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SAPDataWarehouseCloudContentDeliveryProgram/Shared Documents/Community Content (SAP)/Visibility_in_Manufacturing_Operations/"/>
    </mc:Choice>
  </mc:AlternateContent>
  <xr:revisionPtr revIDLastSave="20" documentId="13_ncr:1_{F9D67632-8DA6-3C42-8683-C28911A557F4}" xr6:coauthVersionLast="47" xr6:coauthVersionMax="47" xr10:uidLastSave="{77D369A2-5757-4ACA-86FD-C6A0CB404127}"/>
  <bookViews>
    <workbookView xWindow="1500" yWindow="1875" windowWidth="21600" windowHeight="11295" firstSheet="1" activeTab="5" xr2:uid="{F1A717C1-9F09-8B4C-85D2-8180F4D4A3EA}"/>
  </bookViews>
  <sheets>
    <sheet name="Operations_FORMULA" sheetId="1" state="hidden" r:id="rId1"/>
    <sheet name="Operations" sheetId="16" r:id="rId2"/>
    <sheet name="Anomalies" sheetId="2" r:id="rId3"/>
    <sheet name="Repititive Breakdowns" sheetId="4" r:id="rId4"/>
    <sheet name="Kaisens" sheetId="3" r:id="rId5"/>
    <sheet name="Referen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4" l="1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A278" i="2" l="1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F278" i="2"/>
  <c r="C278" i="2"/>
  <c r="E278" i="2" s="1"/>
  <c r="B278" i="2"/>
  <c r="F277" i="2"/>
  <c r="C277" i="2"/>
  <c r="E277" i="2" s="1"/>
  <c r="B277" i="2"/>
  <c r="F276" i="2"/>
  <c r="C276" i="2"/>
  <c r="E276" i="2" s="1"/>
  <c r="B276" i="2"/>
  <c r="F275" i="2"/>
  <c r="C275" i="2"/>
  <c r="B275" i="2"/>
  <c r="F274" i="2"/>
  <c r="C274" i="2"/>
  <c r="E274" i="2" s="1"/>
  <c r="B274" i="2"/>
  <c r="F273" i="2"/>
  <c r="C273" i="2"/>
  <c r="E273" i="2" s="1"/>
  <c r="B273" i="2"/>
  <c r="F272" i="2"/>
  <c r="C272" i="2"/>
  <c r="E272" i="2" s="1"/>
  <c r="B272" i="2"/>
  <c r="F271" i="2"/>
  <c r="C271" i="2"/>
  <c r="B271" i="2"/>
  <c r="F270" i="2"/>
  <c r="C270" i="2"/>
  <c r="E270" i="2" s="1"/>
  <c r="B270" i="2"/>
  <c r="F269" i="2"/>
  <c r="C269" i="2"/>
  <c r="E269" i="2" s="1"/>
  <c r="B269" i="2"/>
  <c r="F268" i="2"/>
  <c r="C268" i="2"/>
  <c r="E268" i="2" s="1"/>
  <c r="B268" i="2"/>
  <c r="F267" i="2"/>
  <c r="C267" i="2"/>
  <c r="B267" i="2"/>
  <c r="F266" i="2"/>
  <c r="C266" i="2"/>
  <c r="E266" i="2" s="1"/>
  <c r="B266" i="2"/>
  <c r="F265" i="2"/>
  <c r="C265" i="2"/>
  <c r="E265" i="2" s="1"/>
  <c r="B265" i="2"/>
  <c r="F264" i="2"/>
  <c r="C264" i="2"/>
  <c r="D264" i="2" s="1"/>
  <c r="B264" i="2"/>
  <c r="F263" i="2"/>
  <c r="C263" i="2"/>
  <c r="B263" i="2"/>
  <c r="F262" i="2"/>
  <c r="C262" i="2"/>
  <c r="E262" i="2" s="1"/>
  <c r="B262" i="2"/>
  <c r="F261" i="2"/>
  <c r="C261" i="2"/>
  <c r="E261" i="2" s="1"/>
  <c r="B261" i="2"/>
  <c r="F260" i="2"/>
  <c r="C260" i="2"/>
  <c r="D260" i="2" s="1"/>
  <c r="B260" i="2"/>
  <c r="F259" i="2"/>
  <c r="C259" i="2"/>
  <c r="B259" i="2"/>
  <c r="F258" i="2"/>
  <c r="C258" i="2"/>
  <c r="E258" i="2" s="1"/>
  <c r="B258" i="2"/>
  <c r="F257" i="2"/>
  <c r="C257" i="2"/>
  <c r="E257" i="2" s="1"/>
  <c r="B257" i="2"/>
  <c r="F256" i="2"/>
  <c r="C256" i="2"/>
  <c r="E256" i="2" s="1"/>
  <c r="B256" i="2"/>
  <c r="F255" i="2"/>
  <c r="C255" i="2"/>
  <c r="B255" i="2"/>
  <c r="F254" i="2"/>
  <c r="C254" i="2"/>
  <c r="E254" i="2" s="1"/>
  <c r="B254" i="2"/>
  <c r="F253" i="2"/>
  <c r="C253" i="2"/>
  <c r="E253" i="2" s="1"/>
  <c r="B253" i="2"/>
  <c r="F252" i="2"/>
  <c r="C252" i="2"/>
  <c r="E252" i="2" s="1"/>
  <c r="B252" i="2"/>
  <c r="F251" i="2"/>
  <c r="C251" i="2"/>
  <c r="B251" i="2"/>
  <c r="F250" i="2"/>
  <c r="C250" i="2"/>
  <c r="E250" i="2" s="1"/>
  <c r="B250" i="2"/>
  <c r="F249" i="2"/>
  <c r="C249" i="2"/>
  <c r="E249" i="2" s="1"/>
  <c r="B249" i="2"/>
  <c r="F248" i="2"/>
  <c r="C248" i="2"/>
  <c r="E248" i="2" s="1"/>
  <c r="B248" i="2"/>
  <c r="F247" i="2"/>
  <c r="C247" i="2"/>
  <c r="B247" i="2"/>
  <c r="F246" i="2"/>
  <c r="C246" i="2"/>
  <c r="E246" i="2" s="1"/>
  <c r="B246" i="2"/>
  <c r="F245" i="2"/>
  <c r="C245" i="2"/>
  <c r="E245" i="2" s="1"/>
  <c r="B245" i="2"/>
  <c r="F244" i="2"/>
  <c r="C244" i="2"/>
  <c r="E244" i="2" s="1"/>
  <c r="B244" i="2"/>
  <c r="F243" i="2"/>
  <c r="C243" i="2"/>
  <c r="B243" i="2"/>
  <c r="F242" i="2"/>
  <c r="C242" i="2"/>
  <c r="E242" i="2" s="1"/>
  <c r="B242" i="2"/>
  <c r="F241" i="2"/>
  <c r="C241" i="2"/>
  <c r="E241" i="2" s="1"/>
  <c r="B241" i="2"/>
  <c r="F240" i="2"/>
  <c r="C240" i="2"/>
  <c r="E240" i="2" s="1"/>
  <c r="B240" i="2"/>
  <c r="F239" i="2"/>
  <c r="C239" i="2"/>
  <c r="B239" i="2"/>
  <c r="F238" i="2"/>
  <c r="C238" i="2"/>
  <c r="E238" i="2" s="1"/>
  <c r="B238" i="2"/>
  <c r="F237" i="2"/>
  <c r="C237" i="2"/>
  <c r="E237" i="2" s="1"/>
  <c r="B237" i="2"/>
  <c r="F236" i="2"/>
  <c r="C236" i="2"/>
  <c r="E236" i="2" s="1"/>
  <c r="B236" i="2"/>
  <c r="F235" i="2"/>
  <c r="C235" i="2"/>
  <c r="B235" i="2"/>
  <c r="F234" i="2"/>
  <c r="C234" i="2"/>
  <c r="E234" i="2" s="1"/>
  <c r="B234" i="2"/>
  <c r="F233" i="2"/>
  <c r="C233" i="2"/>
  <c r="E233" i="2" s="1"/>
  <c r="B233" i="2"/>
  <c r="F232" i="2"/>
  <c r="C232" i="2"/>
  <c r="D232" i="2" s="1"/>
  <c r="B232" i="2"/>
  <c r="F231" i="2"/>
  <c r="C231" i="2"/>
  <c r="B231" i="2"/>
  <c r="F230" i="2"/>
  <c r="C230" i="2"/>
  <c r="E230" i="2" s="1"/>
  <c r="B230" i="2"/>
  <c r="F229" i="2"/>
  <c r="C229" i="2"/>
  <c r="E229" i="2" s="1"/>
  <c r="B229" i="2"/>
  <c r="F228" i="2"/>
  <c r="C228" i="2"/>
  <c r="D228" i="2" s="1"/>
  <c r="B228" i="2"/>
  <c r="F227" i="2"/>
  <c r="C227" i="2"/>
  <c r="B227" i="2"/>
  <c r="F226" i="2"/>
  <c r="C226" i="2"/>
  <c r="E226" i="2" s="1"/>
  <c r="B226" i="2"/>
  <c r="F225" i="2"/>
  <c r="C225" i="2"/>
  <c r="E225" i="2" s="1"/>
  <c r="B225" i="2"/>
  <c r="F224" i="2"/>
  <c r="C224" i="2"/>
  <c r="E224" i="2" s="1"/>
  <c r="B224" i="2"/>
  <c r="F223" i="2"/>
  <c r="C223" i="2"/>
  <c r="B223" i="2"/>
  <c r="F222" i="2"/>
  <c r="C222" i="2"/>
  <c r="E222" i="2" s="1"/>
  <c r="B222" i="2"/>
  <c r="F221" i="2"/>
  <c r="C221" i="2"/>
  <c r="E221" i="2" s="1"/>
  <c r="B221" i="2"/>
  <c r="F220" i="2"/>
  <c r="C220" i="2"/>
  <c r="E220" i="2" s="1"/>
  <c r="B220" i="2"/>
  <c r="F219" i="2"/>
  <c r="C219" i="2"/>
  <c r="B219" i="2"/>
  <c r="F218" i="2"/>
  <c r="C218" i="2"/>
  <c r="E218" i="2" s="1"/>
  <c r="B218" i="2"/>
  <c r="F217" i="2"/>
  <c r="C217" i="2"/>
  <c r="E217" i="2" s="1"/>
  <c r="B217" i="2"/>
  <c r="F216" i="2"/>
  <c r="C216" i="2"/>
  <c r="E216" i="2" s="1"/>
  <c r="B216" i="2"/>
  <c r="F215" i="2"/>
  <c r="C215" i="2"/>
  <c r="B215" i="2"/>
  <c r="F214" i="2"/>
  <c r="C214" i="2"/>
  <c r="E214" i="2" s="1"/>
  <c r="B214" i="2"/>
  <c r="F213" i="2"/>
  <c r="C213" i="2"/>
  <c r="E213" i="2" s="1"/>
  <c r="B213" i="2"/>
  <c r="F212" i="2"/>
  <c r="C212" i="2"/>
  <c r="E212" i="2" s="1"/>
  <c r="B212" i="2"/>
  <c r="F211" i="2"/>
  <c r="C211" i="2"/>
  <c r="E211" i="2" s="1"/>
  <c r="B211" i="2"/>
  <c r="F210" i="2"/>
  <c r="C210" i="2"/>
  <c r="E210" i="2" s="1"/>
  <c r="B210" i="2"/>
  <c r="F209" i="2"/>
  <c r="C209" i="2"/>
  <c r="E209" i="2" s="1"/>
  <c r="B209" i="2"/>
  <c r="F208" i="2"/>
  <c r="C208" i="2"/>
  <c r="E208" i="2" s="1"/>
  <c r="B208" i="2"/>
  <c r="F207" i="2"/>
  <c r="C207" i="2"/>
  <c r="E207" i="2" s="1"/>
  <c r="B207" i="2"/>
  <c r="F206" i="2"/>
  <c r="C206" i="2"/>
  <c r="E206" i="2" s="1"/>
  <c r="B206" i="2"/>
  <c r="F205" i="2"/>
  <c r="C205" i="2"/>
  <c r="E205" i="2" s="1"/>
  <c r="B205" i="2"/>
  <c r="F204" i="2"/>
  <c r="C204" i="2"/>
  <c r="E204" i="2" s="1"/>
  <c r="B204" i="2"/>
  <c r="F203" i="2"/>
  <c r="C203" i="2"/>
  <c r="E203" i="2" s="1"/>
  <c r="B203" i="2"/>
  <c r="F202" i="2"/>
  <c r="C202" i="2"/>
  <c r="E202" i="2" s="1"/>
  <c r="B202" i="2"/>
  <c r="F201" i="2"/>
  <c r="C201" i="2"/>
  <c r="E201" i="2" s="1"/>
  <c r="B201" i="2"/>
  <c r="F200" i="2"/>
  <c r="C200" i="2"/>
  <c r="D200" i="2" s="1"/>
  <c r="B200" i="2"/>
  <c r="F199" i="2"/>
  <c r="C199" i="2"/>
  <c r="E199" i="2" s="1"/>
  <c r="B199" i="2"/>
  <c r="F198" i="2"/>
  <c r="C198" i="2"/>
  <c r="E198" i="2" s="1"/>
  <c r="B198" i="2"/>
  <c r="F197" i="2"/>
  <c r="C197" i="2"/>
  <c r="E197" i="2" s="1"/>
  <c r="B197" i="2"/>
  <c r="F196" i="2"/>
  <c r="C196" i="2"/>
  <c r="E196" i="2" s="1"/>
  <c r="B196" i="2"/>
  <c r="F195" i="2"/>
  <c r="C195" i="2"/>
  <c r="E195" i="2" s="1"/>
  <c r="B195" i="2"/>
  <c r="F194" i="2"/>
  <c r="C194" i="2"/>
  <c r="E194" i="2" s="1"/>
  <c r="B194" i="2"/>
  <c r="F193" i="2"/>
  <c r="C193" i="2"/>
  <c r="E193" i="2" s="1"/>
  <c r="B193" i="2"/>
  <c r="F192" i="2"/>
  <c r="C192" i="2"/>
  <c r="E192" i="2" s="1"/>
  <c r="B192" i="2"/>
  <c r="F191" i="2"/>
  <c r="C191" i="2"/>
  <c r="E191" i="2" s="1"/>
  <c r="B191" i="2"/>
  <c r="F190" i="2"/>
  <c r="C190" i="2"/>
  <c r="E190" i="2" s="1"/>
  <c r="B190" i="2"/>
  <c r="F189" i="2"/>
  <c r="C189" i="2"/>
  <c r="E189" i="2" s="1"/>
  <c r="B189" i="2"/>
  <c r="F188" i="2"/>
  <c r="C188" i="2"/>
  <c r="E188" i="2" s="1"/>
  <c r="B188" i="2"/>
  <c r="F187" i="2"/>
  <c r="C187" i="2"/>
  <c r="E187" i="2" s="1"/>
  <c r="B187" i="2"/>
  <c r="F186" i="2"/>
  <c r="C186" i="2"/>
  <c r="E186" i="2" s="1"/>
  <c r="B186" i="2"/>
  <c r="F185" i="2"/>
  <c r="C185" i="2"/>
  <c r="E185" i="2" s="1"/>
  <c r="B185" i="2"/>
  <c r="F184" i="2"/>
  <c r="C184" i="2"/>
  <c r="E184" i="2" s="1"/>
  <c r="B184" i="2"/>
  <c r="F183" i="2"/>
  <c r="C183" i="2"/>
  <c r="E183" i="2" s="1"/>
  <c r="B183" i="2"/>
  <c r="F182" i="2"/>
  <c r="C182" i="2"/>
  <c r="E182" i="2" s="1"/>
  <c r="B182" i="2"/>
  <c r="F181" i="2"/>
  <c r="C181" i="2"/>
  <c r="E181" i="2" s="1"/>
  <c r="B181" i="2"/>
  <c r="F180" i="2"/>
  <c r="C180" i="2"/>
  <c r="E180" i="2" s="1"/>
  <c r="B180" i="2"/>
  <c r="F179" i="2"/>
  <c r="C179" i="2"/>
  <c r="E179" i="2" s="1"/>
  <c r="B179" i="2"/>
  <c r="F178" i="2"/>
  <c r="C178" i="2"/>
  <c r="E178" i="2" s="1"/>
  <c r="B178" i="2"/>
  <c r="F177" i="2"/>
  <c r="C177" i="2"/>
  <c r="E177" i="2" s="1"/>
  <c r="B177" i="2"/>
  <c r="F176" i="2"/>
  <c r="C176" i="2"/>
  <c r="E176" i="2" s="1"/>
  <c r="B176" i="2"/>
  <c r="F175" i="2"/>
  <c r="C175" i="2"/>
  <c r="E175" i="2" s="1"/>
  <c r="B175" i="2"/>
  <c r="F174" i="2"/>
  <c r="C174" i="2"/>
  <c r="E174" i="2" s="1"/>
  <c r="B174" i="2"/>
  <c r="F173" i="2"/>
  <c r="C173" i="2"/>
  <c r="E173" i="2" s="1"/>
  <c r="B173" i="2"/>
  <c r="F172" i="2"/>
  <c r="C172" i="2"/>
  <c r="E172" i="2" s="1"/>
  <c r="B172" i="2"/>
  <c r="F171" i="2"/>
  <c r="C171" i="2"/>
  <c r="E171" i="2" s="1"/>
  <c r="B171" i="2"/>
  <c r="F170" i="2"/>
  <c r="C170" i="2"/>
  <c r="E170" i="2" s="1"/>
  <c r="B170" i="2"/>
  <c r="F169" i="2"/>
  <c r="C169" i="2"/>
  <c r="E169" i="2" s="1"/>
  <c r="B169" i="2"/>
  <c r="F168" i="2"/>
  <c r="C168" i="2"/>
  <c r="E168" i="2" s="1"/>
  <c r="B168" i="2"/>
  <c r="F167" i="2"/>
  <c r="C167" i="2"/>
  <c r="E167" i="2" s="1"/>
  <c r="B167" i="2"/>
  <c r="F166" i="2"/>
  <c r="C166" i="2"/>
  <c r="E166" i="2" s="1"/>
  <c r="B166" i="2"/>
  <c r="F165" i="2"/>
  <c r="C165" i="2"/>
  <c r="E165" i="2" s="1"/>
  <c r="B165" i="2"/>
  <c r="F164" i="2"/>
  <c r="C164" i="2"/>
  <c r="E164" i="2" s="1"/>
  <c r="B164" i="2"/>
  <c r="F163" i="2"/>
  <c r="C163" i="2"/>
  <c r="E163" i="2" s="1"/>
  <c r="B163" i="2"/>
  <c r="F162" i="2"/>
  <c r="C162" i="2"/>
  <c r="E162" i="2" s="1"/>
  <c r="B162" i="2"/>
  <c r="F161" i="2"/>
  <c r="C161" i="2"/>
  <c r="E161" i="2" s="1"/>
  <c r="B161" i="2"/>
  <c r="F160" i="2"/>
  <c r="C160" i="2"/>
  <c r="D160" i="2" s="1"/>
  <c r="B160" i="2"/>
  <c r="F159" i="2"/>
  <c r="C159" i="2"/>
  <c r="E159" i="2" s="1"/>
  <c r="B159" i="2"/>
  <c r="F158" i="2"/>
  <c r="C158" i="2"/>
  <c r="E158" i="2" s="1"/>
  <c r="B158" i="2"/>
  <c r="F157" i="2"/>
  <c r="C157" i="2"/>
  <c r="E157" i="2" s="1"/>
  <c r="B157" i="2"/>
  <c r="F156" i="2"/>
  <c r="C156" i="2"/>
  <c r="E156" i="2" s="1"/>
  <c r="B156" i="2"/>
  <c r="F155" i="2"/>
  <c r="C155" i="2"/>
  <c r="E155" i="2" s="1"/>
  <c r="B155" i="2"/>
  <c r="F154" i="2"/>
  <c r="C154" i="2"/>
  <c r="E154" i="2" s="1"/>
  <c r="B154" i="2"/>
  <c r="F153" i="2"/>
  <c r="C153" i="2"/>
  <c r="E153" i="2" s="1"/>
  <c r="B153" i="2"/>
  <c r="F152" i="2"/>
  <c r="C152" i="2"/>
  <c r="D152" i="2" s="1"/>
  <c r="B152" i="2"/>
  <c r="F151" i="2"/>
  <c r="C151" i="2"/>
  <c r="E151" i="2" s="1"/>
  <c r="B151" i="2"/>
  <c r="F150" i="2"/>
  <c r="C150" i="2"/>
  <c r="E150" i="2" s="1"/>
  <c r="B150" i="2"/>
  <c r="F149" i="2"/>
  <c r="C149" i="2"/>
  <c r="E149" i="2" s="1"/>
  <c r="B149" i="2"/>
  <c r="F148" i="2"/>
  <c r="C148" i="2"/>
  <c r="E148" i="2" s="1"/>
  <c r="B148" i="2"/>
  <c r="F147" i="2"/>
  <c r="C147" i="2"/>
  <c r="E147" i="2" s="1"/>
  <c r="B147" i="2"/>
  <c r="F146" i="2"/>
  <c r="C146" i="2"/>
  <c r="E146" i="2" s="1"/>
  <c r="B146" i="2"/>
  <c r="F145" i="2"/>
  <c r="C145" i="2"/>
  <c r="E145" i="2" s="1"/>
  <c r="B145" i="2"/>
  <c r="F144" i="2"/>
  <c r="C144" i="2"/>
  <c r="D144" i="2" s="1"/>
  <c r="B144" i="2"/>
  <c r="F143" i="2"/>
  <c r="C143" i="2"/>
  <c r="E143" i="2" s="1"/>
  <c r="B143" i="2"/>
  <c r="F142" i="2"/>
  <c r="C142" i="2"/>
  <c r="E142" i="2" s="1"/>
  <c r="B142" i="2"/>
  <c r="F141" i="2"/>
  <c r="C141" i="2"/>
  <c r="E141" i="2" s="1"/>
  <c r="B141" i="2"/>
  <c r="F140" i="2"/>
  <c r="C140" i="2"/>
  <c r="E140" i="2" s="1"/>
  <c r="B140" i="2"/>
  <c r="F139" i="2"/>
  <c r="C139" i="2"/>
  <c r="E139" i="2" s="1"/>
  <c r="B139" i="2"/>
  <c r="F138" i="2"/>
  <c r="C138" i="2"/>
  <c r="E138" i="2" s="1"/>
  <c r="B138" i="2"/>
  <c r="F137" i="2"/>
  <c r="C137" i="2"/>
  <c r="E137" i="2" s="1"/>
  <c r="B137" i="2"/>
  <c r="F136" i="2"/>
  <c r="C136" i="2"/>
  <c r="E136" i="2" s="1"/>
  <c r="B136" i="2"/>
  <c r="F135" i="2"/>
  <c r="C135" i="2"/>
  <c r="E135" i="2" s="1"/>
  <c r="B135" i="2"/>
  <c r="F134" i="2"/>
  <c r="C134" i="2"/>
  <c r="E134" i="2" s="1"/>
  <c r="B134" i="2"/>
  <c r="F133" i="2"/>
  <c r="C133" i="2"/>
  <c r="E133" i="2" s="1"/>
  <c r="B133" i="2"/>
  <c r="F132" i="2"/>
  <c r="C132" i="2"/>
  <c r="E132" i="2" s="1"/>
  <c r="B132" i="2"/>
  <c r="F131" i="2"/>
  <c r="C131" i="2"/>
  <c r="E131" i="2" s="1"/>
  <c r="B131" i="2"/>
  <c r="F130" i="2"/>
  <c r="C130" i="2"/>
  <c r="E130" i="2" s="1"/>
  <c r="B130" i="2"/>
  <c r="F129" i="2"/>
  <c r="C129" i="2"/>
  <c r="E129" i="2" s="1"/>
  <c r="B129" i="2"/>
  <c r="F128" i="2"/>
  <c r="C128" i="2"/>
  <c r="E128" i="2" s="1"/>
  <c r="B128" i="2"/>
  <c r="F127" i="2"/>
  <c r="C127" i="2"/>
  <c r="E127" i="2" s="1"/>
  <c r="B127" i="2"/>
  <c r="F126" i="2"/>
  <c r="C126" i="2"/>
  <c r="E126" i="2" s="1"/>
  <c r="B126" i="2"/>
  <c r="F125" i="2"/>
  <c r="C125" i="2"/>
  <c r="E125" i="2" s="1"/>
  <c r="B125" i="2"/>
  <c r="F124" i="2"/>
  <c r="C124" i="2"/>
  <c r="E124" i="2" s="1"/>
  <c r="B124" i="2"/>
  <c r="F123" i="2"/>
  <c r="C123" i="2"/>
  <c r="E123" i="2" s="1"/>
  <c r="B123" i="2"/>
  <c r="F122" i="2"/>
  <c r="C122" i="2"/>
  <c r="E122" i="2" s="1"/>
  <c r="B122" i="2"/>
  <c r="F121" i="2"/>
  <c r="C121" i="2"/>
  <c r="E121" i="2" s="1"/>
  <c r="B121" i="2"/>
  <c r="F120" i="2"/>
  <c r="C120" i="2"/>
  <c r="E120" i="2" s="1"/>
  <c r="B120" i="2"/>
  <c r="F119" i="2"/>
  <c r="C119" i="2"/>
  <c r="E119" i="2" s="1"/>
  <c r="B119" i="2"/>
  <c r="F118" i="2"/>
  <c r="C118" i="2"/>
  <c r="E118" i="2" s="1"/>
  <c r="B118" i="2"/>
  <c r="F117" i="2"/>
  <c r="C117" i="2"/>
  <c r="E117" i="2" s="1"/>
  <c r="B117" i="2"/>
  <c r="F116" i="2"/>
  <c r="C116" i="2"/>
  <c r="E116" i="2" s="1"/>
  <c r="B116" i="2"/>
  <c r="F115" i="2"/>
  <c r="C115" i="2"/>
  <c r="E115" i="2" s="1"/>
  <c r="B115" i="2"/>
  <c r="F114" i="2"/>
  <c r="C114" i="2"/>
  <c r="E114" i="2" s="1"/>
  <c r="B114" i="2"/>
  <c r="F113" i="2"/>
  <c r="C113" i="2"/>
  <c r="E113" i="2" s="1"/>
  <c r="B113" i="2"/>
  <c r="F112" i="2"/>
  <c r="C112" i="2"/>
  <c r="E112" i="2" s="1"/>
  <c r="B112" i="2"/>
  <c r="F111" i="2"/>
  <c r="C111" i="2"/>
  <c r="E111" i="2" s="1"/>
  <c r="B111" i="2"/>
  <c r="F110" i="2"/>
  <c r="C110" i="2"/>
  <c r="E110" i="2" s="1"/>
  <c r="B110" i="2"/>
  <c r="F109" i="2"/>
  <c r="C109" i="2"/>
  <c r="E109" i="2" s="1"/>
  <c r="B109" i="2"/>
  <c r="F108" i="2"/>
  <c r="C108" i="2"/>
  <c r="E108" i="2" s="1"/>
  <c r="B108" i="2"/>
  <c r="F107" i="2"/>
  <c r="C107" i="2"/>
  <c r="E107" i="2" s="1"/>
  <c r="B107" i="2"/>
  <c r="F106" i="2"/>
  <c r="C106" i="2"/>
  <c r="E106" i="2" s="1"/>
  <c r="B106" i="2"/>
  <c r="F105" i="2"/>
  <c r="C105" i="2"/>
  <c r="E105" i="2" s="1"/>
  <c r="B105" i="2"/>
  <c r="F104" i="2"/>
  <c r="C104" i="2"/>
  <c r="E104" i="2" s="1"/>
  <c r="B104" i="2"/>
  <c r="F103" i="2"/>
  <c r="C103" i="2"/>
  <c r="E103" i="2" s="1"/>
  <c r="B103" i="2"/>
  <c r="F102" i="2"/>
  <c r="C102" i="2"/>
  <c r="E102" i="2" s="1"/>
  <c r="B102" i="2"/>
  <c r="F101" i="2"/>
  <c r="C101" i="2"/>
  <c r="E101" i="2" s="1"/>
  <c r="B101" i="2"/>
  <c r="F100" i="2"/>
  <c r="C100" i="2"/>
  <c r="E100" i="2" s="1"/>
  <c r="B100" i="2"/>
  <c r="F99" i="2"/>
  <c r="C99" i="2"/>
  <c r="E99" i="2" s="1"/>
  <c r="B99" i="2"/>
  <c r="F98" i="2"/>
  <c r="C98" i="2"/>
  <c r="E98" i="2" s="1"/>
  <c r="B98" i="2"/>
  <c r="F97" i="2"/>
  <c r="C97" i="2"/>
  <c r="E97" i="2" s="1"/>
  <c r="B97" i="2"/>
  <c r="F96" i="2"/>
  <c r="C96" i="2"/>
  <c r="E96" i="2" s="1"/>
  <c r="B96" i="2"/>
  <c r="F95" i="2"/>
  <c r="C95" i="2"/>
  <c r="E95" i="2" s="1"/>
  <c r="B95" i="2"/>
  <c r="F94" i="2"/>
  <c r="C94" i="2"/>
  <c r="E94" i="2" s="1"/>
  <c r="B94" i="2"/>
  <c r="F93" i="2"/>
  <c r="C93" i="2"/>
  <c r="E93" i="2" s="1"/>
  <c r="B93" i="2"/>
  <c r="F92" i="2"/>
  <c r="C92" i="2"/>
  <c r="E92" i="2" s="1"/>
  <c r="B92" i="2"/>
  <c r="F91" i="2"/>
  <c r="C91" i="2"/>
  <c r="E91" i="2" s="1"/>
  <c r="B91" i="2"/>
  <c r="F90" i="2"/>
  <c r="C90" i="2"/>
  <c r="E90" i="2" s="1"/>
  <c r="B90" i="2"/>
  <c r="F89" i="2"/>
  <c r="C89" i="2"/>
  <c r="E89" i="2" s="1"/>
  <c r="B89" i="2"/>
  <c r="F88" i="2"/>
  <c r="C88" i="2"/>
  <c r="E88" i="2" s="1"/>
  <c r="B88" i="2"/>
  <c r="F87" i="2"/>
  <c r="C87" i="2"/>
  <c r="E87" i="2" s="1"/>
  <c r="B87" i="2"/>
  <c r="F86" i="2"/>
  <c r="C86" i="2"/>
  <c r="E86" i="2" s="1"/>
  <c r="B86" i="2"/>
  <c r="F85" i="2"/>
  <c r="C85" i="2"/>
  <c r="E85" i="2" s="1"/>
  <c r="B85" i="2"/>
  <c r="F84" i="2"/>
  <c r="C84" i="2"/>
  <c r="E84" i="2" s="1"/>
  <c r="B84" i="2"/>
  <c r="F83" i="2"/>
  <c r="C83" i="2"/>
  <c r="E83" i="2" s="1"/>
  <c r="B83" i="2"/>
  <c r="F82" i="2"/>
  <c r="C82" i="2"/>
  <c r="E82" i="2" s="1"/>
  <c r="B82" i="2"/>
  <c r="F81" i="2"/>
  <c r="C81" i="2"/>
  <c r="E81" i="2" s="1"/>
  <c r="B81" i="2"/>
  <c r="F80" i="2"/>
  <c r="C80" i="2"/>
  <c r="E80" i="2" s="1"/>
  <c r="B80" i="2"/>
  <c r="F79" i="2"/>
  <c r="C79" i="2"/>
  <c r="E79" i="2" s="1"/>
  <c r="B79" i="2"/>
  <c r="F78" i="2"/>
  <c r="C78" i="2"/>
  <c r="E78" i="2" s="1"/>
  <c r="B78" i="2"/>
  <c r="F77" i="2"/>
  <c r="C77" i="2"/>
  <c r="E77" i="2" s="1"/>
  <c r="B77" i="2"/>
  <c r="F76" i="2"/>
  <c r="C76" i="2"/>
  <c r="E76" i="2" s="1"/>
  <c r="B76" i="2"/>
  <c r="F75" i="2"/>
  <c r="C75" i="2"/>
  <c r="E75" i="2" s="1"/>
  <c r="B75" i="2"/>
  <c r="F74" i="2"/>
  <c r="C74" i="2"/>
  <c r="E74" i="2" s="1"/>
  <c r="B74" i="2"/>
  <c r="F73" i="2"/>
  <c r="C73" i="2"/>
  <c r="E73" i="2" s="1"/>
  <c r="B73" i="2"/>
  <c r="F72" i="2"/>
  <c r="C72" i="2"/>
  <c r="E72" i="2" s="1"/>
  <c r="B72" i="2"/>
  <c r="F71" i="2"/>
  <c r="C71" i="2"/>
  <c r="E71" i="2" s="1"/>
  <c r="B71" i="2"/>
  <c r="F70" i="2"/>
  <c r="C70" i="2"/>
  <c r="E70" i="2" s="1"/>
  <c r="B70" i="2"/>
  <c r="F69" i="2"/>
  <c r="C69" i="2"/>
  <c r="E69" i="2" s="1"/>
  <c r="B69" i="2"/>
  <c r="F68" i="2"/>
  <c r="C68" i="2"/>
  <c r="D68" i="2" s="1"/>
  <c r="B68" i="2"/>
  <c r="F67" i="2"/>
  <c r="C67" i="2"/>
  <c r="E67" i="2" s="1"/>
  <c r="B67" i="2"/>
  <c r="F66" i="2"/>
  <c r="C66" i="2"/>
  <c r="E66" i="2" s="1"/>
  <c r="B66" i="2"/>
  <c r="F65" i="2"/>
  <c r="C65" i="2"/>
  <c r="E65" i="2" s="1"/>
  <c r="B65" i="2"/>
  <c r="F64" i="2"/>
  <c r="C64" i="2"/>
  <c r="E64" i="2" s="1"/>
  <c r="B64" i="2"/>
  <c r="F63" i="2"/>
  <c r="C63" i="2"/>
  <c r="E63" i="2" s="1"/>
  <c r="B63" i="2"/>
  <c r="F62" i="2"/>
  <c r="C62" i="2"/>
  <c r="E62" i="2" s="1"/>
  <c r="B62" i="2"/>
  <c r="F61" i="2"/>
  <c r="C61" i="2"/>
  <c r="E61" i="2" s="1"/>
  <c r="B61" i="2"/>
  <c r="F60" i="2"/>
  <c r="C60" i="2"/>
  <c r="E60" i="2" s="1"/>
  <c r="B60" i="2"/>
  <c r="F59" i="2"/>
  <c r="C59" i="2"/>
  <c r="E59" i="2" s="1"/>
  <c r="B59" i="2"/>
  <c r="F58" i="2"/>
  <c r="C58" i="2"/>
  <c r="E58" i="2" s="1"/>
  <c r="B58" i="2"/>
  <c r="F57" i="2"/>
  <c r="C57" i="2"/>
  <c r="E57" i="2" s="1"/>
  <c r="B57" i="2"/>
  <c r="F56" i="2"/>
  <c r="C56" i="2"/>
  <c r="E56" i="2" s="1"/>
  <c r="B56" i="2"/>
  <c r="F55" i="2"/>
  <c r="C55" i="2"/>
  <c r="E55" i="2" s="1"/>
  <c r="B55" i="2"/>
  <c r="F54" i="2"/>
  <c r="C54" i="2"/>
  <c r="E54" i="2" s="1"/>
  <c r="B54" i="2"/>
  <c r="F53" i="2"/>
  <c r="C53" i="2"/>
  <c r="E53" i="2" s="1"/>
  <c r="B53" i="2"/>
  <c r="F52" i="2"/>
  <c r="C52" i="2"/>
  <c r="E52" i="2" s="1"/>
  <c r="B52" i="2"/>
  <c r="F51" i="2"/>
  <c r="C51" i="2"/>
  <c r="E51" i="2" s="1"/>
  <c r="B51" i="2"/>
  <c r="F50" i="2"/>
  <c r="C50" i="2"/>
  <c r="E50" i="2" s="1"/>
  <c r="B50" i="2"/>
  <c r="F49" i="2"/>
  <c r="C49" i="2"/>
  <c r="E49" i="2" s="1"/>
  <c r="B49" i="2"/>
  <c r="F48" i="2"/>
  <c r="C48" i="2"/>
  <c r="D48" i="2" s="1"/>
  <c r="B48" i="2"/>
  <c r="F47" i="2"/>
  <c r="C47" i="2"/>
  <c r="E47" i="2" s="1"/>
  <c r="B47" i="2"/>
  <c r="F46" i="2"/>
  <c r="C46" i="2"/>
  <c r="E46" i="2" s="1"/>
  <c r="B46" i="2"/>
  <c r="F45" i="2"/>
  <c r="C45" i="2"/>
  <c r="E45" i="2" s="1"/>
  <c r="B45" i="2"/>
  <c r="F44" i="2"/>
  <c r="C44" i="2"/>
  <c r="E44" i="2" s="1"/>
  <c r="B44" i="2"/>
  <c r="F43" i="2"/>
  <c r="C43" i="2"/>
  <c r="E43" i="2" s="1"/>
  <c r="B43" i="2"/>
  <c r="F42" i="2"/>
  <c r="C42" i="2"/>
  <c r="E42" i="2" s="1"/>
  <c r="B42" i="2"/>
  <c r="F41" i="2"/>
  <c r="C41" i="2"/>
  <c r="E41" i="2" s="1"/>
  <c r="B41" i="2"/>
  <c r="F40" i="2"/>
  <c r="C40" i="2"/>
  <c r="D40" i="2" s="1"/>
  <c r="B40" i="2"/>
  <c r="F39" i="2"/>
  <c r="C39" i="2"/>
  <c r="E39" i="2" s="1"/>
  <c r="B39" i="2"/>
  <c r="F38" i="2"/>
  <c r="C38" i="2"/>
  <c r="E38" i="2" s="1"/>
  <c r="B38" i="2"/>
  <c r="F37" i="2"/>
  <c r="C37" i="2"/>
  <c r="E37" i="2" s="1"/>
  <c r="B37" i="2"/>
  <c r="F36" i="2"/>
  <c r="C36" i="2"/>
  <c r="D36" i="2" s="1"/>
  <c r="B36" i="2"/>
  <c r="F35" i="2"/>
  <c r="C35" i="2"/>
  <c r="E35" i="2" s="1"/>
  <c r="B35" i="2"/>
  <c r="F34" i="2"/>
  <c r="C34" i="2"/>
  <c r="E34" i="2" s="1"/>
  <c r="B34" i="2"/>
  <c r="F33" i="2"/>
  <c r="C33" i="2"/>
  <c r="E33" i="2" s="1"/>
  <c r="B33" i="2"/>
  <c r="F32" i="2"/>
  <c r="C32" i="2"/>
  <c r="E32" i="2" s="1"/>
  <c r="B32" i="2"/>
  <c r="F31" i="2"/>
  <c r="C31" i="2"/>
  <c r="E31" i="2" s="1"/>
  <c r="B31" i="2"/>
  <c r="F30" i="2"/>
  <c r="C30" i="2"/>
  <c r="E30" i="2" s="1"/>
  <c r="B30" i="2"/>
  <c r="F29" i="2"/>
  <c r="C29" i="2"/>
  <c r="E29" i="2" s="1"/>
  <c r="B29" i="2"/>
  <c r="F28" i="2"/>
  <c r="C28" i="2"/>
  <c r="E28" i="2" s="1"/>
  <c r="B28" i="2"/>
  <c r="F27" i="2"/>
  <c r="C27" i="2"/>
  <c r="E27" i="2" s="1"/>
  <c r="B27" i="2"/>
  <c r="F26" i="2"/>
  <c r="C26" i="2"/>
  <c r="E26" i="2" s="1"/>
  <c r="B26" i="2"/>
  <c r="F25" i="2"/>
  <c r="C25" i="2"/>
  <c r="E25" i="2" s="1"/>
  <c r="B25" i="2"/>
  <c r="F24" i="2"/>
  <c r="C24" i="2"/>
  <c r="E24" i="2" s="1"/>
  <c r="B24" i="2"/>
  <c r="F23" i="2"/>
  <c r="C23" i="2"/>
  <c r="E23" i="2" s="1"/>
  <c r="B23" i="2"/>
  <c r="F22" i="2"/>
  <c r="C22" i="2"/>
  <c r="E22" i="2" s="1"/>
  <c r="B22" i="2"/>
  <c r="F21" i="2"/>
  <c r="C21" i="2"/>
  <c r="E21" i="2" s="1"/>
  <c r="B21" i="2"/>
  <c r="F20" i="2"/>
  <c r="C20" i="2"/>
  <c r="D20" i="2" s="1"/>
  <c r="B20" i="2"/>
  <c r="F19" i="2"/>
  <c r="C19" i="2"/>
  <c r="E19" i="2" s="1"/>
  <c r="B19" i="2"/>
  <c r="F18" i="2"/>
  <c r="C18" i="2"/>
  <c r="E18" i="2" s="1"/>
  <c r="B18" i="2"/>
  <c r="F17" i="2"/>
  <c r="C17" i="2"/>
  <c r="E17" i="2" s="1"/>
  <c r="B17" i="2"/>
  <c r="F16" i="2"/>
  <c r="C16" i="2"/>
  <c r="E16" i="2" s="1"/>
  <c r="B16" i="2"/>
  <c r="F15" i="2"/>
  <c r="C15" i="2"/>
  <c r="E15" i="2" s="1"/>
  <c r="B15" i="2"/>
  <c r="F14" i="2"/>
  <c r="C14" i="2"/>
  <c r="E14" i="2" s="1"/>
  <c r="B14" i="2"/>
  <c r="F13" i="2"/>
  <c r="C13" i="2"/>
  <c r="E13" i="2" s="1"/>
  <c r="B13" i="2"/>
  <c r="F12" i="2"/>
  <c r="C12" i="2"/>
  <c r="E12" i="2" s="1"/>
  <c r="B12" i="2"/>
  <c r="F11" i="2"/>
  <c r="C11" i="2"/>
  <c r="E11" i="2" s="1"/>
  <c r="B11" i="2"/>
  <c r="F10" i="2"/>
  <c r="C10" i="2"/>
  <c r="E10" i="2" s="1"/>
  <c r="B10" i="2"/>
  <c r="F9" i="2"/>
  <c r="C9" i="2"/>
  <c r="E9" i="2" s="1"/>
  <c r="B9" i="2"/>
  <c r="F8" i="2"/>
  <c r="C8" i="2"/>
  <c r="D8" i="2" s="1"/>
  <c r="B8" i="2"/>
  <c r="F7" i="2"/>
  <c r="C7" i="2"/>
  <c r="E7" i="2" s="1"/>
  <c r="B7" i="2"/>
  <c r="F6" i="2"/>
  <c r="C6" i="2"/>
  <c r="E6" i="2" s="1"/>
  <c r="B6" i="2"/>
  <c r="F5" i="2"/>
  <c r="C5" i="2"/>
  <c r="E5" i="2" s="1"/>
  <c r="B5" i="2"/>
  <c r="F4" i="2"/>
  <c r="C4" i="2"/>
  <c r="E4" i="2" s="1"/>
  <c r="B4" i="2"/>
  <c r="F3" i="2"/>
  <c r="C3" i="2"/>
  <c r="E3" i="2" s="1"/>
  <c r="B3" i="2"/>
  <c r="F2" i="2"/>
  <c r="AH4" i="5"/>
  <c r="AH5" i="5" s="1"/>
  <c r="AH6" i="5" s="1"/>
  <c r="AH7" i="5" s="1"/>
  <c r="AH8" i="5" s="1"/>
  <c r="AH9" i="5" s="1"/>
  <c r="AH10" i="5" s="1"/>
  <c r="AH11" i="5" s="1"/>
  <c r="AH3" i="5"/>
  <c r="C2" i="2"/>
  <c r="D2" i="2" s="1"/>
  <c r="AD15" i="5"/>
  <c r="AD14" i="5"/>
  <c r="AD13" i="5"/>
  <c r="AD10" i="5"/>
  <c r="AD11" i="5" s="1"/>
  <c r="AD12" i="5" s="1"/>
  <c r="AD8" i="5"/>
  <c r="AD9" i="5" s="1"/>
  <c r="AD5" i="5"/>
  <c r="AD6" i="5" s="1"/>
  <c r="AD7" i="5" s="1"/>
  <c r="AD4" i="5"/>
  <c r="B2" i="2"/>
  <c r="D484" i="1"/>
  <c r="D480" i="1"/>
  <c r="D476" i="1"/>
  <c r="D457" i="1"/>
  <c r="D456" i="1"/>
  <c r="D419" i="1"/>
  <c r="D413" i="1"/>
  <c r="D374" i="1"/>
  <c r="D353" i="1"/>
  <c r="D329" i="1"/>
  <c r="D308" i="1"/>
  <c r="D303" i="1"/>
  <c r="D300" i="1"/>
  <c r="D248" i="1"/>
  <c r="D231" i="1"/>
  <c r="D205" i="1"/>
  <c r="D181" i="1"/>
  <c r="D177" i="1"/>
  <c r="D176" i="1"/>
  <c r="D170" i="1"/>
  <c r="D154" i="1"/>
  <c r="D104" i="1"/>
  <c r="D103" i="1"/>
  <c r="D101" i="1"/>
  <c r="D55" i="1"/>
  <c r="D51" i="1"/>
  <c r="D39" i="1"/>
  <c r="D28" i="1"/>
  <c r="D21" i="1"/>
  <c r="D6" i="1"/>
  <c r="D93" i="2" l="1"/>
  <c r="D106" i="2"/>
  <c r="D125" i="2"/>
  <c r="E20" i="2"/>
  <c r="D25" i="2"/>
  <c r="D272" i="2"/>
  <c r="D148" i="2"/>
  <c r="D201" i="2"/>
  <c r="D109" i="2"/>
  <c r="D244" i="2"/>
  <c r="D169" i="2"/>
  <c r="E232" i="2"/>
  <c r="D212" i="2"/>
  <c r="D248" i="2"/>
  <c r="D61" i="2"/>
  <c r="D113" i="2"/>
  <c r="D168" i="2"/>
  <c r="D233" i="2"/>
  <c r="D33" i="2"/>
  <c r="D77" i="2"/>
  <c r="D84" i="2"/>
  <c r="D121" i="2"/>
  <c r="E144" i="2"/>
  <c r="D171" i="2"/>
  <c r="D181" i="2"/>
  <c r="E260" i="2"/>
  <c r="D12" i="2"/>
  <c r="E36" i="2"/>
  <c r="D80" i="2"/>
  <c r="D92" i="2"/>
  <c r="D129" i="2"/>
  <c r="D174" i="2"/>
  <c r="D189" i="2"/>
  <c r="D32" i="2"/>
  <c r="D60" i="2"/>
  <c r="D117" i="2"/>
  <c r="E152" i="2"/>
  <c r="D85" i="2"/>
  <c r="D150" i="2"/>
  <c r="E160" i="2"/>
  <c r="D182" i="2"/>
  <c r="D241" i="2"/>
  <c r="D3" i="2"/>
  <c r="D28" i="2"/>
  <c r="D53" i="2"/>
  <c r="D65" i="2"/>
  <c r="D88" i="2"/>
  <c r="D99" i="2"/>
  <c r="D130" i="2"/>
  <c r="D140" i="2"/>
  <c r="D142" i="2"/>
  <c r="D156" i="2"/>
  <c r="D158" i="2"/>
  <c r="D196" i="2"/>
  <c r="D208" i="2"/>
  <c r="D237" i="2"/>
  <c r="D24" i="2"/>
  <c r="E264" i="2"/>
  <c r="D17" i="2"/>
  <c r="D44" i="2"/>
  <c r="D6" i="2"/>
  <c r="D35" i="2"/>
  <c r="D42" i="2"/>
  <c r="D49" i="2"/>
  <c r="E68" i="2"/>
  <c r="D102" i="2"/>
  <c r="D114" i="2"/>
  <c r="D133" i="2"/>
  <c r="D166" i="2"/>
  <c r="D170" i="2"/>
  <c r="E228" i="2"/>
  <c r="D240" i="2"/>
  <c r="D269" i="2"/>
  <c r="D276" i="2"/>
  <c r="D9" i="2"/>
  <c r="D52" i="2"/>
  <c r="D76" i="2"/>
  <c r="D16" i="2"/>
  <c r="D38" i="2"/>
  <c r="D45" i="2"/>
  <c r="D57" i="2"/>
  <c r="D74" i="2"/>
  <c r="D96" i="2"/>
  <c r="D122" i="2"/>
  <c r="D173" i="2"/>
  <c r="D190" i="2"/>
  <c r="E200" i="2"/>
  <c r="D209" i="2"/>
  <c r="D216" i="2"/>
  <c r="D265" i="2"/>
  <c r="D205" i="2"/>
  <c r="D62" i="2"/>
  <c r="D100" i="2"/>
  <c r="D56" i="2"/>
  <c r="D64" i="2"/>
  <c r="D67" i="2"/>
  <c r="D70" i="2"/>
  <c r="D81" i="2"/>
  <c r="D89" i="2"/>
  <c r="D97" i="2"/>
  <c r="D108" i="2"/>
  <c r="D116" i="2"/>
  <c r="D124" i="2"/>
  <c r="D138" i="2"/>
  <c r="D141" i="2"/>
  <c r="D149" i="2"/>
  <c r="D157" i="2"/>
  <c r="D176" i="2"/>
  <c r="D184" i="2"/>
  <c r="D192" i="2"/>
  <c r="D195" i="2"/>
  <c r="D198" i="2"/>
  <c r="D213" i="2"/>
  <c r="D220" i="2"/>
  <c r="D245" i="2"/>
  <c r="D252" i="2"/>
  <c r="E8" i="2"/>
  <c r="D43" i="2"/>
  <c r="D10" i="2"/>
  <c r="D21" i="2"/>
  <c r="E40" i="2"/>
  <c r="D4" i="2"/>
  <c r="D18" i="2"/>
  <c r="D26" i="2"/>
  <c r="D34" i="2"/>
  <c r="D37" i="2"/>
  <c r="E48" i="2"/>
  <c r="D72" i="2"/>
  <c r="D75" i="2"/>
  <c r="D78" i="2"/>
  <c r="D86" i="2"/>
  <c r="D94" i="2"/>
  <c r="D105" i="2"/>
  <c r="D132" i="2"/>
  <c r="D146" i="2"/>
  <c r="D154" i="2"/>
  <c r="D162" i="2"/>
  <c r="D165" i="2"/>
  <c r="D225" i="2"/>
  <c r="D257" i="2"/>
  <c r="D5" i="2"/>
  <c r="D54" i="2"/>
  <c r="D13" i="2"/>
  <c r="D29" i="2"/>
  <c r="D46" i="2"/>
  <c r="D73" i="2"/>
  <c r="D50" i="2"/>
  <c r="D58" i="2"/>
  <c r="D66" i="2"/>
  <c r="D69" i="2"/>
  <c r="D104" i="2"/>
  <c r="D107" i="2"/>
  <c r="D110" i="2"/>
  <c r="D118" i="2"/>
  <c r="D126" i="2"/>
  <c r="D137" i="2"/>
  <c r="D164" i="2"/>
  <c r="D178" i="2"/>
  <c r="D186" i="2"/>
  <c r="D194" i="2"/>
  <c r="D197" i="2"/>
  <c r="D217" i="2"/>
  <c r="D224" i="2"/>
  <c r="D249" i="2"/>
  <c r="D256" i="2"/>
  <c r="D112" i="2"/>
  <c r="D120" i="2"/>
  <c r="D128" i="2"/>
  <c r="D131" i="2"/>
  <c r="D134" i="2"/>
  <c r="D145" i="2"/>
  <c r="D153" i="2"/>
  <c r="D161" i="2"/>
  <c r="D172" i="2"/>
  <c r="D180" i="2"/>
  <c r="D188" i="2"/>
  <c r="D204" i="2"/>
  <c r="D229" i="2"/>
  <c r="D236" i="2"/>
  <c r="D261" i="2"/>
  <c r="D268" i="2"/>
  <c r="D11" i="2"/>
  <c r="D14" i="2"/>
  <c r="D22" i="2"/>
  <c r="D30" i="2"/>
  <c r="D41" i="2"/>
  <c r="D82" i="2"/>
  <c r="D90" i="2"/>
  <c r="D98" i="2"/>
  <c r="D101" i="2"/>
  <c r="D136" i="2"/>
  <c r="D139" i="2"/>
  <c r="D273" i="2"/>
  <c r="D163" i="2"/>
  <c r="D177" i="2"/>
  <c r="D185" i="2"/>
  <c r="D193" i="2"/>
  <c r="D221" i="2"/>
  <c r="D253" i="2"/>
  <c r="D63" i="2"/>
  <c r="D95" i="2"/>
  <c r="D127" i="2"/>
  <c r="D159" i="2"/>
  <c r="D191" i="2"/>
  <c r="E235" i="2"/>
  <c r="D235" i="2"/>
  <c r="E267" i="2"/>
  <c r="D267" i="2"/>
  <c r="E255" i="2"/>
  <c r="D255" i="2"/>
  <c r="D115" i="2"/>
  <c r="D147" i="2"/>
  <c r="D179" i="2"/>
  <c r="E215" i="2"/>
  <c r="D215" i="2"/>
  <c r="E247" i="2"/>
  <c r="D247" i="2"/>
  <c r="D19" i="2"/>
  <c r="D51" i="2"/>
  <c r="D83" i="2"/>
  <c r="D39" i="2"/>
  <c r="D71" i="2"/>
  <c r="D103" i="2"/>
  <c r="D135" i="2"/>
  <c r="D167" i="2"/>
  <c r="D199" i="2"/>
  <c r="D207" i="2"/>
  <c r="E227" i="2"/>
  <c r="D227" i="2"/>
  <c r="E259" i="2"/>
  <c r="D259" i="2"/>
  <c r="D7" i="2"/>
  <c r="D123" i="2"/>
  <c r="D155" i="2"/>
  <c r="D187" i="2"/>
  <c r="E239" i="2"/>
  <c r="D239" i="2"/>
  <c r="E271" i="2"/>
  <c r="D271" i="2"/>
  <c r="E223" i="2"/>
  <c r="D223" i="2"/>
  <c r="D31" i="2"/>
  <c r="D27" i="2"/>
  <c r="D59" i="2"/>
  <c r="D91" i="2"/>
  <c r="D15" i="2"/>
  <c r="D47" i="2"/>
  <c r="D79" i="2"/>
  <c r="D111" i="2"/>
  <c r="D143" i="2"/>
  <c r="D175" i="2"/>
  <c r="E219" i="2"/>
  <c r="D219" i="2"/>
  <c r="E251" i="2"/>
  <c r="D251" i="2"/>
  <c r="E231" i="2"/>
  <c r="D231" i="2"/>
  <c r="E263" i="2"/>
  <c r="D263" i="2"/>
  <c r="D23" i="2"/>
  <c r="D55" i="2"/>
  <c r="D87" i="2"/>
  <c r="D119" i="2"/>
  <c r="D151" i="2"/>
  <c r="D183" i="2"/>
  <c r="D203" i="2"/>
  <c r="D211" i="2"/>
  <c r="E243" i="2"/>
  <c r="D243" i="2"/>
  <c r="E275" i="2"/>
  <c r="D275" i="2"/>
  <c r="D202" i="2"/>
  <c r="D206" i="2"/>
  <c r="D210" i="2"/>
  <c r="D214" i="2"/>
  <c r="D218" i="2"/>
  <c r="D222" i="2"/>
  <c r="D226" i="2"/>
  <c r="D230" i="2"/>
  <c r="D234" i="2"/>
  <c r="D238" i="2"/>
  <c r="D242" i="2"/>
  <c r="D246" i="2"/>
  <c r="D250" i="2"/>
  <c r="D254" i="2"/>
  <c r="D258" i="2"/>
  <c r="D262" i="2"/>
  <c r="D266" i="2"/>
  <c r="D270" i="2"/>
  <c r="D274" i="2"/>
  <c r="D278" i="2"/>
  <c r="D277" i="2"/>
  <c r="E2" i="2"/>
  <c r="V213" i="5"/>
  <c r="V212" i="5"/>
  <c r="V211" i="5"/>
  <c r="V210" i="5"/>
  <c r="V209" i="5"/>
  <c r="V208" i="5"/>
  <c r="V207" i="5"/>
  <c r="V206" i="5"/>
  <c r="V205" i="5"/>
  <c r="V204" i="5"/>
  <c r="V203" i="5"/>
  <c r="V202" i="5"/>
  <c r="V201" i="5"/>
  <c r="V200" i="5"/>
  <c r="V199" i="5"/>
  <c r="V198" i="5"/>
  <c r="V197" i="5"/>
  <c r="V196" i="5"/>
  <c r="V195" i="5"/>
  <c r="V194" i="5"/>
  <c r="V193" i="5"/>
  <c r="V192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V174" i="5"/>
  <c r="V173" i="5"/>
  <c r="V172" i="5"/>
  <c r="V171" i="5"/>
  <c r="V170" i="5"/>
  <c r="V169" i="5"/>
  <c r="V168" i="5"/>
  <c r="V167" i="5"/>
  <c r="V166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U213" i="5"/>
  <c r="U212" i="5"/>
  <c r="U211" i="5"/>
  <c r="U210" i="5"/>
  <c r="U209" i="5"/>
  <c r="U208" i="5"/>
  <c r="U207" i="5"/>
  <c r="U206" i="5"/>
  <c r="U205" i="5"/>
  <c r="U204" i="5"/>
  <c r="U203" i="5"/>
  <c r="U202" i="5"/>
  <c r="U201" i="5"/>
  <c r="U200" i="5"/>
  <c r="U199" i="5"/>
  <c r="U198" i="5"/>
  <c r="U197" i="5"/>
  <c r="U196" i="5"/>
  <c r="U195" i="5"/>
  <c r="U194" i="5"/>
  <c r="U193" i="5"/>
  <c r="U192" i="5"/>
  <c r="U191" i="5"/>
  <c r="U190" i="5"/>
  <c r="U189" i="5"/>
  <c r="U188" i="5"/>
  <c r="U187" i="5"/>
  <c r="U186" i="5"/>
  <c r="U185" i="5"/>
  <c r="U184" i="5"/>
  <c r="U183" i="5"/>
  <c r="U182" i="5"/>
  <c r="U181" i="5"/>
  <c r="U180" i="5"/>
  <c r="U179" i="5"/>
  <c r="U178" i="5"/>
  <c r="U177" i="5"/>
  <c r="U176" i="5"/>
  <c r="U175" i="5"/>
  <c r="U174" i="5"/>
  <c r="U173" i="5"/>
  <c r="U172" i="5"/>
  <c r="U171" i="5"/>
  <c r="U170" i="5"/>
  <c r="U169" i="5"/>
  <c r="U168" i="5"/>
  <c r="U167" i="5"/>
  <c r="U166" i="5"/>
  <c r="U165" i="5"/>
  <c r="U164" i="5"/>
  <c r="U163" i="5"/>
  <c r="U162" i="5"/>
  <c r="U161" i="5"/>
  <c r="U160" i="5"/>
  <c r="U159" i="5"/>
  <c r="U158" i="5"/>
  <c r="U157" i="5"/>
  <c r="U156" i="5"/>
  <c r="U155" i="5"/>
  <c r="U154" i="5"/>
  <c r="U153" i="5"/>
  <c r="U152" i="5"/>
  <c r="U151" i="5"/>
  <c r="U150" i="5"/>
  <c r="U149" i="5"/>
  <c r="U148" i="5"/>
  <c r="U147" i="5"/>
  <c r="U146" i="5"/>
  <c r="U145" i="5"/>
  <c r="U144" i="5"/>
  <c r="U143" i="5"/>
  <c r="U142" i="5"/>
  <c r="U141" i="5"/>
  <c r="U140" i="5"/>
  <c r="U139" i="5"/>
  <c r="U138" i="5"/>
  <c r="U137" i="5"/>
  <c r="U136" i="5"/>
  <c r="U135" i="5"/>
  <c r="U134" i="5"/>
  <c r="U133" i="5"/>
  <c r="U132" i="5"/>
  <c r="U131" i="5"/>
  <c r="U130" i="5"/>
  <c r="U129" i="5"/>
  <c r="U128" i="5"/>
  <c r="U127" i="5"/>
  <c r="U126" i="5"/>
  <c r="U125" i="5"/>
  <c r="U124" i="5"/>
  <c r="U123" i="5"/>
  <c r="U122" i="5"/>
  <c r="U121" i="5"/>
  <c r="U120" i="5"/>
  <c r="U119" i="5"/>
  <c r="U118" i="5"/>
  <c r="U117" i="5"/>
  <c r="U116" i="5"/>
  <c r="U115" i="5"/>
  <c r="U114" i="5"/>
  <c r="U113" i="5"/>
  <c r="U112" i="5"/>
  <c r="U111" i="5"/>
  <c r="U110" i="5"/>
  <c r="U109" i="5"/>
  <c r="U108" i="5"/>
  <c r="U107" i="5"/>
  <c r="U106" i="5"/>
  <c r="U105" i="5"/>
  <c r="U104" i="5"/>
  <c r="U103" i="5"/>
  <c r="U102" i="5"/>
  <c r="U101" i="5"/>
  <c r="U100" i="5"/>
  <c r="U99" i="5"/>
  <c r="U98" i="5"/>
  <c r="U97" i="5"/>
  <c r="U96" i="5"/>
  <c r="U95" i="5"/>
  <c r="U94" i="5"/>
  <c r="U93" i="5"/>
  <c r="U92" i="5"/>
  <c r="U91" i="5"/>
  <c r="U90" i="5"/>
  <c r="U89" i="5"/>
  <c r="U88" i="5"/>
  <c r="U87" i="5"/>
  <c r="U86" i="5"/>
  <c r="U85" i="5"/>
  <c r="U84" i="5"/>
  <c r="U83" i="5"/>
  <c r="U82" i="5"/>
  <c r="U81" i="5"/>
  <c r="U80" i="5"/>
  <c r="U79" i="5"/>
  <c r="U78" i="5"/>
  <c r="U77" i="5"/>
  <c r="U76" i="5"/>
  <c r="U75" i="5"/>
  <c r="U74" i="5"/>
  <c r="U73" i="5"/>
  <c r="U72" i="5"/>
  <c r="U71" i="5"/>
  <c r="U70" i="5"/>
  <c r="U69" i="5"/>
  <c r="U68" i="5"/>
  <c r="U67" i="5"/>
  <c r="U66" i="5"/>
  <c r="U65" i="5"/>
  <c r="U64" i="5"/>
  <c r="U63" i="5"/>
  <c r="U62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U11" i="5"/>
  <c r="U10" i="5"/>
  <c r="U9" i="5"/>
  <c r="U8" i="5"/>
  <c r="U7" i="5"/>
  <c r="U6" i="5"/>
  <c r="U5" i="5"/>
  <c r="U4" i="5"/>
  <c r="U3" i="5"/>
  <c r="U2" i="5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C529" i="1"/>
  <c r="K528" i="1"/>
  <c r="J528" i="1"/>
  <c r="K527" i="1"/>
  <c r="J527" i="1"/>
  <c r="K526" i="1"/>
  <c r="J526" i="1"/>
  <c r="K525" i="1"/>
  <c r="J525" i="1"/>
  <c r="K524" i="1"/>
  <c r="J524" i="1"/>
  <c r="C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C510" i="1"/>
  <c r="K509" i="1"/>
  <c r="J509" i="1"/>
  <c r="C509" i="1"/>
  <c r="K508" i="1"/>
  <c r="J508" i="1"/>
  <c r="K507" i="1"/>
  <c r="J507" i="1"/>
  <c r="K506" i="1"/>
  <c r="J506" i="1"/>
  <c r="K505" i="1"/>
  <c r="J505" i="1"/>
  <c r="K504" i="1"/>
  <c r="J504" i="1"/>
  <c r="C504" i="1"/>
  <c r="K503" i="1"/>
  <c r="J503" i="1"/>
  <c r="K502" i="1"/>
  <c r="J502" i="1"/>
  <c r="K501" i="1"/>
  <c r="J501" i="1"/>
  <c r="B501" i="1"/>
  <c r="K500" i="1"/>
  <c r="J500" i="1"/>
  <c r="K499" i="1"/>
  <c r="J499" i="1"/>
  <c r="K498" i="1"/>
  <c r="J498" i="1"/>
  <c r="K497" i="1"/>
  <c r="J497" i="1"/>
  <c r="C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C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E484" i="1"/>
  <c r="K483" i="1"/>
  <c r="J483" i="1"/>
  <c r="C483" i="1"/>
  <c r="K482" i="1"/>
  <c r="J482" i="1"/>
  <c r="K481" i="1"/>
  <c r="J481" i="1"/>
  <c r="K480" i="1"/>
  <c r="J480" i="1"/>
  <c r="E480" i="1"/>
  <c r="K479" i="1"/>
  <c r="J479" i="1"/>
  <c r="K478" i="1"/>
  <c r="J478" i="1"/>
  <c r="K477" i="1"/>
  <c r="J477" i="1"/>
  <c r="K476" i="1"/>
  <c r="J476" i="1"/>
  <c r="E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C468" i="1"/>
  <c r="K467" i="1"/>
  <c r="J467" i="1"/>
  <c r="K466" i="1"/>
  <c r="J466" i="1"/>
  <c r="K465" i="1"/>
  <c r="J465" i="1"/>
  <c r="K464" i="1"/>
  <c r="J464" i="1"/>
  <c r="C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E457" i="1"/>
  <c r="K456" i="1"/>
  <c r="J456" i="1"/>
  <c r="E456" i="1"/>
  <c r="K455" i="1"/>
  <c r="J455" i="1"/>
  <c r="K454" i="1"/>
  <c r="J454" i="1"/>
  <c r="K453" i="1"/>
  <c r="J453" i="1"/>
  <c r="C453" i="1"/>
  <c r="K452" i="1"/>
  <c r="J452" i="1"/>
  <c r="K451" i="1"/>
  <c r="J451" i="1"/>
  <c r="K450" i="1"/>
  <c r="J450" i="1"/>
  <c r="C450" i="1"/>
  <c r="K449" i="1"/>
  <c r="J449" i="1"/>
  <c r="K448" i="1"/>
  <c r="J448" i="1"/>
  <c r="K447" i="1"/>
  <c r="J447" i="1"/>
  <c r="K446" i="1"/>
  <c r="J446" i="1"/>
  <c r="K445" i="1"/>
  <c r="J445" i="1"/>
  <c r="C445" i="1"/>
  <c r="K444" i="1"/>
  <c r="J444" i="1"/>
  <c r="K443" i="1"/>
  <c r="J443" i="1"/>
  <c r="C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C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C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E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E413" i="1"/>
  <c r="K412" i="1"/>
  <c r="J412" i="1"/>
  <c r="K411" i="1"/>
  <c r="J411" i="1"/>
  <c r="C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C396" i="1"/>
  <c r="K395" i="1"/>
  <c r="J395" i="1"/>
  <c r="K394" i="1"/>
  <c r="J394" i="1"/>
  <c r="K393" i="1"/>
  <c r="J393" i="1"/>
  <c r="K392" i="1"/>
  <c r="J392" i="1"/>
  <c r="K391" i="1"/>
  <c r="J391" i="1"/>
  <c r="C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C385" i="1"/>
  <c r="K384" i="1"/>
  <c r="J384" i="1"/>
  <c r="C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E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C361" i="1"/>
  <c r="K360" i="1"/>
  <c r="J360" i="1"/>
  <c r="K359" i="1"/>
  <c r="J359" i="1"/>
  <c r="K358" i="1"/>
  <c r="J358" i="1"/>
  <c r="K357" i="1"/>
  <c r="J357" i="1"/>
  <c r="K356" i="1"/>
  <c r="J356" i="1"/>
  <c r="C356" i="1"/>
  <c r="K355" i="1"/>
  <c r="J355" i="1"/>
  <c r="K354" i="1"/>
  <c r="J354" i="1"/>
  <c r="C354" i="1"/>
  <c r="K353" i="1"/>
  <c r="J353" i="1"/>
  <c r="E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C341" i="1"/>
  <c r="K340" i="1"/>
  <c r="J340" i="1"/>
  <c r="K339" i="1"/>
  <c r="J339" i="1"/>
  <c r="K338" i="1"/>
  <c r="J338" i="1"/>
  <c r="C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E329" i="1"/>
  <c r="C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E308" i="1"/>
  <c r="C308" i="1"/>
  <c r="K307" i="1"/>
  <c r="J307" i="1"/>
  <c r="K306" i="1"/>
  <c r="J306" i="1"/>
  <c r="K305" i="1"/>
  <c r="J305" i="1"/>
  <c r="K304" i="1"/>
  <c r="J304" i="1"/>
  <c r="K303" i="1"/>
  <c r="J303" i="1"/>
  <c r="E303" i="1"/>
  <c r="K302" i="1"/>
  <c r="J302" i="1"/>
  <c r="K301" i="1"/>
  <c r="J301" i="1"/>
  <c r="K300" i="1"/>
  <c r="J300" i="1"/>
  <c r="E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C287" i="1"/>
  <c r="K286" i="1"/>
  <c r="J286" i="1"/>
  <c r="K285" i="1"/>
  <c r="J285" i="1"/>
  <c r="K284" i="1"/>
  <c r="J284" i="1"/>
  <c r="K283" i="1"/>
  <c r="J283" i="1"/>
  <c r="C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C253" i="1"/>
  <c r="K252" i="1"/>
  <c r="J252" i="1"/>
  <c r="K251" i="1"/>
  <c r="J251" i="1"/>
  <c r="K250" i="1"/>
  <c r="J250" i="1"/>
  <c r="C250" i="1"/>
  <c r="K249" i="1"/>
  <c r="J249" i="1"/>
  <c r="K248" i="1"/>
  <c r="J248" i="1"/>
  <c r="E248" i="1"/>
  <c r="K247" i="1"/>
  <c r="J247" i="1"/>
  <c r="K246" i="1"/>
  <c r="J246" i="1"/>
  <c r="K245" i="1"/>
  <c r="J245" i="1"/>
  <c r="K244" i="1"/>
  <c r="J244" i="1"/>
  <c r="K243" i="1"/>
  <c r="J243" i="1"/>
  <c r="C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E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E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C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E181" i="1"/>
  <c r="K180" i="1"/>
  <c r="J180" i="1"/>
  <c r="K179" i="1"/>
  <c r="J179" i="1"/>
  <c r="K178" i="1"/>
  <c r="J178" i="1"/>
  <c r="K177" i="1"/>
  <c r="J177" i="1"/>
  <c r="E177" i="1"/>
  <c r="K176" i="1"/>
  <c r="J176" i="1"/>
  <c r="E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E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E154" i="1"/>
  <c r="C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C141" i="1"/>
  <c r="K140" i="1"/>
  <c r="J140" i="1"/>
  <c r="K139" i="1"/>
  <c r="J139" i="1"/>
  <c r="C139" i="1"/>
  <c r="K138" i="1"/>
  <c r="J138" i="1"/>
  <c r="K137" i="1"/>
  <c r="J137" i="1"/>
  <c r="K136" i="1"/>
  <c r="J136" i="1"/>
  <c r="K135" i="1"/>
  <c r="J135" i="1"/>
  <c r="C135" i="1"/>
  <c r="K134" i="1"/>
  <c r="J134" i="1"/>
  <c r="C134" i="1"/>
  <c r="K133" i="1"/>
  <c r="J133" i="1"/>
  <c r="K132" i="1"/>
  <c r="J132" i="1"/>
  <c r="C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C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C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E104" i="1"/>
  <c r="K103" i="1"/>
  <c r="J103" i="1"/>
  <c r="E103" i="1"/>
  <c r="B103" i="1"/>
  <c r="K102" i="1"/>
  <c r="J102" i="1"/>
  <c r="K101" i="1"/>
  <c r="J101" i="1"/>
  <c r="E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E55" i="1"/>
  <c r="K54" i="1"/>
  <c r="J54" i="1"/>
  <c r="C54" i="1"/>
  <c r="K53" i="1"/>
  <c r="J53" i="1"/>
  <c r="K52" i="1"/>
  <c r="J52" i="1"/>
  <c r="K51" i="1"/>
  <c r="J51" i="1"/>
  <c r="E51" i="1"/>
  <c r="C51" i="1"/>
  <c r="K50" i="1"/>
  <c r="J50" i="1"/>
  <c r="C50" i="1"/>
  <c r="K49" i="1"/>
  <c r="J49" i="1"/>
  <c r="K48" i="1"/>
  <c r="J48" i="1"/>
  <c r="K47" i="1"/>
  <c r="J47" i="1"/>
  <c r="K46" i="1"/>
  <c r="J46" i="1"/>
  <c r="K45" i="1"/>
  <c r="J45" i="1"/>
  <c r="C45" i="1"/>
  <c r="K44" i="1"/>
  <c r="J44" i="1"/>
  <c r="C44" i="1"/>
  <c r="K43" i="1"/>
  <c r="J43" i="1"/>
  <c r="C43" i="1"/>
  <c r="K42" i="1"/>
  <c r="J42" i="1"/>
  <c r="K41" i="1"/>
  <c r="J41" i="1"/>
  <c r="K40" i="1"/>
  <c r="J40" i="1"/>
  <c r="K39" i="1"/>
  <c r="J39" i="1"/>
  <c r="E39" i="1"/>
  <c r="K38" i="1"/>
  <c r="J38" i="1"/>
  <c r="K37" i="1"/>
  <c r="J37" i="1"/>
  <c r="C37" i="1"/>
  <c r="K36" i="1"/>
  <c r="J36" i="1"/>
  <c r="C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E28" i="1"/>
  <c r="K27" i="1"/>
  <c r="J27" i="1"/>
  <c r="K26" i="1"/>
  <c r="J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D11" i="5"/>
  <c r="D10" i="5"/>
  <c r="D9" i="5"/>
  <c r="D8" i="5"/>
  <c r="D7" i="5"/>
  <c r="D6" i="5"/>
  <c r="D5" i="5"/>
  <c r="D4" i="5"/>
  <c r="D3" i="5"/>
  <c r="D2" i="5"/>
  <c r="E21" i="1"/>
  <c r="E6" i="1"/>
  <c r="Y3" i="5"/>
  <c r="U397" i="5"/>
  <c r="V397" i="5" s="1"/>
  <c r="U396" i="5"/>
  <c r="V396" i="5" s="1"/>
  <c r="U395" i="5"/>
  <c r="V395" i="5" s="1"/>
  <c r="U394" i="5"/>
  <c r="V394" i="5" s="1"/>
  <c r="U393" i="5"/>
  <c r="V393" i="5" s="1"/>
  <c r="U392" i="5"/>
  <c r="V392" i="5" s="1"/>
  <c r="U391" i="5"/>
  <c r="V391" i="5" s="1"/>
  <c r="U390" i="5"/>
  <c r="V390" i="5" s="1"/>
  <c r="U389" i="5"/>
  <c r="U388" i="5"/>
  <c r="V388" i="5" s="1"/>
  <c r="U387" i="5"/>
  <c r="V387" i="5" s="1"/>
  <c r="U386" i="5"/>
  <c r="V386" i="5" s="1"/>
  <c r="U385" i="5"/>
  <c r="V385" i="5" s="1"/>
  <c r="U384" i="5"/>
  <c r="V384" i="5" s="1"/>
  <c r="U383" i="5"/>
  <c r="U382" i="5"/>
  <c r="V382" i="5" s="1"/>
  <c r="U381" i="5"/>
  <c r="V381" i="5" s="1"/>
  <c r="U380" i="5"/>
  <c r="V380" i="5" s="1"/>
  <c r="U379" i="5"/>
  <c r="V379" i="5" s="1"/>
  <c r="U378" i="5"/>
  <c r="V378" i="5" s="1"/>
  <c r="U377" i="5"/>
  <c r="V377" i="5" s="1"/>
  <c r="U376" i="5"/>
  <c r="V376" i="5" s="1"/>
  <c r="U375" i="5"/>
  <c r="V375" i="5" s="1"/>
  <c r="U374" i="5"/>
  <c r="U373" i="5"/>
  <c r="V373" i="5" s="1"/>
  <c r="U372" i="5"/>
  <c r="V372" i="5" s="1"/>
  <c r="U371" i="5"/>
  <c r="V371" i="5" s="1"/>
  <c r="U370" i="5"/>
  <c r="U369" i="5"/>
  <c r="V369" i="5" s="1"/>
  <c r="U368" i="5"/>
  <c r="V368" i="5" s="1"/>
  <c r="U367" i="5"/>
  <c r="T366" i="5"/>
  <c r="U366" i="5" s="1"/>
  <c r="V366" i="5" s="1"/>
  <c r="T365" i="5"/>
  <c r="U365" i="5" s="1"/>
  <c r="V365" i="5" s="1"/>
  <c r="T364" i="5"/>
  <c r="U364" i="5" s="1"/>
  <c r="V364" i="5" s="1"/>
  <c r="T363" i="5"/>
  <c r="U363" i="5" s="1"/>
  <c r="V363" i="5" s="1"/>
  <c r="T362" i="5"/>
  <c r="U362" i="5" s="1"/>
  <c r="T361" i="5"/>
  <c r="U361" i="5" s="1"/>
  <c r="V361" i="5" s="1"/>
  <c r="T360" i="5"/>
  <c r="U360" i="5" s="1"/>
  <c r="T359" i="5"/>
  <c r="U359" i="5" s="1"/>
  <c r="V359" i="5" s="1"/>
  <c r="T358" i="5"/>
  <c r="U358" i="5" s="1"/>
  <c r="V358" i="5" s="1"/>
  <c r="T357" i="5"/>
  <c r="U357" i="5" s="1"/>
  <c r="V357" i="5" s="1"/>
  <c r="T356" i="5"/>
  <c r="U356" i="5" s="1"/>
  <c r="T355" i="5"/>
  <c r="U355" i="5" s="1"/>
  <c r="V355" i="5" s="1"/>
  <c r="T354" i="5"/>
  <c r="U354" i="5" s="1"/>
  <c r="V354" i="5" s="1"/>
  <c r="T353" i="5"/>
  <c r="U353" i="5" s="1"/>
  <c r="V353" i="5" s="1"/>
  <c r="T352" i="5"/>
  <c r="U352" i="5" s="1"/>
  <c r="V352" i="5" s="1"/>
  <c r="T351" i="5"/>
  <c r="U351" i="5" s="1"/>
  <c r="V351" i="5" s="1"/>
  <c r="T350" i="5"/>
  <c r="U350" i="5" s="1"/>
  <c r="V350" i="5" s="1"/>
  <c r="T349" i="5"/>
  <c r="U349" i="5" s="1"/>
  <c r="V349" i="5" s="1"/>
  <c r="T348" i="5"/>
  <c r="U348" i="5" s="1"/>
  <c r="T347" i="5"/>
  <c r="U347" i="5" s="1"/>
  <c r="V347" i="5" s="1"/>
  <c r="T346" i="5"/>
  <c r="U346" i="5" s="1"/>
  <c r="V346" i="5" s="1"/>
  <c r="T345" i="5"/>
  <c r="U345" i="5" s="1"/>
  <c r="V345" i="5" s="1"/>
  <c r="T344" i="5"/>
  <c r="U344" i="5" s="1"/>
  <c r="V344" i="5" s="1"/>
  <c r="T343" i="5"/>
  <c r="U343" i="5" s="1"/>
  <c r="V343" i="5" s="1"/>
  <c r="T342" i="5"/>
  <c r="U342" i="5" s="1"/>
  <c r="V342" i="5" s="1"/>
  <c r="T341" i="5"/>
  <c r="U341" i="5" s="1"/>
  <c r="V341" i="5" s="1"/>
  <c r="T340" i="5"/>
  <c r="U340" i="5" s="1"/>
  <c r="V340" i="5" s="1"/>
  <c r="T339" i="5"/>
  <c r="U339" i="5" s="1"/>
  <c r="V339" i="5" s="1"/>
  <c r="T338" i="5"/>
  <c r="U338" i="5" s="1"/>
  <c r="V338" i="5" s="1"/>
  <c r="T337" i="5"/>
  <c r="U337" i="5" s="1"/>
  <c r="V337" i="5" s="1"/>
  <c r="T336" i="5"/>
  <c r="U336" i="5" s="1"/>
  <c r="T335" i="5"/>
  <c r="U335" i="5" s="1"/>
  <c r="V335" i="5" s="1"/>
  <c r="T334" i="5"/>
  <c r="U334" i="5" s="1"/>
  <c r="V334" i="5" s="1"/>
  <c r="T333" i="5"/>
  <c r="U333" i="5" s="1"/>
  <c r="V333" i="5" s="1"/>
  <c r="T332" i="5"/>
  <c r="U332" i="5" s="1"/>
  <c r="V332" i="5" s="1"/>
  <c r="T331" i="5"/>
  <c r="U331" i="5" s="1"/>
  <c r="T330" i="5"/>
  <c r="U330" i="5" s="1"/>
  <c r="T329" i="5"/>
  <c r="U329" i="5" s="1"/>
  <c r="V329" i="5" s="1"/>
  <c r="T328" i="5"/>
  <c r="U328" i="5" s="1"/>
  <c r="V328" i="5" s="1"/>
  <c r="T327" i="5"/>
  <c r="U327" i="5" s="1"/>
  <c r="V327" i="5" s="1"/>
  <c r="T326" i="5"/>
  <c r="U326" i="5" s="1"/>
  <c r="V326" i="5" s="1"/>
  <c r="T325" i="5"/>
  <c r="U325" i="5" s="1"/>
  <c r="V325" i="5" s="1"/>
  <c r="T324" i="5"/>
  <c r="U324" i="5" s="1"/>
  <c r="V324" i="5" s="1"/>
  <c r="T323" i="5"/>
  <c r="U323" i="5" s="1"/>
  <c r="V323" i="5" s="1"/>
  <c r="T322" i="5"/>
  <c r="U322" i="5" s="1"/>
  <c r="T321" i="5"/>
  <c r="U321" i="5" s="1"/>
  <c r="T320" i="5"/>
  <c r="U320" i="5" s="1"/>
  <c r="V320" i="5" s="1"/>
  <c r="T319" i="5"/>
  <c r="U319" i="5" s="1"/>
  <c r="V319" i="5" s="1"/>
  <c r="T318" i="5"/>
  <c r="U318" i="5" s="1"/>
  <c r="V318" i="5" s="1"/>
  <c r="T317" i="5"/>
  <c r="U317" i="5" s="1"/>
  <c r="V317" i="5" s="1"/>
  <c r="T316" i="5"/>
  <c r="U316" i="5" s="1"/>
  <c r="V316" i="5" s="1"/>
  <c r="T315" i="5"/>
  <c r="U315" i="5" s="1"/>
  <c r="V315" i="5" s="1"/>
  <c r="T314" i="5"/>
  <c r="U314" i="5" s="1"/>
  <c r="V314" i="5" s="1"/>
  <c r="T313" i="5"/>
  <c r="U313" i="5" s="1"/>
  <c r="V313" i="5" s="1"/>
  <c r="T312" i="5"/>
  <c r="U312" i="5" s="1"/>
  <c r="V312" i="5" s="1"/>
  <c r="T311" i="5"/>
  <c r="U311" i="5" s="1"/>
  <c r="V311" i="5" s="1"/>
  <c r="T310" i="5"/>
  <c r="U310" i="5" s="1"/>
  <c r="T309" i="5"/>
  <c r="U309" i="5" s="1"/>
  <c r="T308" i="5"/>
  <c r="U308" i="5" s="1"/>
  <c r="T307" i="5"/>
  <c r="U307" i="5" s="1"/>
  <c r="V307" i="5" s="1"/>
  <c r="T306" i="5"/>
  <c r="U306" i="5" s="1"/>
  <c r="T305" i="5"/>
  <c r="U305" i="5" s="1"/>
  <c r="V305" i="5" s="1"/>
  <c r="T304" i="5"/>
  <c r="U304" i="5" s="1"/>
  <c r="V304" i="5" s="1"/>
  <c r="T303" i="5"/>
  <c r="U303" i="5" s="1"/>
  <c r="V303" i="5" s="1"/>
  <c r="T302" i="5"/>
  <c r="U302" i="5" s="1"/>
  <c r="V302" i="5" s="1"/>
  <c r="T301" i="5"/>
  <c r="U301" i="5" s="1"/>
  <c r="T300" i="5"/>
  <c r="U300" i="5" s="1"/>
  <c r="V300" i="5" s="1"/>
  <c r="T299" i="5"/>
  <c r="U299" i="5" s="1"/>
  <c r="V299" i="5" s="1"/>
  <c r="T298" i="5"/>
  <c r="U298" i="5" s="1"/>
  <c r="T297" i="5"/>
  <c r="U297" i="5" s="1"/>
  <c r="V297" i="5" s="1"/>
  <c r="T296" i="5"/>
  <c r="U296" i="5" s="1"/>
  <c r="V296" i="5" s="1"/>
  <c r="T295" i="5"/>
  <c r="U295" i="5" s="1"/>
  <c r="T294" i="5"/>
  <c r="U294" i="5" s="1"/>
  <c r="T293" i="5"/>
  <c r="U293" i="5" s="1"/>
  <c r="V293" i="5" s="1"/>
  <c r="T292" i="5"/>
  <c r="U292" i="5" s="1"/>
  <c r="V292" i="5" s="1"/>
  <c r="T291" i="5"/>
  <c r="U291" i="5" s="1"/>
  <c r="V291" i="5" s="1"/>
  <c r="T290" i="5"/>
  <c r="U290" i="5" s="1"/>
  <c r="V290" i="5" s="1"/>
  <c r="T289" i="5"/>
  <c r="U289" i="5" s="1"/>
  <c r="V289" i="5" s="1"/>
  <c r="T288" i="5"/>
  <c r="U288" i="5" s="1"/>
  <c r="V288" i="5" s="1"/>
  <c r="T287" i="5"/>
  <c r="U287" i="5" s="1"/>
  <c r="V287" i="5" s="1"/>
  <c r="T286" i="5"/>
  <c r="U286" i="5" s="1"/>
  <c r="V286" i="5" s="1"/>
  <c r="T285" i="5"/>
  <c r="U285" i="5" s="1"/>
  <c r="V285" i="5" s="1"/>
  <c r="T284" i="5"/>
  <c r="U284" i="5" s="1"/>
  <c r="V284" i="5" s="1"/>
  <c r="T283" i="5"/>
  <c r="U283" i="5" s="1"/>
  <c r="V283" i="5" s="1"/>
  <c r="T282" i="5"/>
  <c r="U282" i="5" s="1"/>
  <c r="V282" i="5" s="1"/>
  <c r="T281" i="5"/>
  <c r="U281" i="5" s="1"/>
  <c r="T280" i="5"/>
  <c r="U280" i="5" s="1"/>
  <c r="V280" i="5" s="1"/>
  <c r="T279" i="5"/>
  <c r="U279" i="5" s="1"/>
  <c r="V279" i="5" s="1"/>
  <c r="T278" i="5"/>
  <c r="U278" i="5" s="1"/>
  <c r="V278" i="5" s="1"/>
  <c r="T277" i="5"/>
  <c r="U277" i="5" s="1"/>
  <c r="V277" i="5" s="1"/>
  <c r="T276" i="5"/>
  <c r="U276" i="5" s="1"/>
  <c r="V276" i="5" s="1"/>
  <c r="T275" i="5"/>
  <c r="U275" i="5" s="1"/>
  <c r="T274" i="5"/>
  <c r="U274" i="5" s="1"/>
  <c r="V274" i="5" s="1"/>
  <c r="T273" i="5"/>
  <c r="U273" i="5" s="1"/>
  <c r="V273" i="5" s="1"/>
  <c r="T272" i="5"/>
  <c r="U272" i="5" s="1"/>
  <c r="V272" i="5" s="1"/>
  <c r="T271" i="5"/>
  <c r="U271" i="5" s="1"/>
  <c r="V271" i="5" s="1"/>
  <c r="T270" i="5"/>
  <c r="U270" i="5" s="1"/>
  <c r="V270" i="5" s="1"/>
  <c r="T269" i="5"/>
  <c r="U269" i="5" s="1"/>
  <c r="V269" i="5" s="1"/>
  <c r="T268" i="5"/>
  <c r="U268" i="5" s="1"/>
  <c r="V268" i="5" s="1"/>
  <c r="T267" i="5"/>
  <c r="U267" i="5" s="1"/>
  <c r="V267" i="5" s="1"/>
  <c r="T266" i="5"/>
  <c r="U266" i="5" s="1"/>
  <c r="V266" i="5" s="1"/>
  <c r="T265" i="5"/>
  <c r="U265" i="5" s="1"/>
  <c r="V265" i="5" s="1"/>
  <c r="T264" i="5"/>
  <c r="U264" i="5" s="1"/>
  <c r="V264" i="5" s="1"/>
  <c r="T263" i="5"/>
  <c r="U263" i="5" s="1"/>
  <c r="V263" i="5" s="1"/>
  <c r="T262" i="5"/>
  <c r="U262" i="5" s="1"/>
  <c r="V262" i="5" s="1"/>
  <c r="T261" i="5"/>
  <c r="U261" i="5" s="1"/>
  <c r="V261" i="5" s="1"/>
  <c r="T260" i="5"/>
  <c r="U260" i="5" s="1"/>
  <c r="T259" i="5"/>
  <c r="U259" i="5" s="1"/>
  <c r="V259" i="5" s="1"/>
  <c r="T258" i="5"/>
  <c r="U258" i="5" s="1"/>
  <c r="V258" i="5" s="1"/>
  <c r="T257" i="5"/>
  <c r="U257" i="5" s="1"/>
  <c r="V257" i="5" s="1"/>
  <c r="T256" i="5"/>
  <c r="U256" i="5" s="1"/>
  <c r="V256" i="5" s="1"/>
  <c r="T255" i="5"/>
  <c r="U255" i="5" s="1"/>
  <c r="V255" i="5" s="1"/>
  <c r="T254" i="5"/>
  <c r="U254" i="5" s="1"/>
  <c r="V254" i="5" s="1"/>
  <c r="T253" i="5"/>
  <c r="U253" i="5" s="1"/>
  <c r="V253" i="5" s="1"/>
  <c r="T252" i="5"/>
  <c r="U252" i="5" s="1"/>
  <c r="V252" i="5" s="1"/>
  <c r="T251" i="5"/>
  <c r="U251" i="5" s="1"/>
  <c r="V251" i="5" s="1"/>
  <c r="T250" i="5"/>
  <c r="U250" i="5" s="1"/>
  <c r="V250" i="5" s="1"/>
  <c r="T249" i="5"/>
  <c r="U249" i="5" s="1"/>
  <c r="V249" i="5" s="1"/>
  <c r="T248" i="5"/>
  <c r="U248" i="5" s="1"/>
  <c r="T247" i="5"/>
  <c r="U247" i="5" s="1"/>
  <c r="V247" i="5" s="1"/>
  <c r="T246" i="5"/>
  <c r="U246" i="5" s="1"/>
  <c r="V246" i="5" s="1"/>
  <c r="T245" i="5"/>
  <c r="U245" i="5" s="1"/>
  <c r="T244" i="5"/>
  <c r="U244" i="5" s="1"/>
  <c r="V244" i="5" s="1"/>
  <c r="T243" i="5"/>
  <c r="U243" i="5" s="1"/>
  <c r="V243" i="5" s="1"/>
  <c r="T242" i="5"/>
  <c r="U242" i="5" s="1"/>
  <c r="V242" i="5" s="1"/>
  <c r="T241" i="5"/>
  <c r="U241" i="5" s="1"/>
  <c r="V241" i="5" s="1"/>
  <c r="T240" i="5"/>
  <c r="U240" i="5" s="1"/>
  <c r="V240" i="5" s="1"/>
  <c r="T239" i="5"/>
  <c r="U239" i="5" s="1"/>
  <c r="V239" i="5" s="1"/>
  <c r="T238" i="5"/>
  <c r="U238" i="5" s="1"/>
  <c r="V238" i="5" s="1"/>
  <c r="T237" i="5"/>
  <c r="U237" i="5" s="1"/>
  <c r="T236" i="5"/>
  <c r="U236" i="5" s="1"/>
  <c r="V236" i="5" s="1"/>
  <c r="T235" i="5"/>
  <c r="U235" i="5" s="1"/>
  <c r="V235" i="5" s="1"/>
  <c r="T234" i="5"/>
  <c r="U234" i="5" s="1"/>
  <c r="V234" i="5" s="1"/>
  <c r="T233" i="5"/>
  <c r="U233" i="5" s="1"/>
  <c r="V233" i="5" s="1"/>
  <c r="T232" i="5"/>
  <c r="U232" i="5" s="1"/>
  <c r="V232" i="5" s="1"/>
  <c r="T231" i="5"/>
  <c r="U231" i="5" s="1"/>
  <c r="T230" i="5"/>
  <c r="U230" i="5" s="1"/>
  <c r="V230" i="5" s="1"/>
  <c r="T229" i="5"/>
  <c r="U229" i="5" s="1"/>
  <c r="V229" i="5" s="1"/>
  <c r="T228" i="5"/>
  <c r="U228" i="5" s="1"/>
  <c r="T227" i="5"/>
  <c r="U227" i="5" s="1"/>
  <c r="T226" i="5"/>
  <c r="U226" i="5" s="1"/>
  <c r="V226" i="5" s="1"/>
  <c r="T225" i="5"/>
  <c r="U225" i="5" s="1"/>
  <c r="V225" i="5" s="1"/>
  <c r="T224" i="5"/>
  <c r="U224" i="5" s="1"/>
  <c r="V224" i="5" s="1"/>
  <c r="T223" i="5"/>
  <c r="U223" i="5" s="1"/>
  <c r="V223" i="5" s="1"/>
  <c r="T222" i="5"/>
  <c r="U222" i="5" s="1"/>
  <c r="V222" i="5" s="1"/>
  <c r="T221" i="5"/>
  <c r="U221" i="5" s="1"/>
  <c r="V221" i="5" s="1"/>
  <c r="T220" i="5"/>
  <c r="U220" i="5" s="1"/>
  <c r="V220" i="5" s="1"/>
  <c r="T219" i="5"/>
  <c r="U219" i="5" s="1"/>
  <c r="V219" i="5" s="1"/>
  <c r="T218" i="5"/>
  <c r="U218" i="5" s="1"/>
  <c r="V218" i="5" s="1"/>
  <c r="T217" i="5"/>
  <c r="U217" i="5" s="1"/>
  <c r="T216" i="5"/>
  <c r="U216" i="5" s="1"/>
  <c r="T215" i="5"/>
  <c r="U215" i="5" s="1"/>
  <c r="V215" i="5" s="1"/>
  <c r="T214" i="5"/>
  <c r="U214" i="5" s="1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R3" i="5"/>
  <c r="O3" i="5"/>
  <c r="O4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L3" i="5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A3" i="5"/>
  <c r="V367" i="5" l="1"/>
  <c r="H101" i="4"/>
  <c r="H93" i="4"/>
  <c r="H95" i="4"/>
  <c r="H94" i="4"/>
  <c r="H100" i="4"/>
  <c r="H92" i="4"/>
  <c r="H99" i="4"/>
  <c r="H98" i="4"/>
  <c r="H97" i="4"/>
  <c r="H96" i="4"/>
  <c r="H29" i="4"/>
  <c r="H23" i="4"/>
  <c r="H28" i="4"/>
  <c r="H27" i="4"/>
  <c r="H22" i="4"/>
  <c r="H26" i="4"/>
  <c r="H25" i="4"/>
  <c r="H24" i="4"/>
  <c r="H31" i="4"/>
  <c r="H30" i="4"/>
  <c r="H21" i="4"/>
  <c r="H13" i="4"/>
  <c r="H20" i="4"/>
  <c r="H12" i="4"/>
  <c r="H16" i="4"/>
  <c r="H19" i="4"/>
  <c r="H15" i="4"/>
  <c r="H18" i="4"/>
  <c r="H14" i="4"/>
  <c r="H17" i="4"/>
  <c r="V336" i="5"/>
  <c r="H85" i="4"/>
  <c r="H84" i="4"/>
  <c r="H86" i="4"/>
  <c r="H91" i="4"/>
  <c r="H83" i="4"/>
  <c r="H90" i="4"/>
  <c r="H82" i="4"/>
  <c r="H89" i="4"/>
  <c r="H88" i="4"/>
  <c r="H87" i="4"/>
  <c r="V245" i="5"/>
  <c r="H61" i="4"/>
  <c r="H53" i="4"/>
  <c r="H60" i="4"/>
  <c r="H52" i="4"/>
  <c r="H55" i="4"/>
  <c r="H59" i="4"/>
  <c r="H58" i="4"/>
  <c r="H57" i="4"/>
  <c r="H56" i="4"/>
  <c r="H54" i="4"/>
  <c r="V275" i="5"/>
  <c r="H69" i="4"/>
  <c r="H68" i="4"/>
  <c r="H71" i="4"/>
  <c r="H67" i="4"/>
  <c r="H63" i="4"/>
  <c r="H70" i="4"/>
  <c r="H66" i="4"/>
  <c r="H64" i="4"/>
  <c r="H65" i="4"/>
  <c r="H62" i="4"/>
  <c r="H2" i="4"/>
  <c r="H5" i="4"/>
  <c r="H3" i="4"/>
  <c r="H8" i="4"/>
  <c r="H4" i="4"/>
  <c r="H11" i="4"/>
  <c r="H7" i="4"/>
  <c r="H6" i="4"/>
  <c r="H10" i="4"/>
  <c r="H9" i="4"/>
  <c r="V214" i="5"/>
  <c r="H45" i="4"/>
  <c r="H48" i="4"/>
  <c r="H46" i="4"/>
  <c r="H44" i="4"/>
  <c r="H51" i="4"/>
  <c r="H43" i="4"/>
  <c r="H50" i="4"/>
  <c r="H42" i="4"/>
  <c r="H49" i="4"/>
  <c r="H47" i="4"/>
  <c r="V306" i="5"/>
  <c r="H77" i="4"/>
  <c r="H76" i="4"/>
  <c r="H75" i="4"/>
  <c r="H74" i="4"/>
  <c r="H79" i="4"/>
  <c r="H78" i="4"/>
  <c r="H81" i="4"/>
  <c r="H73" i="4"/>
  <c r="H80" i="4"/>
  <c r="H72" i="4"/>
  <c r="H37" i="4"/>
  <c r="H39" i="4"/>
  <c r="H36" i="4"/>
  <c r="H40" i="4"/>
  <c r="H38" i="4"/>
  <c r="H35" i="4"/>
  <c r="H32" i="4"/>
  <c r="H34" i="4"/>
  <c r="H41" i="4"/>
  <c r="H33" i="4"/>
  <c r="V260" i="5"/>
  <c r="V322" i="5"/>
  <c r="V362" i="5"/>
  <c r="V309" i="5"/>
  <c r="V331" i="5"/>
  <c r="V294" i="5"/>
  <c r="V374" i="5"/>
  <c r="G130" i="2"/>
  <c r="G209" i="2"/>
  <c r="G201" i="2"/>
  <c r="G84" i="2"/>
  <c r="G214" i="2"/>
  <c r="G157" i="2"/>
  <c r="G76" i="2"/>
  <c r="G137" i="2"/>
  <c r="G206" i="2"/>
  <c r="G203" i="2"/>
  <c r="G133" i="2"/>
  <c r="G141" i="2"/>
  <c r="G148" i="2"/>
  <c r="G278" i="2"/>
  <c r="G270" i="2"/>
  <c r="G145" i="2"/>
  <c r="G211" i="2"/>
  <c r="G149" i="2"/>
  <c r="G276" i="2"/>
  <c r="G20" i="2"/>
  <c r="G81" i="2"/>
  <c r="G150" i="2"/>
  <c r="G147" i="2"/>
  <c r="G21" i="2"/>
  <c r="G29" i="2"/>
  <c r="G277" i="2"/>
  <c r="G269" i="2"/>
  <c r="G268" i="2"/>
  <c r="G12" i="2"/>
  <c r="G73" i="2"/>
  <c r="G142" i="2"/>
  <c r="G139" i="2"/>
  <c r="G5" i="2"/>
  <c r="G13" i="2"/>
  <c r="G42" i="2"/>
  <c r="G267" i="2"/>
  <c r="G212" i="2"/>
  <c r="G273" i="2"/>
  <c r="G17" i="2"/>
  <c r="G86" i="2"/>
  <c r="G83" i="2"/>
  <c r="G170" i="2"/>
  <c r="G178" i="2"/>
  <c r="G275" i="2"/>
  <c r="G140" i="2"/>
  <c r="G261" i="2"/>
  <c r="G204" i="2"/>
  <c r="G265" i="2"/>
  <c r="G9" i="2"/>
  <c r="G78" i="2"/>
  <c r="G75" i="2"/>
  <c r="G154" i="2"/>
  <c r="G162" i="2"/>
  <c r="G260" i="2"/>
  <c r="G196" i="2"/>
  <c r="G132" i="2"/>
  <c r="G68" i="2"/>
  <c r="G4" i="2"/>
  <c r="G257" i="2"/>
  <c r="G193" i="2"/>
  <c r="G129" i="2"/>
  <c r="G65" i="2"/>
  <c r="G62" i="2"/>
  <c r="G262" i="2"/>
  <c r="G198" i="2"/>
  <c r="G134" i="2"/>
  <c r="G70" i="2"/>
  <c r="G259" i="2"/>
  <c r="G195" i="2"/>
  <c r="G131" i="2"/>
  <c r="G67" i="2"/>
  <c r="G245" i="2"/>
  <c r="G117" i="2"/>
  <c r="G274" i="2"/>
  <c r="G138" i="2"/>
  <c r="G253" i="2"/>
  <c r="G125" i="2"/>
  <c r="G266" i="2"/>
  <c r="G146" i="2"/>
  <c r="G252" i="2"/>
  <c r="G188" i="2"/>
  <c r="G124" i="2"/>
  <c r="G60" i="2"/>
  <c r="G54" i="2"/>
  <c r="G249" i="2"/>
  <c r="G185" i="2"/>
  <c r="G121" i="2"/>
  <c r="G57" i="2"/>
  <c r="G38" i="2"/>
  <c r="G254" i="2"/>
  <c r="G190" i="2"/>
  <c r="G126" i="2"/>
  <c r="G46" i="2"/>
  <c r="G251" i="2"/>
  <c r="G187" i="2"/>
  <c r="G123" i="2"/>
  <c r="G59" i="2"/>
  <c r="G229" i="2"/>
  <c r="G101" i="2"/>
  <c r="G250" i="2"/>
  <c r="G122" i="2"/>
  <c r="G237" i="2"/>
  <c r="G109" i="2"/>
  <c r="G258" i="2"/>
  <c r="G271" i="2"/>
  <c r="G199" i="2"/>
  <c r="G151" i="2"/>
  <c r="G79" i="2"/>
  <c r="G15" i="2"/>
  <c r="G16" i="2"/>
  <c r="G255" i="2"/>
  <c r="G175" i="2"/>
  <c r="G111" i="2"/>
  <c r="G47" i="2"/>
  <c r="G64" i="2"/>
  <c r="G247" i="2"/>
  <c r="G215" i="2"/>
  <c r="G159" i="2"/>
  <c r="G103" i="2"/>
  <c r="G95" i="2"/>
  <c r="G39" i="2"/>
  <c r="G31" i="2"/>
  <c r="G48" i="2"/>
  <c r="G223" i="2"/>
  <c r="G191" i="2"/>
  <c r="G127" i="2"/>
  <c r="G63" i="2"/>
  <c r="G40" i="2"/>
  <c r="G231" i="2"/>
  <c r="G167" i="2"/>
  <c r="G135" i="2"/>
  <c r="G71" i="2"/>
  <c r="G7" i="2"/>
  <c r="G32" i="2"/>
  <c r="G263" i="2"/>
  <c r="G207" i="2"/>
  <c r="G143" i="2"/>
  <c r="G87" i="2"/>
  <c r="G23" i="2"/>
  <c r="G272" i="2"/>
  <c r="G264" i="2"/>
  <c r="G256" i="2"/>
  <c r="G248" i="2"/>
  <c r="G240" i="2"/>
  <c r="G232" i="2"/>
  <c r="G224" i="2"/>
  <c r="G216" i="2"/>
  <c r="G208" i="2"/>
  <c r="G200" i="2"/>
  <c r="G192" i="2"/>
  <c r="G184" i="2"/>
  <c r="G176" i="2"/>
  <c r="G168" i="2"/>
  <c r="G160" i="2"/>
  <c r="G152" i="2"/>
  <c r="G144" i="2"/>
  <c r="G136" i="2"/>
  <c r="G128" i="2"/>
  <c r="G120" i="2"/>
  <c r="G112" i="2"/>
  <c r="G104" i="2"/>
  <c r="G96" i="2"/>
  <c r="G88" i="2"/>
  <c r="G80" i="2"/>
  <c r="G72" i="2"/>
  <c r="G56" i="2"/>
  <c r="G24" i="2"/>
  <c r="G8" i="2"/>
  <c r="G239" i="2"/>
  <c r="G183" i="2"/>
  <c r="G119" i="2"/>
  <c r="G55" i="2"/>
  <c r="G244" i="2"/>
  <c r="G180" i="2"/>
  <c r="G116" i="2"/>
  <c r="G52" i="2"/>
  <c r="G30" i="2"/>
  <c r="G241" i="2"/>
  <c r="G177" i="2"/>
  <c r="G113" i="2"/>
  <c r="G49" i="2"/>
  <c r="G14" i="2"/>
  <c r="G246" i="2"/>
  <c r="G182" i="2"/>
  <c r="G118" i="2"/>
  <c r="G22" i="2"/>
  <c r="G243" i="2"/>
  <c r="G179" i="2"/>
  <c r="G115" i="2"/>
  <c r="G51" i="2"/>
  <c r="G213" i="2"/>
  <c r="G85" i="2"/>
  <c r="G234" i="2"/>
  <c r="G106" i="2"/>
  <c r="G221" i="2"/>
  <c r="G93" i="2"/>
  <c r="G242" i="2"/>
  <c r="G114" i="2"/>
  <c r="G236" i="2"/>
  <c r="G172" i="2"/>
  <c r="G108" i="2"/>
  <c r="G44" i="2"/>
  <c r="G35" i="2"/>
  <c r="G233" i="2"/>
  <c r="G169" i="2"/>
  <c r="G105" i="2"/>
  <c r="G41" i="2"/>
  <c r="G6" i="2"/>
  <c r="G238" i="2"/>
  <c r="G174" i="2"/>
  <c r="G110" i="2"/>
  <c r="G27" i="2"/>
  <c r="G235" i="2"/>
  <c r="G171" i="2"/>
  <c r="G107" i="2"/>
  <c r="G43" i="2"/>
  <c r="G197" i="2"/>
  <c r="G69" i="2"/>
  <c r="G218" i="2"/>
  <c r="G90" i="2"/>
  <c r="G205" i="2"/>
  <c r="G77" i="2"/>
  <c r="G226" i="2"/>
  <c r="G98" i="2"/>
  <c r="G228" i="2"/>
  <c r="G164" i="2"/>
  <c r="G100" i="2"/>
  <c r="G36" i="2"/>
  <c r="G82" i="2"/>
  <c r="G225" i="2"/>
  <c r="G161" i="2"/>
  <c r="G97" i="2"/>
  <c r="G33" i="2"/>
  <c r="G11" i="2"/>
  <c r="G230" i="2"/>
  <c r="G166" i="2"/>
  <c r="G102" i="2"/>
  <c r="G74" i="2"/>
  <c r="G227" i="2"/>
  <c r="G163" i="2"/>
  <c r="G99" i="2"/>
  <c r="G19" i="2"/>
  <c r="G181" i="2"/>
  <c r="G53" i="2"/>
  <c r="G202" i="2"/>
  <c r="G66" i="2"/>
  <c r="G189" i="2"/>
  <c r="G61" i="2"/>
  <c r="G210" i="2"/>
  <c r="G58" i="2"/>
  <c r="G220" i="2"/>
  <c r="G156" i="2"/>
  <c r="G92" i="2"/>
  <c r="G28" i="2"/>
  <c r="G34" i="2"/>
  <c r="G217" i="2"/>
  <c r="G153" i="2"/>
  <c r="G89" i="2"/>
  <c r="G25" i="2"/>
  <c r="G50" i="2"/>
  <c r="G222" i="2"/>
  <c r="G158" i="2"/>
  <c r="G94" i="2"/>
  <c r="G26" i="2"/>
  <c r="G219" i="2"/>
  <c r="G155" i="2"/>
  <c r="G91" i="2"/>
  <c r="G3" i="2"/>
  <c r="G165" i="2"/>
  <c r="G37" i="2"/>
  <c r="G186" i="2"/>
  <c r="G10" i="2"/>
  <c r="G173" i="2"/>
  <c r="G45" i="2"/>
  <c r="G194" i="2"/>
  <c r="G18" i="2"/>
  <c r="G2" i="2"/>
  <c r="C56" i="1"/>
  <c r="C64" i="1"/>
  <c r="C72" i="1"/>
  <c r="C88" i="1"/>
  <c r="C120" i="1"/>
  <c r="C136" i="1"/>
  <c r="C159" i="1"/>
  <c r="C183" i="1"/>
  <c r="C69" i="1"/>
  <c r="C109" i="1"/>
  <c r="C166" i="1"/>
  <c r="C271" i="1"/>
  <c r="C34" i="1"/>
  <c r="C58" i="1"/>
  <c r="B79" i="1"/>
  <c r="H79" i="1" s="1"/>
  <c r="C98" i="1"/>
  <c r="C114" i="1"/>
  <c r="C164" i="1"/>
  <c r="C206" i="1"/>
  <c r="C279" i="1"/>
  <c r="C31" i="1"/>
  <c r="C39" i="1"/>
  <c r="C119" i="1"/>
  <c r="C127" i="1"/>
  <c r="C150" i="1"/>
  <c r="C421" i="1"/>
  <c r="C13" i="1"/>
  <c r="C92" i="1"/>
  <c r="C156" i="1"/>
  <c r="C167" i="1"/>
  <c r="C360" i="1"/>
  <c r="C488" i="1"/>
  <c r="D516" i="1"/>
  <c r="E516" i="1" s="1"/>
  <c r="D444" i="1"/>
  <c r="E444" i="1" s="1"/>
  <c r="D420" i="1"/>
  <c r="E420" i="1" s="1"/>
  <c r="D396" i="1"/>
  <c r="E396" i="1" s="1"/>
  <c r="D531" i="1"/>
  <c r="E531" i="1" s="1"/>
  <c r="D475" i="1"/>
  <c r="E475" i="1" s="1"/>
  <c r="D451" i="1"/>
  <c r="E451" i="1" s="1"/>
  <c r="D482" i="1"/>
  <c r="E482" i="1" s="1"/>
  <c r="D458" i="1"/>
  <c r="E458" i="1" s="1"/>
  <c r="D402" i="1"/>
  <c r="E402" i="1" s="1"/>
  <c r="D394" i="1"/>
  <c r="E394" i="1" s="1"/>
  <c r="D370" i="1"/>
  <c r="E370" i="1" s="1"/>
  <c r="D354" i="1"/>
  <c r="E354" i="1" s="1"/>
  <c r="D338" i="1"/>
  <c r="E338" i="1" s="1"/>
  <c r="D322" i="1"/>
  <c r="E322" i="1" s="1"/>
  <c r="D234" i="1"/>
  <c r="E234" i="1" s="1"/>
  <c r="D178" i="1"/>
  <c r="E178" i="1" s="1"/>
  <c r="D66" i="1"/>
  <c r="E66" i="1" s="1"/>
  <c r="D42" i="1"/>
  <c r="E42" i="1" s="1"/>
  <c r="D34" i="1"/>
  <c r="E34" i="1" s="1"/>
  <c r="D441" i="1"/>
  <c r="E441" i="1" s="1"/>
  <c r="D425" i="1"/>
  <c r="E425" i="1" s="1"/>
  <c r="D512" i="1"/>
  <c r="E512" i="1" s="1"/>
  <c r="D320" i="1"/>
  <c r="E320" i="1" s="1"/>
  <c r="D272" i="1"/>
  <c r="E272" i="1" s="1"/>
  <c r="D455" i="1"/>
  <c r="E455" i="1" s="1"/>
  <c r="D343" i="1"/>
  <c r="E343" i="1" s="1"/>
  <c r="D271" i="1"/>
  <c r="E271" i="1" s="1"/>
  <c r="D534" i="1"/>
  <c r="E534" i="1" s="1"/>
  <c r="D502" i="1"/>
  <c r="E502" i="1" s="1"/>
  <c r="D486" i="1"/>
  <c r="E486" i="1" s="1"/>
  <c r="D438" i="1"/>
  <c r="E438" i="1" s="1"/>
  <c r="D382" i="1"/>
  <c r="E382" i="1" s="1"/>
  <c r="D358" i="1"/>
  <c r="E358" i="1" s="1"/>
  <c r="D294" i="1"/>
  <c r="E294" i="1" s="1"/>
  <c r="D262" i="1"/>
  <c r="E262" i="1" s="1"/>
  <c r="D254" i="1"/>
  <c r="E254" i="1" s="1"/>
  <c r="D517" i="1"/>
  <c r="E517" i="1" s="1"/>
  <c r="D437" i="1"/>
  <c r="E437" i="1" s="1"/>
  <c r="D317" i="1"/>
  <c r="E317" i="1" s="1"/>
  <c r="D221" i="1"/>
  <c r="E221" i="1" s="1"/>
  <c r="D213" i="1"/>
  <c r="E213" i="1" s="1"/>
  <c r="D157" i="1"/>
  <c r="E157" i="1" s="1"/>
  <c r="D149" i="1"/>
  <c r="E149" i="1" s="1"/>
  <c r="D61" i="1"/>
  <c r="E61" i="1" s="1"/>
  <c r="D403" i="1"/>
  <c r="E403" i="1" s="1"/>
  <c r="D4" i="1"/>
  <c r="E4" i="1" s="1"/>
  <c r="D12" i="1"/>
  <c r="E12" i="1" s="1"/>
  <c r="D80" i="1"/>
  <c r="E80" i="1" s="1"/>
  <c r="D347" i="1"/>
  <c r="E347" i="1" s="1"/>
  <c r="D76" i="1"/>
  <c r="E76" i="1" s="1"/>
  <c r="D105" i="1"/>
  <c r="E105" i="1" s="1"/>
  <c r="D23" i="1"/>
  <c r="E23" i="1" s="1"/>
  <c r="D265" i="1"/>
  <c r="E265" i="1" s="1"/>
  <c r="D299" i="1"/>
  <c r="E299" i="1" s="1"/>
  <c r="D219" i="1"/>
  <c r="E219" i="1" s="1"/>
  <c r="D44" i="1"/>
  <c r="E44" i="1" s="1"/>
  <c r="D411" i="1"/>
  <c r="E411" i="1" s="1"/>
  <c r="D121" i="1"/>
  <c r="E121" i="1" s="1"/>
  <c r="D281" i="1"/>
  <c r="E281" i="1" s="1"/>
  <c r="D323" i="1"/>
  <c r="E323" i="1" s="1"/>
  <c r="D45" i="1"/>
  <c r="E45" i="1" s="1"/>
  <c r="D81" i="1"/>
  <c r="E81" i="1" s="1"/>
  <c r="D191" i="1"/>
  <c r="E191" i="1" s="1"/>
  <c r="C73" i="1"/>
  <c r="C89" i="1"/>
  <c r="C121" i="1"/>
  <c r="C292" i="1"/>
  <c r="A4" i="5"/>
  <c r="C515" i="1"/>
  <c r="C507" i="1"/>
  <c r="C475" i="1"/>
  <c r="C395" i="1"/>
  <c r="C518" i="1"/>
  <c r="C502" i="1"/>
  <c r="C494" i="1"/>
  <c r="C462" i="1"/>
  <c r="C366" i="1"/>
  <c r="C358" i="1"/>
  <c r="C326" i="1"/>
  <c r="C521" i="1"/>
  <c r="C449" i="1"/>
  <c r="C441" i="1"/>
  <c r="C377" i="1"/>
  <c r="C353" i="1"/>
  <c r="C532" i="1"/>
  <c r="C500" i="1"/>
  <c r="C492" i="1"/>
  <c r="C484" i="1"/>
  <c r="C460" i="1"/>
  <c r="C452" i="1"/>
  <c r="C444" i="1"/>
  <c r="C428" i="1"/>
  <c r="C332" i="1"/>
  <c r="C316" i="1"/>
  <c r="C487" i="1"/>
  <c r="C479" i="1"/>
  <c r="C455" i="1"/>
  <c r="C447" i="1"/>
  <c r="C399" i="1"/>
  <c r="C359" i="1"/>
  <c r="C351" i="1"/>
  <c r="C343" i="1"/>
  <c r="C335" i="1"/>
  <c r="C311" i="1"/>
  <c r="C538" i="1"/>
  <c r="C442" i="1"/>
  <c r="C410" i="1"/>
  <c r="C386" i="1"/>
  <c r="C378" i="1"/>
  <c r="C370" i="1"/>
  <c r="C346" i="1"/>
  <c r="C355" i="1"/>
  <c r="C339" i="1"/>
  <c r="C242" i="1"/>
  <c r="C186" i="1"/>
  <c r="C178" i="1"/>
  <c r="C170" i="1"/>
  <c r="C162" i="1"/>
  <c r="C387" i="1"/>
  <c r="C285" i="1"/>
  <c r="C277" i="1"/>
  <c r="C245" i="1"/>
  <c r="C165" i="1"/>
  <c r="C392" i="1"/>
  <c r="C389" i="1"/>
  <c r="C323" i="1"/>
  <c r="C288" i="1"/>
  <c r="C248" i="1"/>
  <c r="C232" i="1"/>
  <c r="C216" i="1"/>
  <c r="C184" i="1"/>
  <c r="C525" i="1"/>
  <c r="C461" i="1"/>
  <c r="C456" i="1"/>
  <c r="C336" i="1"/>
  <c r="C312" i="1"/>
  <c r="C267" i="1"/>
  <c r="C179" i="1"/>
  <c r="C163" i="1"/>
  <c r="C376" i="1"/>
  <c r="C371" i="1"/>
  <c r="C320" i="1"/>
  <c r="C485" i="1"/>
  <c r="C416" i="1"/>
  <c r="C413" i="1"/>
  <c r="C363" i="1"/>
  <c r="C333" i="1"/>
  <c r="C297" i="1"/>
  <c r="C281" i="1"/>
  <c r="C217" i="1"/>
  <c r="C193" i="1"/>
  <c r="C185" i="1"/>
  <c r="Y4" i="5"/>
  <c r="D156" i="1" s="1"/>
  <c r="C62" i="1"/>
  <c r="C86" i="1"/>
  <c r="C110" i="1"/>
  <c r="C118" i="1"/>
  <c r="C126" i="1"/>
  <c r="C252" i="1"/>
  <c r="C35" i="1"/>
  <c r="C59" i="1"/>
  <c r="C107" i="1"/>
  <c r="C161" i="1"/>
  <c r="C432" i="1"/>
  <c r="C480" i="1"/>
  <c r="H501" i="1"/>
  <c r="H103" i="1"/>
  <c r="V216" i="5"/>
  <c r="V310" i="5"/>
  <c r="V321" i="5"/>
  <c r="V237" i="5"/>
  <c r="V330" i="5"/>
  <c r="V217" i="5"/>
  <c r="V248" i="5"/>
  <c r="V281" i="5"/>
  <c r="V370" i="5"/>
  <c r="V308" i="5"/>
  <c r="V228" i="5"/>
  <c r="V360" i="5"/>
  <c r="V295" i="5"/>
  <c r="V231" i="5"/>
  <c r="V356" i="5"/>
  <c r="V348" i="5"/>
  <c r="V389" i="5"/>
  <c r="V227" i="5"/>
  <c r="V383" i="5"/>
  <c r="V298" i="5"/>
  <c r="G501" i="1"/>
  <c r="G103" i="1"/>
  <c r="V301" i="5"/>
  <c r="C22" i="1"/>
  <c r="C7" i="1"/>
  <c r="C5" i="1"/>
  <c r="C10" i="1"/>
  <c r="R4" i="5"/>
  <c r="C3" i="1"/>
  <c r="C19" i="1"/>
  <c r="C4" i="1"/>
  <c r="G79" i="1" l="1"/>
  <c r="R5" i="5"/>
  <c r="B281" i="1"/>
  <c r="F281" i="1" s="1"/>
  <c r="B497" i="1"/>
  <c r="F497" i="1" s="1"/>
  <c r="B529" i="1"/>
  <c r="F529" i="1" s="1"/>
  <c r="B276" i="1"/>
  <c r="B327" i="1"/>
  <c r="B67" i="1"/>
  <c r="E156" i="1"/>
  <c r="D351" i="1"/>
  <c r="D361" i="1"/>
  <c r="D187" i="1"/>
  <c r="E187" i="1" s="1"/>
  <c r="Y5" i="5"/>
  <c r="D316" i="1"/>
  <c r="D442" i="1"/>
  <c r="D481" i="1"/>
  <c r="E481" i="1" s="1"/>
  <c r="D496" i="1"/>
  <c r="E496" i="1" s="1"/>
  <c r="D228" i="1"/>
  <c r="E228" i="1" s="1"/>
  <c r="D443" i="1"/>
  <c r="D434" i="1"/>
  <c r="E434" i="1" s="1"/>
  <c r="D268" i="1"/>
  <c r="E268" i="1" s="1"/>
  <c r="D538" i="1"/>
  <c r="D138" i="1"/>
  <c r="E138" i="1" s="1"/>
  <c r="D10" i="1"/>
  <c r="E10" i="1" s="1"/>
  <c r="D460" i="1"/>
  <c r="D252" i="1"/>
  <c r="E252" i="1" s="1"/>
  <c r="D532" i="1"/>
  <c r="E532" i="1" s="1"/>
  <c r="D452" i="1"/>
  <c r="D180" i="1"/>
  <c r="E180" i="1" s="1"/>
  <c r="D450" i="1"/>
  <c r="E450" i="1" s="1"/>
  <c r="D386" i="1"/>
  <c r="D58" i="1"/>
  <c r="D350" i="1"/>
  <c r="E350" i="1" s="1"/>
  <c r="D179" i="1"/>
  <c r="D490" i="1"/>
  <c r="D146" i="1"/>
  <c r="E146" i="1" s="1"/>
  <c r="D417" i="1"/>
  <c r="E417" i="1" s="1"/>
  <c r="D424" i="1"/>
  <c r="E424" i="1" s="1"/>
  <c r="D360" i="1"/>
  <c r="D342" i="1"/>
  <c r="E342" i="1" s="1"/>
  <c r="D150" i="1"/>
  <c r="D86" i="1"/>
  <c r="D117" i="1"/>
  <c r="E117" i="1" s="1"/>
  <c r="D144" i="1"/>
  <c r="E144" i="1" s="1"/>
  <c r="D83" i="1"/>
  <c r="E83" i="1" s="1"/>
  <c r="D160" i="1"/>
  <c r="E160" i="1" s="1"/>
  <c r="D266" i="1"/>
  <c r="E266" i="1" s="1"/>
  <c r="D519" i="1"/>
  <c r="E519" i="1" s="1"/>
  <c r="D142" i="1"/>
  <c r="E142" i="1" s="1"/>
  <c r="D11" i="1"/>
  <c r="E11" i="1" s="1"/>
  <c r="D223" i="1"/>
  <c r="E223" i="1" s="1"/>
  <c r="D195" i="1"/>
  <c r="E195" i="1" s="1"/>
  <c r="D280" i="1"/>
  <c r="E280" i="1" s="1"/>
  <c r="D208" i="1"/>
  <c r="E208" i="1" s="1"/>
  <c r="D447" i="1"/>
  <c r="D326" i="1"/>
  <c r="D509" i="1"/>
  <c r="D127" i="1"/>
  <c r="D159" i="1"/>
  <c r="D259" i="1"/>
  <c r="E259" i="1" s="1"/>
  <c r="D251" i="1"/>
  <c r="E251" i="1" s="1"/>
  <c r="D500" i="1"/>
  <c r="D472" i="1"/>
  <c r="E472" i="1" s="1"/>
  <c r="D503" i="1"/>
  <c r="E503" i="1" s="1"/>
  <c r="D365" i="1"/>
  <c r="E365" i="1" s="1"/>
  <c r="D301" i="1"/>
  <c r="E301" i="1" s="1"/>
  <c r="D91" i="1"/>
  <c r="E91" i="1" s="1"/>
  <c r="D211" i="1"/>
  <c r="E211" i="1" s="1"/>
  <c r="D113" i="1"/>
  <c r="E113" i="1" s="1"/>
  <c r="D193" i="1"/>
  <c r="D330" i="1"/>
  <c r="E330" i="1" s="1"/>
  <c r="D90" i="1"/>
  <c r="E90" i="1" s="1"/>
  <c r="D537" i="1"/>
  <c r="E537" i="1" s="1"/>
  <c r="D328" i="1"/>
  <c r="E328" i="1" s="1"/>
  <c r="D446" i="1"/>
  <c r="E446" i="1" s="1"/>
  <c r="D310" i="1"/>
  <c r="E310" i="1" s="1"/>
  <c r="D54" i="1"/>
  <c r="D429" i="1"/>
  <c r="E429" i="1" s="1"/>
  <c r="D239" i="1"/>
  <c r="E239" i="1" s="1"/>
  <c r="D60" i="1"/>
  <c r="E60" i="1" s="1"/>
  <c r="D298" i="1"/>
  <c r="E298" i="1" s="1"/>
  <c r="D107" i="1"/>
  <c r="D153" i="1"/>
  <c r="E153" i="1" s="1"/>
  <c r="D477" i="1"/>
  <c r="E477" i="1" s="1"/>
  <c r="D366" i="1"/>
  <c r="D312" i="1"/>
  <c r="D279" i="1"/>
  <c r="C96" i="1"/>
  <c r="C239" i="1"/>
  <c r="A5" i="5"/>
  <c r="C40" i="1"/>
  <c r="C151" i="1"/>
  <c r="C140" i="1"/>
  <c r="C315" i="1"/>
  <c r="C228" i="1"/>
  <c r="C496" i="1"/>
  <c r="C260" i="1"/>
  <c r="C87" i="1"/>
  <c r="C60" i="1"/>
  <c r="C263" i="1"/>
  <c r="C80" i="1"/>
  <c r="C144" i="1"/>
  <c r="C198" i="1"/>
  <c r="C61" i="1"/>
  <c r="C74" i="1"/>
  <c r="C95" i="1"/>
  <c r="C68" i="1"/>
  <c r="C137" i="1"/>
  <c r="C41" i="1"/>
  <c r="C143" i="1"/>
  <c r="E107" i="1" l="1"/>
  <c r="E312" i="1"/>
  <c r="E360" i="1"/>
  <c r="E366" i="1"/>
  <c r="E316" i="1"/>
  <c r="E500" i="1"/>
  <c r="E490" i="1"/>
  <c r="L281" i="1"/>
  <c r="G281" i="1"/>
  <c r="H281" i="1"/>
  <c r="E509" i="1"/>
  <c r="E443" i="1"/>
  <c r="E351" i="1"/>
  <c r="E54" i="1"/>
  <c r="E86" i="1"/>
  <c r="E442" i="1"/>
  <c r="Y6" i="5"/>
  <c r="D238" i="1"/>
  <c r="E238" i="1" s="1"/>
  <c r="D199" i="1"/>
  <c r="E199" i="1" s="1"/>
  <c r="D141" i="1"/>
  <c r="D217" i="1"/>
  <c r="D202" i="1"/>
  <c r="E202" i="1" s="1"/>
  <c r="D24" i="1"/>
  <c r="E24" i="1" s="1"/>
  <c r="D46" i="1"/>
  <c r="E46" i="1" s="1"/>
  <c r="R6" i="5"/>
  <c r="E193" i="1"/>
  <c r="E159" i="1"/>
  <c r="E447" i="1"/>
  <c r="E150" i="1"/>
  <c r="E58" i="1"/>
  <c r="D468" i="1"/>
  <c r="H327" i="1"/>
  <c r="G327" i="1"/>
  <c r="H276" i="1"/>
  <c r="G276" i="1"/>
  <c r="A6" i="5"/>
  <c r="C299" i="1" s="1"/>
  <c r="C470" i="1"/>
  <c r="C342" i="1"/>
  <c r="C481" i="1"/>
  <c r="C516" i="1"/>
  <c r="C463" i="1"/>
  <c r="C482" i="1"/>
  <c r="C155" i="1"/>
  <c r="C349" i="1"/>
  <c r="C233" i="1"/>
  <c r="C169" i="1"/>
  <c r="C238" i="1"/>
  <c r="C344" i="1"/>
  <c r="C223" i="1"/>
  <c r="C539" i="1"/>
  <c r="C398" i="1"/>
  <c r="C473" i="1"/>
  <c r="C401" i="1"/>
  <c r="C508" i="1"/>
  <c r="C364" i="1"/>
  <c r="C474" i="1"/>
  <c r="C402" i="1"/>
  <c r="C306" i="1"/>
  <c r="C234" i="1"/>
  <c r="C205" i="1"/>
  <c r="C517" i="1"/>
  <c r="C304" i="1"/>
  <c r="C240" i="1"/>
  <c r="C176" i="1"/>
  <c r="C291" i="1"/>
  <c r="C533" i="1"/>
  <c r="C347" i="1"/>
  <c r="C81" i="1"/>
  <c r="C526" i="1"/>
  <c r="C454" i="1"/>
  <c r="C393" i="1"/>
  <c r="C348" i="1"/>
  <c r="C511" i="1"/>
  <c r="C466" i="1"/>
  <c r="C298" i="1"/>
  <c r="C269" i="1"/>
  <c r="C197" i="1"/>
  <c r="C448" i="1"/>
  <c r="C296" i="1"/>
  <c r="C168" i="1"/>
  <c r="C275" i="1"/>
  <c r="C528" i="1"/>
  <c r="C373" i="1"/>
  <c r="C230" i="1"/>
  <c r="C451" i="1"/>
  <c r="C382" i="1"/>
  <c r="C537" i="1"/>
  <c r="C420" i="1"/>
  <c r="C503" i="1"/>
  <c r="C439" i="1"/>
  <c r="C530" i="1"/>
  <c r="C290" i="1"/>
  <c r="C218" i="1"/>
  <c r="C440" i="1"/>
  <c r="C189" i="1"/>
  <c r="C397" i="1"/>
  <c r="C224" i="1"/>
  <c r="C160" i="1"/>
  <c r="C195" i="1"/>
  <c r="C172" i="1"/>
  <c r="C438" i="1"/>
  <c r="C369" i="1"/>
  <c r="C412" i="1"/>
  <c r="C495" i="1"/>
  <c r="C357" i="1"/>
  <c r="C282" i="1"/>
  <c r="C210" i="1"/>
  <c r="C280" i="1"/>
  <c r="C187" i="1"/>
  <c r="C427" i="1"/>
  <c r="C513" i="1"/>
  <c r="C476" i="1"/>
  <c r="C404" i="1"/>
  <c r="C415" i="1"/>
  <c r="C514" i="1"/>
  <c r="C237" i="1"/>
  <c r="C173" i="1"/>
  <c r="C208" i="1"/>
  <c r="C381" i="1"/>
  <c r="C477" i="1"/>
  <c r="C33" i="1"/>
  <c r="C419" i="1"/>
  <c r="C505" i="1"/>
  <c r="C471" i="1"/>
  <c r="C418" i="1"/>
  <c r="C221" i="1"/>
  <c r="C368" i="1"/>
  <c r="C273" i="1"/>
  <c r="C278" i="1"/>
  <c r="C493" i="1"/>
  <c r="C129" i="1"/>
  <c r="C388" i="1"/>
  <c r="C328" i="1"/>
  <c r="C264" i="1"/>
  <c r="C235" i="1"/>
  <c r="C265" i="1"/>
  <c r="C337" i="1"/>
  <c r="C65" i="1"/>
  <c r="C414" i="1"/>
  <c r="C266" i="1"/>
  <c r="C520" i="1"/>
  <c r="C227" i="1"/>
  <c r="C536" i="1"/>
  <c r="C177" i="1"/>
  <c r="C190" i="1"/>
  <c r="C270" i="1"/>
  <c r="C501" i="1"/>
  <c r="F501" i="1" s="1"/>
  <c r="I501" i="1" s="1"/>
  <c r="C303" i="1"/>
  <c r="C407" i="1"/>
  <c r="C293" i="1"/>
  <c r="C331" i="1"/>
  <c r="C241" i="1"/>
  <c r="C67" i="1"/>
  <c r="F67" i="1" s="1"/>
  <c r="C433" i="1"/>
  <c r="C506" i="1"/>
  <c r="C171" i="1"/>
  <c r="C305" i="1"/>
  <c r="C70" i="1"/>
  <c r="C102" i="1"/>
  <c r="C535" i="1"/>
  <c r="C30" i="1"/>
  <c r="C142" i="1"/>
  <c r="C255" i="1"/>
  <c r="C83" i="1"/>
  <c r="C23" i="1"/>
  <c r="C2" i="1"/>
  <c r="C8" i="1"/>
  <c r="C16" i="1"/>
  <c r="C229" i="1"/>
  <c r="C307" i="1"/>
  <c r="C192" i="1"/>
  <c r="C408" i="1"/>
  <c r="C9" i="1"/>
  <c r="C17" i="1"/>
  <c r="C12" i="1"/>
  <c r="C180" i="1"/>
  <c r="C201" i="1"/>
  <c r="E386" i="1"/>
  <c r="D388" i="1"/>
  <c r="E388" i="1" s="1"/>
  <c r="E460" i="1"/>
  <c r="D433" i="1"/>
  <c r="E433" i="1" s="1"/>
  <c r="D515" i="1"/>
  <c r="H67" i="1"/>
  <c r="G67" i="1"/>
  <c r="H529" i="1"/>
  <c r="G529" i="1"/>
  <c r="C191" i="1"/>
  <c r="C244" i="1"/>
  <c r="C254" i="1"/>
  <c r="C53" i="1"/>
  <c r="C246" i="1"/>
  <c r="C196" i="1"/>
  <c r="C79" i="1"/>
  <c r="F79" i="1" s="1"/>
  <c r="I79" i="1" s="1"/>
  <c r="C90" i="1"/>
  <c r="E279" i="1"/>
  <c r="D95" i="1"/>
  <c r="E95" i="1" s="1"/>
  <c r="D246" i="1"/>
  <c r="E246" i="1" s="1"/>
  <c r="D390" i="1"/>
  <c r="E390" i="1" s="1"/>
  <c r="D336" i="1"/>
  <c r="D291" i="1"/>
  <c r="E291" i="1" s="1"/>
  <c r="E127" i="1"/>
  <c r="D245" i="1"/>
  <c r="E326" i="1"/>
  <c r="D249" i="1"/>
  <c r="E249" i="1" s="1"/>
  <c r="D334" i="1"/>
  <c r="E334" i="1" s="1"/>
  <c r="E452" i="1"/>
  <c r="E538" i="1"/>
  <c r="D315" i="1"/>
  <c r="E315" i="1" s="1"/>
  <c r="B459" i="1"/>
  <c r="C93" i="1"/>
  <c r="C158" i="1"/>
  <c r="C302" i="1"/>
  <c r="C82" i="1"/>
  <c r="C42" i="1"/>
  <c r="C47" i="1"/>
  <c r="C268" i="1"/>
  <c r="D398" i="1"/>
  <c r="E398" i="1" s="1"/>
  <c r="D122" i="1"/>
  <c r="E122" i="1" s="1"/>
  <c r="D47" i="1"/>
  <c r="E47" i="1" s="1"/>
  <c r="D43" i="1"/>
  <c r="E179" i="1"/>
  <c r="D530" i="1"/>
  <c r="E530" i="1" s="1"/>
  <c r="D306" i="1"/>
  <c r="E306" i="1" s="1"/>
  <c r="D372" i="1"/>
  <c r="E372" i="1" s="1"/>
  <c r="D494" i="1"/>
  <c r="E361" i="1"/>
  <c r="B290" i="1"/>
  <c r="B280" i="1"/>
  <c r="H497" i="1"/>
  <c r="G497" i="1"/>
  <c r="F280" i="1" l="1"/>
  <c r="F290" i="1"/>
  <c r="I67" i="1"/>
  <c r="I497" i="1"/>
  <c r="I281" i="1"/>
  <c r="L280" i="1"/>
  <c r="E217" i="1"/>
  <c r="E336" i="1"/>
  <c r="H290" i="1"/>
  <c r="G290" i="1"/>
  <c r="I529" i="1"/>
  <c r="E515" i="1"/>
  <c r="Y7" i="5"/>
  <c r="D454" i="1"/>
  <c r="E454" i="1" s="1"/>
  <c r="D264" i="1"/>
  <c r="E264" i="1" s="1"/>
  <c r="D463" i="1"/>
  <c r="E463" i="1" s="1"/>
  <c r="D214" i="1"/>
  <c r="E214" i="1" s="1"/>
  <c r="D15" i="1"/>
  <c r="E15" i="1" s="1"/>
  <c r="D288" i="1"/>
  <c r="D393" i="1"/>
  <c r="E393" i="1" s="1"/>
  <c r="D135" i="1"/>
  <c r="D87" i="1"/>
  <c r="D258" i="1"/>
  <c r="E258" i="1" s="1"/>
  <c r="D235" i="1"/>
  <c r="E235" i="1" s="1"/>
  <c r="D399" i="1"/>
  <c r="D305" i="1"/>
  <c r="E305" i="1" s="1"/>
  <c r="D207" i="1"/>
  <c r="E207" i="1" s="1"/>
  <c r="D112" i="1"/>
  <c r="E112" i="1" s="1"/>
  <c r="D212" i="1"/>
  <c r="E212" i="1" s="1"/>
  <c r="D521" i="1"/>
  <c r="D346" i="1"/>
  <c r="D404" i="1"/>
  <c r="E404" i="1" s="1"/>
  <c r="D194" i="1"/>
  <c r="D471" i="1"/>
  <c r="E471" i="1" s="1"/>
  <c r="D379" i="1"/>
  <c r="E379" i="1" s="1"/>
  <c r="D143" i="1"/>
  <c r="D123" i="1"/>
  <c r="D508" i="1"/>
  <c r="E508" i="1" s="1"/>
  <c r="D273" i="1"/>
  <c r="E273" i="1" s="1"/>
  <c r="D203" i="1"/>
  <c r="E203" i="1" s="1"/>
  <c r="D14" i="1"/>
  <c r="E14" i="1" s="1"/>
  <c r="D439" i="1"/>
  <c r="E439" i="1" s="1"/>
  <c r="D126" i="1"/>
  <c r="D220" i="1"/>
  <c r="E220" i="1" s="1"/>
  <c r="D41" i="1"/>
  <c r="D233" i="1"/>
  <c r="E233" i="1" s="1"/>
  <c r="D263" i="1"/>
  <c r="D525" i="1"/>
  <c r="D22" i="1"/>
  <c r="E22" i="1" s="1"/>
  <c r="D426" i="1"/>
  <c r="E426" i="1" s="1"/>
  <c r="D295" i="1"/>
  <c r="E295" i="1" s="1"/>
  <c r="D131" i="1"/>
  <c r="E131" i="1" s="1"/>
  <c r="D436" i="1"/>
  <c r="E436" i="1" s="1"/>
  <c r="D373" i="1"/>
  <c r="E373" i="1" s="1"/>
  <c r="D257" i="1"/>
  <c r="E257" i="1" s="1"/>
  <c r="D73" i="1"/>
  <c r="D29" i="1"/>
  <c r="E29" i="1" s="1"/>
  <c r="D522" i="1"/>
  <c r="E522" i="1" s="1"/>
  <c r="D50" i="1"/>
  <c r="D5" i="1"/>
  <c r="E5" i="1" s="1"/>
  <c r="D49" i="1"/>
  <c r="E49" i="1" s="1"/>
  <c r="D9" i="1"/>
  <c r="E9" i="1" s="1"/>
  <c r="D497" i="1"/>
  <c r="D25" i="1"/>
  <c r="E25" i="1" s="1"/>
  <c r="D461" i="1"/>
  <c r="D302" i="1"/>
  <c r="E302" i="1" s="1"/>
  <c r="D478" i="1"/>
  <c r="E478" i="1" s="1"/>
  <c r="D440" i="1"/>
  <c r="E440" i="1" s="1"/>
  <c r="D491" i="1"/>
  <c r="E491" i="1" s="1"/>
  <c r="D462" i="1"/>
  <c r="D357" i="1"/>
  <c r="E357" i="1" s="1"/>
  <c r="D422" i="1"/>
  <c r="E422" i="1" s="1"/>
  <c r="D408" i="1"/>
  <c r="E408" i="1" s="1"/>
  <c r="D510" i="1"/>
  <c r="D196" i="1"/>
  <c r="E196" i="1" s="1"/>
  <c r="D523" i="1"/>
  <c r="E523" i="1" s="1"/>
  <c r="D296" i="1"/>
  <c r="E296" i="1" s="1"/>
  <c r="D466" i="1"/>
  <c r="E466" i="1" s="1"/>
  <c r="D184" i="1"/>
  <c r="D285" i="1"/>
  <c r="G459" i="1"/>
  <c r="H459" i="1"/>
  <c r="E494" i="1"/>
  <c r="C219" i="1"/>
  <c r="C383" i="1"/>
  <c r="C406" i="1"/>
  <c r="R7" i="5"/>
  <c r="B318" i="1"/>
  <c r="B62" i="1"/>
  <c r="F62" i="1" s="1"/>
  <c r="B484" i="1"/>
  <c r="F484" i="1" s="1"/>
  <c r="B174" i="1"/>
  <c r="B167" i="1"/>
  <c r="F167" i="1" s="1"/>
  <c r="E141" i="1"/>
  <c r="E43" i="1"/>
  <c r="H280" i="1"/>
  <c r="G280" i="1"/>
  <c r="E245" i="1"/>
  <c r="C75" i="1"/>
  <c r="E468" i="1"/>
  <c r="A7" i="5"/>
  <c r="C207" i="1"/>
  <c r="C231" i="1"/>
  <c r="C52" i="1"/>
  <c r="C103" i="1"/>
  <c r="C26" i="1"/>
  <c r="C66" i="1"/>
  <c r="C125" i="1"/>
  <c r="C63" i="1"/>
  <c r="C153" i="1"/>
  <c r="C199" i="1"/>
  <c r="C55" i="1"/>
  <c r="C188" i="1"/>
  <c r="C133" i="1"/>
  <c r="C204" i="1"/>
  <c r="C124" i="1"/>
  <c r="C28" i="1"/>
  <c r="C222" i="1"/>
  <c r="C286" i="1"/>
  <c r="C236" i="1"/>
  <c r="C148" i="1"/>
  <c r="C214" i="1"/>
  <c r="C106" i="1"/>
  <c r="C104" i="1"/>
  <c r="C138" i="1"/>
  <c r="L103" i="1" l="1"/>
  <c r="F103" i="1"/>
  <c r="I103" i="1" s="1"/>
  <c r="I280" i="1"/>
  <c r="E126" i="1"/>
  <c r="R8" i="5"/>
  <c r="B506" i="1"/>
  <c r="F506" i="1" s="1"/>
  <c r="C295" i="1"/>
  <c r="E497" i="1"/>
  <c r="L497" i="1"/>
  <c r="E50" i="1"/>
  <c r="E87" i="1"/>
  <c r="H167" i="1"/>
  <c r="G167" i="1"/>
  <c r="G62" i="1"/>
  <c r="H62" i="1"/>
  <c r="E41" i="1"/>
  <c r="E123" i="1"/>
  <c r="A8" i="5"/>
  <c r="C372" i="1"/>
  <c r="C522" i="1"/>
  <c r="C272" i="1"/>
  <c r="C131" i="1"/>
  <c r="C313" i="1"/>
  <c r="C78" i="1"/>
  <c r="C469" i="1"/>
  <c r="C429" i="1"/>
  <c r="C113" i="1"/>
  <c r="C465" i="1"/>
  <c r="C379" i="1"/>
  <c r="C435" i="1"/>
  <c r="C175" i="1"/>
  <c r="C46" i="1"/>
  <c r="C489" i="1"/>
  <c r="C472" i="1"/>
  <c r="C499" i="1"/>
  <c r="C14" i="1"/>
  <c r="C409" i="1"/>
  <c r="C519" i="1"/>
  <c r="C94" i="1"/>
  <c r="C486" i="1"/>
  <c r="C116" i="1"/>
  <c r="C322" i="1"/>
  <c r="C226" i="1"/>
  <c r="C458" i="1"/>
  <c r="C434" i="1"/>
  <c r="C318" i="1"/>
  <c r="F318" i="1" s="1"/>
  <c r="C91" i="1"/>
  <c r="C350" i="1"/>
  <c r="C310" i="1"/>
  <c r="C405" i="1"/>
  <c r="C426" i="1"/>
  <c r="C111" i="1"/>
  <c r="C340" i="1"/>
  <c r="C362" i="1"/>
  <c r="C321" i="1"/>
  <c r="C375" i="1"/>
  <c r="C57" i="1"/>
  <c r="C157" i="1"/>
  <c r="C345" i="1"/>
  <c r="C512" i="1"/>
  <c r="C203" i="1"/>
  <c r="C437" i="1"/>
  <c r="C430" i="1"/>
  <c r="C251" i="1"/>
  <c r="C540" i="1"/>
  <c r="C327" i="1"/>
  <c r="F327" i="1" s="1"/>
  <c r="I327" i="1" s="1"/>
  <c r="C212" i="1"/>
  <c r="C225" i="1"/>
  <c r="C417" i="1"/>
  <c r="C289" i="1"/>
  <c r="C21" i="1"/>
  <c r="C330" i="1"/>
  <c r="C491" i="1"/>
  <c r="C365" i="1"/>
  <c r="C523" i="1"/>
  <c r="C259" i="1"/>
  <c r="C436" i="1"/>
  <c r="C531" i="1"/>
  <c r="C352" i="1"/>
  <c r="C202" i="1"/>
  <c r="C380" i="1"/>
  <c r="C249" i="1"/>
  <c r="C97" i="1"/>
  <c r="C20" i="1"/>
  <c r="C147" i="1"/>
  <c r="C77" i="1"/>
  <c r="C534" i="1"/>
  <c r="C261" i="1"/>
  <c r="C467" i="1"/>
  <c r="C459" i="1"/>
  <c r="F459" i="1" s="1"/>
  <c r="I459" i="1" s="1"/>
  <c r="C367" i="1"/>
  <c r="C276" i="1"/>
  <c r="F276" i="1" s="1"/>
  <c r="I276" i="1" s="1"/>
  <c r="C498" i="1"/>
  <c r="C262" i="1"/>
  <c r="C25" i="1"/>
  <c r="C6" i="1"/>
  <c r="C15" i="1"/>
  <c r="C49" i="1"/>
  <c r="E184" i="1"/>
  <c r="E461" i="1"/>
  <c r="E346" i="1"/>
  <c r="E462" i="1"/>
  <c r="E194" i="1"/>
  <c r="G174" i="1"/>
  <c r="H174" i="1"/>
  <c r="E135" i="1"/>
  <c r="E288" i="1"/>
  <c r="E510" i="1"/>
  <c r="C424" i="1"/>
  <c r="G484" i="1"/>
  <c r="H484" i="1"/>
  <c r="L484" i="1"/>
  <c r="E73" i="1"/>
  <c r="B19" i="1"/>
  <c r="F19" i="1" s="1"/>
  <c r="B442" i="1"/>
  <c r="F442" i="1" s="1"/>
  <c r="B405" i="1"/>
  <c r="E525" i="1"/>
  <c r="E399" i="1"/>
  <c r="I290" i="1"/>
  <c r="C112" i="1"/>
  <c r="C128" i="1"/>
  <c r="H318" i="1"/>
  <c r="G318" i="1"/>
  <c r="E285" i="1"/>
  <c r="E263" i="1"/>
  <c r="E143" i="1"/>
  <c r="E521" i="1"/>
  <c r="Y8" i="5"/>
  <c r="D376" i="1"/>
  <c r="D201" i="1"/>
  <c r="D410" i="1"/>
  <c r="D173" i="1"/>
  <c r="D418" i="1"/>
  <c r="D224" i="1"/>
  <c r="D236" i="1"/>
  <c r="E236" i="1" s="1"/>
  <c r="D175" i="1"/>
  <c r="E175" i="1" s="1"/>
  <c r="D7" i="1"/>
  <c r="E7" i="1" s="1"/>
  <c r="D186" i="1"/>
  <c r="D38" i="1"/>
  <c r="E38" i="1" s="1"/>
  <c r="D412" i="1"/>
  <c r="D474" i="1"/>
  <c r="D72" i="1"/>
  <c r="D253" i="1"/>
  <c r="D274" i="1"/>
  <c r="E274" i="1" s="1"/>
  <c r="D256" i="1"/>
  <c r="E256" i="1" s="1"/>
  <c r="D240" i="1"/>
  <c r="D164" i="1"/>
  <c r="D162" i="1"/>
  <c r="D492" i="1"/>
  <c r="D352" i="1"/>
  <c r="E352" i="1" s="1"/>
  <c r="D74" i="1"/>
  <c r="D421" i="1"/>
  <c r="D290" i="1"/>
  <c r="D192" i="1"/>
  <c r="D368" i="1"/>
  <c r="D369" i="1"/>
  <c r="D209" i="1"/>
  <c r="E209" i="1" s="1"/>
  <c r="D332" i="1"/>
  <c r="D286" i="1"/>
  <c r="E286" i="1" s="1"/>
  <c r="D168" i="1"/>
  <c r="D242" i="1"/>
  <c r="D499" i="1"/>
  <c r="E499" i="1" s="1"/>
  <c r="D229" i="1"/>
  <c r="D292" i="1"/>
  <c r="D133" i="1"/>
  <c r="D119" i="1"/>
  <c r="D68" i="1"/>
  <c r="F405" i="1" l="1"/>
  <c r="I167" i="1"/>
  <c r="E133" i="1"/>
  <c r="E74" i="1"/>
  <c r="E492" i="1"/>
  <c r="E72" i="1"/>
  <c r="E418" i="1"/>
  <c r="E168" i="1"/>
  <c r="C301" i="1"/>
  <c r="E368" i="1"/>
  <c r="E162" i="1"/>
  <c r="E240" i="1"/>
  <c r="E201" i="1"/>
  <c r="C11" i="1"/>
  <c r="C478" i="1"/>
  <c r="C325" i="1"/>
  <c r="E164" i="1"/>
  <c r="E474" i="1"/>
  <c r="E173" i="1"/>
  <c r="E376" i="1"/>
  <c r="H405" i="1"/>
  <c r="G405" i="1"/>
  <c r="I62" i="1"/>
  <c r="E68" i="1"/>
  <c r="Y9" i="5"/>
  <c r="D169" i="1"/>
  <c r="D120" i="1"/>
  <c r="D321" i="1"/>
  <c r="E321" i="1" s="1"/>
  <c r="D337" i="1"/>
  <c r="D383" i="1"/>
  <c r="D16" i="1"/>
  <c r="E16" i="1" s="1"/>
  <c r="D375" i="1"/>
  <c r="E375" i="1" s="1"/>
  <c r="D17" i="1"/>
  <c r="E17" i="1" s="1"/>
  <c r="D37" i="1"/>
  <c r="D470" i="1"/>
  <c r="D97" i="1"/>
  <c r="E97" i="1" s="1"/>
  <c r="D276" i="1"/>
  <c r="E276" i="1" s="1"/>
  <c r="D165" i="1"/>
  <c r="D147" i="1"/>
  <c r="E147" i="1" s="1"/>
  <c r="D479" i="1"/>
  <c r="D70" i="1"/>
  <c r="D284" i="1"/>
  <c r="E284" i="1" s="1"/>
  <c r="D62" i="1"/>
  <c r="D132" i="1"/>
  <c r="D327" i="1"/>
  <c r="E327" i="1" s="1"/>
  <c r="D151" i="1"/>
  <c r="D392" i="1"/>
  <c r="D243" i="1"/>
  <c r="D431" i="1"/>
  <c r="D171" i="1"/>
  <c r="D31" i="1"/>
  <c r="D498" i="1"/>
  <c r="E498" i="1" s="1"/>
  <c r="D48" i="1"/>
  <c r="E48" i="1" s="1"/>
  <c r="D89" i="1"/>
  <c r="D33" i="1"/>
  <c r="D134" i="1"/>
  <c r="D348" i="1"/>
  <c r="D110" i="1"/>
  <c r="D319" i="1"/>
  <c r="E319" i="1" s="1"/>
  <c r="D389" i="1"/>
  <c r="D432" i="1"/>
  <c r="D85" i="1"/>
  <c r="E85" i="1" s="1"/>
  <c r="D100" i="1"/>
  <c r="E100" i="1" s="1"/>
  <c r="D98" i="1"/>
  <c r="D93" i="1"/>
  <c r="D128" i="1"/>
  <c r="E128" i="1" s="1"/>
  <c r="D79" i="1"/>
  <c r="D469" i="1"/>
  <c r="E469" i="1" s="1"/>
  <c r="D115" i="1"/>
  <c r="E115" i="1" s="1"/>
  <c r="D204" i="1"/>
  <c r="D430" i="1"/>
  <c r="E430" i="1" s="1"/>
  <c r="D511" i="1"/>
  <c r="D340" i="1"/>
  <c r="E340" i="1" s="1"/>
  <c r="D333" i="1"/>
  <c r="D445" i="1"/>
  <c r="D109" i="1"/>
  <c r="D200" i="1"/>
  <c r="E200" i="1" s="1"/>
  <c r="D77" i="1"/>
  <c r="E77" i="1" s="1"/>
  <c r="D385" i="1"/>
  <c r="D391" i="1"/>
  <c r="D363" i="1"/>
  <c r="D140" i="1"/>
  <c r="D318" i="1"/>
  <c r="E318" i="1" s="1"/>
  <c r="D75" i="1"/>
  <c r="D206" i="1"/>
  <c r="D244" i="1"/>
  <c r="D78" i="1"/>
  <c r="E78" i="1" s="1"/>
  <c r="D148" i="1"/>
  <c r="D344" i="1"/>
  <c r="D277" i="1"/>
  <c r="D57" i="1"/>
  <c r="E57" i="1" s="1"/>
  <c r="H442" i="1"/>
  <c r="G442" i="1"/>
  <c r="L442" i="1"/>
  <c r="C215" i="1"/>
  <c r="C256" i="1"/>
  <c r="C213" i="1"/>
  <c r="E192" i="1"/>
  <c r="E119" i="1"/>
  <c r="E242" i="1"/>
  <c r="D339" i="1"/>
  <c r="D359" i="1"/>
  <c r="D255" i="1"/>
  <c r="E412" i="1"/>
  <c r="D435" i="1"/>
  <c r="E435" i="1" s="1"/>
  <c r="G19" i="1"/>
  <c r="H19" i="1"/>
  <c r="I484" i="1"/>
  <c r="H506" i="1"/>
  <c r="G506" i="1"/>
  <c r="R9" i="5"/>
  <c r="B343" i="1"/>
  <c r="F343" i="1" s="1"/>
  <c r="B97" i="1"/>
  <c r="E292" i="1"/>
  <c r="A9" i="5"/>
  <c r="C317" i="1"/>
  <c r="C84" i="1"/>
  <c r="C48" i="1"/>
  <c r="C174" i="1"/>
  <c r="F174" i="1" s="1"/>
  <c r="I174" i="1" s="1"/>
  <c r="C101" i="1"/>
  <c r="C130" i="1"/>
  <c r="C32" i="1"/>
  <c r="C29" i="1"/>
  <c r="C247" i="1"/>
  <c r="C85" i="1"/>
  <c r="C71" i="1"/>
  <c r="E421" i="1"/>
  <c r="E253" i="1"/>
  <c r="D158" i="1"/>
  <c r="C527" i="1"/>
  <c r="E290" i="1"/>
  <c r="L290" i="1"/>
  <c r="E332" i="1"/>
  <c r="E224" i="1"/>
  <c r="E229" i="1"/>
  <c r="D506" i="1"/>
  <c r="E369" i="1"/>
  <c r="D92" i="1"/>
  <c r="D540" i="1"/>
  <c r="E540" i="1" s="1"/>
  <c r="E186" i="1"/>
  <c r="D3" i="1"/>
  <c r="E3" i="1" s="1"/>
  <c r="E410" i="1"/>
  <c r="I318" i="1"/>
  <c r="C99" i="1"/>
  <c r="C122" i="1"/>
  <c r="C284" i="1"/>
  <c r="L97" i="1" l="1"/>
  <c r="F97" i="1"/>
  <c r="I442" i="1"/>
  <c r="L276" i="1"/>
  <c r="E383" i="1"/>
  <c r="E140" i="1"/>
  <c r="E363" i="1"/>
  <c r="E333" i="1"/>
  <c r="E98" i="1"/>
  <c r="E134" i="1"/>
  <c r="E89" i="1"/>
  <c r="E392" i="1"/>
  <c r="E62" i="1"/>
  <c r="L62" i="1"/>
  <c r="A10" i="5"/>
  <c r="C403" i="1"/>
  <c r="C400" i="1"/>
  <c r="C211" i="1"/>
  <c r="C394" i="1"/>
  <c r="C314" i="1"/>
  <c r="C422" i="1"/>
  <c r="C149" i="1"/>
  <c r="C257" i="1"/>
  <c r="C145" i="1"/>
  <c r="C220" i="1"/>
  <c r="C152" i="1"/>
  <c r="C457" i="1"/>
  <c r="C115" i="1"/>
  <c r="C324" i="1"/>
  <c r="C374" i="1"/>
  <c r="C18" i="1"/>
  <c r="C309" i="1"/>
  <c r="C24" i="1"/>
  <c r="C274" i="1"/>
  <c r="C300" i="1"/>
  <c r="C294" i="1"/>
  <c r="C105" i="1"/>
  <c r="R10" i="5"/>
  <c r="B129" i="1"/>
  <c r="F129" i="1" s="1"/>
  <c r="B139" i="1"/>
  <c r="F139" i="1" s="1"/>
  <c r="B490" i="1"/>
  <c r="F490" i="1" s="1"/>
  <c r="B278" i="1"/>
  <c r="F278" i="1" s="1"/>
  <c r="B195" i="1"/>
  <c r="F195" i="1" s="1"/>
  <c r="B518" i="1"/>
  <c r="F518" i="1" s="1"/>
  <c r="B188" i="1"/>
  <c r="F188" i="1" s="1"/>
  <c r="B233" i="1"/>
  <c r="F233" i="1" s="1"/>
  <c r="B395" i="1"/>
  <c r="F395" i="1" s="1"/>
  <c r="B279" i="1"/>
  <c r="F279" i="1" s="1"/>
  <c r="B392" i="1"/>
  <c r="F392" i="1" s="1"/>
  <c r="B156" i="1"/>
  <c r="F156" i="1" s="1"/>
  <c r="E148" i="1"/>
  <c r="E391" i="1"/>
  <c r="E33" i="1"/>
  <c r="E171" i="1"/>
  <c r="E479" i="1"/>
  <c r="E120" i="1"/>
  <c r="H97" i="1"/>
  <c r="G97" i="1"/>
  <c r="E70" i="1"/>
  <c r="I506" i="1"/>
  <c r="E277" i="1"/>
  <c r="E244" i="1"/>
  <c r="E79" i="1"/>
  <c r="L79" i="1"/>
  <c r="E110" i="1"/>
  <c r="C334" i="1"/>
  <c r="L318" i="1"/>
  <c r="E506" i="1"/>
  <c r="L506" i="1"/>
  <c r="E92" i="1"/>
  <c r="L327" i="1"/>
  <c r="B30" i="1"/>
  <c r="F30" i="1" s="1"/>
  <c r="E109" i="1"/>
  <c r="E511" i="1"/>
  <c r="E204" i="1"/>
  <c r="E151" i="1"/>
  <c r="E165" i="1"/>
  <c r="E470" i="1"/>
  <c r="H343" i="1"/>
  <c r="G343" i="1"/>
  <c r="L343" i="1"/>
  <c r="E37" i="1"/>
  <c r="I19" i="1"/>
  <c r="E255" i="1"/>
  <c r="E75" i="1"/>
  <c r="E337" i="1"/>
  <c r="E169" i="1"/>
  <c r="E206" i="1"/>
  <c r="E93" i="1"/>
  <c r="E158" i="1"/>
  <c r="E359" i="1"/>
  <c r="E344" i="1"/>
  <c r="E445" i="1"/>
  <c r="E432" i="1"/>
  <c r="E348" i="1"/>
  <c r="E431" i="1"/>
  <c r="E132" i="1"/>
  <c r="Y10" i="5"/>
  <c r="D304" i="1"/>
  <c r="D163" i="1"/>
  <c r="D106" i="1"/>
  <c r="D448" i="1"/>
  <c r="D40" i="1"/>
  <c r="D197" i="1"/>
  <c r="D341" i="1"/>
  <c r="D309" i="1"/>
  <c r="E309" i="1" s="1"/>
  <c r="D226" i="1"/>
  <c r="D269" i="1"/>
  <c r="D172" i="1"/>
  <c r="D125" i="1"/>
  <c r="D371" i="1"/>
  <c r="D261" i="1"/>
  <c r="D52" i="1"/>
  <c r="C200" i="1"/>
  <c r="C423" i="1"/>
  <c r="E385" i="1"/>
  <c r="E339" i="1"/>
  <c r="E389" i="1"/>
  <c r="E31" i="1"/>
  <c r="E243" i="1"/>
  <c r="I405" i="1"/>
  <c r="C446" i="1"/>
  <c r="E269" i="1" l="1"/>
  <c r="E448" i="1"/>
  <c r="E106" i="1"/>
  <c r="G518" i="1"/>
  <c r="H518" i="1"/>
  <c r="Y11" i="5"/>
  <c r="D250" i="1"/>
  <c r="D88" i="1"/>
  <c r="D307" i="1"/>
  <c r="D174" i="1"/>
  <c r="D118" i="1"/>
  <c r="D314" i="1"/>
  <c r="E314" i="1" s="1"/>
  <c r="D136" i="1"/>
  <c r="D335" i="1"/>
  <c r="D227" i="1"/>
  <c r="D311" i="1"/>
  <c r="D69" i="1"/>
  <c r="D36" i="1"/>
  <c r="D152" i="1"/>
  <c r="E152" i="1" s="1"/>
  <c r="D27" i="1"/>
  <c r="E27" i="1" s="1"/>
  <c r="D96" i="1"/>
  <c r="D459" i="1"/>
  <c r="D405" i="1"/>
  <c r="D427" i="1"/>
  <c r="D108" i="1"/>
  <c r="E108" i="1" s="1"/>
  <c r="D501" i="1"/>
  <c r="D18" i="1"/>
  <c r="E18" i="1" s="1"/>
  <c r="D345" i="1"/>
  <c r="D526" i="1"/>
  <c r="D114" i="1"/>
  <c r="D59" i="1"/>
  <c r="D167" i="1"/>
  <c r="D378" i="1"/>
  <c r="D111" i="1"/>
  <c r="D449" i="1"/>
  <c r="D423" i="1"/>
  <c r="E423" i="1" s="1"/>
  <c r="D407" i="1"/>
  <c r="D35" i="1"/>
  <c r="D395" i="1"/>
  <c r="D71" i="1"/>
  <c r="D331" i="1"/>
  <c r="D53" i="1"/>
  <c r="D166" i="1"/>
  <c r="D283" i="1"/>
  <c r="H279" i="1"/>
  <c r="G279" i="1"/>
  <c r="L279" i="1"/>
  <c r="H395" i="1"/>
  <c r="G395" i="1"/>
  <c r="G188" i="1"/>
  <c r="H188" i="1"/>
  <c r="E371" i="1"/>
  <c r="E261" i="1"/>
  <c r="E341" i="1"/>
  <c r="E125" i="1"/>
  <c r="E197" i="1"/>
  <c r="E163" i="1"/>
  <c r="I97" i="1"/>
  <c r="H392" i="1"/>
  <c r="G392" i="1"/>
  <c r="H195" i="1"/>
  <c r="G195" i="1"/>
  <c r="L195" i="1"/>
  <c r="H139" i="1"/>
  <c r="G139" i="1"/>
  <c r="R11" i="5"/>
  <c r="B136" i="1"/>
  <c r="F136" i="1" s="1"/>
  <c r="H156" i="1"/>
  <c r="G156" i="1"/>
  <c r="L156" i="1"/>
  <c r="I343" i="1"/>
  <c r="H490" i="1"/>
  <c r="G490" i="1"/>
  <c r="L490" i="1"/>
  <c r="H129" i="1"/>
  <c r="G129" i="1"/>
  <c r="L392" i="1"/>
  <c r="E304" i="1"/>
  <c r="E52" i="1"/>
  <c r="E226" i="1"/>
  <c r="E40" i="1"/>
  <c r="D487" i="1"/>
  <c r="H233" i="1"/>
  <c r="G233" i="1"/>
  <c r="L233" i="1"/>
  <c r="E172" i="1"/>
  <c r="H30" i="1"/>
  <c r="G30" i="1"/>
  <c r="H278" i="1"/>
  <c r="G278" i="1"/>
  <c r="A11" i="5"/>
  <c r="C258" i="1"/>
  <c r="C209" i="1"/>
  <c r="C38" i="1"/>
  <c r="C108" i="1"/>
  <c r="C390" i="1"/>
  <c r="I139" i="1" l="1"/>
  <c r="I279" i="1"/>
  <c r="I278" i="1"/>
  <c r="I30" i="1"/>
  <c r="I490" i="1"/>
  <c r="I392" i="1"/>
  <c r="E405" i="1"/>
  <c r="L405" i="1"/>
  <c r="I395" i="1"/>
  <c r="E378" i="1"/>
  <c r="E345" i="1"/>
  <c r="E459" i="1"/>
  <c r="L459" i="1"/>
  <c r="E69" i="1"/>
  <c r="E118" i="1"/>
  <c r="E59" i="1"/>
  <c r="E331" i="1"/>
  <c r="E35" i="1"/>
  <c r="E167" i="1"/>
  <c r="L167" i="1"/>
  <c r="E114" i="1"/>
  <c r="E96" i="1"/>
  <c r="E335" i="1"/>
  <c r="E174" i="1"/>
  <c r="L174" i="1"/>
  <c r="E487" i="1"/>
  <c r="E136" i="1"/>
  <c r="L136" i="1"/>
  <c r="E307" i="1"/>
  <c r="R12" i="5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 s="1"/>
  <c r="R85" i="5" s="1"/>
  <c r="R86" i="5" s="1"/>
  <c r="R87" i="5" s="1"/>
  <c r="R88" i="5" s="1"/>
  <c r="R89" i="5" s="1"/>
  <c r="R90" i="5" s="1"/>
  <c r="R91" i="5" s="1"/>
  <c r="R92" i="5" s="1"/>
  <c r="R93" i="5" s="1"/>
  <c r="R94" i="5" s="1"/>
  <c r="R95" i="5" s="1"/>
  <c r="R96" i="5" s="1"/>
  <c r="R97" i="5" s="1"/>
  <c r="R98" i="5" s="1"/>
  <c r="R99" i="5" s="1"/>
  <c r="R100" i="5" s="1"/>
  <c r="R101" i="5" s="1"/>
  <c r="R102" i="5" s="1"/>
  <c r="R103" i="5" s="1"/>
  <c r="R104" i="5" s="1"/>
  <c r="R105" i="5" s="1"/>
  <c r="R106" i="5" s="1"/>
  <c r="R107" i="5" s="1"/>
  <c r="R108" i="5" s="1"/>
  <c r="R109" i="5" s="1"/>
  <c r="R110" i="5" s="1"/>
  <c r="R111" i="5" s="1"/>
  <c r="R112" i="5" s="1"/>
  <c r="R113" i="5" s="1"/>
  <c r="R114" i="5" s="1"/>
  <c r="R115" i="5" s="1"/>
  <c r="R116" i="5" s="1"/>
  <c r="R117" i="5" s="1"/>
  <c r="R118" i="5" s="1"/>
  <c r="R119" i="5" s="1"/>
  <c r="R120" i="5" s="1"/>
  <c r="R121" i="5" s="1"/>
  <c r="R122" i="5" s="1"/>
  <c r="R123" i="5" s="1"/>
  <c r="R124" i="5" s="1"/>
  <c r="R125" i="5" s="1"/>
  <c r="R126" i="5" s="1"/>
  <c r="R127" i="5" s="1"/>
  <c r="R128" i="5" s="1"/>
  <c r="R129" i="5" s="1"/>
  <c r="R130" i="5" s="1"/>
  <c r="R131" i="5" s="1"/>
  <c r="R132" i="5" s="1"/>
  <c r="R133" i="5" s="1"/>
  <c r="R134" i="5" s="1"/>
  <c r="R135" i="5" s="1"/>
  <c r="R136" i="5" s="1"/>
  <c r="R137" i="5" s="1"/>
  <c r="R138" i="5" s="1"/>
  <c r="R139" i="5" s="1"/>
  <c r="R140" i="5" s="1"/>
  <c r="R141" i="5" s="1"/>
  <c r="R142" i="5" s="1"/>
  <c r="R143" i="5" s="1"/>
  <c r="R144" i="5" s="1"/>
  <c r="R145" i="5" s="1"/>
  <c r="R146" i="5" s="1"/>
  <c r="R147" i="5" s="1"/>
  <c r="R148" i="5" s="1"/>
  <c r="R149" i="5" s="1"/>
  <c r="R150" i="5" s="1"/>
  <c r="R151" i="5" s="1"/>
  <c r="R152" i="5" s="1"/>
  <c r="R153" i="5" s="1"/>
  <c r="R154" i="5" s="1"/>
  <c r="R155" i="5" s="1"/>
  <c r="R156" i="5" s="1"/>
  <c r="R157" i="5" s="1"/>
  <c r="R158" i="5" s="1"/>
  <c r="R159" i="5" s="1"/>
  <c r="R160" i="5" s="1"/>
  <c r="R161" i="5" s="1"/>
  <c r="R162" i="5" s="1"/>
  <c r="R163" i="5" s="1"/>
  <c r="R164" i="5" s="1"/>
  <c r="R165" i="5" s="1"/>
  <c r="R166" i="5" s="1"/>
  <c r="R167" i="5" s="1"/>
  <c r="R168" i="5" s="1"/>
  <c r="R169" i="5" s="1"/>
  <c r="R170" i="5" s="1"/>
  <c r="R171" i="5" s="1"/>
  <c r="R172" i="5" s="1"/>
  <c r="R173" i="5" s="1"/>
  <c r="R174" i="5" s="1"/>
  <c r="R175" i="5" s="1"/>
  <c r="R176" i="5" s="1"/>
  <c r="R177" i="5" s="1"/>
  <c r="R178" i="5" s="1"/>
  <c r="R179" i="5" s="1"/>
  <c r="R180" i="5" s="1"/>
  <c r="R181" i="5" s="1"/>
  <c r="R182" i="5" s="1"/>
  <c r="R183" i="5" s="1"/>
  <c r="R184" i="5" s="1"/>
  <c r="R185" i="5" s="1"/>
  <c r="R186" i="5" s="1"/>
  <c r="R187" i="5" s="1"/>
  <c r="R188" i="5" s="1"/>
  <c r="R189" i="5" s="1"/>
  <c r="R190" i="5" s="1"/>
  <c r="R191" i="5" s="1"/>
  <c r="R192" i="5" s="1"/>
  <c r="R193" i="5" s="1"/>
  <c r="R194" i="5" s="1"/>
  <c r="R195" i="5" s="1"/>
  <c r="R196" i="5" s="1"/>
  <c r="R197" i="5" s="1"/>
  <c r="R198" i="5" s="1"/>
  <c r="R199" i="5" s="1"/>
  <c r="R200" i="5" s="1"/>
  <c r="R201" i="5" s="1"/>
  <c r="R202" i="5" s="1"/>
  <c r="R203" i="5" s="1"/>
  <c r="R204" i="5" s="1"/>
  <c r="R205" i="5" s="1"/>
  <c r="R206" i="5" s="1"/>
  <c r="R207" i="5" s="1"/>
  <c r="R208" i="5" s="1"/>
  <c r="R209" i="5" s="1"/>
  <c r="R210" i="5" s="1"/>
  <c r="R211" i="5" s="1"/>
  <c r="R212" i="5" s="1"/>
  <c r="R213" i="5" s="1"/>
  <c r="R214" i="5" s="1"/>
  <c r="R215" i="5" s="1"/>
  <c r="R216" i="5" s="1"/>
  <c r="R217" i="5" s="1"/>
  <c r="R218" i="5" s="1"/>
  <c r="R219" i="5" s="1"/>
  <c r="R220" i="5" s="1"/>
  <c r="R221" i="5" s="1"/>
  <c r="R222" i="5" s="1"/>
  <c r="R223" i="5" s="1"/>
  <c r="R224" i="5" s="1"/>
  <c r="R225" i="5" s="1"/>
  <c r="R226" i="5" s="1"/>
  <c r="R227" i="5" s="1"/>
  <c r="R228" i="5" s="1"/>
  <c r="R229" i="5" s="1"/>
  <c r="R230" i="5" s="1"/>
  <c r="R231" i="5" s="1"/>
  <c r="R232" i="5" s="1"/>
  <c r="R233" i="5" s="1"/>
  <c r="R234" i="5" s="1"/>
  <c r="R235" i="5" s="1"/>
  <c r="R236" i="5" s="1"/>
  <c r="R237" i="5" s="1"/>
  <c r="R238" i="5" s="1"/>
  <c r="R239" i="5" s="1"/>
  <c r="R240" i="5" s="1"/>
  <c r="R241" i="5" s="1"/>
  <c r="R242" i="5" s="1"/>
  <c r="R243" i="5" s="1"/>
  <c r="R244" i="5" s="1"/>
  <c r="R245" i="5" s="1"/>
  <c r="R246" i="5" s="1"/>
  <c r="R247" i="5" s="1"/>
  <c r="R248" i="5" s="1"/>
  <c r="R249" i="5" s="1"/>
  <c r="R250" i="5" s="1"/>
  <c r="R251" i="5" s="1"/>
  <c r="R252" i="5" s="1"/>
  <c r="R253" i="5" s="1"/>
  <c r="R254" i="5" s="1"/>
  <c r="R255" i="5" s="1"/>
  <c r="R256" i="5" s="1"/>
  <c r="R257" i="5" s="1"/>
  <c r="R258" i="5" s="1"/>
  <c r="R259" i="5" s="1"/>
  <c r="R260" i="5" s="1"/>
  <c r="R261" i="5" s="1"/>
  <c r="R262" i="5" s="1"/>
  <c r="R263" i="5" s="1"/>
  <c r="R264" i="5" s="1"/>
  <c r="R265" i="5" s="1"/>
  <c r="R266" i="5" s="1"/>
  <c r="R267" i="5" s="1"/>
  <c r="R268" i="5" s="1"/>
  <c r="R269" i="5" s="1"/>
  <c r="R270" i="5" s="1"/>
  <c r="R271" i="5" s="1"/>
  <c r="R272" i="5" s="1"/>
  <c r="R273" i="5" s="1"/>
  <c r="R274" i="5" s="1"/>
  <c r="R275" i="5" s="1"/>
  <c r="R276" i="5" s="1"/>
  <c r="R277" i="5" s="1"/>
  <c r="R278" i="5" s="1"/>
  <c r="R279" i="5" s="1"/>
  <c r="R280" i="5" s="1"/>
  <c r="R281" i="5" s="1"/>
  <c r="R282" i="5" s="1"/>
  <c r="R283" i="5" s="1"/>
  <c r="R284" i="5" s="1"/>
  <c r="R285" i="5" s="1"/>
  <c r="R286" i="5" s="1"/>
  <c r="R287" i="5" s="1"/>
  <c r="R288" i="5" s="1"/>
  <c r="R289" i="5" s="1"/>
  <c r="R290" i="5" s="1"/>
  <c r="R291" i="5" s="1"/>
  <c r="R292" i="5" s="1"/>
  <c r="R293" i="5" s="1"/>
  <c r="R294" i="5" s="1"/>
  <c r="R295" i="5" s="1"/>
  <c r="R296" i="5" s="1"/>
  <c r="R297" i="5" s="1"/>
  <c r="R298" i="5" s="1"/>
  <c r="R299" i="5" s="1"/>
  <c r="R300" i="5" s="1"/>
  <c r="R301" i="5" s="1"/>
  <c r="R302" i="5" s="1"/>
  <c r="R303" i="5" s="1"/>
  <c r="R304" i="5" s="1"/>
  <c r="R305" i="5" s="1"/>
  <c r="R306" i="5" s="1"/>
  <c r="R307" i="5" s="1"/>
  <c r="R308" i="5" s="1"/>
  <c r="R309" i="5" s="1"/>
  <c r="R310" i="5" s="1"/>
  <c r="R311" i="5" s="1"/>
  <c r="R312" i="5" s="1"/>
  <c r="R313" i="5" s="1"/>
  <c r="R314" i="5" s="1"/>
  <c r="R315" i="5" s="1"/>
  <c r="R316" i="5" s="1"/>
  <c r="R317" i="5" s="1"/>
  <c r="R318" i="5" s="1"/>
  <c r="R319" i="5" s="1"/>
  <c r="R320" i="5" s="1"/>
  <c r="R321" i="5" s="1"/>
  <c r="R322" i="5" s="1"/>
  <c r="R323" i="5" s="1"/>
  <c r="R324" i="5" s="1"/>
  <c r="R325" i="5" s="1"/>
  <c r="R326" i="5" s="1"/>
  <c r="R327" i="5" s="1"/>
  <c r="R328" i="5" s="1"/>
  <c r="R329" i="5" s="1"/>
  <c r="R330" i="5" s="1"/>
  <c r="R331" i="5" s="1"/>
  <c r="R332" i="5" s="1"/>
  <c r="R333" i="5" s="1"/>
  <c r="R334" i="5" s="1"/>
  <c r="R335" i="5" s="1"/>
  <c r="R336" i="5" s="1"/>
  <c r="R337" i="5" s="1"/>
  <c r="R338" i="5" s="1"/>
  <c r="R339" i="5" s="1"/>
  <c r="R340" i="5" s="1"/>
  <c r="R341" i="5" s="1"/>
  <c r="R342" i="5" s="1"/>
  <c r="R343" i="5" s="1"/>
  <c r="R344" i="5" s="1"/>
  <c r="R345" i="5" s="1"/>
  <c r="R346" i="5" s="1"/>
  <c r="R347" i="5" s="1"/>
  <c r="R348" i="5" s="1"/>
  <c r="R349" i="5" s="1"/>
  <c r="R350" i="5" s="1"/>
  <c r="R351" i="5" s="1"/>
  <c r="R352" i="5" s="1"/>
  <c r="R353" i="5" s="1"/>
  <c r="R354" i="5" s="1"/>
  <c r="R355" i="5" s="1"/>
  <c r="R356" i="5" s="1"/>
  <c r="R357" i="5" s="1"/>
  <c r="R358" i="5" s="1"/>
  <c r="R359" i="5" s="1"/>
  <c r="R360" i="5" s="1"/>
  <c r="R361" i="5" s="1"/>
  <c r="R362" i="5" s="1"/>
  <c r="R363" i="5" s="1"/>
  <c r="R364" i="5" s="1"/>
  <c r="R365" i="5" s="1"/>
  <c r="R366" i="5" s="1"/>
  <c r="R367" i="5" s="1"/>
  <c r="R368" i="5" s="1"/>
  <c r="R369" i="5" s="1"/>
  <c r="R370" i="5" s="1"/>
  <c r="R371" i="5" s="1"/>
  <c r="R372" i="5" s="1"/>
  <c r="R373" i="5" s="1"/>
  <c r="R374" i="5" s="1"/>
  <c r="R375" i="5" s="1"/>
  <c r="R376" i="5" s="1"/>
  <c r="R377" i="5" s="1"/>
  <c r="R378" i="5" s="1"/>
  <c r="R379" i="5" s="1"/>
  <c r="R380" i="5" s="1"/>
  <c r="R381" i="5" s="1"/>
  <c r="R382" i="5" s="1"/>
  <c r="R383" i="5" s="1"/>
  <c r="R384" i="5" s="1"/>
  <c r="R385" i="5" s="1"/>
  <c r="R386" i="5" s="1"/>
  <c r="R387" i="5" s="1"/>
  <c r="R388" i="5" s="1"/>
  <c r="R389" i="5" s="1"/>
  <c r="R390" i="5" s="1"/>
  <c r="R391" i="5" s="1"/>
  <c r="R392" i="5" s="1"/>
  <c r="R393" i="5" s="1"/>
  <c r="R394" i="5" s="1"/>
  <c r="R395" i="5" s="1"/>
  <c r="R396" i="5" s="1"/>
  <c r="R397" i="5" s="1"/>
  <c r="B10" i="1" s="1"/>
  <c r="F10" i="1" s="1"/>
  <c r="B17" i="1"/>
  <c r="F17" i="1" s="1"/>
  <c r="B8" i="1"/>
  <c r="F8" i="1" s="1"/>
  <c r="B6" i="1"/>
  <c r="F6" i="1" s="1"/>
  <c r="B83" i="1"/>
  <c r="F83" i="1" s="1"/>
  <c r="E53" i="1"/>
  <c r="Y12" i="5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D387" i="1"/>
  <c r="I129" i="1"/>
  <c r="I195" i="1"/>
  <c r="I188" i="1"/>
  <c r="E427" i="1"/>
  <c r="E88" i="1"/>
  <c r="I518" i="1"/>
  <c r="E283" i="1"/>
  <c r="I156" i="1"/>
  <c r="C319" i="1"/>
  <c r="C100" i="1"/>
  <c r="C146" i="1"/>
  <c r="C76" i="1"/>
  <c r="C27" i="1"/>
  <c r="C181" i="1"/>
  <c r="C182" i="1"/>
  <c r="H136" i="1"/>
  <c r="G136" i="1"/>
  <c r="E166" i="1"/>
  <c r="E71" i="1"/>
  <c r="E449" i="1"/>
  <c r="E526" i="1"/>
  <c r="E501" i="1"/>
  <c r="L501" i="1"/>
  <c r="E36" i="1"/>
  <c r="E311" i="1"/>
  <c r="E111" i="1"/>
  <c r="I233" i="1"/>
  <c r="E395" i="1"/>
  <c r="L395" i="1"/>
  <c r="E407" i="1"/>
  <c r="E227" i="1"/>
  <c r="E250" i="1"/>
  <c r="I136" i="1" l="1"/>
  <c r="G10" i="1"/>
  <c r="H10" i="1"/>
  <c r="L10" i="1"/>
  <c r="D514" i="1"/>
  <c r="D185" i="1"/>
  <c r="D65" i="1"/>
  <c r="D26" i="1"/>
  <c r="D222" i="1"/>
  <c r="D349" i="1"/>
  <c r="D355" i="1"/>
  <c r="D2" i="1"/>
  <c r="E2" i="1" s="1"/>
  <c r="D32" i="1"/>
  <c r="D416" i="1"/>
  <c r="D237" i="1"/>
  <c r="D30" i="1"/>
  <c r="D362" i="1"/>
  <c r="D325" i="1"/>
  <c r="D232" i="1"/>
  <c r="D225" i="1"/>
  <c r="D324" i="1"/>
  <c r="D406" i="1"/>
  <c r="D56" i="1"/>
  <c r="D483" i="1"/>
  <c r="D539" i="1"/>
  <c r="D527" i="1"/>
  <c r="D401" i="1"/>
  <c r="D278" i="1"/>
  <c r="D67" i="1"/>
  <c r="D82" i="1"/>
  <c r="D139" i="1"/>
  <c r="D356" i="1"/>
  <c r="D145" i="1"/>
  <c r="D130" i="1"/>
  <c r="D198" i="1"/>
  <c r="D380" i="1"/>
  <c r="D535" i="1"/>
  <c r="D409" i="1"/>
  <c r="D64" i="1"/>
  <c r="D524" i="1"/>
  <c r="D182" i="1"/>
  <c r="E182" i="1" s="1"/>
  <c r="D189" i="1"/>
  <c r="D428" i="1"/>
  <c r="D384" i="1"/>
  <c r="D313" i="1"/>
  <c r="D20" i="1"/>
  <c r="E20" i="1" s="1"/>
  <c r="D116" i="1"/>
  <c r="D297" i="1"/>
  <c r="D464" i="1"/>
  <c r="D241" i="1"/>
  <c r="D473" i="1"/>
  <c r="D275" i="1"/>
  <c r="D287" i="1"/>
  <c r="D397" i="1"/>
  <c r="D8" i="1"/>
  <c r="E8" i="1" s="1"/>
  <c r="D367" i="1"/>
  <c r="D505" i="1"/>
  <c r="D465" i="1"/>
  <c r="D216" i="1"/>
  <c r="D289" i="1"/>
  <c r="D102" i="1"/>
  <c r="D507" i="1"/>
  <c r="D129" i="1"/>
  <c r="D183" i="1"/>
  <c r="D84" i="1"/>
  <c r="D504" i="1"/>
  <c r="D270" i="1"/>
  <c r="D377" i="1"/>
  <c r="D230" i="1"/>
  <c r="D218" i="1"/>
  <c r="D485" i="1"/>
  <c r="D210" i="1"/>
  <c r="D267" i="1"/>
  <c r="D13" i="1"/>
  <c r="E13" i="1" s="1"/>
  <c r="D489" i="1"/>
  <c r="D99" i="1"/>
  <c r="D137" i="1"/>
  <c r="D493" i="1"/>
  <c r="D247" i="1"/>
  <c r="D188" i="1"/>
  <c r="D513" i="1"/>
  <c r="D467" i="1"/>
  <c r="D381" i="1"/>
  <c r="D124" i="1"/>
  <c r="D19" i="1"/>
  <c r="D536" i="1"/>
  <c r="D488" i="1"/>
  <c r="D528" i="1"/>
  <c r="D518" i="1"/>
  <c r="D215" i="1"/>
  <c r="D293" i="1"/>
  <c r="D260" i="1"/>
  <c r="D161" i="1"/>
  <c r="D400" i="1"/>
  <c r="D282" i="1"/>
  <c r="D533" i="1"/>
  <c r="D155" i="1"/>
  <c r="D495" i="1"/>
  <c r="D63" i="1"/>
  <c r="D520" i="1"/>
  <c r="D414" i="1"/>
  <c r="D364" i="1"/>
  <c r="D529" i="1"/>
  <c r="D415" i="1"/>
  <c r="D453" i="1"/>
  <c r="D94" i="1"/>
  <c r="D190" i="1"/>
  <c r="G83" i="1"/>
  <c r="H83" i="1"/>
  <c r="L83" i="1"/>
  <c r="B5" i="1"/>
  <c r="F5" i="1" s="1"/>
  <c r="B7" i="1"/>
  <c r="F7" i="1" s="1"/>
  <c r="B24" i="1"/>
  <c r="F24" i="1" s="1"/>
  <c r="G8" i="1"/>
  <c r="H8" i="1"/>
  <c r="B23" i="1"/>
  <c r="F23" i="1" s="1"/>
  <c r="B11" i="1"/>
  <c r="F11" i="1" s="1"/>
  <c r="B21" i="1"/>
  <c r="F21" i="1" s="1"/>
  <c r="B18" i="1"/>
  <c r="F18" i="1" s="1"/>
  <c r="B260" i="1"/>
  <c r="F260" i="1" s="1"/>
  <c r="L6" i="1"/>
  <c r="H6" i="1"/>
  <c r="G6" i="1"/>
  <c r="L17" i="1"/>
  <c r="H17" i="1"/>
  <c r="G17" i="1"/>
  <c r="B25" i="1"/>
  <c r="F25" i="1" s="1"/>
  <c r="B53" i="1"/>
  <c r="F53" i="1" s="1"/>
  <c r="B29" i="1"/>
  <c r="F29" i="1" s="1"/>
  <c r="B61" i="1"/>
  <c r="F61" i="1" s="1"/>
  <c r="B161" i="1"/>
  <c r="F161" i="1" s="1"/>
  <c r="B421" i="1"/>
  <c r="F421" i="1" s="1"/>
  <c r="B394" i="1"/>
  <c r="F394" i="1" s="1"/>
  <c r="B33" i="1"/>
  <c r="F33" i="1" s="1"/>
  <c r="B527" i="1"/>
  <c r="F527" i="1" s="1"/>
  <c r="B132" i="1"/>
  <c r="F132" i="1" s="1"/>
  <c r="B329" i="1"/>
  <c r="F329" i="1" s="1"/>
  <c r="B517" i="1"/>
  <c r="F517" i="1" s="1"/>
  <c r="B504" i="1"/>
  <c r="F504" i="1" s="1"/>
  <c r="B127" i="1"/>
  <c r="F127" i="1" s="1"/>
  <c r="B493" i="1"/>
  <c r="F493" i="1" s="1"/>
  <c r="B349" i="1"/>
  <c r="F349" i="1" s="1"/>
  <c r="B116" i="1"/>
  <c r="F116" i="1" s="1"/>
  <c r="B252" i="1"/>
  <c r="F252" i="1" s="1"/>
  <c r="B247" i="1"/>
  <c r="F247" i="1" s="1"/>
  <c r="B158" i="1"/>
  <c r="F158" i="1" s="1"/>
  <c r="B205" i="1"/>
  <c r="F205" i="1" s="1"/>
  <c r="B461" i="1"/>
  <c r="F461" i="1" s="1"/>
  <c r="B358" i="1"/>
  <c r="F358" i="1" s="1"/>
  <c r="B272" i="1"/>
  <c r="F272" i="1" s="1"/>
  <c r="B207" i="1"/>
  <c r="F207" i="1" s="1"/>
  <c r="B306" i="1"/>
  <c r="F306" i="1" s="1"/>
  <c r="B218" i="1"/>
  <c r="F218" i="1" s="1"/>
  <c r="B321" i="1"/>
  <c r="F321" i="1" s="1"/>
  <c r="B433" i="1"/>
  <c r="F433" i="1" s="1"/>
  <c r="B108" i="1"/>
  <c r="F108" i="1" s="1"/>
  <c r="B438" i="1"/>
  <c r="F438" i="1" s="1"/>
  <c r="B193" i="1"/>
  <c r="F193" i="1" s="1"/>
  <c r="B39" i="1"/>
  <c r="F39" i="1" s="1"/>
  <c r="B457" i="1"/>
  <c r="F457" i="1" s="1"/>
  <c r="B447" i="1"/>
  <c r="F447" i="1" s="1"/>
  <c r="B537" i="1"/>
  <c r="F537" i="1" s="1"/>
  <c r="B413" i="1"/>
  <c r="F413" i="1" s="1"/>
  <c r="B232" i="1"/>
  <c r="F232" i="1" s="1"/>
  <c r="B496" i="1"/>
  <c r="F496" i="1" s="1"/>
  <c r="B523" i="1"/>
  <c r="F523" i="1" s="1"/>
  <c r="B316" i="1"/>
  <c r="F316" i="1" s="1"/>
  <c r="B320" i="1"/>
  <c r="F320" i="1" s="1"/>
  <c r="B157" i="1"/>
  <c r="F157" i="1" s="1"/>
  <c r="B291" i="1"/>
  <c r="F291" i="1" s="1"/>
  <c r="B159" i="1"/>
  <c r="F159" i="1" s="1"/>
  <c r="B63" i="1"/>
  <c r="F63" i="1" s="1"/>
  <c r="B427" i="1"/>
  <c r="F427" i="1" s="1"/>
  <c r="B219" i="1"/>
  <c r="F219" i="1" s="1"/>
  <c r="B222" i="1"/>
  <c r="F222" i="1" s="1"/>
  <c r="B335" i="1"/>
  <c r="F335" i="1" s="1"/>
  <c r="B514" i="1"/>
  <c r="F514" i="1" s="1"/>
  <c r="B359" i="1"/>
  <c r="F359" i="1" s="1"/>
  <c r="B181" i="1"/>
  <c r="L181" i="1" s="1"/>
  <c r="B355" i="1"/>
  <c r="F355" i="1" s="1"/>
  <c r="B230" i="1"/>
  <c r="F230" i="1" s="1"/>
  <c r="B422" i="1"/>
  <c r="F422" i="1" s="1"/>
  <c r="B500" i="1"/>
  <c r="F500" i="1" s="1"/>
  <c r="B464" i="1"/>
  <c r="F464" i="1" s="1"/>
  <c r="B111" i="1"/>
  <c r="F111" i="1" s="1"/>
  <c r="B70" i="1"/>
  <c r="F70" i="1" s="1"/>
  <c r="B465" i="1"/>
  <c r="F465" i="1" s="1"/>
  <c r="B200" i="1"/>
  <c r="F200" i="1" s="1"/>
  <c r="B512" i="1"/>
  <c r="F512" i="1" s="1"/>
  <c r="B176" i="1"/>
  <c r="F176" i="1" s="1"/>
  <c r="B54" i="1"/>
  <c r="F54" i="1" s="1"/>
  <c r="B77" i="1"/>
  <c r="F77" i="1" s="1"/>
  <c r="B491" i="1"/>
  <c r="F491" i="1" s="1"/>
  <c r="B481" i="1"/>
  <c r="F481" i="1" s="1"/>
  <c r="B125" i="1"/>
  <c r="F125" i="1" s="1"/>
  <c r="B55" i="1"/>
  <c r="F55" i="1" s="1"/>
  <c r="B403" i="1"/>
  <c r="F403" i="1" s="1"/>
  <c r="B130" i="1"/>
  <c r="F130" i="1" s="1"/>
  <c r="B137" i="1"/>
  <c r="F137" i="1" s="1"/>
  <c r="B326" i="1"/>
  <c r="F326" i="1" s="1"/>
  <c r="B240" i="1"/>
  <c r="F240" i="1" s="1"/>
  <c r="B423" i="1"/>
  <c r="F423" i="1" s="1"/>
  <c r="B328" i="1"/>
  <c r="F328" i="1" s="1"/>
  <c r="B52" i="1"/>
  <c r="F52" i="1" s="1"/>
  <c r="B472" i="1"/>
  <c r="F472" i="1" s="1"/>
  <c r="B314" i="1"/>
  <c r="F314" i="1" s="1"/>
  <c r="B271" i="1"/>
  <c r="F271" i="1" s="1"/>
  <c r="B458" i="1"/>
  <c r="F458" i="1" s="1"/>
  <c r="B60" i="1"/>
  <c r="F60" i="1" s="1"/>
  <c r="B533" i="1"/>
  <c r="F533" i="1" s="1"/>
  <c r="B536" i="1"/>
  <c r="F536" i="1" s="1"/>
  <c r="B184" i="1"/>
  <c r="F184" i="1" s="1"/>
  <c r="B474" i="1"/>
  <c r="F474" i="1" s="1"/>
  <c r="B80" i="1"/>
  <c r="F80" i="1" s="1"/>
  <c r="B407" i="1"/>
  <c r="F407" i="1" s="1"/>
  <c r="B202" i="1"/>
  <c r="F202" i="1" s="1"/>
  <c r="B364" i="1"/>
  <c r="F364" i="1" s="1"/>
  <c r="B516" i="1"/>
  <c r="F516" i="1" s="1"/>
  <c r="B379" i="1"/>
  <c r="F379" i="1" s="1"/>
  <c r="B180" i="1"/>
  <c r="F180" i="1" s="1"/>
  <c r="B345" i="1"/>
  <c r="F345" i="1" s="1"/>
  <c r="B168" i="1"/>
  <c r="F168" i="1" s="1"/>
  <c r="B441" i="1"/>
  <c r="F441" i="1" s="1"/>
  <c r="B383" i="1"/>
  <c r="F383" i="1" s="1"/>
  <c r="B526" i="1"/>
  <c r="F526" i="1" s="1"/>
  <c r="B221" i="1"/>
  <c r="F221" i="1" s="1"/>
  <c r="B374" i="1"/>
  <c r="F374" i="1" s="1"/>
  <c r="B487" i="1"/>
  <c r="F487" i="1" s="1"/>
  <c r="B494" i="1"/>
  <c r="F494" i="1" s="1"/>
  <c r="B436" i="1"/>
  <c r="F436" i="1" s="1"/>
  <c r="B286" i="1"/>
  <c r="F286" i="1" s="1"/>
  <c r="B449" i="1"/>
  <c r="F449" i="1" s="1"/>
  <c r="B182" i="1"/>
  <c r="L182" i="1" s="1"/>
  <c r="B341" i="1"/>
  <c r="F341" i="1" s="1"/>
  <c r="B507" i="1"/>
  <c r="F507" i="1" s="1"/>
  <c r="B235" i="1"/>
  <c r="F235" i="1" s="1"/>
  <c r="B476" i="1"/>
  <c r="F476" i="1" s="1"/>
  <c r="B483" i="1"/>
  <c r="F483" i="1" s="1"/>
  <c r="B74" i="1"/>
  <c r="F74" i="1" s="1"/>
  <c r="B34" i="1"/>
  <c r="F34" i="1" s="1"/>
  <c r="B307" i="1"/>
  <c r="F307" i="1" s="1"/>
  <c r="B206" i="1"/>
  <c r="F206" i="1" s="1"/>
  <c r="B450" i="1"/>
  <c r="F450" i="1" s="1"/>
  <c r="B69" i="1"/>
  <c r="F69" i="1" s="1"/>
  <c r="B361" i="1"/>
  <c r="F361" i="1" s="1"/>
  <c r="B47" i="1"/>
  <c r="F47" i="1" s="1"/>
  <c r="B217" i="1"/>
  <c r="F217" i="1" s="1"/>
  <c r="B95" i="1"/>
  <c r="F95" i="1" s="1"/>
  <c r="B456" i="1"/>
  <c r="F456" i="1" s="1"/>
  <c r="B112" i="1"/>
  <c r="F112" i="1" s="1"/>
  <c r="B241" i="1"/>
  <c r="F241" i="1" s="1"/>
  <c r="B164" i="1"/>
  <c r="F164" i="1" s="1"/>
  <c r="B71" i="1"/>
  <c r="F71" i="1" s="1"/>
  <c r="B226" i="1"/>
  <c r="F226" i="1" s="1"/>
  <c r="B522" i="1"/>
  <c r="F522" i="1" s="1"/>
  <c r="B297" i="1"/>
  <c r="F297" i="1" s="1"/>
  <c r="B304" i="1"/>
  <c r="F304" i="1" s="1"/>
  <c r="B418" i="1"/>
  <c r="F418" i="1" s="1"/>
  <c r="B317" i="1"/>
  <c r="F317" i="1" s="1"/>
  <c r="B390" i="1"/>
  <c r="F390" i="1" s="1"/>
  <c r="B43" i="1"/>
  <c r="F43" i="1" s="1"/>
  <c r="B149" i="1"/>
  <c r="F149" i="1" s="1"/>
  <c r="B106" i="1"/>
  <c r="F106" i="1" s="1"/>
  <c r="B268" i="1"/>
  <c r="F268" i="1" s="1"/>
  <c r="B282" i="1"/>
  <c r="F282" i="1" s="1"/>
  <c r="B437" i="1"/>
  <c r="F437" i="1" s="1"/>
  <c r="B298" i="1"/>
  <c r="F298" i="1" s="1"/>
  <c r="B443" i="1"/>
  <c r="F443" i="1" s="1"/>
  <c r="B273" i="1"/>
  <c r="F273" i="1" s="1"/>
  <c r="B220" i="1"/>
  <c r="F220" i="1" s="1"/>
  <c r="B346" i="1"/>
  <c r="F346" i="1" s="1"/>
  <c r="B269" i="1"/>
  <c r="F269" i="1" s="1"/>
  <c r="B283" i="1"/>
  <c r="F283" i="1" s="1"/>
  <c r="B480" i="1"/>
  <c r="F480" i="1" s="1"/>
  <c r="B42" i="1"/>
  <c r="F42" i="1" s="1"/>
  <c r="B340" i="1"/>
  <c r="F340" i="1" s="1"/>
  <c r="B213" i="1"/>
  <c r="F213" i="1" s="1"/>
  <c r="B204" i="1"/>
  <c r="F204" i="1" s="1"/>
  <c r="B285" i="1"/>
  <c r="F285" i="1" s="1"/>
  <c r="B416" i="1"/>
  <c r="F416" i="1" s="1"/>
  <c r="B366" i="1"/>
  <c r="F366" i="1" s="1"/>
  <c r="B339" i="1"/>
  <c r="F339" i="1" s="1"/>
  <c r="B277" i="1"/>
  <c r="F277" i="1" s="1"/>
  <c r="B467" i="1"/>
  <c r="F467" i="1" s="1"/>
  <c r="B376" i="1"/>
  <c r="F376" i="1" s="1"/>
  <c r="B525" i="1"/>
  <c r="F525" i="1" s="1"/>
  <c r="B128" i="1"/>
  <c r="F128" i="1" s="1"/>
  <c r="B199" i="1"/>
  <c r="F199" i="1" s="1"/>
  <c r="B189" i="1"/>
  <c r="F189" i="1" s="1"/>
  <c r="B134" i="1"/>
  <c r="F134" i="1" s="1"/>
  <c r="B228" i="1"/>
  <c r="F228" i="1" s="1"/>
  <c r="B305" i="1"/>
  <c r="F305" i="1" s="1"/>
  <c r="B408" i="1"/>
  <c r="F408" i="1" s="1"/>
  <c r="B208" i="1"/>
  <c r="F208" i="1" s="1"/>
  <c r="B387" i="1"/>
  <c r="F387" i="1" s="1"/>
  <c r="B470" i="1"/>
  <c r="F470" i="1" s="1"/>
  <c r="B308" i="1"/>
  <c r="F308" i="1" s="1"/>
  <c r="B48" i="1"/>
  <c r="F48" i="1" s="1"/>
  <c r="B455" i="1"/>
  <c r="F455" i="1" s="1"/>
  <c r="B382" i="1"/>
  <c r="F382" i="1" s="1"/>
  <c r="B365" i="1"/>
  <c r="F365" i="1" s="1"/>
  <c r="B64" i="1"/>
  <c r="F64" i="1" s="1"/>
  <c r="B294" i="1"/>
  <c r="F294" i="1" s="1"/>
  <c r="B151" i="1"/>
  <c r="F151" i="1" s="1"/>
  <c r="B145" i="1"/>
  <c r="F145" i="1" s="1"/>
  <c r="B378" i="1"/>
  <c r="F378" i="1" s="1"/>
  <c r="B89" i="1"/>
  <c r="F89" i="1" s="1"/>
  <c r="B153" i="1"/>
  <c r="F153" i="1" s="1"/>
  <c r="B323" i="1"/>
  <c r="F323" i="1" s="1"/>
  <c r="B471" i="1"/>
  <c r="F471" i="1" s="1"/>
  <c r="B165" i="1"/>
  <c r="F165" i="1" s="1"/>
  <c r="B428" i="1"/>
  <c r="F428" i="1" s="1"/>
  <c r="B140" i="1"/>
  <c r="F140" i="1" s="1"/>
  <c r="B468" i="1"/>
  <c r="F468" i="1" s="1"/>
  <c r="B163" i="1"/>
  <c r="F163" i="1" s="1"/>
  <c r="B368" i="1"/>
  <c r="F368" i="1" s="1"/>
  <c r="B520" i="1"/>
  <c r="F520" i="1" s="1"/>
  <c r="B259" i="1"/>
  <c r="F259" i="1" s="1"/>
  <c r="B417" i="1"/>
  <c r="F417" i="1" s="1"/>
  <c r="B72" i="1"/>
  <c r="F72" i="1" s="1"/>
  <c r="B448" i="1"/>
  <c r="F448" i="1" s="1"/>
  <c r="B319" i="1"/>
  <c r="L319" i="1" s="1"/>
  <c r="B59" i="1"/>
  <c r="F59" i="1" s="1"/>
  <c r="B243" i="1"/>
  <c r="F243" i="1" s="1"/>
  <c r="B460" i="1"/>
  <c r="F460" i="1" s="1"/>
  <c r="B406" i="1"/>
  <c r="F406" i="1" s="1"/>
  <c r="B385" i="1"/>
  <c r="F385" i="1" s="1"/>
  <c r="B66" i="1"/>
  <c r="F66" i="1" s="1"/>
  <c r="B539" i="1"/>
  <c r="F539" i="1" s="1"/>
  <c r="B46" i="1"/>
  <c r="F46" i="1" s="1"/>
  <c r="B26" i="1"/>
  <c r="F26" i="1" s="1"/>
  <c r="B404" i="1"/>
  <c r="F404" i="1" s="1"/>
  <c r="B234" i="1"/>
  <c r="F234" i="1" s="1"/>
  <c r="B532" i="1"/>
  <c r="F532" i="1" s="1"/>
  <c r="B254" i="1"/>
  <c r="F254" i="1" s="1"/>
  <c r="B109" i="1"/>
  <c r="F109" i="1" s="1"/>
  <c r="B492" i="1"/>
  <c r="F492" i="1" s="1"/>
  <c r="B310" i="1"/>
  <c r="F310" i="1" s="1"/>
  <c r="B466" i="1"/>
  <c r="F466" i="1" s="1"/>
  <c r="B530" i="1"/>
  <c r="F530" i="1" s="1"/>
  <c r="B462" i="1"/>
  <c r="F462" i="1" s="1"/>
  <c r="B110" i="1"/>
  <c r="F110" i="1" s="1"/>
  <c r="B123" i="1"/>
  <c r="F123" i="1" s="1"/>
  <c r="B313" i="1"/>
  <c r="F313" i="1" s="1"/>
  <c r="B331" i="1"/>
  <c r="F331" i="1" s="1"/>
  <c r="B524" i="1"/>
  <c r="F524" i="1" s="1"/>
  <c r="B477" i="1"/>
  <c r="F477" i="1" s="1"/>
  <c r="B237" i="1"/>
  <c r="F237" i="1" s="1"/>
  <c r="B87" i="1"/>
  <c r="F87" i="1" s="1"/>
  <c r="B301" i="1"/>
  <c r="F301" i="1" s="1"/>
  <c r="B56" i="1"/>
  <c r="F56" i="1" s="1"/>
  <c r="B293" i="1"/>
  <c r="F293" i="1" s="1"/>
  <c r="B141" i="1"/>
  <c r="F141" i="1" s="1"/>
  <c r="B509" i="1"/>
  <c r="F509" i="1" s="1"/>
  <c r="B440" i="1"/>
  <c r="F440" i="1" s="1"/>
  <c r="B58" i="1"/>
  <c r="F58" i="1" s="1"/>
  <c r="B135" i="1"/>
  <c r="F135" i="1" s="1"/>
  <c r="B57" i="1"/>
  <c r="F57" i="1" s="1"/>
  <c r="B147" i="1"/>
  <c r="F147" i="1" s="1"/>
  <c r="B210" i="1"/>
  <c r="F210" i="1" s="1"/>
  <c r="B505" i="1"/>
  <c r="F505" i="1" s="1"/>
  <c r="B36" i="1"/>
  <c r="F36" i="1" s="1"/>
  <c r="B263" i="1"/>
  <c r="F263" i="1" s="1"/>
  <c r="B242" i="1"/>
  <c r="F242" i="1" s="1"/>
  <c r="B424" i="1"/>
  <c r="F424" i="1" s="1"/>
  <c r="B229" i="1"/>
  <c r="F229" i="1" s="1"/>
  <c r="B92" i="1"/>
  <c r="F92" i="1" s="1"/>
  <c r="B177" i="1"/>
  <c r="F177" i="1" s="1"/>
  <c r="B410" i="1"/>
  <c r="F410" i="1" s="1"/>
  <c r="B257" i="1"/>
  <c r="F257" i="1" s="1"/>
  <c r="B90" i="1"/>
  <c r="F90" i="1" s="1"/>
  <c r="B371" i="1"/>
  <c r="F371" i="1" s="1"/>
  <c r="B398" i="1"/>
  <c r="F398" i="1" s="1"/>
  <c r="B284" i="1"/>
  <c r="F284" i="1" s="1"/>
  <c r="B485" i="1"/>
  <c r="F485" i="1" s="1"/>
  <c r="B102" i="1"/>
  <c r="F102" i="1" s="1"/>
  <c r="B534" i="1"/>
  <c r="F534" i="1" s="1"/>
  <c r="B540" i="1"/>
  <c r="F540" i="1" s="1"/>
  <c r="B85" i="1"/>
  <c r="F85" i="1" s="1"/>
  <c r="B96" i="1"/>
  <c r="F96" i="1" s="1"/>
  <c r="B519" i="1"/>
  <c r="F519" i="1" s="1"/>
  <c r="B430" i="1"/>
  <c r="F430" i="1" s="1"/>
  <c r="B119" i="1"/>
  <c r="F119" i="1" s="1"/>
  <c r="B270" i="1"/>
  <c r="F270" i="1" s="1"/>
  <c r="B261" i="1"/>
  <c r="F261" i="1" s="1"/>
  <c r="B160" i="1"/>
  <c r="F160" i="1" s="1"/>
  <c r="B28" i="1"/>
  <c r="F28" i="1" s="1"/>
  <c r="B212" i="1"/>
  <c r="F212" i="1" s="1"/>
  <c r="B415" i="1"/>
  <c r="F415" i="1" s="1"/>
  <c r="B334" i="1"/>
  <c r="F334" i="1" s="1"/>
  <c r="B330" i="1"/>
  <c r="F330" i="1" s="1"/>
  <c r="B76" i="1"/>
  <c r="L76" i="1" s="1"/>
  <c r="B475" i="1"/>
  <c r="F475" i="1" s="1"/>
  <c r="B225" i="1"/>
  <c r="F225" i="1" s="1"/>
  <c r="B375" i="1"/>
  <c r="F375" i="1" s="1"/>
  <c r="B289" i="1"/>
  <c r="F289" i="1" s="1"/>
  <c r="B312" i="1"/>
  <c r="F312" i="1" s="1"/>
  <c r="B453" i="1"/>
  <c r="F453" i="1" s="1"/>
  <c r="B216" i="1"/>
  <c r="F216" i="1" s="1"/>
  <c r="B253" i="1"/>
  <c r="F253" i="1" s="1"/>
  <c r="B411" i="1"/>
  <c r="F411" i="1" s="1"/>
  <c r="B388" i="1"/>
  <c r="F388" i="1" s="1"/>
  <c r="B332" i="1"/>
  <c r="F332" i="1" s="1"/>
  <c r="B469" i="1"/>
  <c r="F469" i="1" s="1"/>
  <c r="B120" i="1"/>
  <c r="F120" i="1" s="1"/>
  <c r="B31" i="1"/>
  <c r="F31" i="1" s="1"/>
  <c r="B170" i="1"/>
  <c r="F170" i="1" s="1"/>
  <c r="B198" i="1"/>
  <c r="F198" i="1" s="1"/>
  <c r="B425" i="1"/>
  <c r="F425" i="1" s="1"/>
  <c r="B435" i="1"/>
  <c r="F435" i="1" s="1"/>
  <c r="B214" i="1"/>
  <c r="F214" i="1" s="1"/>
  <c r="B118" i="1"/>
  <c r="F118" i="1" s="1"/>
  <c r="B27" i="1"/>
  <c r="L27" i="1" s="1"/>
  <c r="B262" i="1"/>
  <c r="F262" i="1" s="1"/>
  <c r="B363" i="1"/>
  <c r="F363" i="1" s="1"/>
  <c r="B521" i="1"/>
  <c r="F521" i="1" s="1"/>
  <c r="B105" i="1"/>
  <c r="F105" i="1" s="1"/>
  <c r="B452" i="1"/>
  <c r="F452" i="1" s="1"/>
  <c r="B389" i="1"/>
  <c r="F389" i="1" s="1"/>
  <c r="B238" i="1"/>
  <c r="F238" i="1" s="1"/>
  <c r="B399" i="1"/>
  <c r="F399" i="1" s="1"/>
  <c r="B84" i="1"/>
  <c r="F84" i="1" s="1"/>
  <c r="B38" i="1"/>
  <c r="F38" i="1" s="1"/>
  <c r="B209" i="1"/>
  <c r="F209" i="1" s="1"/>
  <c r="B384" i="1"/>
  <c r="F384" i="1" s="1"/>
  <c r="B245" i="1"/>
  <c r="F245" i="1" s="1"/>
  <c r="B446" i="1"/>
  <c r="F446" i="1" s="1"/>
  <c r="B175" i="1"/>
  <c r="F175" i="1" s="1"/>
  <c r="B115" i="1"/>
  <c r="F115" i="1" s="1"/>
  <c r="B266" i="1"/>
  <c r="F266" i="1" s="1"/>
  <c r="B402" i="1"/>
  <c r="F402" i="1" s="1"/>
  <c r="B183" i="1"/>
  <c r="F183" i="1" s="1"/>
  <c r="B538" i="1"/>
  <c r="F538" i="1" s="1"/>
  <c r="B236" i="1"/>
  <c r="F236" i="1" s="1"/>
  <c r="B197" i="1"/>
  <c r="F197" i="1" s="1"/>
  <c r="B142" i="1"/>
  <c r="F142" i="1" s="1"/>
  <c r="B396" i="1"/>
  <c r="F396" i="1" s="1"/>
  <c r="B342" i="1"/>
  <c r="F342" i="1" s="1"/>
  <c r="B122" i="1"/>
  <c r="F122" i="1" s="1"/>
  <c r="B380" i="1"/>
  <c r="F380" i="1" s="1"/>
  <c r="B344" i="1"/>
  <c r="F344" i="1" s="1"/>
  <c r="B360" i="1"/>
  <c r="F360" i="1" s="1"/>
  <c r="B162" i="1"/>
  <c r="F162" i="1" s="1"/>
  <c r="B503" i="1"/>
  <c r="F503" i="1" s="1"/>
  <c r="B211" i="1"/>
  <c r="F211" i="1" s="1"/>
  <c r="B479" i="1"/>
  <c r="F479" i="1" s="1"/>
  <c r="B419" i="1"/>
  <c r="F419" i="1" s="1"/>
  <c r="B299" i="1"/>
  <c r="F299" i="1" s="1"/>
  <c r="B155" i="1"/>
  <c r="F155" i="1" s="1"/>
  <c r="B333" i="1"/>
  <c r="F333" i="1" s="1"/>
  <c r="B94" i="1"/>
  <c r="F94" i="1" s="1"/>
  <c r="B315" i="1"/>
  <c r="F315" i="1" s="1"/>
  <c r="B338" i="1"/>
  <c r="F338" i="1" s="1"/>
  <c r="B369" i="1"/>
  <c r="F369" i="1" s="1"/>
  <c r="B348" i="1"/>
  <c r="F348" i="1" s="1"/>
  <c r="B82" i="1"/>
  <c r="F82" i="1" s="1"/>
  <c r="B352" i="1"/>
  <c r="F352" i="1" s="1"/>
  <c r="B265" i="1"/>
  <c r="F265" i="1" s="1"/>
  <c r="B372" i="1"/>
  <c r="F372" i="1" s="1"/>
  <c r="B274" i="1"/>
  <c r="F274" i="1" s="1"/>
  <c r="B133" i="1"/>
  <c r="F133" i="1" s="1"/>
  <c r="B499" i="1"/>
  <c r="F499" i="1" s="1"/>
  <c r="B107" i="1"/>
  <c r="F107" i="1" s="1"/>
  <c r="B445" i="1"/>
  <c r="F445" i="1" s="1"/>
  <c r="B223" i="1"/>
  <c r="F223" i="1" s="1"/>
  <c r="B143" i="1"/>
  <c r="F143" i="1" s="1"/>
  <c r="B101" i="1"/>
  <c r="F101" i="1" s="1"/>
  <c r="B498" i="1"/>
  <c r="F498" i="1" s="1"/>
  <c r="B113" i="1"/>
  <c r="F113" i="1" s="1"/>
  <c r="B409" i="1"/>
  <c r="F409" i="1" s="1"/>
  <c r="B511" i="1"/>
  <c r="F511" i="1" s="1"/>
  <c r="B224" i="1"/>
  <c r="F224" i="1" s="1"/>
  <c r="B302" i="1"/>
  <c r="F302" i="1" s="1"/>
  <c r="B187" i="1"/>
  <c r="F187" i="1" s="1"/>
  <c r="B98" i="1"/>
  <c r="F98" i="1" s="1"/>
  <c r="B482" i="1"/>
  <c r="F482" i="1" s="1"/>
  <c r="B190" i="1"/>
  <c r="F190" i="1" s="1"/>
  <c r="B347" i="1"/>
  <c r="F347" i="1" s="1"/>
  <c r="B309" i="1"/>
  <c r="F309" i="1" s="1"/>
  <c r="B528" i="1"/>
  <c r="F528" i="1" s="1"/>
  <c r="B179" i="1"/>
  <c r="F179" i="1" s="1"/>
  <c r="B104" i="1"/>
  <c r="F104" i="1" s="1"/>
  <c r="B126" i="1"/>
  <c r="F126" i="1" s="1"/>
  <c r="B370" i="1"/>
  <c r="F370" i="1" s="1"/>
  <c r="B138" i="1"/>
  <c r="F138" i="1" s="1"/>
  <c r="B531" i="1"/>
  <c r="F531" i="1" s="1"/>
  <c r="B432" i="1"/>
  <c r="F432" i="1" s="1"/>
  <c r="B250" i="1"/>
  <c r="F250" i="1" s="1"/>
  <c r="B124" i="1"/>
  <c r="F124" i="1" s="1"/>
  <c r="B231" i="1"/>
  <c r="F231" i="1" s="1"/>
  <c r="B201" i="1"/>
  <c r="F201" i="1" s="1"/>
  <c r="B535" i="1"/>
  <c r="F535" i="1" s="1"/>
  <c r="B386" i="1"/>
  <c r="F386" i="1" s="1"/>
  <c r="B287" i="1"/>
  <c r="F287" i="1" s="1"/>
  <c r="B377" i="1"/>
  <c r="F377" i="1" s="1"/>
  <c r="B478" i="1"/>
  <c r="F478" i="1" s="1"/>
  <c r="B144" i="1"/>
  <c r="F144" i="1" s="1"/>
  <c r="B68" i="1"/>
  <c r="F68" i="1" s="1"/>
  <c r="B412" i="1"/>
  <c r="F412" i="1" s="1"/>
  <c r="B367" i="1"/>
  <c r="F367" i="1" s="1"/>
  <c r="B292" i="1"/>
  <c r="F292" i="1" s="1"/>
  <c r="B186" i="1"/>
  <c r="F186" i="1" s="1"/>
  <c r="B50" i="1"/>
  <c r="F50" i="1" s="1"/>
  <c r="B196" i="1"/>
  <c r="F196" i="1" s="1"/>
  <c r="B178" i="1"/>
  <c r="F178" i="1" s="1"/>
  <c r="B325" i="1"/>
  <c r="F325" i="1" s="1"/>
  <c r="B350" i="1"/>
  <c r="F350" i="1" s="1"/>
  <c r="B194" i="1"/>
  <c r="F194" i="1" s="1"/>
  <c r="B88" i="1"/>
  <c r="F88" i="1" s="1"/>
  <c r="B362" i="1"/>
  <c r="F362" i="1" s="1"/>
  <c r="B73" i="1"/>
  <c r="F73" i="1" s="1"/>
  <c r="B354" i="1"/>
  <c r="F354" i="1" s="1"/>
  <c r="B515" i="1"/>
  <c r="F515" i="1" s="1"/>
  <c r="B99" i="1"/>
  <c r="F99" i="1" s="1"/>
  <c r="B502" i="1"/>
  <c r="F502" i="1" s="1"/>
  <c r="B35" i="1"/>
  <c r="F35" i="1" s="1"/>
  <c r="B78" i="1"/>
  <c r="F78" i="1" s="1"/>
  <c r="B486" i="1"/>
  <c r="F486" i="1" s="1"/>
  <c r="B41" i="1"/>
  <c r="F41" i="1" s="1"/>
  <c r="B150" i="1"/>
  <c r="F150" i="1" s="1"/>
  <c r="B322" i="1"/>
  <c r="F322" i="1" s="1"/>
  <c r="B357" i="1"/>
  <c r="F357" i="1" s="1"/>
  <c r="B148" i="1"/>
  <c r="F148" i="1" s="1"/>
  <c r="B172" i="1"/>
  <c r="F172" i="1" s="1"/>
  <c r="B495" i="1"/>
  <c r="F495" i="1" s="1"/>
  <c r="B146" i="1"/>
  <c r="F146" i="1" s="1"/>
  <c r="B391" i="1"/>
  <c r="F391" i="1" s="1"/>
  <c r="B373" i="1"/>
  <c r="F373" i="1" s="1"/>
  <c r="B154" i="1"/>
  <c r="F154" i="1" s="1"/>
  <c r="B227" i="1"/>
  <c r="F227" i="1" s="1"/>
  <c r="B420" i="1"/>
  <c r="F420" i="1" s="1"/>
  <c r="B451" i="1"/>
  <c r="F451" i="1" s="1"/>
  <c r="B75" i="1"/>
  <c r="F75" i="1" s="1"/>
  <c r="B246" i="1"/>
  <c r="F246" i="1" s="1"/>
  <c r="B81" i="1"/>
  <c r="F81" i="1" s="1"/>
  <c r="B203" i="1"/>
  <c r="F203" i="1" s="1"/>
  <c r="B91" i="1"/>
  <c r="F91" i="1" s="1"/>
  <c r="B173" i="1"/>
  <c r="F173" i="1" s="1"/>
  <c r="B397" i="1"/>
  <c r="F397" i="1" s="1"/>
  <c r="B353" i="1"/>
  <c r="F353" i="1" s="1"/>
  <c r="B121" i="1"/>
  <c r="F121" i="1" s="1"/>
  <c r="B510" i="1"/>
  <c r="F510" i="1" s="1"/>
  <c r="B303" i="1"/>
  <c r="F303" i="1" s="1"/>
  <c r="B131" i="1"/>
  <c r="F131" i="1" s="1"/>
  <c r="B49" i="1"/>
  <c r="F49" i="1" s="1"/>
  <c r="B192" i="1"/>
  <c r="F192" i="1" s="1"/>
  <c r="B454" i="1"/>
  <c r="F454" i="1" s="1"/>
  <c r="B426" i="1"/>
  <c r="F426" i="1" s="1"/>
  <c r="B166" i="1"/>
  <c r="F166" i="1" s="1"/>
  <c r="B86" i="1"/>
  <c r="F86" i="1" s="1"/>
  <c r="B434" i="1"/>
  <c r="F434" i="1" s="1"/>
  <c r="B488" i="1"/>
  <c r="F488" i="1" s="1"/>
  <c r="B324" i="1"/>
  <c r="F324" i="1" s="1"/>
  <c r="B381" i="1"/>
  <c r="F381" i="1" s="1"/>
  <c r="B65" i="1"/>
  <c r="F65" i="1" s="1"/>
  <c r="B185" i="1"/>
  <c r="F185" i="1" s="1"/>
  <c r="B414" i="1"/>
  <c r="F414" i="1" s="1"/>
  <c r="B400" i="1"/>
  <c r="F400" i="1" s="1"/>
  <c r="B311" i="1"/>
  <c r="F311" i="1" s="1"/>
  <c r="B251" i="1"/>
  <c r="F251" i="1" s="1"/>
  <c r="B255" i="1"/>
  <c r="F255" i="1" s="1"/>
  <c r="B463" i="1"/>
  <c r="F463" i="1" s="1"/>
  <c r="B275" i="1"/>
  <c r="F275" i="1" s="1"/>
  <c r="B32" i="1"/>
  <c r="F32" i="1" s="1"/>
  <c r="B239" i="1"/>
  <c r="F239" i="1" s="1"/>
  <c r="B244" i="1"/>
  <c r="F244" i="1" s="1"/>
  <c r="B258" i="1"/>
  <c r="F258" i="1" s="1"/>
  <c r="B393" i="1"/>
  <c r="F393" i="1" s="1"/>
  <c r="B267" i="1"/>
  <c r="F267" i="1" s="1"/>
  <c r="B264" i="1"/>
  <c r="F264" i="1" s="1"/>
  <c r="B336" i="1"/>
  <c r="F336" i="1" s="1"/>
  <c r="B508" i="1"/>
  <c r="F508" i="1" s="1"/>
  <c r="B431" i="1"/>
  <c r="F431" i="1" s="1"/>
  <c r="B93" i="1"/>
  <c r="F93" i="1" s="1"/>
  <c r="B356" i="1"/>
  <c r="F356" i="1" s="1"/>
  <c r="B295" i="1"/>
  <c r="F295" i="1" s="1"/>
  <c r="B473" i="1"/>
  <c r="F473" i="1" s="1"/>
  <c r="B171" i="1"/>
  <c r="F171" i="1" s="1"/>
  <c r="B439" i="1"/>
  <c r="F439" i="1" s="1"/>
  <c r="B248" i="1"/>
  <c r="F248" i="1" s="1"/>
  <c r="B296" i="1"/>
  <c r="F296" i="1" s="1"/>
  <c r="B51" i="1"/>
  <c r="F51" i="1" s="1"/>
  <c r="B44" i="1"/>
  <c r="F44" i="1" s="1"/>
  <c r="B100" i="1"/>
  <c r="F100" i="1" s="1"/>
  <c r="B169" i="1"/>
  <c r="F169" i="1" s="1"/>
  <c r="B117" i="1"/>
  <c r="F117" i="1" s="1"/>
  <c r="B215" i="1"/>
  <c r="F215" i="1" s="1"/>
  <c r="B489" i="1"/>
  <c r="F489" i="1" s="1"/>
  <c r="B401" i="1"/>
  <c r="F401" i="1" s="1"/>
  <c r="B152" i="1"/>
  <c r="F152" i="1" s="1"/>
  <c r="B444" i="1"/>
  <c r="F444" i="1" s="1"/>
  <c r="B256" i="1"/>
  <c r="F256" i="1" s="1"/>
  <c r="B513" i="1"/>
  <c r="F513" i="1" s="1"/>
  <c r="B429" i="1"/>
  <c r="F429" i="1" s="1"/>
  <c r="B300" i="1"/>
  <c r="F300" i="1" s="1"/>
  <c r="B249" i="1"/>
  <c r="F249" i="1" s="1"/>
  <c r="B337" i="1"/>
  <c r="F337" i="1" s="1"/>
  <c r="B288" i="1"/>
  <c r="F288" i="1" s="1"/>
  <c r="B191" i="1"/>
  <c r="F191" i="1" s="1"/>
  <c r="B351" i="1"/>
  <c r="F351" i="1" s="1"/>
  <c r="B114" i="1"/>
  <c r="F114" i="1" s="1"/>
  <c r="B4" i="1"/>
  <c r="F4" i="1" s="1"/>
  <c r="B15" i="1"/>
  <c r="F15" i="1" s="1"/>
  <c r="B40" i="1"/>
  <c r="F40" i="1" s="1"/>
  <c r="B9" i="1"/>
  <c r="F9" i="1" s="1"/>
  <c r="B14" i="1"/>
  <c r="F14" i="1" s="1"/>
  <c r="B13" i="1"/>
  <c r="F13" i="1" s="1"/>
  <c r="B12" i="1"/>
  <c r="F12" i="1" s="1"/>
  <c r="B37" i="1"/>
  <c r="F37" i="1" s="1"/>
  <c r="B2" i="1"/>
  <c r="F2" i="1" s="1"/>
  <c r="B22" i="1"/>
  <c r="F22" i="1" s="1"/>
  <c r="E387" i="1"/>
  <c r="B45" i="1"/>
  <c r="F45" i="1" s="1"/>
  <c r="B20" i="1"/>
  <c r="F20" i="1" s="1"/>
  <c r="B3" i="1"/>
  <c r="F3" i="1" s="1"/>
  <c r="B16" i="1"/>
  <c r="F16" i="1" s="1"/>
  <c r="L387" i="1" l="1"/>
  <c r="F182" i="1"/>
  <c r="F76" i="1"/>
  <c r="F27" i="1"/>
  <c r="F319" i="1"/>
  <c r="F181" i="1"/>
  <c r="I17" i="1"/>
  <c r="H295" i="1"/>
  <c r="G295" i="1"/>
  <c r="L295" i="1"/>
  <c r="H354" i="1"/>
  <c r="L354" i="1"/>
  <c r="G354" i="1"/>
  <c r="H445" i="1"/>
  <c r="G445" i="1"/>
  <c r="L445" i="1"/>
  <c r="H177" i="1"/>
  <c r="G177" i="1"/>
  <c r="L177" i="1"/>
  <c r="H151" i="1"/>
  <c r="G151" i="1"/>
  <c r="L151" i="1"/>
  <c r="H383" i="1"/>
  <c r="G383" i="1"/>
  <c r="L383" i="1"/>
  <c r="L23" i="1"/>
  <c r="G23" i="1"/>
  <c r="H23" i="1"/>
  <c r="E488" i="1"/>
  <c r="L488" i="1"/>
  <c r="E247" i="1"/>
  <c r="L247" i="1"/>
  <c r="E485" i="1"/>
  <c r="L485" i="1"/>
  <c r="E116" i="1"/>
  <c r="L116" i="1"/>
  <c r="E65" i="1"/>
  <c r="L65" i="1"/>
  <c r="L9" i="1"/>
  <c r="H9" i="1"/>
  <c r="G9" i="1"/>
  <c r="H191" i="1"/>
  <c r="G191" i="1"/>
  <c r="L191" i="1"/>
  <c r="L444" i="1"/>
  <c r="H444" i="1"/>
  <c r="G444" i="1"/>
  <c r="H44" i="1"/>
  <c r="L44" i="1"/>
  <c r="G44" i="1"/>
  <c r="H356" i="1"/>
  <c r="G356" i="1"/>
  <c r="G258" i="1"/>
  <c r="H258" i="1"/>
  <c r="L258" i="1"/>
  <c r="G311" i="1"/>
  <c r="H311" i="1"/>
  <c r="L311" i="1"/>
  <c r="H434" i="1"/>
  <c r="G434" i="1"/>
  <c r="L434" i="1"/>
  <c r="G303" i="1"/>
  <c r="H303" i="1"/>
  <c r="L303" i="1"/>
  <c r="H81" i="1"/>
  <c r="G81" i="1"/>
  <c r="L81" i="1"/>
  <c r="H391" i="1"/>
  <c r="G391" i="1"/>
  <c r="L391" i="1"/>
  <c r="H41" i="1"/>
  <c r="G41" i="1"/>
  <c r="L41" i="1"/>
  <c r="H73" i="1"/>
  <c r="G73" i="1"/>
  <c r="L73" i="1"/>
  <c r="H50" i="1"/>
  <c r="G50" i="1"/>
  <c r="L50" i="1"/>
  <c r="H377" i="1"/>
  <c r="G377" i="1"/>
  <c r="H432" i="1"/>
  <c r="G432" i="1"/>
  <c r="L432" i="1"/>
  <c r="H309" i="1"/>
  <c r="G309" i="1"/>
  <c r="L309" i="1"/>
  <c r="H511" i="1"/>
  <c r="G511" i="1"/>
  <c r="L511" i="1"/>
  <c r="G107" i="1"/>
  <c r="H107" i="1"/>
  <c r="L107" i="1"/>
  <c r="H348" i="1"/>
  <c r="G348" i="1"/>
  <c r="L348" i="1"/>
  <c r="H419" i="1"/>
  <c r="G419" i="1"/>
  <c r="L419" i="1"/>
  <c r="H122" i="1"/>
  <c r="G122" i="1"/>
  <c r="L122" i="1"/>
  <c r="G402" i="1"/>
  <c r="H402" i="1"/>
  <c r="L402" i="1"/>
  <c r="G38" i="1"/>
  <c r="H38" i="1"/>
  <c r="L38" i="1"/>
  <c r="H363" i="1"/>
  <c r="G363" i="1"/>
  <c r="L363" i="1"/>
  <c r="L170" i="1"/>
  <c r="G170" i="1"/>
  <c r="H170" i="1"/>
  <c r="H216" i="1"/>
  <c r="G216" i="1"/>
  <c r="G330" i="1"/>
  <c r="H330" i="1"/>
  <c r="L330" i="1"/>
  <c r="H119" i="1"/>
  <c r="G119" i="1"/>
  <c r="L119" i="1"/>
  <c r="H485" i="1"/>
  <c r="G485" i="1"/>
  <c r="H92" i="1"/>
  <c r="G92" i="1"/>
  <c r="L92" i="1"/>
  <c r="H147" i="1"/>
  <c r="G147" i="1"/>
  <c r="L147" i="1"/>
  <c r="H56" i="1"/>
  <c r="G56" i="1"/>
  <c r="G123" i="1"/>
  <c r="H123" i="1"/>
  <c r="L123" i="1"/>
  <c r="H254" i="1"/>
  <c r="G254" i="1"/>
  <c r="L254" i="1"/>
  <c r="H385" i="1"/>
  <c r="G385" i="1"/>
  <c r="L385" i="1"/>
  <c r="H417" i="1"/>
  <c r="G417" i="1"/>
  <c r="L417" i="1"/>
  <c r="G165" i="1"/>
  <c r="H165" i="1"/>
  <c r="L165" i="1"/>
  <c r="H294" i="1"/>
  <c r="G294" i="1"/>
  <c r="L294" i="1"/>
  <c r="H387" i="1"/>
  <c r="G387" i="1"/>
  <c r="H128" i="1"/>
  <c r="G128" i="1"/>
  <c r="L128" i="1"/>
  <c r="H285" i="1"/>
  <c r="G285" i="1"/>
  <c r="L285" i="1"/>
  <c r="G346" i="1"/>
  <c r="H346" i="1"/>
  <c r="L346" i="1"/>
  <c r="H106" i="1"/>
  <c r="G106" i="1"/>
  <c r="L106" i="1"/>
  <c r="H522" i="1"/>
  <c r="G522" i="1"/>
  <c r="L522" i="1"/>
  <c r="H217" i="1"/>
  <c r="G217" i="1"/>
  <c r="L217" i="1"/>
  <c r="G74" i="1"/>
  <c r="H74" i="1"/>
  <c r="L74" i="1"/>
  <c r="G286" i="1"/>
  <c r="H286" i="1"/>
  <c r="L286" i="1"/>
  <c r="H441" i="1"/>
  <c r="G441" i="1"/>
  <c r="L441" i="1"/>
  <c r="H407" i="1"/>
  <c r="G407" i="1"/>
  <c r="L407" i="1"/>
  <c r="H271" i="1"/>
  <c r="G271" i="1"/>
  <c r="L271" i="1"/>
  <c r="G137" i="1"/>
  <c r="H137" i="1"/>
  <c r="H54" i="1"/>
  <c r="G54" i="1"/>
  <c r="L54" i="1"/>
  <c r="H500" i="1"/>
  <c r="G500" i="1"/>
  <c r="L500" i="1"/>
  <c r="H222" i="1"/>
  <c r="G222" i="1"/>
  <c r="H316" i="1"/>
  <c r="G316" i="1"/>
  <c r="L316" i="1"/>
  <c r="G39" i="1"/>
  <c r="H39" i="1"/>
  <c r="L39" i="1"/>
  <c r="G207" i="1"/>
  <c r="H207" i="1"/>
  <c r="L207" i="1"/>
  <c r="H116" i="1"/>
  <c r="G116" i="1"/>
  <c r="G527" i="1"/>
  <c r="H527" i="1"/>
  <c r="I6" i="1"/>
  <c r="E364" i="1"/>
  <c r="L364" i="1"/>
  <c r="E400" i="1"/>
  <c r="L400" i="1"/>
  <c r="E536" i="1"/>
  <c r="L536" i="1"/>
  <c r="E493" i="1"/>
  <c r="L493" i="1"/>
  <c r="E218" i="1"/>
  <c r="L218" i="1"/>
  <c r="E507" i="1"/>
  <c r="L507" i="1"/>
  <c r="E397" i="1"/>
  <c r="L397" i="1"/>
  <c r="E409" i="1"/>
  <c r="L409" i="1"/>
  <c r="E82" i="1"/>
  <c r="L82" i="1"/>
  <c r="E406" i="1"/>
  <c r="L406" i="1"/>
  <c r="E416" i="1"/>
  <c r="L416" i="1"/>
  <c r="E185" i="1"/>
  <c r="L185" i="1"/>
  <c r="H251" i="1"/>
  <c r="G251" i="1"/>
  <c r="L251" i="1"/>
  <c r="G196" i="1"/>
  <c r="H196" i="1"/>
  <c r="L196" i="1"/>
  <c r="G183" i="1"/>
  <c r="H183" i="1"/>
  <c r="H293" i="1"/>
  <c r="G293" i="1"/>
  <c r="H428" i="1"/>
  <c r="G428" i="1"/>
  <c r="H269" i="1"/>
  <c r="G269" i="1"/>
  <c r="L269" i="1"/>
  <c r="H458" i="1"/>
  <c r="G458" i="1"/>
  <c r="L458" i="1"/>
  <c r="H252" i="1"/>
  <c r="G252" i="1"/>
  <c r="L252" i="1"/>
  <c r="E139" i="1"/>
  <c r="L139" i="1"/>
  <c r="L22" i="1"/>
  <c r="H22" i="1"/>
  <c r="G22" i="1"/>
  <c r="H40" i="1"/>
  <c r="G40" i="1"/>
  <c r="L40" i="1"/>
  <c r="G288" i="1"/>
  <c r="H288" i="1"/>
  <c r="L288" i="1"/>
  <c r="H152" i="1"/>
  <c r="G152" i="1"/>
  <c r="L152" i="1"/>
  <c r="H51" i="1"/>
  <c r="L51" i="1"/>
  <c r="G51" i="1"/>
  <c r="H93" i="1"/>
  <c r="G93" i="1"/>
  <c r="L93" i="1"/>
  <c r="G244" i="1"/>
  <c r="H244" i="1"/>
  <c r="L244" i="1"/>
  <c r="H400" i="1"/>
  <c r="G400" i="1"/>
  <c r="H86" i="1"/>
  <c r="G86" i="1"/>
  <c r="L86" i="1"/>
  <c r="H510" i="1"/>
  <c r="G510" i="1"/>
  <c r="L510" i="1"/>
  <c r="H246" i="1"/>
  <c r="G246" i="1"/>
  <c r="L246" i="1"/>
  <c r="H146" i="1"/>
  <c r="G146" i="1"/>
  <c r="H486" i="1"/>
  <c r="G486" i="1"/>
  <c r="L486" i="1"/>
  <c r="H362" i="1"/>
  <c r="G362" i="1"/>
  <c r="H186" i="1"/>
  <c r="G186" i="1"/>
  <c r="L186" i="1"/>
  <c r="G287" i="1"/>
  <c r="H287" i="1"/>
  <c r="H531" i="1"/>
  <c r="G531" i="1"/>
  <c r="L531" i="1"/>
  <c r="H347" i="1"/>
  <c r="G347" i="1"/>
  <c r="L347" i="1"/>
  <c r="H409" i="1"/>
  <c r="G409" i="1"/>
  <c r="H499" i="1"/>
  <c r="G499" i="1"/>
  <c r="L499" i="1"/>
  <c r="H369" i="1"/>
  <c r="G369" i="1"/>
  <c r="L369" i="1"/>
  <c r="H479" i="1"/>
  <c r="G479" i="1"/>
  <c r="L479" i="1"/>
  <c r="H342" i="1"/>
  <c r="G342" i="1"/>
  <c r="L342" i="1"/>
  <c r="H266" i="1"/>
  <c r="G266" i="1"/>
  <c r="L266" i="1"/>
  <c r="G84" i="1"/>
  <c r="H84" i="1"/>
  <c r="G262" i="1"/>
  <c r="H262" i="1"/>
  <c r="L262" i="1"/>
  <c r="G31" i="1"/>
  <c r="H31" i="1"/>
  <c r="L31" i="1"/>
  <c r="H453" i="1"/>
  <c r="G453" i="1"/>
  <c r="H334" i="1"/>
  <c r="G334" i="1"/>
  <c r="L334" i="1"/>
  <c r="H430" i="1"/>
  <c r="G430" i="1"/>
  <c r="L430" i="1"/>
  <c r="H284" i="1"/>
  <c r="G284" i="1"/>
  <c r="L284" i="1"/>
  <c r="H229" i="1"/>
  <c r="G229" i="1"/>
  <c r="L229" i="1"/>
  <c r="H57" i="1"/>
  <c r="G57" i="1"/>
  <c r="L57" i="1"/>
  <c r="H301" i="1"/>
  <c r="G301" i="1"/>
  <c r="L301" i="1"/>
  <c r="H110" i="1"/>
  <c r="G110" i="1"/>
  <c r="L110" i="1"/>
  <c r="H532" i="1"/>
  <c r="G532" i="1"/>
  <c r="L532" i="1"/>
  <c r="G406" i="1"/>
  <c r="H406" i="1"/>
  <c r="H259" i="1"/>
  <c r="G259" i="1"/>
  <c r="L259" i="1"/>
  <c r="H471" i="1"/>
  <c r="G471" i="1"/>
  <c r="L471" i="1"/>
  <c r="G64" i="1"/>
  <c r="H64" i="1"/>
  <c r="H208" i="1"/>
  <c r="G208" i="1"/>
  <c r="L208" i="1"/>
  <c r="H525" i="1"/>
  <c r="G525" i="1"/>
  <c r="L525" i="1"/>
  <c r="G204" i="1"/>
  <c r="H204" i="1"/>
  <c r="L204" i="1"/>
  <c r="H220" i="1"/>
  <c r="G220" i="1"/>
  <c r="L220" i="1"/>
  <c r="H149" i="1"/>
  <c r="G149" i="1"/>
  <c r="L149" i="1"/>
  <c r="H226" i="1"/>
  <c r="G226" i="1"/>
  <c r="L226" i="1"/>
  <c r="H47" i="1"/>
  <c r="G47" i="1"/>
  <c r="L47" i="1"/>
  <c r="H483" i="1"/>
  <c r="G483" i="1"/>
  <c r="H436" i="1"/>
  <c r="G436" i="1"/>
  <c r="L436" i="1"/>
  <c r="G168" i="1"/>
  <c r="H168" i="1"/>
  <c r="L168" i="1"/>
  <c r="H80" i="1"/>
  <c r="G80" i="1"/>
  <c r="L80" i="1"/>
  <c r="H314" i="1"/>
  <c r="G314" i="1"/>
  <c r="L314" i="1"/>
  <c r="G130" i="1"/>
  <c r="H130" i="1"/>
  <c r="H176" i="1"/>
  <c r="G176" i="1"/>
  <c r="L176" i="1"/>
  <c r="H422" i="1"/>
  <c r="G422" i="1"/>
  <c r="L422" i="1"/>
  <c r="H219" i="1"/>
  <c r="G219" i="1"/>
  <c r="L219" i="1"/>
  <c r="H523" i="1"/>
  <c r="G523" i="1"/>
  <c r="L523" i="1"/>
  <c r="H193" i="1"/>
  <c r="G193" i="1"/>
  <c r="L193" i="1"/>
  <c r="G272" i="1"/>
  <c r="H272" i="1"/>
  <c r="L272" i="1"/>
  <c r="G349" i="1"/>
  <c r="H349" i="1"/>
  <c r="H33" i="1"/>
  <c r="G33" i="1"/>
  <c r="L33" i="1"/>
  <c r="L25" i="1"/>
  <c r="G25" i="1"/>
  <c r="H25" i="1"/>
  <c r="E414" i="1"/>
  <c r="L414" i="1"/>
  <c r="E161" i="1"/>
  <c r="L161" i="1"/>
  <c r="E19" i="1"/>
  <c r="L19" i="1"/>
  <c r="E137" i="1"/>
  <c r="L137" i="1"/>
  <c r="E230" i="1"/>
  <c r="L230" i="1"/>
  <c r="E102" i="1"/>
  <c r="L102" i="1"/>
  <c r="E287" i="1"/>
  <c r="L287" i="1"/>
  <c r="E313" i="1"/>
  <c r="L313" i="1"/>
  <c r="E535" i="1"/>
  <c r="L535" i="1"/>
  <c r="E67" i="1"/>
  <c r="L67" i="1"/>
  <c r="E324" i="1"/>
  <c r="L324" i="1"/>
  <c r="E32" i="1"/>
  <c r="L32" i="1"/>
  <c r="E514" i="1"/>
  <c r="L514" i="1"/>
  <c r="H488" i="1"/>
  <c r="G488" i="1"/>
  <c r="H478" i="1"/>
  <c r="G478" i="1"/>
  <c r="L478" i="1"/>
  <c r="H209" i="1"/>
  <c r="G209" i="1"/>
  <c r="L209" i="1"/>
  <c r="H521" i="1"/>
  <c r="G521" i="1"/>
  <c r="L521" i="1"/>
  <c r="H210" i="1"/>
  <c r="G210" i="1"/>
  <c r="H66" i="1"/>
  <c r="G66" i="1"/>
  <c r="L66" i="1"/>
  <c r="G268" i="1"/>
  <c r="H268" i="1"/>
  <c r="L268" i="1"/>
  <c r="H449" i="1"/>
  <c r="G449" i="1"/>
  <c r="L449" i="1"/>
  <c r="H464" i="1"/>
  <c r="G464" i="1"/>
  <c r="H457" i="1"/>
  <c r="G457" i="1"/>
  <c r="L457" i="1"/>
  <c r="G132" i="1"/>
  <c r="H132" i="1"/>
  <c r="L132" i="1"/>
  <c r="E529" i="1"/>
  <c r="L529" i="1"/>
  <c r="E56" i="1"/>
  <c r="L56" i="1"/>
  <c r="L16" i="1"/>
  <c r="H16" i="1"/>
  <c r="G16" i="1"/>
  <c r="L2" i="1"/>
  <c r="G2" i="1"/>
  <c r="H2" i="1"/>
  <c r="H337" i="1"/>
  <c r="G337" i="1"/>
  <c r="L337" i="1"/>
  <c r="H401" i="1"/>
  <c r="G401" i="1"/>
  <c r="H296" i="1"/>
  <c r="G296" i="1"/>
  <c r="L296" i="1"/>
  <c r="H431" i="1"/>
  <c r="G431" i="1"/>
  <c r="L431" i="1"/>
  <c r="G239" i="1"/>
  <c r="H239" i="1"/>
  <c r="L239" i="1"/>
  <c r="H414" i="1"/>
  <c r="G414" i="1"/>
  <c r="H166" i="1"/>
  <c r="G166" i="1"/>
  <c r="L166" i="1"/>
  <c r="L121" i="1"/>
  <c r="G121" i="1"/>
  <c r="H121" i="1"/>
  <c r="G75" i="1"/>
  <c r="H75" i="1"/>
  <c r="L75" i="1"/>
  <c r="G495" i="1"/>
  <c r="H495" i="1"/>
  <c r="H78" i="1"/>
  <c r="G78" i="1"/>
  <c r="L78" i="1"/>
  <c r="H88" i="1"/>
  <c r="G88" i="1"/>
  <c r="L88" i="1"/>
  <c r="H292" i="1"/>
  <c r="G292" i="1"/>
  <c r="L292" i="1"/>
  <c r="H386" i="1"/>
  <c r="G386" i="1"/>
  <c r="L386" i="1"/>
  <c r="H138" i="1"/>
  <c r="G138" i="1"/>
  <c r="L138" i="1"/>
  <c r="H190" i="1"/>
  <c r="G190" i="1"/>
  <c r="H113" i="1"/>
  <c r="G113" i="1"/>
  <c r="L113" i="1"/>
  <c r="H133" i="1"/>
  <c r="G133" i="1"/>
  <c r="L133" i="1"/>
  <c r="L338" i="1"/>
  <c r="G338" i="1"/>
  <c r="H338" i="1"/>
  <c r="H211" i="1"/>
  <c r="G211" i="1"/>
  <c r="L211" i="1"/>
  <c r="L396" i="1"/>
  <c r="H396" i="1"/>
  <c r="G396" i="1"/>
  <c r="G115" i="1"/>
  <c r="H115" i="1"/>
  <c r="L115" i="1"/>
  <c r="H399" i="1"/>
  <c r="G399" i="1"/>
  <c r="L399" i="1"/>
  <c r="H27" i="1"/>
  <c r="G27" i="1"/>
  <c r="H120" i="1"/>
  <c r="G120" i="1"/>
  <c r="L120" i="1"/>
  <c r="H312" i="1"/>
  <c r="G312" i="1"/>
  <c r="L312" i="1"/>
  <c r="H415" i="1"/>
  <c r="G415" i="1"/>
  <c r="H519" i="1"/>
  <c r="G519" i="1"/>
  <c r="L519" i="1"/>
  <c r="H398" i="1"/>
  <c r="G398" i="1"/>
  <c r="L398" i="1"/>
  <c r="G424" i="1"/>
  <c r="H424" i="1"/>
  <c r="L424" i="1"/>
  <c r="G135" i="1"/>
  <c r="H135" i="1"/>
  <c r="L135" i="1"/>
  <c r="H87" i="1"/>
  <c r="G87" i="1"/>
  <c r="L87" i="1"/>
  <c r="G462" i="1"/>
  <c r="H462" i="1"/>
  <c r="L462" i="1"/>
  <c r="H234" i="1"/>
  <c r="G234" i="1"/>
  <c r="L234" i="1"/>
  <c r="H460" i="1"/>
  <c r="G460" i="1"/>
  <c r="L460" i="1"/>
  <c r="H520" i="1"/>
  <c r="G520" i="1"/>
  <c r="L323" i="1"/>
  <c r="H323" i="1"/>
  <c r="G323" i="1"/>
  <c r="G365" i="1"/>
  <c r="H365" i="1"/>
  <c r="L365" i="1"/>
  <c r="G408" i="1"/>
  <c r="H408" i="1"/>
  <c r="L408" i="1"/>
  <c r="H376" i="1"/>
  <c r="G376" i="1"/>
  <c r="L376" i="1"/>
  <c r="H213" i="1"/>
  <c r="G213" i="1"/>
  <c r="L213" i="1"/>
  <c r="H273" i="1"/>
  <c r="G273" i="1"/>
  <c r="L273" i="1"/>
  <c r="H43" i="1"/>
  <c r="G43" i="1"/>
  <c r="L43" i="1"/>
  <c r="H71" i="1"/>
  <c r="G71" i="1"/>
  <c r="L71" i="1"/>
  <c r="H361" i="1"/>
  <c r="G361" i="1"/>
  <c r="L361" i="1"/>
  <c r="H476" i="1"/>
  <c r="G476" i="1"/>
  <c r="L476" i="1"/>
  <c r="H494" i="1"/>
  <c r="G494" i="1"/>
  <c r="L494" i="1"/>
  <c r="H345" i="1"/>
  <c r="G345" i="1"/>
  <c r="L345" i="1"/>
  <c r="H474" i="1"/>
  <c r="G474" i="1"/>
  <c r="L474" i="1"/>
  <c r="H472" i="1"/>
  <c r="G472" i="1"/>
  <c r="L472" i="1"/>
  <c r="H403" i="1"/>
  <c r="G403" i="1"/>
  <c r="L403" i="1"/>
  <c r="G512" i="1"/>
  <c r="H512" i="1"/>
  <c r="L512" i="1"/>
  <c r="H230" i="1"/>
  <c r="G230" i="1"/>
  <c r="H427" i="1"/>
  <c r="G427" i="1"/>
  <c r="L427" i="1"/>
  <c r="H496" i="1"/>
  <c r="G496" i="1"/>
  <c r="L496" i="1"/>
  <c r="H438" i="1"/>
  <c r="G438" i="1"/>
  <c r="L438" i="1"/>
  <c r="L358" i="1"/>
  <c r="H358" i="1"/>
  <c r="G358" i="1"/>
  <c r="H493" i="1"/>
  <c r="G493" i="1"/>
  <c r="H394" i="1"/>
  <c r="G394" i="1"/>
  <c r="L394" i="1"/>
  <c r="H260" i="1"/>
  <c r="G260" i="1"/>
  <c r="I8" i="1"/>
  <c r="I83" i="1"/>
  <c r="E520" i="1"/>
  <c r="L520" i="1"/>
  <c r="E260" i="1"/>
  <c r="L260" i="1"/>
  <c r="E124" i="1"/>
  <c r="L124" i="1"/>
  <c r="E99" i="1"/>
  <c r="L99" i="1"/>
  <c r="E377" i="1"/>
  <c r="L377" i="1"/>
  <c r="E289" i="1"/>
  <c r="L289" i="1"/>
  <c r="E275" i="1"/>
  <c r="L275" i="1"/>
  <c r="E384" i="1"/>
  <c r="L384" i="1"/>
  <c r="E380" i="1"/>
  <c r="L380" i="1"/>
  <c r="E278" i="1"/>
  <c r="L278" i="1"/>
  <c r="E225" i="1"/>
  <c r="L225" i="1"/>
  <c r="L146" i="1"/>
  <c r="L14" i="1"/>
  <c r="G14" i="1"/>
  <c r="H14" i="1"/>
  <c r="H100" i="1"/>
  <c r="G100" i="1"/>
  <c r="H150" i="1"/>
  <c r="G150" i="1"/>
  <c r="L150" i="1"/>
  <c r="G528" i="1"/>
  <c r="H528" i="1"/>
  <c r="G299" i="1"/>
  <c r="H299" i="1"/>
  <c r="L299" i="1"/>
  <c r="H76" i="1"/>
  <c r="G76" i="1"/>
  <c r="H109" i="1"/>
  <c r="G109" i="1"/>
  <c r="L109" i="1"/>
  <c r="G199" i="1"/>
  <c r="H199" i="1"/>
  <c r="L199" i="1"/>
  <c r="H77" i="1"/>
  <c r="G77" i="1"/>
  <c r="L77" i="1"/>
  <c r="H306" i="1"/>
  <c r="G306" i="1"/>
  <c r="L306" i="1"/>
  <c r="L3" i="1"/>
  <c r="H3" i="1"/>
  <c r="G3" i="1"/>
  <c r="H249" i="1"/>
  <c r="G249" i="1"/>
  <c r="L249" i="1"/>
  <c r="H185" i="1"/>
  <c r="G185" i="1"/>
  <c r="H353" i="1"/>
  <c r="L353" i="1"/>
  <c r="G353" i="1"/>
  <c r="H172" i="1"/>
  <c r="G172" i="1"/>
  <c r="L172" i="1"/>
  <c r="G35" i="1"/>
  <c r="H35" i="1"/>
  <c r="L35" i="1"/>
  <c r="H194" i="1"/>
  <c r="G194" i="1"/>
  <c r="L194" i="1"/>
  <c r="H367" i="1"/>
  <c r="G367" i="1"/>
  <c r="H535" i="1"/>
  <c r="G535" i="1"/>
  <c r="L370" i="1"/>
  <c r="H370" i="1"/>
  <c r="G370" i="1"/>
  <c r="H482" i="1"/>
  <c r="G482" i="1"/>
  <c r="L482" i="1"/>
  <c r="G498" i="1"/>
  <c r="H498" i="1"/>
  <c r="L498" i="1"/>
  <c r="H274" i="1"/>
  <c r="G274" i="1"/>
  <c r="L274" i="1"/>
  <c r="H315" i="1"/>
  <c r="G315" i="1"/>
  <c r="L315" i="1"/>
  <c r="H503" i="1"/>
  <c r="G503" i="1"/>
  <c r="L503" i="1"/>
  <c r="H142" i="1"/>
  <c r="G142" i="1"/>
  <c r="L142" i="1"/>
  <c r="G175" i="1"/>
  <c r="H175" i="1"/>
  <c r="L175" i="1"/>
  <c r="H238" i="1"/>
  <c r="G238" i="1"/>
  <c r="L238" i="1"/>
  <c r="H118" i="1"/>
  <c r="G118" i="1"/>
  <c r="L118" i="1"/>
  <c r="H469" i="1"/>
  <c r="G469" i="1"/>
  <c r="L469" i="1"/>
  <c r="H289" i="1"/>
  <c r="G289" i="1"/>
  <c r="G212" i="1"/>
  <c r="H212" i="1"/>
  <c r="L212" i="1"/>
  <c r="H96" i="1"/>
  <c r="G96" i="1"/>
  <c r="L96" i="1"/>
  <c r="G371" i="1"/>
  <c r="H371" i="1"/>
  <c r="L371" i="1"/>
  <c r="G242" i="1"/>
  <c r="H242" i="1"/>
  <c r="L242" i="1"/>
  <c r="H58" i="1"/>
  <c r="G58" i="1"/>
  <c r="L58" i="1"/>
  <c r="G237" i="1"/>
  <c r="H237" i="1"/>
  <c r="H530" i="1"/>
  <c r="G530" i="1"/>
  <c r="L530" i="1"/>
  <c r="H404" i="1"/>
  <c r="G404" i="1"/>
  <c r="L404" i="1"/>
  <c r="H243" i="1"/>
  <c r="G243" i="1"/>
  <c r="L243" i="1"/>
  <c r="H368" i="1"/>
  <c r="G368" i="1"/>
  <c r="L368" i="1"/>
  <c r="G153" i="1"/>
  <c r="H153" i="1"/>
  <c r="L153" i="1"/>
  <c r="H382" i="1"/>
  <c r="G382" i="1"/>
  <c r="L382" i="1"/>
  <c r="G305" i="1"/>
  <c r="H305" i="1"/>
  <c r="L305" i="1"/>
  <c r="H467" i="1"/>
  <c r="G467" i="1"/>
  <c r="H340" i="1"/>
  <c r="G340" i="1"/>
  <c r="L340" i="1"/>
  <c r="H443" i="1"/>
  <c r="G443" i="1"/>
  <c r="L443" i="1"/>
  <c r="H390" i="1"/>
  <c r="G390" i="1"/>
  <c r="L390" i="1"/>
  <c r="H164" i="1"/>
  <c r="G164" i="1"/>
  <c r="L164" i="1"/>
  <c r="H69" i="1"/>
  <c r="G69" i="1"/>
  <c r="L69" i="1"/>
  <c r="G235" i="1"/>
  <c r="H235" i="1"/>
  <c r="L235" i="1"/>
  <c r="H487" i="1"/>
  <c r="G487" i="1"/>
  <c r="L487" i="1"/>
  <c r="H180" i="1"/>
  <c r="G180" i="1"/>
  <c r="L180" i="1"/>
  <c r="H184" i="1"/>
  <c r="G184" i="1"/>
  <c r="L184" i="1"/>
  <c r="H52" i="1"/>
  <c r="G52" i="1"/>
  <c r="L52" i="1"/>
  <c r="H55" i="1"/>
  <c r="G55" i="1"/>
  <c r="L55" i="1"/>
  <c r="H200" i="1"/>
  <c r="G200" i="1"/>
  <c r="L200" i="1"/>
  <c r="H355" i="1"/>
  <c r="G355" i="1"/>
  <c r="H63" i="1"/>
  <c r="G63" i="1"/>
  <c r="G232" i="1"/>
  <c r="H232" i="1"/>
  <c r="G108" i="1"/>
  <c r="H108" i="1"/>
  <c r="L108" i="1"/>
  <c r="H461" i="1"/>
  <c r="G461" i="1"/>
  <c r="L461" i="1"/>
  <c r="H127" i="1"/>
  <c r="G127" i="1"/>
  <c r="L127" i="1"/>
  <c r="H421" i="1"/>
  <c r="G421" i="1"/>
  <c r="L421" i="1"/>
  <c r="L18" i="1"/>
  <c r="H18" i="1"/>
  <c r="G18" i="1"/>
  <c r="L8" i="1"/>
  <c r="E190" i="1"/>
  <c r="L190" i="1"/>
  <c r="E63" i="1"/>
  <c r="L63" i="1"/>
  <c r="E293" i="1"/>
  <c r="L293" i="1"/>
  <c r="E381" i="1"/>
  <c r="L381" i="1"/>
  <c r="E489" i="1"/>
  <c r="L489" i="1"/>
  <c r="E270" i="1"/>
  <c r="L270" i="1"/>
  <c r="E216" i="1"/>
  <c r="L216" i="1"/>
  <c r="E473" i="1"/>
  <c r="L473" i="1"/>
  <c r="E428" i="1"/>
  <c r="L428" i="1"/>
  <c r="E198" i="1"/>
  <c r="L198" i="1"/>
  <c r="E401" i="1"/>
  <c r="L401" i="1"/>
  <c r="E232" i="1"/>
  <c r="L232" i="1"/>
  <c r="E355" i="1"/>
  <c r="L355" i="1"/>
  <c r="H393" i="1"/>
  <c r="G393" i="1"/>
  <c r="L393" i="1"/>
  <c r="G131" i="1"/>
  <c r="H131" i="1"/>
  <c r="L131" i="1"/>
  <c r="G224" i="1"/>
  <c r="H224" i="1"/>
  <c r="L224" i="1"/>
  <c r="G380" i="1"/>
  <c r="H380" i="1"/>
  <c r="H270" i="1"/>
  <c r="G270" i="1"/>
  <c r="H313" i="1"/>
  <c r="G313" i="1"/>
  <c r="H95" i="1"/>
  <c r="G95" i="1"/>
  <c r="L95" i="1"/>
  <c r="H335" i="1"/>
  <c r="G335" i="1"/>
  <c r="L335" i="1"/>
  <c r="E64" i="1"/>
  <c r="L64" i="1"/>
  <c r="H489" i="1"/>
  <c r="G489" i="1"/>
  <c r="H32" i="1"/>
  <c r="G32" i="1"/>
  <c r="G451" i="1"/>
  <c r="H451" i="1"/>
  <c r="L451" i="1"/>
  <c r="H300" i="1"/>
  <c r="G300" i="1"/>
  <c r="L300" i="1"/>
  <c r="H215" i="1"/>
  <c r="G215" i="1"/>
  <c r="H439" i="1"/>
  <c r="G439" i="1"/>
  <c r="L439" i="1"/>
  <c r="G336" i="1"/>
  <c r="H336" i="1"/>
  <c r="L336" i="1"/>
  <c r="G275" i="1"/>
  <c r="H275" i="1"/>
  <c r="H65" i="1"/>
  <c r="G65" i="1"/>
  <c r="H454" i="1"/>
  <c r="G454" i="1"/>
  <c r="L454" i="1"/>
  <c r="H397" i="1"/>
  <c r="G397" i="1"/>
  <c r="H420" i="1"/>
  <c r="G420" i="1"/>
  <c r="L420" i="1"/>
  <c r="H148" i="1"/>
  <c r="G148" i="1"/>
  <c r="L148" i="1"/>
  <c r="L502" i="1"/>
  <c r="H502" i="1"/>
  <c r="G502" i="1"/>
  <c r="G350" i="1"/>
  <c r="H350" i="1"/>
  <c r="L350" i="1"/>
  <c r="H412" i="1"/>
  <c r="G412" i="1"/>
  <c r="L412" i="1"/>
  <c r="H201" i="1"/>
  <c r="G201" i="1"/>
  <c r="L201" i="1"/>
  <c r="H126" i="1"/>
  <c r="G126" i="1"/>
  <c r="L126" i="1"/>
  <c r="G98" i="1"/>
  <c r="H98" i="1"/>
  <c r="L98" i="1"/>
  <c r="H101" i="1"/>
  <c r="G101" i="1"/>
  <c r="L101" i="1"/>
  <c r="H372" i="1"/>
  <c r="G372" i="1"/>
  <c r="L372" i="1"/>
  <c r="H94" i="1"/>
  <c r="G94" i="1"/>
  <c r="G162" i="1"/>
  <c r="H162" i="1"/>
  <c r="L162" i="1"/>
  <c r="H197" i="1"/>
  <c r="G197" i="1"/>
  <c r="L197" i="1"/>
  <c r="H446" i="1"/>
  <c r="G446" i="1"/>
  <c r="L446" i="1"/>
  <c r="H389" i="1"/>
  <c r="G389" i="1"/>
  <c r="L389" i="1"/>
  <c r="G214" i="1"/>
  <c r="H214" i="1"/>
  <c r="L214" i="1"/>
  <c r="H332" i="1"/>
  <c r="G332" i="1"/>
  <c r="L332" i="1"/>
  <c r="H375" i="1"/>
  <c r="G375" i="1"/>
  <c r="L375" i="1"/>
  <c r="H28" i="1"/>
  <c r="G28" i="1"/>
  <c r="L28" i="1"/>
  <c r="H85" i="1"/>
  <c r="G85" i="1"/>
  <c r="L85" i="1"/>
  <c r="G90" i="1"/>
  <c r="H90" i="1"/>
  <c r="L90" i="1"/>
  <c r="H263" i="1"/>
  <c r="G263" i="1"/>
  <c r="L263" i="1"/>
  <c r="G440" i="1"/>
  <c r="H440" i="1"/>
  <c r="L440" i="1"/>
  <c r="H477" i="1"/>
  <c r="G477" i="1"/>
  <c r="L477" i="1"/>
  <c r="H466" i="1"/>
  <c r="G466" i="1"/>
  <c r="L466" i="1"/>
  <c r="H26" i="1"/>
  <c r="G26" i="1"/>
  <c r="G59" i="1"/>
  <c r="H59" i="1"/>
  <c r="L59" i="1"/>
  <c r="H163" i="1"/>
  <c r="G163" i="1"/>
  <c r="L163" i="1"/>
  <c r="H89" i="1"/>
  <c r="G89" i="1"/>
  <c r="L89" i="1"/>
  <c r="H455" i="1"/>
  <c r="L455" i="1"/>
  <c r="G455" i="1"/>
  <c r="H228" i="1"/>
  <c r="G228" i="1"/>
  <c r="L228" i="1"/>
  <c r="H277" i="1"/>
  <c r="G277" i="1"/>
  <c r="L277" i="1"/>
  <c r="H42" i="1"/>
  <c r="G42" i="1"/>
  <c r="L42" i="1"/>
  <c r="H298" i="1"/>
  <c r="G298" i="1"/>
  <c r="L298" i="1"/>
  <c r="H317" i="1"/>
  <c r="G317" i="1"/>
  <c r="L317" i="1"/>
  <c r="G241" i="1"/>
  <c r="H241" i="1"/>
  <c r="H450" i="1"/>
  <c r="G450" i="1"/>
  <c r="L450" i="1"/>
  <c r="H507" i="1"/>
  <c r="G507" i="1"/>
  <c r="H374" i="1"/>
  <c r="G374" i="1"/>
  <c r="L374" i="1"/>
  <c r="G379" i="1"/>
  <c r="H379" i="1"/>
  <c r="L379" i="1"/>
  <c r="H536" i="1"/>
  <c r="G536" i="1"/>
  <c r="H328" i="1"/>
  <c r="G328" i="1"/>
  <c r="L328" i="1"/>
  <c r="H125" i="1"/>
  <c r="G125" i="1"/>
  <c r="L125" i="1"/>
  <c r="G465" i="1"/>
  <c r="H465" i="1"/>
  <c r="H181" i="1"/>
  <c r="G181" i="1"/>
  <c r="G159" i="1"/>
  <c r="H159" i="1"/>
  <c r="L159" i="1"/>
  <c r="G413" i="1"/>
  <c r="H413" i="1"/>
  <c r="L413" i="1"/>
  <c r="H433" i="1"/>
  <c r="G433" i="1"/>
  <c r="L433" i="1"/>
  <c r="H205" i="1"/>
  <c r="G205" i="1"/>
  <c r="L205" i="1"/>
  <c r="H504" i="1"/>
  <c r="G504" i="1"/>
  <c r="H161" i="1"/>
  <c r="G161" i="1"/>
  <c r="L24" i="1"/>
  <c r="H24" i="1"/>
  <c r="G24" i="1"/>
  <c r="E94" i="1"/>
  <c r="L94" i="1"/>
  <c r="E495" i="1"/>
  <c r="L495" i="1"/>
  <c r="E215" i="1"/>
  <c r="L215" i="1"/>
  <c r="E467" i="1"/>
  <c r="L467" i="1"/>
  <c r="E504" i="1"/>
  <c r="L504" i="1"/>
  <c r="E465" i="1"/>
  <c r="L465" i="1"/>
  <c r="E241" i="1"/>
  <c r="L241" i="1"/>
  <c r="E189" i="1"/>
  <c r="L189" i="1"/>
  <c r="E130" i="1"/>
  <c r="L130" i="1"/>
  <c r="E527" i="1"/>
  <c r="L527" i="1"/>
  <c r="E325" i="1"/>
  <c r="L325" i="1"/>
  <c r="E349" i="1"/>
  <c r="L349" i="1"/>
  <c r="H351" i="1"/>
  <c r="G351" i="1"/>
  <c r="L351" i="1"/>
  <c r="H203" i="1"/>
  <c r="G203" i="1"/>
  <c r="L203" i="1"/>
  <c r="H82" i="1"/>
  <c r="G82" i="1"/>
  <c r="G198" i="1"/>
  <c r="H198" i="1"/>
  <c r="H102" i="1"/>
  <c r="G102" i="1"/>
  <c r="H470" i="1"/>
  <c r="G470" i="1"/>
  <c r="L470" i="1"/>
  <c r="H297" i="1"/>
  <c r="G297" i="1"/>
  <c r="H202" i="1"/>
  <c r="G202" i="1"/>
  <c r="L202" i="1"/>
  <c r="L320" i="1"/>
  <c r="H320" i="1"/>
  <c r="G320" i="1"/>
  <c r="E129" i="1"/>
  <c r="L129" i="1"/>
  <c r="L15" i="1"/>
  <c r="H15" i="1"/>
  <c r="G15" i="1"/>
  <c r="H508" i="1"/>
  <c r="G508" i="1"/>
  <c r="L508" i="1"/>
  <c r="L20" i="1"/>
  <c r="G20" i="1"/>
  <c r="H20" i="1"/>
  <c r="L100" i="1"/>
  <c r="H45" i="1"/>
  <c r="G45" i="1"/>
  <c r="L45" i="1"/>
  <c r="L12" i="1"/>
  <c r="G12" i="1"/>
  <c r="H12" i="1"/>
  <c r="L4" i="1"/>
  <c r="G4" i="1"/>
  <c r="H4" i="1"/>
  <c r="H429" i="1"/>
  <c r="G429" i="1"/>
  <c r="L429" i="1"/>
  <c r="H117" i="1"/>
  <c r="G117" i="1"/>
  <c r="L117" i="1"/>
  <c r="H171" i="1"/>
  <c r="G171" i="1"/>
  <c r="L171" i="1"/>
  <c r="H264" i="1"/>
  <c r="G264" i="1"/>
  <c r="L264" i="1"/>
  <c r="H463" i="1"/>
  <c r="G463" i="1"/>
  <c r="L463" i="1"/>
  <c r="G381" i="1"/>
  <c r="H381" i="1"/>
  <c r="H192" i="1"/>
  <c r="G192" i="1"/>
  <c r="L192" i="1"/>
  <c r="H173" i="1"/>
  <c r="G173" i="1"/>
  <c r="L173" i="1"/>
  <c r="H227" i="1"/>
  <c r="G227" i="1"/>
  <c r="L227" i="1"/>
  <c r="H357" i="1"/>
  <c r="G357" i="1"/>
  <c r="L357" i="1"/>
  <c r="H99" i="1"/>
  <c r="G99" i="1"/>
  <c r="H325" i="1"/>
  <c r="G325" i="1"/>
  <c r="H68" i="1"/>
  <c r="G68" i="1"/>
  <c r="L68" i="1"/>
  <c r="H231" i="1"/>
  <c r="G231" i="1"/>
  <c r="L231" i="1"/>
  <c r="G104" i="1"/>
  <c r="H104" i="1"/>
  <c r="L104" i="1"/>
  <c r="G187" i="1"/>
  <c r="H187" i="1"/>
  <c r="L187" i="1"/>
  <c r="H143" i="1"/>
  <c r="G143" i="1"/>
  <c r="L143" i="1"/>
  <c r="H265" i="1"/>
  <c r="G265" i="1"/>
  <c r="L265" i="1"/>
  <c r="H333" i="1"/>
  <c r="G333" i="1"/>
  <c r="L333" i="1"/>
  <c r="G360" i="1"/>
  <c r="H360" i="1"/>
  <c r="L360" i="1"/>
  <c r="H236" i="1"/>
  <c r="G236" i="1"/>
  <c r="L236" i="1"/>
  <c r="H245" i="1"/>
  <c r="G245" i="1"/>
  <c r="L245" i="1"/>
  <c r="H452" i="1"/>
  <c r="G452" i="1"/>
  <c r="L452" i="1"/>
  <c r="H435" i="1"/>
  <c r="G435" i="1"/>
  <c r="L435" i="1"/>
  <c r="H388" i="1"/>
  <c r="G388" i="1"/>
  <c r="L388" i="1"/>
  <c r="H225" i="1"/>
  <c r="G225" i="1"/>
  <c r="H160" i="1"/>
  <c r="G160" i="1"/>
  <c r="L160" i="1"/>
  <c r="H540" i="1"/>
  <c r="G540" i="1"/>
  <c r="L540" i="1"/>
  <c r="G257" i="1"/>
  <c r="H257" i="1"/>
  <c r="L257" i="1"/>
  <c r="H36" i="1"/>
  <c r="G36" i="1"/>
  <c r="L36" i="1"/>
  <c r="H509" i="1"/>
  <c r="G509" i="1"/>
  <c r="L509" i="1"/>
  <c r="H524" i="1"/>
  <c r="G524" i="1"/>
  <c r="H310" i="1"/>
  <c r="G310" i="1"/>
  <c r="L310" i="1"/>
  <c r="H46" i="1"/>
  <c r="G46" i="1"/>
  <c r="L46" i="1"/>
  <c r="H319" i="1"/>
  <c r="G319" i="1"/>
  <c r="G468" i="1"/>
  <c r="H468" i="1"/>
  <c r="L468" i="1"/>
  <c r="H378" i="1"/>
  <c r="G378" i="1"/>
  <c r="L378" i="1"/>
  <c r="H48" i="1"/>
  <c r="G48" i="1"/>
  <c r="L48" i="1"/>
  <c r="H134" i="1"/>
  <c r="G134" i="1"/>
  <c r="L134" i="1"/>
  <c r="H339" i="1"/>
  <c r="G339" i="1"/>
  <c r="L339" i="1"/>
  <c r="G480" i="1"/>
  <c r="H480" i="1"/>
  <c r="L480" i="1"/>
  <c r="H437" i="1"/>
  <c r="G437" i="1"/>
  <c r="L437" i="1"/>
  <c r="H418" i="1"/>
  <c r="G418" i="1"/>
  <c r="L418" i="1"/>
  <c r="H112" i="1"/>
  <c r="G112" i="1"/>
  <c r="L112" i="1"/>
  <c r="H206" i="1"/>
  <c r="G206" i="1"/>
  <c r="L206" i="1"/>
  <c r="H341" i="1"/>
  <c r="G341" i="1"/>
  <c r="L341" i="1"/>
  <c r="H221" i="1"/>
  <c r="G221" i="1"/>
  <c r="L221" i="1"/>
  <c r="H516" i="1"/>
  <c r="G516" i="1"/>
  <c r="L516" i="1"/>
  <c r="H533" i="1"/>
  <c r="G533" i="1"/>
  <c r="G423" i="1"/>
  <c r="H423" i="1"/>
  <c r="L423" i="1"/>
  <c r="H481" i="1"/>
  <c r="G481" i="1"/>
  <c r="L481" i="1"/>
  <c r="G70" i="1"/>
  <c r="H70" i="1"/>
  <c r="L70" i="1"/>
  <c r="H359" i="1"/>
  <c r="G359" i="1"/>
  <c r="L359" i="1"/>
  <c r="G291" i="1"/>
  <c r="H291" i="1"/>
  <c r="L291" i="1"/>
  <c r="H537" i="1"/>
  <c r="G537" i="1"/>
  <c r="L537" i="1"/>
  <c r="H321" i="1"/>
  <c r="G321" i="1"/>
  <c r="L321" i="1"/>
  <c r="H158" i="1"/>
  <c r="G158" i="1"/>
  <c r="L158" i="1"/>
  <c r="H517" i="1"/>
  <c r="G517" i="1"/>
  <c r="L517" i="1"/>
  <c r="H61" i="1"/>
  <c r="G61" i="1"/>
  <c r="L61" i="1"/>
  <c r="L21" i="1"/>
  <c r="H21" i="1"/>
  <c r="G21" i="1"/>
  <c r="L7" i="1"/>
  <c r="H7" i="1"/>
  <c r="G7" i="1"/>
  <c r="E453" i="1"/>
  <c r="L453" i="1"/>
  <c r="E155" i="1"/>
  <c r="L155" i="1"/>
  <c r="E518" i="1"/>
  <c r="L518" i="1"/>
  <c r="E513" i="1"/>
  <c r="L513" i="1"/>
  <c r="E267" i="1"/>
  <c r="L267" i="1"/>
  <c r="E84" i="1"/>
  <c r="L84" i="1"/>
  <c r="E505" i="1"/>
  <c r="L505" i="1"/>
  <c r="E464" i="1"/>
  <c r="L464" i="1"/>
  <c r="E145" i="1"/>
  <c r="L145" i="1"/>
  <c r="E539" i="1"/>
  <c r="L539" i="1"/>
  <c r="E362" i="1"/>
  <c r="L362" i="1"/>
  <c r="E222" i="1"/>
  <c r="L222" i="1"/>
  <c r="H256" i="1"/>
  <c r="G256" i="1"/>
  <c r="L256" i="1"/>
  <c r="H373" i="1"/>
  <c r="G373" i="1"/>
  <c r="L373" i="1"/>
  <c r="G250" i="1"/>
  <c r="H250" i="1"/>
  <c r="L250" i="1"/>
  <c r="H253" i="1"/>
  <c r="G253" i="1"/>
  <c r="L253" i="1"/>
  <c r="G72" i="1"/>
  <c r="H72" i="1"/>
  <c r="L72" i="1"/>
  <c r="G416" i="1"/>
  <c r="H416" i="1"/>
  <c r="H34" i="1"/>
  <c r="L34" i="1"/>
  <c r="G34" i="1"/>
  <c r="H326" i="1"/>
  <c r="G326" i="1"/>
  <c r="L326" i="1"/>
  <c r="H53" i="1"/>
  <c r="G53" i="1"/>
  <c r="L53" i="1"/>
  <c r="E282" i="1"/>
  <c r="L282" i="1"/>
  <c r="E237" i="1"/>
  <c r="L237" i="1"/>
  <c r="H37" i="1"/>
  <c r="G37" i="1"/>
  <c r="L37" i="1"/>
  <c r="L248" i="1"/>
  <c r="H248" i="1"/>
  <c r="G248" i="1"/>
  <c r="H426" i="1"/>
  <c r="G426" i="1"/>
  <c r="L426" i="1"/>
  <c r="L13" i="1"/>
  <c r="H13" i="1"/>
  <c r="G13" i="1"/>
  <c r="H114" i="1"/>
  <c r="G114" i="1"/>
  <c r="L114" i="1"/>
  <c r="G513" i="1"/>
  <c r="H513" i="1"/>
  <c r="H169" i="1"/>
  <c r="G169" i="1"/>
  <c r="L169" i="1"/>
  <c r="H473" i="1"/>
  <c r="G473" i="1"/>
  <c r="H267" i="1"/>
  <c r="G267" i="1"/>
  <c r="H255" i="1"/>
  <c r="G255" i="1"/>
  <c r="L255" i="1"/>
  <c r="H324" i="1"/>
  <c r="G324" i="1"/>
  <c r="H49" i="1"/>
  <c r="G49" i="1"/>
  <c r="L49" i="1"/>
  <c r="H91" i="1"/>
  <c r="G91" i="1"/>
  <c r="L91" i="1"/>
  <c r="L154" i="1"/>
  <c r="H154" i="1"/>
  <c r="G154" i="1"/>
  <c r="H322" i="1"/>
  <c r="G322" i="1"/>
  <c r="L322" i="1"/>
  <c r="H515" i="1"/>
  <c r="G515" i="1"/>
  <c r="L515" i="1"/>
  <c r="H178" i="1"/>
  <c r="G178" i="1"/>
  <c r="L178" i="1"/>
  <c r="H144" i="1"/>
  <c r="G144" i="1"/>
  <c r="L144" i="1"/>
  <c r="H124" i="1"/>
  <c r="G124" i="1"/>
  <c r="H179" i="1"/>
  <c r="G179" i="1"/>
  <c r="L179" i="1"/>
  <c r="H302" i="1"/>
  <c r="G302" i="1"/>
  <c r="L302" i="1"/>
  <c r="H223" i="1"/>
  <c r="G223" i="1"/>
  <c r="L223" i="1"/>
  <c r="H352" i="1"/>
  <c r="G352" i="1"/>
  <c r="L352" i="1"/>
  <c r="H155" i="1"/>
  <c r="G155" i="1"/>
  <c r="G344" i="1"/>
  <c r="H344" i="1"/>
  <c r="L344" i="1"/>
  <c r="H538" i="1"/>
  <c r="G538" i="1"/>
  <c r="L538" i="1"/>
  <c r="H384" i="1"/>
  <c r="G384" i="1"/>
  <c r="H105" i="1"/>
  <c r="G105" i="1"/>
  <c r="L105" i="1"/>
  <c r="L425" i="1"/>
  <c r="H425" i="1"/>
  <c r="G425" i="1"/>
  <c r="L411" i="1"/>
  <c r="H411" i="1"/>
  <c r="G411" i="1"/>
  <c r="L475" i="1"/>
  <c r="H475" i="1"/>
  <c r="G475" i="1"/>
  <c r="H261" i="1"/>
  <c r="G261" i="1"/>
  <c r="L261" i="1"/>
  <c r="G534" i="1"/>
  <c r="H534" i="1"/>
  <c r="L534" i="1"/>
  <c r="H410" i="1"/>
  <c r="G410" i="1"/>
  <c r="L410" i="1"/>
  <c r="H505" i="1"/>
  <c r="G505" i="1"/>
  <c r="H141" i="1"/>
  <c r="G141" i="1"/>
  <c r="L141" i="1"/>
  <c r="H331" i="1"/>
  <c r="G331" i="1"/>
  <c r="L331" i="1"/>
  <c r="H492" i="1"/>
  <c r="G492" i="1"/>
  <c r="L492" i="1"/>
  <c r="G539" i="1"/>
  <c r="H539" i="1"/>
  <c r="G448" i="1"/>
  <c r="H448" i="1"/>
  <c r="L448" i="1"/>
  <c r="G140" i="1"/>
  <c r="H140" i="1"/>
  <c r="L140" i="1"/>
  <c r="H145" i="1"/>
  <c r="G145" i="1"/>
  <c r="L308" i="1"/>
  <c r="H308" i="1"/>
  <c r="G308" i="1"/>
  <c r="H189" i="1"/>
  <c r="G189" i="1"/>
  <c r="H366" i="1"/>
  <c r="G366" i="1"/>
  <c r="L366" i="1"/>
  <c r="H283" i="1"/>
  <c r="G283" i="1"/>
  <c r="L283" i="1"/>
  <c r="H282" i="1"/>
  <c r="G282" i="1"/>
  <c r="G304" i="1"/>
  <c r="H304" i="1"/>
  <c r="L304" i="1"/>
  <c r="L456" i="1"/>
  <c r="H456" i="1"/>
  <c r="G456" i="1"/>
  <c r="H307" i="1"/>
  <c r="G307" i="1"/>
  <c r="L307" i="1"/>
  <c r="H182" i="1"/>
  <c r="G182" i="1"/>
  <c r="H526" i="1"/>
  <c r="G526" i="1"/>
  <c r="L526" i="1"/>
  <c r="H364" i="1"/>
  <c r="G364" i="1"/>
  <c r="H60" i="1"/>
  <c r="G60" i="1"/>
  <c r="L60" i="1"/>
  <c r="H240" i="1"/>
  <c r="G240" i="1"/>
  <c r="L240" i="1"/>
  <c r="H491" i="1"/>
  <c r="G491" i="1"/>
  <c r="L491" i="1"/>
  <c r="H111" i="1"/>
  <c r="G111" i="1"/>
  <c r="L111" i="1"/>
  <c r="H514" i="1"/>
  <c r="G514" i="1"/>
  <c r="H157" i="1"/>
  <c r="G157" i="1"/>
  <c r="L157" i="1"/>
  <c r="H447" i="1"/>
  <c r="G447" i="1"/>
  <c r="L447" i="1"/>
  <c r="H218" i="1"/>
  <c r="G218" i="1"/>
  <c r="H247" i="1"/>
  <c r="G247" i="1"/>
  <c r="L329" i="1"/>
  <c r="H329" i="1"/>
  <c r="G329" i="1"/>
  <c r="H29" i="1"/>
  <c r="G29" i="1"/>
  <c r="L29" i="1"/>
  <c r="G11" i="1"/>
  <c r="H11" i="1"/>
  <c r="L11" i="1"/>
  <c r="L5" i="1"/>
  <c r="G5" i="1"/>
  <c r="H5" i="1"/>
  <c r="E415" i="1"/>
  <c r="L415" i="1"/>
  <c r="E533" i="1"/>
  <c r="L533" i="1"/>
  <c r="E528" i="1"/>
  <c r="L528" i="1"/>
  <c r="E188" i="1"/>
  <c r="L188" i="1"/>
  <c r="E210" i="1"/>
  <c r="L210" i="1"/>
  <c r="E183" i="1"/>
  <c r="L183" i="1"/>
  <c r="E367" i="1"/>
  <c r="L367" i="1"/>
  <c r="E297" i="1"/>
  <c r="L297" i="1"/>
  <c r="E524" i="1"/>
  <c r="L524" i="1"/>
  <c r="E356" i="1"/>
  <c r="L356" i="1"/>
  <c r="E483" i="1"/>
  <c r="L483" i="1"/>
  <c r="E30" i="1"/>
  <c r="L30" i="1"/>
  <c r="E26" i="1"/>
  <c r="L26" i="1"/>
  <c r="I10" i="1"/>
  <c r="I44" i="1" l="1"/>
  <c r="I472" i="1"/>
  <c r="I512" i="1"/>
  <c r="I238" i="1"/>
  <c r="I142" i="1"/>
  <c r="I381" i="1"/>
  <c r="I264" i="1"/>
  <c r="I117" i="1"/>
  <c r="I317" i="1"/>
  <c r="I42" i="1"/>
  <c r="I65" i="1"/>
  <c r="I471" i="1"/>
  <c r="I347" i="1"/>
  <c r="I244" i="1"/>
  <c r="I288" i="1"/>
  <c r="I49" i="1"/>
  <c r="I509" i="1"/>
  <c r="I257" i="1"/>
  <c r="I160" i="1"/>
  <c r="I345" i="1"/>
  <c r="I476" i="1"/>
  <c r="I273" i="1"/>
  <c r="I138" i="1"/>
  <c r="I292" i="1"/>
  <c r="I78" i="1"/>
  <c r="I2" i="1"/>
  <c r="I449" i="1"/>
  <c r="I66" i="1"/>
  <c r="I329" i="1"/>
  <c r="I447" i="1"/>
  <c r="I282" i="1"/>
  <c r="I366" i="1"/>
  <c r="I410" i="1"/>
  <c r="I261" i="1"/>
  <c r="I105" i="1"/>
  <c r="I324" i="1"/>
  <c r="I248" i="1"/>
  <c r="I416" i="1"/>
  <c r="I253" i="1"/>
  <c r="I158" i="1"/>
  <c r="I537" i="1"/>
  <c r="I359" i="1"/>
  <c r="I481" i="1"/>
  <c r="I225" i="1"/>
  <c r="I435" i="1"/>
  <c r="I245" i="1"/>
  <c r="I360" i="1"/>
  <c r="I265" i="1"/>
  <c r="I187" i="1"/>
  <c r="I203" i="1"/>
  <c r="I125" i="1"/>
  <c r="I477" i="1"/>
  <c r="I263" i="1"/>
  <c r="I85" i="1"/>
  <c r="I375" i="1"/>
  <c r="I214" i="1"/>
  <c r="I446" i="1"/>
  <c r="I275" i="1"/>
  <c r="I439" i="1"/>
  <c r="I393" i="1"/>
  <c r="I355" i="1"/>
  <c r="I487" i="1"/>
  <c r="I69" i="1"/>
  <c r="I390" i="1"/>
  <c r="I340" i="1"/>
  <c r="I535" i="1"/>
  <c r="I528" i="1"/>
  <c r="I460" i="1"/>
  <c r="I135" i="1"/>
  <c r="I398" i="1"/>
  <c r="I495" i="1"/>
  <c r="I210" i="1"/>
  <c r="I422" i="1"/>
  <c r="I301" i="1"/>
  <c r="I430" i="1"/>
  <c r="I186" i="1"/>
  <c r="I527" i="1"/>
  <c r="I271" i="1"/>
  <c r="I294" i="1"/>
  <c r="I417" i="1"/>
  <c r="I254" i="1"/>
  <c r="I170" i="1"/>
  <c r="I50" i="1"/>
  <c r="I81" i="1"/>
  <c r="I434" i="1"/>
  <c r="I258" i="1"/>
  <c r="I23" i="1"/>
  <c r="I514" i="1"/>
  <c r="I491" i="1"/>
  <c r="I60" i="1"/>
  <c r="I307" i="1"/>
  <c r="I539" i="1"/>
  <c r="I331" i="1"/>
  <c r="I114" i="1"/>
  <c r="I426" i="1"/>
  <c r="I228" i="1"/>
  <c r="I89" i="1"/>
  <c r="I59" i="1"/>
  <c r="I137" i="1"/>
  <c r="I106" i="1"/>
  <c r="I285" i="1"/>
  <c r="I216" i="1"/>
  <c r="I363" i="1"/>
  <c r="I419" i="1"/>
  <c r="I107" i="1"/>
  <c r="I309" i="1"/>
  <c r="I383" i="1"/>
  <c r="I177" i="1"/>
  <c r="I493" i="1"/>
  <c r="I415" i="1"/>
  <c r="I266" i="1"/>
  <c r="I479" i="1"/>
  <c r="I246" i="1"/>
  <c r="I86" i="1"/>
  <c r="I428" i="1"/>
  <c r="I500" i="1"/>
  <c r="I119" i="1"/>
  <c r="I179" i="1"/>
  <c r="I172" i="1"/>
  <c r="I181" i="1"/>
  <c r="I241" i="1"/>
  <c r="I511" i="1"/>
  <c r="I46" i="1"/>
  <c r="I192" i="1"/>
  <c r="I45" i="1"/>
  <c r="I507" i="1"/>
  <c r="I337" i="1"/>
  <c r="I47" i="1"/>
  <c r="I149" i="1"/>
  <c r="I499" i="1"/>
  <c r="I7" i="1"/>
  <c r="I378" i="1"/>
  <c r="I24" i="1"/>
  <c r="I433" i="1"/>
  <c r="I372" i="1"/>
  <c r="I98" i="1"/>
  <c r="I108" i="1"/>
  <c r="I80" i="1"/>
  <c r="I207" i="1"/>
  <c r="I408" i="1"/>
  <c r="I64" i="1"/>
  <c r="I522" i="1"/>
  <c r="I218" i="1"/>
  <c r="I157" i="1"/>
  <c r="I111" i="1"/>
  <c r="I283" i="1"/>
  <c r="I505" i="1"/>
  <c r="I475" i="1"/>
  <c r="I154" i="1"/>
  <c r="I255" i="1"/>
  <c r="I250" i="1"/>
  <c r="I256" i="1"/>
  <c r="I517" i="1"/>
  <c r="I423" i="1"/>
  <c r="I112" i="1"/>
  <c r="I388" i="1"/>
  <c r="I236" i="1"/>
  <c r="I333" i="1"/>
  <c r="I143" i="1"/>
  <c r="I68" i="1"/>
  <c r="I202" i="1"/>
  <c r="I82" i="1"/>
  <c r="I351" i="1"/>
  <c r="I161" i="1"/>
  <c r="I465" i="1"/>
  <c r="I440" i="1"/>
  <c r="I90" i="1"/>
  <c r="I332" i="1"/>
  <c r="I389" i="1"/>
  <c r="I197" i="1"/>
  <c r="I101" i="1"/>
  <c r="I126" i="1"/>
  <c r="I336" i="1"/>
  <c r="I380" i="1"/>
  <c r="I200" i="1"/>
  <c r="I52" i="1"/>
  <c r="I164" i="1"/>
  <c r="I368" i="1"/>
  <c r="I150" i="1"/>
  <c r="I394" i="1"/>
  <c r="I520" i="1"/>
  <c r="I234" i="1"/>
  <c r="I519" i="1"/>
  <c r="I75" i="1"/>
  <c r="I166" i="1"/>
  <c r="I296" i="1"/>
  <c r="I521" i="1"/>
  <c r="I478" i="1"/>
  <c r="I25" i="1"/>
  <c r="I349" i="1"/>
  <c r="I219" i="1"/>
  <c r="I176" i="1"/>
  <c r="I406" i="1"/>
  <c r="I110" i="1"/>
  <c r="I284" i="1"/>
  <c r="I334" i="1"/>
  <c r="I287" i="1"/>
  <c r="I362" i="1"/>
  <c r="I51" i="1"/>
  <c r="I183" i="1"/>
  <c r="I387" i="1"/>
  <c r="I123" i="1"/>
  <c r="I330" i="1"/>
  <c r="I377" i="1"/>
  <c r="I73" i="1"/>
  <c r="I391" i="1"/>
  <c r="I303" i="1"/>
  <c r="I189" i="1"/>
  <c r="I534" i="1"/>
  <c r="I344" i="1"/>
  <c r="I34" i="1"/>
  <c r="I72" i="1"/>
  <c r="I21" i="1"/>
  <c r="I291" i="1"/>
  <c r="I70" i="1"/>
  <c r="I48" i="1"/>
  <c r="I468" i="1"/>
  <c r="I104" i="1"/>
  <c r="I4" i="1"/>
  <c r="I470" i="1"/>
  <c r="I466" i="1"/>
  <c r="I28" i="1"/>
  <c r="I131" i="1"/>
  <c r="I235" i="1"/>
  <c r="I443" i="1"/>
  <c r="I370" i="1"/>
  <c r="I35" i="1"/>
  <c r="I87" i="1"/>
  <c r="I193" i="1"/>
  <c r="I57" i="1"/>
  <c r="I31" i="1"/>
  <c r="I22" i="1"/>
  <c r="I251" i="1"/>
  <c r="I39" i="1"/>
  <c r="I385" i="1"/>
  <c r="I354" i="1"/>
  <c r="I11" i="1"/>
  <c r="I308" i="1"/>
  <c r="I155" i="1"/>
  <c r="I223" i="1"/>
  <c r="I144" i="1"/>
  <c r="I169" i="1"/>
  <c r="I37" i="1"/>
  <c r="I53" i="1"/>
  <c r="I321" i="1"/>
  <c r="I319" i="1"/>
  <c r="I310" i="1"/>
  <c r="I452" i="1"/>
  <c r="I357" i="1"/>
  <c r="I173" i="1"/>
  <c r="I508" i="1"/>
  <c r="I102" i="1"/>
  <c r="I504" i="1"/>
  <c r="I328" i="1"/>
  <c r="I397" i="1"/>
  <c r="I32" i="1"/>
  <c r="I313" i="1"/>
  <c r="I63" i="1"/>
  <c r="I180" i="1"/>
  <c r="I58" i="1"/>
  <c r="I371" i="1"/>
  <c r="I212" i="1"/>
  <c r="I469" i="1"/>
  <c r="I315" i="1"/>
  <c r="I185" i="1"/>
  <c r="I77" i="1"/>
  <c r="I109" i="1"/>
  <c r="I438" i="1"/>
  <c r="I427" i="1"/>
  <c r="I71" i="1"/>
  <c r="I376" i="1"/>
  <c r="I424" i="1"/>
  <c r="I399" i="1"/>
  <c r="I396" i="1"/>
  <c r="I113" i="1"/>
  <c r="I401" i="1"/>
  <c r="I457" i="1"/>
  <c r="I407" i="1"/>
  <c r="I217" i="1"/>
  <c r="I165" i="1"/>
  <c r="I402" i="1"/>
  <c r="I311" i="1"/>
  <c r="I304" i="1"/>
  <c r="I515" i="1"/>
  <c r="I533" i="1"/>
  <c r="I221" i="1"/>
  <c r="I206" i="1"/>
  <c r="I418" i="1"/>
  <c r="I480" i="1"/>
  <c r="I134" i="1"/>
  <c r="I325" i="1"/>
  <c r="I320" i="1"/>
  <c r="I297" i="1"/>
  <c r="I159" i="1"/>
  <c r="I536" i="1"/>
  <c r="I374" i="1"/>
  <c r="I450" i="1"/>
  <c r="I201" i="1"/>
  <c r="I350" i="1"/>
  <c r="I148" i="1"/>
  <c r="I300" i="1"/>
  <c r="I335" i="1"/>
  <c r="I18" i="1"/>
  <c r="I127" i="1"/>
  <c r="I305" i="1"/>
  <c r="I153" i="1"/>
  <c r="I243" i="1"/>
  <c r="I530" i="1"/>
  <c r="I498" i="1"/>
  <c r="I194" i="1"/>
  <c r="I3" i="1"/>
  <c r="I299" i="1"/>
  <c r="I100" i="1"/>
  <c r="I260" i="1"/>
  <c r="I365" i="1"/>
  <c r="I120" i="1"/>
  <c r="I338" i="1"/>
  <c r="I414" i="1"/>
  <c r="I431" i="1"/>
  <c r="I488" i="1"/>
  <c r="I130" i="1"/>
  <c r="I436" i="1"/>
  <c r="I208" i="1"/>
  <c r="I453" i="1"/>
  <c r="I262" i="1"/>
  <c r="I486" i="1"/>
  <c r="I458" i="1"/>
  <c r="I316" i="1"/>
  <c r="I286" i="1"/>
  <c r="I56" i="1"/>
  <c r="I92" i="1"/>
  <c r="I191" i="1"/>
  <c r="I140" i="1"/>
  <c r="I538" i="1"/>
  <c r="I267" i="1"/>
  <c r="I455" i="1"/>
  <c r="I204" i="1"/>
  <c r="I526" i="1"/>
  <c r="I247" i="1"/>
  <c r="I182" i="1"/>
  <c r="I456" i="1"/>
  <c r="I141" i="1"/>
  <c r="I411" i="1"/>
  <c r="I124" i="1"/>
  <c r="I178" i="1"/>
  <c r="I322" i="1"/>
  <c r="I91" i="1"/>
  <c r="I513" i="1"/>
  <c r="I13" i="1"/>
  <c r="I326" i="1"/>
  <c r="I61" i="1"/>
  <c r="I36" i="1"/>
  <c r="I540" i="1"/>
  <c r="I463" i="1"/>
  <c r="I171" i="1"/>
  <c r="I429" i="1"/>
  <c r="I198" i="1"/>
  <c r="I413" i="1"/>
  <c r="I298" i="1"/>
  <c r="I277" i="1"/>
  <c r="I163" i="1"/>
  <c r="I26" i="1"/>
  <c r="I162" i="1"/>
  <c r="I270" i="1"/>
  <c r="I224" i="1"/>
  <c r="I289" i="1"/>
  <c r="I118" i="1"/>
  <c r="I175" i="1"/>
  <c r="I482" i="1"/>
  <c r="I358" i="1"/>
  <c r="I403" i="1"/>
  <c r="I494" i="1"/>
  <c r="I361" i="1"/>
  <c r="I43" i="1"/>
  <c r="I213" i="1"/>
  <c r="I323" i="1"/>
  <c r="I190" i="1"/>
  <c r="I386" i="1"/>
  <c r="I88" i="1"/>
  <c r="I121" i="1"/>
  <c r="I209" i="1"/>
  <c r="I33" i="1"/>
  <c r="I272" i="1"/>
  <c r="I523" i="1"/>
  <c r="I259" i="1"/>
  <c r="I532" i="1"/>
  <c r="I229" i="1"/>
  <c r="I409" i="1"/>
  <c r="I531" i="1"/>
  <c r="I400" i="1"/>
  <c r="I93" i="1"/>
  <c r="I152" i="1"/>
  <c r="I40" i="1"/>
  <c r="I293" i="1"/>
  <c r="I441" i="1"/>
  <c r="I346" i="1"/>
  <c r="I38" i="1"/>
  <c r="I122" i="1"/>
  <c r="I348" i="1"/>
  <c r="I432" i="1"/>
  <c r="I41" i="1"/>
  <c r="I151" i="1"/>
  <c r="I445" i="1"/>
  <c r="I295" i="1"/>
  <c r="I5" i="1"/>
  <c r="I29" i="1"/>
  <c r="I364" i="1"/>
  <c r="I145" i="1"/>
  <c r="I492" i="1"/>
  <c r="I352" i="1"/>
  <c r="I473" i="1"/>
  <c r="I373" i="1"/>
  <c r="I524" i="1"/>
  <c r="I231" i="1"/>
  <c r="I227" i="1"/>
  <c r="I12" i="1"/>
  <c r="I20" i="1"/>
  <c r="I15" i="1"/>
  <c r="I205" i="1"/>
  <c r="I502" i="1"/>
  <c r="I454" i="1"/>
  <c r="I489" i="1"/>
  <c r="I232" i="1"/>
  <c r="I55" i="1"/>
  <c r="I184" i="1"/>
  <c r="I237" i="1"/>
  <c r="I242" i="1"/>
  <c r="I96" i="1"/>
  <c r="I503" i="1"/>
  <c r="I274" i="1"/>
  <c r="I353" i="1"/>
  <c r="I249" i="1"/>
  <c r="I306" i="1"/>
  <c r="I199" i="1"/>
  <c r="I76" i="1"/>
  <c r="I496" i="1"/>
  <c r="I230" i="1"/>
  <c r="I474" i="1"/>
  <c r="I462" i="1"/>
  <c r="I211" i="1"/>
  <c r="I133" i="1"/>
  <c r="I16" i="1"/>
  <c r="I132" i="1"/>
  <c r="I464" i="1"/>
  <c r="I268" i="1"/>
  <c r="I220" i="1"/>
  <c r="I525" i="1"/>
  <c r="I84" i="1"/>
  <c r="I342" i="1"/>
  <c r="I369" i="1"/>
  <c r="I196" i="1"/>
  <c r="I54" i="1"/>
  <c r="I74" i="1"/>
  <c r="I128" i="1"/>
  <c r="I485" i="1"/>
  <c r="I444" i="1"/>
  <c r="I9" i="1"/>
  <c r="I240" i="1"/>
  <c r="I448" i="1"/>
  <c r="I425" i="1"/>
  <c r="I384" i="1"/>
  <c r="I302" i="1"/>
  <c r="I516" i="1"/>
  <c r="I341" i="1"/>
  <c r="I437" i="1"/>
  <c r="I339" i="1"/>
  <c r="I99" i="1"/>
  <c r="I379" i="1"/>
  <c r="I94" i="1"/>
  <c r="I412" i="1"/>
  <c r="I420" i="1"/>
  <c r="I215" i="1"/>
  <c r="I451" i="1"/>
  <c r="I95" i="1"/>
  <c r="I421" i="1"/>
  <c r="I461" i="1"/>
  <c r="I467" i="1"/>
  <c r="I382" i="1"/>
  <c r="I404" i="1"/>
  <c r="I367" i="1"/>
  <c r="I14" i="1"/>
  <c r="I312" i="1"/>
  <c r="I27" i="1"/>
  <c r="I115" i="1"/>
  <c r="I239" i="1"/>
  <c r="I314" i="1"/>
  <c r="I168" i="1"/>
  <c r="I483" i="1"/>
  <c r="I226" i="1"/>
  <c r="I146" i="1"/>
  <c r="I510" i="1"/>
  <c r="I252" i="1"/>
  <c r="I269" i="1"/>
  <c r="I116" i="1"/>
  <c r="I222" i="1"/>
  <c r="I147" i="1"/>
  <c r="I356" i="1"/>
</calcChain>
</file>

<file path=xl/sharedStrings.xml><?xml version="1.0" encoding="utf-8"?>
<sst xmlns="http://schemas.openxmlformats.org/spreadsheetml/2006/main" count="2982" uniqueCount="218">
  <si>
    <t>Machine ID</t>
  </si>
  <si>
    <t>Availability</t>
  </si>
  <si>
    <t>Performance</t>
  </si>
  <si>
    <t>Quality</t>
  </si>
  <si>
    <t>Losses</t>
  </si>
  <si>
    <t xml:space="preserve">Loss no </t>
  </si>
  <si>
    <t xml:space="preserve">Loss Description </t>
  </si>
  <si>
    <t>Month</t>
  </si>
  <si>
    <t>Anomaly Status</t>
  </si>
  <si>
    <t>Anomaly Aging</t>
  </si>
  <si>
    <t>&gt; 3 Months</t>
  </si>
  <si>
    <t>1-3 months</t>
  </si>
  <si>
    <t xml:space="preserve">15 days to 1 month  </t>
  </si>
  <si>
    <t xml:space="preserve">0- 15 days </t>
  </si>
  <si>
    <t>Anomaly Tag</t>
  </si>
  <si>
    <t>Red</t>
  </si>
  <si>
    <t>White</t>
  </si>
  <si>
    <t>Green</t>
  </si>
  <si>
    <t>Put</t>
  </si>
  <si>
    <t>Removed</t>
  </si>
  <si>
    <t>Pending</t>
  </si>
  <si>
    <t>Object part</t>
  </si>
  <si>
    <t>Damage code</t>
  </si>
  <si>
    <t xml:space="preserve">Cause Code </t>
  </si>
  <si>
    <t>Fan Belt</t>
  </si>
  <si>
    <t>Slipping</t>
  </si>
  <si>
    <t>Wear and Tear</t>
  </si>
  <si>
    <t>Case</t>
  </si>
  <si>
    <t>Broken</t>
  </si>
  <si>
    <t>Lack of Preventive Maintenance</t>
  </si>
  <si>
    <t>Excessive Force</t>
  </si>
  <si>
    <t>Unbalanced</t>
  </si>
  <si>
    <t xml:space="preserve">Base </t>
  </si>
  <si>
    <t>Cambio de banda</t>
  </si>
  <si>
    <t>Sealing</t>
  </si>
  <si>
    <t>Crushed</t>
  </si>
  <si>
    <t>Unservicable</t>
  </si>
  <si>
    <t>Spindle</t>
  </si>
  <si>
    <t>Planned Removal</t>
  </si>
  <si>
    <t xml:space="preserve">Bearing </t>
  </si>
  <si>
    <t>NA</t>
  </si>
  <si>
    <t>Gas Pipe</t>
  </si>
  <si>
    <t>Servicable</t>
  </si>
  <si>
    <t>Overload</t>
  </si>
  <si>
    <t>falta de mantenimiento preventivo</t>
  </si>
  <si>
    <t>Leaking</t>
  </si>
  <si>
    <t>Abuse - Driver</t>
  </si>
  <si>
    <t>Electrical Wiring</t>
  </si>
  <si>
    <t>Gouged</t>
  </si>
  <si>
    <t>Cause 1</t>
  </si>
  <si>
    <t>Cause Long Text</t>
  </si>
  <si>
    <t>Impeller</t>
  </si>
  <si>
    <t>Friction Wear</t>
  </si>
  <si>
    <t>Normal Wear</t>
  </si>
  <si>
    <t>Crossarm</t>
  </si>
  <si>
    <t>Damaged insulator</t>
  </si>
  <si>
    <t>Casing</t>
  </si>
  <si>
    <t>Leaking Water</t>
  </si>
  <si>
    <t>Thermostat</t>
  </si>
  <si>
    <t>Pressure too Low</t>
  </si>
  <si>
    <t>Lack of Skills</t>
  </si>
  <si>
    <t>Temperature incorrect</t>
  </si>
  <si>
    <t>Dsiplay Panel</t>
  </si>
  <si>
    <t>Long Text for Consequences</t>
  </si>
  <si>
    <t>Sterio System</t>
  </si>
  <si>
    <t>No Failure</t>
  </si>
  <si>
    <t>Broken/Torn</t>
  </si>
  <si>
    <t>Inlet/Outlet</t>
  </si>
  <si>
    <t>Noise</t>
  </si>
  <si>
    <t>Packing Rings</t>
  </si>
  <si>
    <t>Support</t>
  </si>
  <si>
    <t>Insulators</t>
  </si>
  <si>
    <t>Fails to carry load</t>
  </si>
  <si>
    <t>Graphics Card</t>
  </si>
  <si>
    <t>Axle</t>
  </si>
  <si>
    <t>Ball Bearings</t>
  </si>
  <si>
    <t>Drive Unit</t>
  </si>
  <si>
    <t>Dirtiness</t>
  </si>
  <si>
    <t>Lack of Inspection/Prevent. Maintenance</t>
  </si>
  <si>
    <t>Faulty Operation</t>
  </si>
  <si>
    <t>Vibrating</t>
  </si>
  <si>
    <t>Shafting Assembly</t>
  </si>
  <si>
    <t>Overheated</t>
  </si>
  <si>
    <t>Over load</t>
  </si>
  <si>
    <t>Other Reason</t>
  </si>
  <si>
    <t>Unusual Noises</t>
  </si>
  <si>
    <t>Pipe</t>
  </si>
  <si>
    <t>Crack/Collapse</t>
  </si>
  <si>
    <t>Obstruction in Flow</t>
  </si>
  <si>
    <t>Setting Problems</t>
  </si>
  <si>
    <t>Sub standard Material</t>
  </si>
  <si>
    <t>Infiltration</t>
  </si>
  <si>
    <t>Damaged Domestic Connection</t>
  </si>
  <si>
    <t>Proturding Connection</t>
  </si>
  <si>
    <t>Deformation</t>
  </si>
  <si>
    <t>Damaged Inner Surface</t>
  </si>
  <si>
    <t>Automatic Controller</t>
  </si>
  <si>
    <t>Image is Distorted</t>
  </si>
  <si>
    <t>SubNAstandardNAMaterial</t>
  </si>
  <si>
    <t>Potential Failure</t>
  </si>
  <si>
    <t># cases</t>
  </si>
  <si>
    <t xml:space="preserve">Kaizen No </t>
  </si>
  <si>
    <t xml:space="preserve">Period </t>
  </si>
  <si>
    <t xml:space="preserve">Equipment </t>
  </si>
  <si>
    <t xml:space="preserve">Concern </t>
  </si>
  <si>
    <t xml:space="preserve">Losses Criteria </t>
  </si>
  <si>
    <t>Average</t>
  </si>
  <si>
    <t>Kaizen Idea</t>
  </si>
  <si>
    <t>TFW1</t>
  </si>
  <si>
    <t>TFW2</t>
  </si>
  <si>
    <t>SCP Line 1</t>
  </si>
  <si>
    <t>SCP Line 2</t>
  </si>
  <si>
    <t>Fine Arc 1</t>
  </si>
  <si>
    <t xml:space="preserve">Fine Arc 2 </t>
  </si>
  <si>
    <t>MCP Ass 1</t>
  </si>
  <si>
    <t>MCP Ass 2</t>
  </si>
  <si>
    <t>Welding M/c 1</t>
  </si>
  <si>
    <t>Welding M/c 2</t>
  </si>
  <si>
    <t>Responsible Person</t>
  </si>
  <si>
    <t xml:space="preserve">Status </t>
  </si>
  <si>
    <t>Jan</t>
  </si>
  <si>
    <t xml:space="preserve">Oil Spill over </t>
  </si>
  <si>
    <t>L1</t>
  </si>
  <si>
    <t>Casing Installation</t>
  </si>
  <si>
    <t>Y</t>
  </si>
  <si>
    <t>N</t>
  </si>
  <si>
    <t>P6</t>
  </si>
  <si>
    <t xml:space="preserve">Pending </t>
  </si>
  <si>
    <t xml:space="preserve">Tripping </t>
  </si>
  <si>
    <t>L3</t>
  </si>
  <si>
    <t xml:space="preserve">Relay setting </t>
  </si>
  <si>
    <t>P1</t>
  </si>
  <si>
    <t>Completed</t>
  </si>
  <si>
    <t>Manual labor</t>
  </si>
  <si>
    <t>L10</t>
  </si>
  <si>
    <t>Automation</t>
  </si>
  <si>
    <t>P4</t>
  </si>
  <si>
    <t>In process</t>
  </si>
  <si>
    <t>L4</t>
  </si>
  <si>
    <t>New protection scheme</t>
  </si>
  <si>
    <t>P3</t>
  </si>
  <si>
    <t>L2</t>
  </si>
  <si>
    <t>P8</t>
  </si>
  <si>
    <t>Feb</t>
  </si>
  <si>
    <t xml:space="preserve">Higher change over time </t>
  </si>
  <si>
    <t>Bigger batch size</t>
  </si>
  <si>
    <t>P7</t>
  </si>
  <si>
    <t>Safety concern</t>
  </si>
  <si>
    <t>L11</t>
  </si>
  <si>
    <t xml:space="preserve">Alarm system </t>
  </si>
  <si>
    <t>Mar</t>
  </si>
  <si>
    <t>L6</t>
  </si>
  <si>
    <t>Machine based job</t>
  </si>
  <si>
    <t>L12</t>
  </si>
  <si>
    <t>Apr</t>
  </si>
  <si>
    <t>L7</t>
  </si>
  <si>
    <t>layout change</t>
  </si>
  <si>
    <t>May</t>
  </si>
  <si>
    <t xml:space="preserve">High time to locate tools </t>
  </si>
  <si>
    <t>Tool trolly</t>
  </si>
  <si>
    <t>June</t>
  </si>
  <si>
    <t>New SOP</t>
  </si>
  <si>
    <t>July</t>
  </si>
  <si>
    <t>Aug</t>
  </si>
  <si>
    <t>Skill upgrade</t>
  </si>
  <si>
    <t>Sept</t>
  </si>
  <si>
    <t>design change</t>
  </si>
  <si>
    <t xml:space="preserve">Near miss reporting </t>
  </si>
  <si>
    <t>Oct</t>
  </si>
  <si>
    <t>New PLC</t>
  </si>
  <si>
    <t>Nov</t>
  </si>
  <si>
    <t>L5</t>
  </si>
  <si>
    <t>Dec</t>
  </si>
  <si>
    <t>TPM Indicator</t>
  </si>
  <si>
    <t>Repeated/one time</t>
  </si>
  <si>
    <t xml:space="preserve">Occurrence frequency </t>
  </si>
  <si>
    <t>TPM</t>
  </si>
  <si>
    <t>One time</t>
  </si>
  <si>
    <t>NTPM</t>
  </si>
  <si>
    <t>ID</t>
  </si>
  <si>
    <t>Bump up</t>
  </si>
  <si>
    <t>Date</t>
  </si>
  <si>
    <t>OEE factor</t>
  </si>
  <si>
    <t xml:space="preserve">Equipment Failure </t>
  </si>
  <si>
    <t xml:space="preserve">Setup and Adjustment </t>
  </si>
  <si>
    <t>Tool change</t>
  </si>
  <si>
    <t>Start Up</t>
  </si>
  <si>
    <t>Idling and Minor stoppage</t>
  </si>
  <si>
    <t>Speed</t>
  </si>
  <si>
    <t>Defect and Rework</t>
  </si>
  <si>
    <t>L8</t>
  </si>
  <si>
    <t>Shutdown</t>
  </si>
  <si>
    <t>L9</t>
  </si>
  <si>
    <t>Management</t>
  </si>
  <si>
    <t>Operating motion</t>
  </si>
  <si>
    <t xml:space="preserve">Line Organisation </t>
  </si>
  <si>
    <t>Logistics</t>
  </si>
  <si>
    <t>L13</t>
  </si>
  <si>
    <t>Measurement and adjustment</t>
  </si>
  <si>
    <t>L14</t>
  </si>
  <si>
    <t>Yield</t>
  </si>
  <si>
    <t>L15</t>
  </si>
  <si>
    <t>Energy</t>
  </si>
  <si>
    <t>L16</t>
  </si>
  <si>
    <t>Die and Jig</t>
  </si>
  <si>
    <t>Loss Amount</t>
  </si>
  <si>
    <t>Time</t>
  </si>
  <si>
    <t>Repetitive</t>
  </si>
  <si>
    <t>Throughput</t>
  </si>
  <si>
    <t>Designed Speed</t>
  </si>
  <si>
    <t># of Set Ups</t>
  </si>
  <si>
    <t>Row ID</t>
  </si>
  <si>
    <t>Avg OEE</t>
  </si>
  <si>
    <t>Availability factor</t>
  </si>
  <si>
    <t>CM Flag</t>
  </si>
  <si>
    <t>Ignore</t>
  </si>
  <si>
    <t>No failure</t>
  </si>
  <si>
    <t>otto.de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</si>
</sst>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576D-9795-2D4F-A445-0594910DC358}">
  <dimension ref="A1:P540"/>
  <sheetViews>
    <sheetView topLeftCell="A106" workbookViewId="0">
      <selection activeCell="B106" sqref="B1:B1048576"/>
    </sheetView>
  </sheetViews>
  <sheetFormatPr defaultColWidth="11" defaultRowHeight="15.75" x14ac:dyDescent="0.25"/>
  <cols>
    <col min="2" max="3" width="10.875" style="2"/>
    <col min="6" max="6" width="14" style="3" bestFit="1" customWidth="1"/>
  </cols>
  <sheetData>
    <row r="1" spans="1:16" x14ac:dyDescent="0.25">
      <c r="A1" t="s">
        <v>211</v>
      </c>
      <c r="B1" s="2" t="s">
        <v>206</v>
      </c>
      <c r="C1" s="2" t="s">
        <v>0</v>
      </c>
      <c r="D1" t="s">
        <v>5</v>
      </c>
      <c r="E1" t="s">
        <v>6</v>
      </c>
      <c r="F1" t="s">
        <v>1</v>
      </c>
      <c r="G1" t="s">
        <v>2</v>
      </c>
      <c r="H1" t="s">
        <v>3</v>
      </c>
      <c r="I1" t="s">
        <v>212</v>
      </c>
      <c r="J1" t="s">
        <v>208</v>
      </c>
      <c r="K1" t="s">
        <v>210</v>
      </c>
      <c r="L1" s="2" t="s">
        <v>4</v>
      </c>
      <c r="M1" s="2"/>
      <c r="N1" s="2"/>
      <c r="O1" s="2"/>
      <c r="P1" s="2"/>
    </row>
    <row r="2" spans="1:16" x14ac:dyDescent="0.25">
      <c r="A2">
        <v>1</v>
      </c>
      <c r="B2" s="2">
        <f ca="1">VLOOKUP(RANDBETWEEN(1,396),Reference!$R$1:$V$397,2,0)</f>
        <v>45095</v>
      </c>
      <c r="C2" s="2" t="str">
        <f ca="1">VLOOKUP(RANDBETWEEN(1,10),Reference!$A$2:$B$11,2,0)</f>
        <v>TFW1</v>
      </c>
      <c r="D2" t="str">
        <f ca="1">VLOOKUP(RANDBETWEEN(1,21),Reference!$Y$2:$AA$22,2,0)</f>
        <v>L7</v>
      </c>
      <c r="E2" t="str">
        <f ca="1">VLOOKUP(D2,Reference!$Z$2:$AA$17,2,0)</f>
        <v>Defect and Rework</v>
      </c>
      <c r="F2" s="3">
        <f ca="1">IF(OR(C2="SCP Line 1", C2="SCP Line 2"),RANDBETWEEN(1,5),RANDBETWEEN(5,15))+VLOOKUP(B2,Reference!$S$1:$V$397,4,0)+20</f>
        <v>52</v>
      </c>
      <c r="G2" s="3">
        <f ca="1">RANDBETWEEN(1,10)+VLOOKUP(B2,Reference!$S$2:$V$397,3,0)+35</f>
        <v>58</v>
      </c>
      <c r="H2" s="3">
        <f ca="1">RANDBETWEEN(1,10)+VLOOKUP(B2,Reference!$S$1:$U$397,3,0)+45</f>
        <v>62</v>
      </c>
      <c r="I2">
        <f ca="1">AVERAGE(F2:H2)</f>
        <v>57.333333333333336</v>
      </c>
      <c r="J2">
        <f t="shared" ref="J2:K26" ca="1" si="0">RANDBETWEEN(20,40)</f>
        <v>31</v>
      </c>
      <c r="K2">
        <f t="shared" ca="1" si="0"/>
        <v>27</v>
      </c>
      <c r="L2" s="3">
        <f ca="1">VLOOKUP(C2,Reference!$B$2:$C$11,2,0)*IF(OR(D2="L1",D2="L7"),VLOOKUP(B2,Reference!$S$1:$U$397,3,0),VLOOKUP(B2,Reference!$S$1:$V$397,4,0))+RANDBETWEEN(10,40)</f>
        <v>47</v>
      </c>
      <c r="M2" s="2"/>
      <c r="N2" s="2"/>
      <c r="O2" s="2"/>
      <c r="P2" s="3"/>
    </row>
    <row r="3" spans="1:16" x14ac:dyDescent="0.25">
      <c r="A3">
        <f>A2+1</f>
        <v>2</v>
      </c>
      <c r="B3" s="2">
        <f ca="1">VLOOKUP(RANDBETWEEN(1,396),Reference!$R$1:$V$397,2,0)</f>
        <v>44953</v>
      </c>
      <c r="C3" s="2" t="str">
        <f ca="1">VLOOKUP(RANDBETWEEN(1,10),Reference!$A$2:$B$11,2,0)</f>
        <v>Welding M/c 2</v>
      </c>
      <c r="D3" t="str">
        <f ca="1">VLOOKUP(RANDBETWEEN(1,21),Reference!$Y$2:$AA$22,2,0)</f>
        <v>L13</v>
      </c>
      <c r="E3" t="str">
        <f ca="1">VLOOKUP(D3,Reference!$Z$2:$AA$17,2,0)</f>
        <v>Measurement and adjustment</v>
      </c>
      <c r="F3" s="3">
        <f ca="1">IF(OR(C3="SCP Line 1", C3="SCP Line 2"),RANDBETWEEN(1,5),RANDBETWEEN(5,15))+VLOOKUP(B3,Reference!$S$1:$V$397,4,0)+20</f>
        <v>46</v>
      </c>
      <c r="G3" s="3">
        <f ca="1">RANDBETWEEN(1,10)+VLOOKUP(B3,Reference!$S$2:$V$397,3,0)+35</f>
        <v>49</v>
      </c>
      <c r="H3" s="3">
        <f ca="1">RANDBETWEEN(1,10)+VLOOKUP(B3,Reference!$S$1:$U$397,3,0)+45</f>
        <v>58</v>
      </c>
      <c r="I3">
        <f t="shared" ref="I3:I66" ca="1" si="1">AVERAGE(F3:H3)</f>
        <v>51</v>
      </c>
      <c r="J3">
        <f t="shared" ca="1" si="0"/>
        <v>27</v>
      </c>
      <c r="K3">
        <f t="shared" ca="1" si="0"/>
        <v>24</v>
      </c>
      <c r="L3" s="3">
        <f ca="1">VLOOKUP(C3,Reference!$B$2:$C$11,2,0)*IF(OR(D3="L1",D3="L7"),VLOOKUP(B3,Reference!$S$1:$U$397,3,0),VLOOKUP(B3,Reference!$S$1:$V$397,4,0))+RANDBETWEEN(10,40)</f>
        <v>26</v>
      </c>
      <c r="M3" s="2"/>
      <c r="N3" s="2"/>
      <c r="O3" s="2"/>
      <c r="P3" s="3"/>
    </row>
    <row r="4" spans="1:16" x14ac:dyDescent="0.25">
      <c r="A4">
        <f t="shared" ref="A4:A67" si="2">A3+1</f>
        <v>3</v>
      </c>
      <c r="B4" s="2">
        <f ca="1">VLOOKUP(RANDBETWEEN(1,396),Reference!$R$1:$V$397,2,0)</f>
        <v>45189</v>
      </c>
      <c r="C4" s="2" t="str">
        <f ca="1">VLOOKUP(RANDBETWEEN(1,10),Reference!$A$2:$B$11,2,0)</f>
        <v>TFW2</v>
      </c>
      <c r="D4" t="str">
        <f ca="1">VLOOKUP(RANDBETWEEN(1,21),Reference!$Y$2:$AA$22,2,0)</f>
        <v>L15</v>
      </c>
      <c r="E4" t="str">
        <f ca="1">VLOOKUP(D4,Reference!$Z$2:$AA$17,2,0)</f>
        <v>Energy</v>
      </c>
      <c r="F4" s="3">
        <f ca="1">IF(OR(C4="SCP Line 1", C4="SCP Line 2"),RANDBETWEEN(1,5),RANDBETWEEN(5,15))+VLOOKUP(B4,Reference!$S$1:$V$397,4,0)+20</f>
        <v>90</v>
      </c>
      <c r="G4" s="3">
        <f ca="1">RANDBETWEEN(1,10)+VLOOKUP(B4,Reference!$S$2:$V$397,3,0)+35</f>
        <v>69</v>
      </c>
      <c r="H4" s="3">
        <f ca="1">RANDBETWEEN(1,10)+VLOOKUP(B4,Reference!$S$1:$U$397,3,0)+45</f>
        <v>75</v>
      </c>
      <c r="I4">
        <f t="shared" ca="1" si="1"/>
        <v>78</v>
      </c>
      <c r="J4">
        <f t="shared" ca="1" si="0"/>
        <v>20</v>
      </c>
      <c r="K4">
        <f t="shared" ca="1" si="0"/>
        <v>20</v>
      </c>
      <c r="L4" s="3">
        <f ca="1">VLOOKUP(C4,Reference!$B$2:$C$11,2,0)*IF(OR(D4="L1",D4="L7"),VLOOKUP(B4,Reference!$S$1:$U$397,3,0),VLOOKUP(B4,Reference!$S$1:$V$397,4,0))+RANDBETWEEN(10,40)</f>
        <v>79</v>
      </c>
      <c r="M4" s="2"/>
      <c r="N4" s="2"/>
      <c r="O4" s="2"/>
      <c r="P4" s="3"/>
    </row>
    <row r="5" spans="1:16" x14ac:dyDescent="0.25">
      <c r="A5">
        <f t="shared" si="2"/>
        <v>4</v>
      </c>
      <c r="B5" s="2">
        <f ca="1">VLOOKUP(RANDBETWEEN(1,396),Reference!$R$1:$V$397,2,0)</f>
        <v>44980</v>
      </c>
      <c r="C5" s="2" t="str">
        <f ca="1">VLOOKUP(RANDBETWEEN(1,10),Reference!$A$2:$B$11,2,0)</f>
        <v>SCP Line 1</v>
      </c>
      <c r="D5" t="str">
        <f ca="1">VLOOKUP(RANDBETWEEN(1,21),Reference!$Y$2:$AA$22,2,0)</f>
        <v>L7</v>
      </c>
      <c r="E5" t="str">
        <f ca="1">VLOOKUP(D5,Reference!$Z$2:$AA$17,2,0)</f>
        <v>Defect and Rework</v>
      </c>
      <c r="F5" s="3">
        <f ca="1">IF(OR(C5="SCP Line 1", C5="SCP Line 2"),RANDBETWEEN(1,5),RANDBETWEEN(5,15))+VLOOKUP(B5,Reference!$S$1:$V$397,4,0)+20</f>
        <v>40</v>
      </c>
      <c r="G5" s="3">
        <f ca="1">RANDBETWEEN(1,10)+VLOOKUP(B5,Reference!$S$2:$V$397,3,0)+35</f>
        <v>64</v>
      </c>
      <c r="H5" s="3">
        <f ca="1">RANDBETWEEN(1,10)+VLOOKUP(B5,Reference!$S$1:$U$397,3,0)+45</f>
        <v>78</v>
      </c>
      <c r="I5">
        <f t="shared" ca="1" si="1"/>
        <v>60.666666666666664</v>
      </c>
      <c r="J5">
        <f t="shared" ca="1" si="0"/>
        <v>27</v>
      </c>
      <c r="K5">
        <f t="shared" ca="1" si="0"/>
        <v>22</v>
      </c>
      <c r="L5" s="3">
        <f ca="1">VLOOKUP(C5,Reference!$B$2:$C$11,2,0)*IF(OR(D5="L1",D5="L7"),VLOOKUP(B5,Reference!$S$1:$U$397,3,0),VLOOKUP(B5,Reference!$S$1:$V$397,4,0))+RANDBETWEEN(10,40)</f>
        <v>93</v>
      </c>
      <c r="M5" s="2"/>
      <c r="N5" s="2"/>
      <c r="O5" s="2"/>
      <c r="P5" s="3"/>
    </row>
    <row r="6" spans="1:16" x14ac:dyDescent="0.25">
      <c r="A6">
        <f t="shared" si="2"/>
        <v>5</v>
      </c>
      <c r="B6" s="2">
        <f ca="1">VLOOKUP(RANDBETWEEN(1,396),Reference!$R$1:$V$397,2,0)</f>
        <v>45056</v>
      </c>
      <c r="C6" s="2" t="str">
        <f ca="1">VLOOKUP(RANDBETWEEN(1,10),Reference!$A$2:$B$11,2,0)</f>
        <v>MCP Ass 1</v>
      </c>
      <c r="D6" t="str">
        <f ca="1">VLOOKUP(RANDBETWEEN(1,21),Reference!$Y$2:$AA$22,2,0)</f>
        <v>L1</v>
      </c>
      <c r="E6" t="str">
        <f ca="1">VLOOKUP(D6,Reference!$Z$2:$AA$17,2,0)</f>
        <v xml:space="preserve">Equipment Failure </v>
      </c>
      <c r="F6" s="3">
        <f ca="1">IF(OR(C6="SCP Line 1", C6="SCP Line 2"),RANDBETWEEN(1,5),RANDBETWEEN(5,15))+VLOOKUP(B6,Reference!$S$1:$V$397,4,0)+20</f>
        <v>47</v>
      </c>
      <c r="G6" s="3">
        <f ca="1">RANDBETWEEN(1,10)+VLOOKUP(B6,Reference!$S$2:$V$397,3,0)+35</f>
        <v>67</v>
      </c>
      <c r="H6" s="3">
        <f ca="1">RANDBETWEEN(1,10)+VLOOKUP(B6,Reference!$S$1:$U$397,3,0)+45</f>
        <v>72</v>
      </c>
      <c r="I6">
        <f t="shared" ca="1" si="1"/>
        <v>62</v>
      </c>
      <c r="J6">
        <f t="shared" ca="1" si="0"/>
        <v>28</v>
      </c>
      <c r="K6">
        <f t="shared" ca="1" si="0"/>
        <v>21</v>
      </c>
      <c r="L6" s="3">
        <f ca="1">VLOOKUP(C6,Reference!$B$2:$C$11,2,0)*IF(OR(D6="L1",D6="L7"),VLOOKUP(B6,Reference!$S$1:$U$397,3,0),VLOOKUP(B6,Reference!$S$1:$V$397,4,0))+RANDBETWEEN(10,40)</f>
        <v>38</v>
      </c>
      <c r="M6" s="2"/>
      <c r="N6" s="2"/>
      <c r="O6" s="2"/>
      <c r="P6" s="3"/>
    </row>
    <row r="7" spans="1:16" x14ac:dyDescent="0.25">
      <c r="A7">
        <f t="shared" si="2"/>
        <v>6</v>
      </c>
      <c r="B7" s="2">
        <f ca="1">VLOOKUP(RANDBETWEEN(1,396),Reference!$R$1:$V$397,2,0)</f>
        <v>45008</v>
      </c>
      <c r="C7" s="2" t="str">
        <f ca="1">VLOOKUP(RANDBETWEEN(1,10),Reference!$A$2:$B$11,2,0)</f>
        <v>SCP Line 1</v>
      </c>
      <c r="D7" t="str">
        <f ca="1">VLOOKUP(RANDBETWEEN(1,21),Reference!$Y$2:$AA$22,2,0)</f>
        <v>L14</v>
      </c>
      <c r="E7" t="str">
        <f ca="1">VLOOKUP(D7,Reference!$Z$2:$AA$17,2,0)</f>
        <v>Yield</v>
      </c>
      <c r="F7" s="3">
        <f ca="1">IF(OR(C7="SCP Line 1", C7="SCP Line 2"),RANDBETWEEN(1,5),RANDBETWEEN(5,15))+VLOOKUP(B7,Reference!$S$1:$V$397,4,0)+20</f>
        <v>39</v>
      </c>
      <c r="G7" s="3">
        <f ca="1">RANDBETWEEN(1,10)+VLOOKUP(B7,Reference!$S$2:$V$397,3,0)+35</f>
        <v>61</v>
      </c>
      <c r="H7" s="3">
        <f ca="1">RANDBETWEEN(1,10)+VLOOKUP(B7,Reference!$S$1:$U$397,3,0)+45</f>
        <v>75</v>
      </c>
      <c r="I7">
        <f t="shared" ca="1" si="1"/>
        <v>58.333333333333336</v>
      </c>
      <c r="J7">
        <f t="shared" ca="1" si="0"/>
        <v>28</v>
      </c>
      <c r="K7">
        <f t="shared" ca="1" si="0"/>
        <v>33</v>
      </c>
      <c r="L7" s="3">
        <f ca="1">VLOOKUP(C7,Reference!$B$2:$C$11,2,0)*IF(OR(D7="L1",D7="L7"),VLOOKUP(B7,Reference!$S$1:$U$397,3,0),VLOOKUP(B7,Reference!$S$1:$V$397,4,0))+RANDBETWEEN(10,40)</f>
        <v>84</v>
      </c>
      <c r="M7" s="2"/>
      <c r="N7" s="2"/>
      <c r="O7" s="2"/>
      <c r="P7" s="3"/>
    </row>
    <row r="8" spans="1:16" x14ac:dyDescent="0.25">
      <c r="A8">
        <f t="shared" si="2"/>
        <v>7</v>
      </c>
      <c r="B8" s="2">
        <f ca="1">VLOOKUP(RANDBETWEEN(1,396),Reference!$R$1:$V$397,2,0)</f>
        <v>45056</v>
      </c>
      <c r="C8" s="2" t="str">
        <f ca="1">VLOOKUP(RANDBETWEEN(1,10),Reference!$A$2:$B$11,2,0)</f>
        <v>Welding M/c 2</v>
      </c>
      <c r="D8" t="str">
        <f ca="1">VLOOKUP(RANDBETWEEN(1,21),Reference!$Y$2:$AA$22,2,0)</f>
        <v>L16</v>
      </c>
      <c r="E8" t="str">
        <f ca="1">VLOOKUP(D8,Reference!$Z$2:$AA$17,2,0)</f>
        <v>Die and Jig</v>
      </c>
      <c r="F8" s="3">
        <f ca="1">IF(OR(C8="SCP Line 1", C8="SCP Line 2"),RANDBETWEEN(1,5),RANDBETWEEN(5,15))+VLOOKUP(B8,Reference!$S$1:$V$397,4,0)+20</f>
        <v>41</v>
      </c>
      <c r="G8" s="3">
        <f ca="1">RANDBETWEEN(1,10)+VLOOKUP(B8,Reference!$S$2:$V$397,3,0)+35</f>
        <v>59</v>
      </c>
      <c r="H8" s="3">
        <f ca="1">RANDBETWEEN(1,10)+VLOOKUP(B8,Reference!$S$1:$U$397,3,0)+45</f>
        <v>69</v>
      </c>
      <c r="I8">
        <f t="shared" ca="1" si="1"/>
        <v>56.333333333333336</v>
      </c>
      <c r="J8">
        <f t="shared" ca="1" si="0"/>
        <v>38</v>
      </c>
      <c r="K8">
        <f t="shared" ca="1" si="0"/>
        <v>38</v>
      </c>
      <c r="L8" s="3">
        <f ca="1">VLOOKUP(C8,Reference!$B$2:$C$11,2,0)*IF(OR(D8="L1",D8="L7"),VLOOKUP(B8,Reference!$S$1:$U$397,3,0),VLOOKUP(B8,Reference!$S$1:$V$397,4,0))+RANDBETWEEN(10,40)</f>
        <v>34</v>
      </c>
      <c r="M8" s="2"/>
      <c r="N8" s="2"/>
      <c r="O8" s="2"/>
      <c r="P8" s="3"/>
    </row>
    <row r="9" spans="1:16" x14ac:dyDescent="0.25">
      <c r="A9">
        <f t="shared" si="2"/>
        <v>8</v>
      </c>
      <c r="B9" s="2">
        <f ca="1">VLOOKUP(RANDBETWEEN(1,396),Reference!$R$1:$V$397,2,0)</f>
        <v>45228</v>
      </c>
      <c r="C9" s="2" t="str">
        <f ca="1">VLOOKUP(RANDBETWEEN(1,10),Reference!$A$2:$B$11,2,0)</f>
        <v xml:space="preserve">Fine Arc 2 </v>
      </c>
      <c r="D9" t="str">
        <f ca="1">VLOOKUP(RANDBETWEEN(1,21),Reference!$Y$2:$AA$22,2,0)</f>
        <v>L7</v>
      </c>
      <c r="E9" t="str">
        <f ca="1">VLOOKUP(D9,Reference!$Z$2:$AA$17,2,0)</f>
        <v>Defect and Rework</v>
      </c>
      <c r="F9" s="3">
        <f ca="1">IF(OR(C9="SCP Line 1", C9="SCP Line 2"),RANDBETWEEN(1,5),RANDBETWEEN(5,15))+VLOOKUP(B9,Reference!$S$1:$V$397,4,0)+20</f>
        <v>77</v>
      </c>
      <c r="G9" s="3">
        <f ca="1">RANDBETWEEN(1,10)+VLOOKUP(B9,Reference!$S$2:$V$397,3,0)+35</f>
        <v>67</v>
      </c>
      <c r="H9" s="3">
        <f ca="1">RANDBETWEEN(1,10)+VLOOKUP(B9,Reference!$S$1:$U$397,3,0)+45</f>
        <v>78</v>
      </c>
      <c r="I9">
        <f t="shared" ca="1" si="1"/>
        <v>74</v>
      </c>
      <c r="J9">
        <f t="shared" ca="1" si="0"/>
        <v>37</v>
      </c>
      <c r="K9">
        <f t="shared" ca="1" si="0"/>
        <v>36</v>
      </c>
      <c r="L9" s="3">
        <f ca="1">VLOOKUP(C9,Reference!$B$2:$C$11,2,0)*IF(OR(D9="L1",D9="L7"),VLOOKUP(B9,Reference!$S$1:$U$397,3,0),VLOOKUP(B9,Reference!$S$1:$V$397,4,0))+RANDBETWEEN(10,40)</f>
        <v>56</v>
      </c>
      <c r="M9" s="2"/>
      <c r="N9" s="2"/>
      <c r="O9" s="2"/>
      <c r="P9" s="3"/>
    </row>
    <row r="10" spans="1:16" x14ac:dyDescent="0.25">
      <c r="A10">
        <f t="shared" si="2"/>
        <v>9</v>
      </c>
      <c r="B10" s="2">
        <f ca="1">VLOOKUP(RANDBETWEEN(1,396),Reference!$R$1:$V$397,2,0)</f>
        <v>45028</v>
      </c>
      <c r="C10" s="2" t="str">
        <f ca="1">VLOOKUP(RANDBETWEEN(1,10),Reference!$A$2:$B$11,2,0)</f>
        <v>MCP Ass 1</v>
      </c>
      <c r="D10" t="str">
        <f ca="1">VLOOKUP(RANDBETWEEN(1,21),Reference!$Y$2:$AA$22,2,0)</f>
        <v>L10</v>
      </c>
      <c r="E10" t="str">
        <f ca="1">VLOOKUP(D10,Reference!$Z$2:$AA$17,2,0)</f>
        <v>Operating motion</v>
      </c>
      <c r="F10" s="3">
        <f ca="1">IF(OR(C10="SCP Line 1", C10="SCP Line 2"),RANDBETWEEN(1,5),RANDBETWEEN(5,15))+VLOOKUP(B10,Reference!$S$1:$V$397,4,0)+20</f>
        <v>43</v>
      </c>
      <c r="G10" s="3">
        <f ca="1">RANDBETWEEN(1,10)+VLOOKUP(B10,Reference!$S$2:$V$397,3,0)+35</f>
        <v>58</v>
      </c>
      <c r="H10" s="3">
        <f ca="1">RANDBETWEEN(1,10)+VLOOKUP(B10,Reference!$S$1:$U$397,3,0)+45</f>
        <v>75</v>
      </c>
      <c r="I10">
        <f t="shared" ca="1" si="1"/>
        <v>58.666666666666664</v>
      </c>
      <c r="J10">
        <f t="shared" ca="1" si="0"/>
        <v>20</v>
      </c>
      <c r="K10">
        <f t="shared" ca="1" si="0"/>
        <v>33</v>
      </c>
      <c r="L10" s="3">
        <f ca="1">VLOOKUP(C10,Reference!$B$2:$C$11,2,0)*IF(OR(D10="L1",D10="L7"),VLOOKUP(B10,Reference!$S$1:$U$397,3,0),VLOOKUP(B10,Reference!$S$1:$V$397,4,0))+RANDBETWEEN(10,40)</f>
        <v>31</v>
      </c>
      <c r="M10" s="2"/>
      <c r="N10" s="2"/>
      <c r="O10" s="2"/>
      <c r="P10" s="3"/>
    </row>
    <row r="11" spans="1:16" x14ac:dyDescent="0.25">
      <c r="A11">
        <f t="shared" si="2"/>
        <v>10</v>
      </c>
      <c r="B11" s="2">
        <f ca="1">VLOOKUP(RANDBETWEEN(1,396),Reference!$R$1:$V$397,2,0)</f>
        <v>44934</v>
      </c>
      <c r="C11" s="2" t="str">
        <f ca="1">VLOOKUP(RANDBETWEEN(1,10),Reference!$A$2:$B$11,2,0)</f>
        <v>SCP Line 2</v>
      </c>
      <c r="D11" t="str">
        <f ca="1">VLOOKUP(RANDBETWEEN(1,21),Reference!$Y$2:$AA$22,2,0)</f>
        <v>L15</v>
      </c>
      <c r="E11" t="str">
        <f ca="1">VLOOKUP(D11,Reference!$Z$2:$AA$17,2,0)</f>
        <v>Energy</v>
      </c>
      <c r="F11" s="3">
        <f ca="1">IF(OR(C11="SCP Line 1", C11="SCP Line 2"),RANDBETWEEN(1,5),RANDBETWEEN(5,15))+VLOOKUP(B11,Reference!$S$1:$V$397,4,0)+20</f>
        <v>37</v>
      </c>
      <c r="G11" s="3">
        <f ca="1">RANDBETWEEN(1,10)+VLOOKUP(B11,Reference!$S$2:$V$397,3,0)+35</f>
        <v>51</v>
      </c>
      <c r="H11" s="3">
        <f ca="1">RANDBETWEEN(1,10)+VLOOKUP(B11,Reference!$S$1:$U$397,3,0)+45</f>
        <v>64</v>
      </c>
      <c r="I11">
        <f t="shared" ca="1" si="1"/>
        <v>50.666666666666664</v>
      </c>
      <c r="J11">
        <f t="shared" ca="1" si="0"/>
        <v>33</v>
      </c>
      <c r="K11">
        <f t="shared" ca="1" si="0"/>
        <v>38</v>
      </c>
      <c r="L11" s="3">
        <f ca="1">VLOOKUP(C11,Reference!$B$2:$C$11,2,0)*IF(OR(D11="L1",D11="L7"),VLOOKUP(B11,Reference!$S$1:$U$397,3,0),VLOOKUP(B11,Reference!$S$1:$V$397,4,0))+RANDBETWEEN(10,40)</f>
        <v>77</v>
      </c>
      <c r="M11" s="2"/>
      <c r="N11" s="2"/>
      <c r="O11" s="2"/>
      <c r="P11" s="3"/>
    </row>
    <row r="12" spans="1:16" x14ac:dyDescent="0.25">
      <c r="A12">
        <f t="shared" si="2"/>
        <v>11</v>
      </c>
      <c r="B12" s="2">
        <f ca="1">VLOOKUP(RANDBETWEEN(1,396),Reference!$R$1:$V$397,2,0)</f>
        <v>45025</v>
      </c>
      <c r="C12" s="2" t="str">
        <f ca="1">VLOOKUP(RANDBETWEEN(1,10),Reference!$A$2:$B$11,2,0)</f>
        <v>TFW1</v>
      </c>
      <c r="D12" t="str">
        <f ca="1">VLOOKUP(RANDBETWEEN(1,21),Reference!$Y$2:$AA$22,2,0)</f>
        <v>L7</v>
      </c>
      <c r="E12" t="str">
        <f ca="1">VLOOKUP(D12,Reference!$Z$2:$AA$17,2,0)</f>
        <v>Defect and Rework</v>
      </c>
      <c r="F12" s="3">
        <f ca="1">IF(OR(C12="SCP Line 1", C12="SCP Line 2"),RANDBETWEEN(1,5),RANDBETWEEN(5,15))+VLOOKUP(B12,Reference!$S$1:$V$397,4,0)+20</f>
        <v>58</v>
      </c>
      <c r="G12" s="3">
        <f ca="1">RANDBETWEEN(1,10)+VLOOKUP(B12,Reference!$S$2:$V$397,3,0)+35</f>
        <v>60</v>
      </c>
      <c r="H12" s="3">
        <f ca="1">RANDBETWEEN(1,10)+VLOOKUP(B12,Reference!$S$1:$U$397,3,0)+45</f>
        <v>74</v>
      </c>
      <c r="I12">
        <f t="shared" ca="1" si="1"/>
        <v>64</v>
      </c>
      <c r="J12">
        <f t="shared" ca="1" si="0"/>
        <v>33</v>
      </c>
      <c r="K12">
        <f t="shared" ca="1" si="0"/>
        <v>20</v>
      </c>
      <c r="L12" s="3">
        <f ca="1">VLOOKUP(C12,Reference!$B$2:$C$11,2,0)*IF(OR(D12="L1",D12="L7"),VLOOKUP(B12,Reference!$S$1:$U$397,3,0),VLOOKUP(B12,Reference!$S$1:$V$397,4,0))+RANDBETWEEN(10,40)</f>
        <v>45</v>
      </c>
      <c r="M12" s="2"/>
      <c r="N12" s="2"/>
      <c r="O12" s="2"/>
      <c r="P12" s="3"/>
    </row>
    <row r="13" spans="1:16" x14ac:dyDescent="0.25">
      <c r="A13">
        <f t="shared" si="2"/>
        <v>12</v>
      </c>
      <c r="B13" s="2">
        <f ca="1">VLOOKUP(RANDBETWEEN(1,396),Reference!$R$1:$V$397,2,0)</f>
        <v>45151</v>
      </c>
      <c r="C13" s="2" t="str">
        <f ca="1">VLOOKUP(RANDBETWEEN(1,10),Reference!$A$2:$B$11,2,0)</f>
        <v>Fine Arc 1</v>
      </c>
      <c r="D13" t="str">
        <f ca="1">VLOOKUP(RANDBETWEEN(1,21),Reference!$Y$2:$AA$22,2,0)</f>
        <v>L7</v>
      </c>
      <c r="E13" t="str">
        <f ca="1">VLOOKUP(D13,Reference!$Z$2:$AA$17,2,0)</f>
        <v>Defect and Rework</v>
      </c>
      <c r="F13" s="3">
        <f ca="1">IF(OR(C13="SCP Line 1", C13="SCP Line 2"),RANDBETWEEN(1,5),RANDBETWEEN(5,15))+VLOOKUP(B13,Reference!$S$1:$V$397,4,0)+20</f>
        <v>72</v>
      </c>
      <c r="G13" s="3">
        <f ca="1">RANDBETWEEN(1,10)+VLOOKUP(B13,Reference!$S$2:$V$397,3,0)+35</f>
        <v>56</v>
      </c>
      <c r="H13" s="3">
        <f ca="1">RANDBETWEEN(1,10)+VLOOKUP(B13,Reference!$S$1:$U$397,3,0)+45</f>
        <v>68</v>
      </c>
      <c r="I13">
        <f t="shared" ca="1" si="1"/>
        <v>65.333333333333329</v>
      </c>
      <c r="J13">
        <f t="shared" ca="1" si="0"/>
        <v>32</v>
      </c>
      <c r="K13">
        <f t="shared" ca="1" si="0"/>
        <v>40</v>
      </c>
      <c r="L13" s="3">
        <f ca="1">VLOOKUP(C13,Reference!$B$2:$C$11,2,0)*IF(OR(D13="L1",D13="L7"),VLOOKUP(B13,Reference!$S$1:$U$397,3,0),VLOOKUP(B13,Reference!$S$1:$V$397,4,0))+RANDBETWEEN(10,40)</f>
        <v>47</v>
      </c>
      <c r="M13" s="2"/>
      <c r="N13" s="2"/>
      <c r="O13" s="2"/>
      <c r="P13" s="3"/>
    </row>
    <row r="14" spans="1:16" x14ac:dyDescent="0.25">
      <c r="A14">
        <f t="shared" si="2"/>
        <v>13</v>
      </c>
      <c r="B14" s="2">
        <f ca="1">VLOOKUP(RANDBETWEEN(1,396),Reference!$R$1:$V$397,2,0)</f>
        <v>45048</v>
      </c>
      <c r="C14" s="2" t="str">
        <f ca="1">VLOOKUP(RANDBETWEEN(1,10),Reference!$A$2:$B$11,2,0)</f>
        <v>Fine Arc 1</v>
      </c>
      <c r="D14" t="str">
        <f ca="1">VLOOKUP(RANDBETWEEN(1,21),Reference!$Y$2:$AA$22,2,0)</f>
        <v>L16</v>
      </c>
      <c r="E14" t="str">
        <f ca="1">VLOOKUP(D14,Reference!$Z$2:$AA$17,2,0)</f>
        <v>Die and Jig</v>
      </c>
      <c r="F14" s="3">
        <f ca="1">IF(OR(C14="SCP Line 1", C14="SCP Line 2"),RANDBETWEEN(1,5),RANDBETWEEN(5,15))+VLOOKUP(B14,Reference!$S$1:$V$397,4,0)+20</f>
        <v>47</v>
      </c>
      <c r="G14" s="3">
        <f ca="1">RANDBETWEEN(1,10)+VLOOKUP(B14,Reference!$S$2:$V$397,3,0)+35</f>
        <v>64</v>
      </c>
      <c r="H14" s="3">
        <f ca="1">RANDBETWEEN(1,10)+VLOOKUP(B14,Reference!$S$1:$U$397,3,0)+45</f>
        <v>71</v>
      </c>
      <c r="I14">
        <f t="shared" ca="1" si="1"/>
        <v>60.666666666666664</v>
      </c>
      <c r="J14">
        <f t="shared" ca="1" si="0"/>
        <v>29</v>
      </c>
      <c r="K14">
        <f t="shared" ca="1" si="0"/>
        <v>40</v>
      </c>
      <c r="L14" s="3">
        <f ca="1">VLOOKUP(C14,Reference!$B$2:$C$11,2,0)*IF(OR(D14="L1",D14="L7"),VLOOKUP(B14,Reference!$S$1:$U$397,3,0),VLOOKUP(B14,Reference!$S$1:$V$397,4,0))+RANDBETWEEN(10,40)</f>
        <v>57</v>
      </c>
      <c r="M14" s="2"/>
      <c r="N14" s="2"/>
      <c r="O14" s="2"/>
      <c r="P14" s="3"/>
    </row>
    <row r="15" spans="1:16" x14ac:dyDescent="0.25">
      <c r="A15">
        <f t="shared" si="2"/>
        <v>14</v>
      </c>
      <c r="B15" s="2">
        <f ca="1">VLOOKUP(RANDBETWEEN(1,396),Reference!$R$1:$V$397,2,0)</f>
        <v>45100</v>
      </c>
      <c r="C15" s="2" t="str">
        <f ca="1">VLOOKUP(RANDBETWEEN(1,10),Reference!$A$2:$B$11,2,0)</f>
        <v>MCP Ass 2</v>
      </c>
      <c r="D15" t="str">
        <f ca="1">VLOOKUP(RANDBETWEEN(1,21),Reference!$Y$2:$AA$22,2,0)</f>
        <v>L1</v>
      </c>
      <c r="E15" t="str">
        <f ca="1">VLOOKUP(D15,Reference!$Z$2:$AA$17,2,0)</f>
        <v xml:space="preserve">Equipment Failure </v>
      </c>
      <c r="F15" s="3">
        <f ca="1">IF(OR(C15="SCP Line 1", C15="SCP Line 2"),RANDBETWEEN(1,5),RANDBETWEEN(5,15))+VLOOKUP(B15,Reference!$S$1:$V$397,4,0)+20</f>
        <v>55</v>
      </c>
      <c r="G15" s="3">
        <f ca="1">RANDBETWEEN(1,10)+VLOOKUP(B15,Reference!$S$2:$V$397,3,0)+35</f>
        <v>51</v>
      </c>
      <c r="H15" s="3">
        <f ca="1">RANDBETWEEN(1,10)+VLOOKUP(B15,Reference!$S$1:$U$397,3,0)+45</f>
        <v>59</v>
      </c>
      <c r="I15">
        <f t="shared" ca="1" si="1"/>
        <v>55</v>
      </c>
      <c r="J15">
        <f t="shared" ca="1" si="0"/>
        <v>33</v>
      </c>
      <c r="K15">
        <f t="shared" ca="1" si="0"/>
        <v>24</v>
      </c>
      <c r="L15" s="3">
        <f ca="1">VLOOKUP(C15,Reference!$B$2:$C$11,2,0)*IF(OR(D15="L1",D15="L7"),VLOOKUP(B15,Reference!$S$1:$U$397,3,0),VLOOKUP(B15,Reference!$S$1:$V$397,4,0))+RANDBETWEEN(10,40)</f>
        <v>28</v>
      </c>
      <c r="M15" s="2"/>
      <c r="N15" s="2"/>
      <c r="O15" s="2"/>
      <c r="P15" s="3"/>
    </row>
    <row r="16" spans="1:16" x14ac:dyDescent="0.25">
      <c r="A16">
        <f t="shared" si="2"/>
        <v>15</v>
      </c>
      <c r="B16" s="2">
        <f ca="1">VLOOKUP(RANDBETWEEN(1,396),Reference!$R$1:$V$397,2,0)</f>
        <v>45243</v>
      </c>
      <c r="C16" s="2" t="str">
        <f ca="1">VLOOKUP(RANDBETWEEN(1,10),Reference!$A$2:$B$11,2,0)</f>
        <v>SCP Line 2</v>
      </c>
      <c r="D16" t="str">
        <f ca="1">VLOOKUP(RANDBETWEEN(1,21),Reference!$Y$2:$AA$22,2,0)</f>
        <v>L1</v>
      </c>
      <c r="E16" t="str">
        <f ca="1">VLOOKUP(D16,Reference!$Z$2:$AA$17,2,0)</f>
        <v xml:space="preserve">Equipment Failure </v>
      </c>
      <c r="F16" s="3">
        <f ca="1">IF(OR(C16="SCP Line 1", C16="SCP Line 2"),RANDBETWEEN(1,5),RANDBETWEEN(5,15))+VLOOKUP(B16,Reference!$S$1:$V$397,4,0)+20</f>
        <v>77</v>
      </c>
      <c r="G16" s="3">
        <f ca="1">RANDBETWEEN(1,10)+VLOOKUP(B16,Reference!$S$2:$V$397,3,0)+35</f>
        <v>62</v>
      </c>
      <c r="H16" s="3">
        <f ca="1">RANDBETWEEN(1,10)+VLOOKUP(B16,Reference!$S$1:$U$397,3,0)+45</f>
        <v>73</v>
      </c>
      <c r="I16">
        <f t="shared" ca="1" si="1"/>
        <v>70.666666666666671</v>
      </c>
      <c r="J16">
        <f t="shared" ca="1" si="0"/>
        <v>25</v>
      </c>
      <c r="K16">
        <f t="shared" ca="1" si="0"/>
        <v>34</v>
      </c>
      <c r="L16" s="3">
        <f ca="1">VLOOKUP(C16,Reference!$B$2:$C$11,2,0)*IF(OR(D16="L1",D16="L7"),VLOOKUP(B16,Reference!$S$1:$U$397,3,0),VLOOKUP(B16,Reference!$S$1:$V$397,4,0))+RANDBETWEEN(10,40)</f>
        <v>105</v>
      </c>
      <c r="M16" s="2"/>
      <c r="N16" s="2"/>
      <c r="O16" s="2"/>
      <c r="P16" s="3"/>
    </row>
    <row r="17" spans="1:16" x14ac:dyDescent="0.25">
      <c r="A17">
        <f t="shared" si="2"/>
        <v>16</v>
      </c>
      <c r="B17" s="2">
        <f ca="1">VLOOKUP(RANDBETWEEN(1,396),Reference!$R$1:$V$397,2,0)</f>
        <v>45040</v>
      </c>
      <c r="C17" s="2" t="str">
        <f ca="1">VLOOKUP(RANDBETWEEN(1,10),Reference!$A$2:$B$11,2,0)</f>
        <v>SCP Line 1</v>
      </c>
      <c r="D17" t="str">
        <f ca="1">VLOOKUP(RANDBETWEEN(1,21),Reference!$Y$2:$AA$22,2,0)</f>
        <v>L15</v>
      </c>
      <c r="E17" t="str">
        <f ca="1">VLOOKUP(D17,Reference!$Z$2:$AA$17,2,0)</f>
        <v>Energy</v>
      </c>
      <c r="F17" s="3">
        <f ca="1">IF(OR(C17="SCP Line 1", C17="SCP Line 2"),RANDBETWEEN(1,5),RANDBETWEEN(5,15))+VLOOKUP(B17,Reference!$S$1:$V$397,4,0)+20</f>
        <v>42</v>
      </c>
      <c r="G17" s="3">
        <f ca="1">RANDBETWEEN(1,10)+VLOOKUP(B17,Reference!$S$2:$V$397,3,0)+35</f>
        <v>59</v>
      </c>
      <c r="H17" s="3">
        <f ca="1">RANDBETWEEN(1,10)+VLOOKUP(B17,Reference!$S$1:$U$397,3,0)+45</f>
        <v>67</v>
      </c>
      <c r="I17">
        <f t="shared" ca="1" si="1"/>
        <v>56</v>
      </c>
      <c r="J17">
        <f t="shared" ca="1" si="0"/>
        <v>24</v>
      </c>
      <c r="K17">
        <f t="shared" ca="1" si="0"/>
        <v>32</v>
      </c>
      <c r="L17" s="3">
        <f ca="1">VLOOKUP(C17,Reference!$B$2:$C$11,2,0)*IF(OR(D17="L1",D17="L7"),VLOOKUP(B17,Reference!$S$1:$U$397,3,0),VLOOKUP(B17,Reference!$S$1:$V$397,4,0))+RANDBETWEEN(10,40)</f>
        <v>70</v>
      </c>
      <c r="M17" s="2"/>
      <c r="N17" s="2"/>
      <c r="O17" s="2"/>
      <c r="P17" s="3"/>
    </row>
    <row r="18" spans="1:16" x14ac:dyDescent="0.25">
      <c r="A18">
        <f t="shared" si="2"/>
        <v>17</v>
      </c>
      <c r="B18" s="2">
        <f ca="1">VLOOKUP(RANDBETWEEN(1,396),Reference!$R$1:$V$397,2,0)</f>
        <v>45032</v>
      </c>
      <c r="C18" s="2" t="str">
        <f ca="1">VLOOKUP(RANDBETWEEN(1,10),Reference!$A$2:$B$11,2,0)</f>
        <v>Welding M/c 1</v>
      </c>
      <c r="D18" t="str">
        <f ca="1">VLOOKUP(RANDBETWEEN(1,21),Reference!$Y$2:$AA$22,2,0)</f>
        <v>L1</v>
      </c>
      <c r="E18" t="str">
        <f ca="1">VLOOKUP(D18,Reference!$Z$2:$AA$17,2,0)</f>
        <v xml:space="preserve">Equipment Failure </v>
      </c>
      <c r="F18" s="3">
        <f ca="1">IF(OR(C18="SCP Line 1", C18="SCP Line 2"),RANDBETWEEN(1,5),RANDBETWEEN(5,15))+VLOOKUP(B18,Reference!$S$1:$V$397,4,0)+20</f>
        <v>47</v>
      </c>
      <c r="G18" s="3">
        <f ca="1">RANDBETWEEN(1,10)+VLOOKUP(B18,Reference!$S$2:$V$397,3,0)+35</f>
        <v>60</v>
      </c>
      <c r="H18" s="3">
        <f ca="1">RANDBETWEEN(1,10)+VLOOKUP(B18,Reference!$S$1:$U$397,3,0)+45</f>
        <v>70</v>
      </c>
      <c r="I18">
        <f t="shared" ca="1" si="1"/>
        <v>59</v>
      </c>
      <c r="J18">
        <f t="shared" ca="1" si="0"/>
        <v>22</v>
      </c>
      <c r="K18">
        <f t="shared" ca="1" si="0"/>
        <v>22</v>
      </c>
      <c r="L18" s="3">
        <f ca="1">VLOOKUP(C18,Reference!$B$2:$C$11,2,0)*IF(OR(D18="L1",D18="L7"),VLOOKUP(B18,Reference!$S$1:$U$397,3,0),VLOOKUP(B18,Reference!$S$1:$V$397,4,0))+RANDBETWEEN(10,40)</f>
        <v>49</v>
      </c>
      <c r="M18" s="2"/>
      <c r="N18" s="2"/>
      <c r="O18" s="2"/>
      <c r="P18" s="3"/>
    </row>
    <row r="19" spans="1:16" x14ac:dyDescent="0.25">
      <c r="A19">
        <f t="shared" si="2"/>
        <v>18</v>
      </c>
      <c r="B19" s="2">
        <f ca="1">VLOOKUP(RANDBETWEEN(1,396),Reference!$R$1:$V$397,2,0)</f>
        <v>44931</v>
      </c>
      <c r="C19" s="2" t="str">
        <f ca="1">VLOOKUP(RANDBETWEEN(1,10),Reference!$A$2:$B$11,2,0)</f>
        <v>TFW2</v>
      </c>
      <c r="D19" t="str">
        <f ca="1">VLOOKUP(RANDBETWEEN(1,21),Reference!$Y$2:$AA$22,2,0)</f>
        <v>L12</v>
      </c>
      <c r="E19" t="str">
        <f ca="1">VLOOKUP(D19,Reference!$Z$2:$AA$17,2,0)</f>
        <v>Logistics</v>
      </c>
      <c r="F19" s="3">
        <f ca="1">IF(OR(C19="SCP Line 1", C19="SCP Line 2"),RANDBETWEEN(1,5),RANDBETWEEN(5,15))+VLOOKUP(B19,Reference!$S$1:$V$397,4,0)+20</f>
        <v>44</v>
      </c>
      <c r="G19" s="3">
        <f ca="1">RANDBETWEEN(1,10)+VLOOKUP(B19,Reference!$S$2:$V$397,3,0)+35</f>
        <v>63</v>
      </c>
      <c r="H19" s="3">
        <f ca="1">RANDBETWEEN(1,10)+VLOOKUP(B19,Reference!$S$1:$U$397,3,0)+45</f>
        <v>71</v>
      </c>
      <c r="I19">
        <f t="shared" ca="1" si="1"/>
        <v>59.333333333333336</v>
      </c>
      <c r="J19">
        <f t="shared" ca="1" si="0"/>
        <v>29</v>
      </c>
      <c r="K19">
        <f t="shared" ca="1" si="0"/>
        <v>30</v>
      </c>
      <c r="L19" s="3">
        <f ca="1">VLOOKUP(C19,Reference!$B$2:$C$11,2,0)*IF(OR(D19="L1",D19="L7"),VLOOKUP(B19,Reference!$S$1:$U$397,3,0),VLOOKUP(B19,Reference!$S$1:$V$397,4,0))+RANDBETWEEN(10,40)</f>
        <v>32</v>
      </c>
      <c r="M19" s="2"/>
      <c r="N19" s="2"/>
      <c r="O19" s="2"/>
      <c r="P19" s="3"/>
    </row>
    <row r="20" spans="1:16" x14ac:dyDescent="0.25">
      <c r="A20">
        <f t="shared" si="2"/>
        <v>19</v>
      </c>
      <c r="B20" s="2">
        <f ca="1">VLOOKUP(RANDBETWEEN(1,396),Reference!$R$1:$V$397,2,0)</f>
        <v>45199</v>
      </c>
      <c r="C20" s="2" t="str">
        <f ca="1">VLOOKUP(RANDBETWEEN(1,10),Reference!$A$2:$B$11,2,0)</f>
        <v>Welding M/c 1</v>
      </c>
      <c r="D20" t="str">
        <f ca="1">VLOOKUP(RANDBETWEEN(1,21),Reference!$Y$2:$AA$22,2,0)</f>
        <v>L6</v>
      </c>
      <c r="E20" t="str">
        <f ca="1">VLOOKUP(D20,Reference!$Z$2:$AA$17,2,0)</f>
        <v>Speed</v>
      </c>
      <c r="F20" s="3">
        <f ca="1">IF(OR(C20="SCP Line 1", C20="SCP Line 2"),RANDBETWEEN(1,5),RANDBETWEEN(5,15))+VLOOKUP(B20,Reference!$S$1:$V$397,4,0)+20</f>
        <v>80</v>
      </c>
      <c r="G20" s="3">
        <f ca="1">RANDBETWEEN(1,10)+VLOOKUP(B20,Reference!$S$2:$V$397,3,0)+35</f>
        <v>57</v>
      </c>
      <c r="H20" s="3">
        <f ca="1">RANDBETWEEN(1,10)+VLOOKUP(B20,Reference!$S$1:$U$397,3,0)+45</f>
        <v>67</v>
      </c>
      <c r="I20">
        <f t="shared" ca="1" si="1"/>
        <v>68</v>
      </c>
      <c r="J20">
        <f t="shared" ca="1" si="0"/>
        <v>39</v>
      </c>
      <c r="K20">
        <f t="shared" ca="1" si="0"/>
        <v>39</v>
      </c>
      <c r="L20" s="3">
        <f ca="1">VLOOKUP(C20,Reference!$B$2:$C$11,2,0)*IF(OR(D20="L1",D20="L7"),VLOOKUP(B20,Reference!$S$1:$U$397,3,0),VLOOKUP(B20,Reference!$S$1:$V$397,4,0))+RANDBETWEEN(10,40)</f>
        <v>80</v>
      </c>
      <c r="M20" s="2"/>
      <c r="N20" s="2"/>
      <c r="O20" s="2"/>
      <c r="P20" s="3"/>
    </row>
    <row r="21" spans="1:16" x14ac:dyDescent="0.25">
      <c r="A21">
        <f t="shared" si="2"/>
        <v>20</v>
      </c>
      <c r="B21" s="2">
        <f ca="1">VLOOKUP(RANDBETWEEN(1,396),Reference!$R$1:$V$397,2,0)</f>
        <v>45069</v>
      </c>
      <c r="C21" s="2" t="str">
        <f ca="1">VLOOKUP(RANDBETWEEN(1,10),Reference!$A$2:$B$11,2,0)</f>
        <v>MCP Ass 1</v>
      </c>
      <c r="D21" t="str">
        <f ca="1">VLOOKUP(RANDBETWEEN(1,21),Reference!$Y$2:$AA$22,2,0)</f>
        <v>L8</v>
      </c>
      <c r="E21" t="str">
        <f ca="1">VLOOKUP(D21,Reference!$Z$2:$AA$17,2,0)</f>
        <v>Shutdown</v>
      </c>
      <c r="F21" s="3">
        <f ca="1">IF(OR(C21="SCP Line 1", C21="SCP Line 2"),RANDBETWEEN(1,5),RANDBETWEEN(5,15))+VLOOKUP(B21,Reference!$S$1:$V$397,4,0)+20</f>
        <v>49</v>
      </c>
      <c r="G21" s="3">
        <f ca="1">RANDBETWEEN(1,10)+VLOOKUP(B21,Reference!$S$2:$V$397,3,0)+35</f>
        <v>49</v>
      </c>
      <c r="H21" s="3">
        <f ca="1">RANDBETWEEN(1,10)+VLOOKUP(B21,Reference!$S$1:$U$397,3,0)+45</f>
        <v>65</v>
      </c>
      <c r="I21">
        <f t="shared" ca="1" si="1"/>
        <v>54.333333333333336</v>
      </c>
      <c r="J21">
        <f t="shared" ca="1" si="0"/>
        <v>37</v>
      </c>
      <c r="K21">
        <f t="shared" ca="1" si="0"/>
        <v>23</v>
      </c>
      <c r="L21" s="3">
        <f ca="1">VLOOKUP(C21,Reference!$B$2:$C$11,2,0)*IF(OR(D21="L1",D21="L7"),VLOOKUP(B21,Reference!$S$1:$U$397,3,0),VLOOKUP(B21,Reference!$S$1:$V$397,4,0))+RANDBETWEEN(10,40)</f>
        <v>49</v>
      </c>
      <c r="M21" s="2"/>
      <c r="N21" s="2"/>
      <c r="O21" s="2"/>
      <c r="P21" s="3"/>
    </row>
    <row r="22" spans="1:16" x14ac:dyDescent="0.25">
      <c r="A22">
        <f t="shared" si="2"/>
        <v>21</v>
      </c>
      <c r="B22" s="2">
        <f ca="1">VLOOKUP(RANDBETWEEN(1,396),Reference!$R$1:$V$397,2,0)</f>
        <v>45096</v>
      </c>
      <c r="C22" s="2" t="str">
        <f ca="1">VLOOKUP(RANDBETWEEN(1,10),Reference!$A$2:$B$11,2,0)</f>
        <v>SCP Line 2</v>
      </c>
      <c r="D22" t="str">
        <f ca="1">VLOOKUP(RANDBETWEEN(1,21),Reference!$Y$2:$AA$22,2,0)</f>
        <v>L3</v>
      </c>
      <c r="E22" t="str">
        <f ca="1">VLOOKUP(D22,Reference!$Z$2:$AA$17,2,0)</f>
        <v>Tool change</v>
      </c>
      <c r="F22" s="3">
        <f ca="1">IF(OR(C22="SCP Line 1", C22="SCP Line 2"),RANDBETWEEN(1,5),RANDBETWEEN(5,15))+VLOOKUP(B22,Reference!$S$1:$V$397,4,0)+20</f>
        <v>38</v>
      </c>
      <c r="G22" s="3">
        <f ca="1">RANDBETWEEN(1,10)+VLOOKUP(B22,Reference!$S$2:$V$397,3,0)+35</f>
        <v>53</v>
      </c>
      <c r="H22" s="3">
        <f ca="1">RANDBETWEEN(1,10)+VLOOKUP(B22,Reference!$S$1:$U$397,3,0)+45</f>
        <v>72</v>
      </c>
      <c r="I22">
        <f t="shared" ca="1" si="1"/>
        <v>54.333333333333336</v>
      </c>
      <c r="J22">
        <f t="shared" ca="1" si="0"/>
        <v>30</v>
      </c>
      <c r="K22">
        <f t="shared" ca="1" si="0"/>
        <v>28</v>
      </c>
      <c r="L22" s="3">
        <f ca="1">VLOOKUP(C22,Reference!$B$2:$C$11,2,0)*IF(OR(D22="L1",D22="L7"),VLOOKUP(B22,Reference!$S$1:$U$397,3,0),VLOOKUP(B22,Reference!$S$1:$V$397,4,0))+RANDBETWEEN(10,40)</f>
        <v>61</v>
      </c>
      <c r="M22" s="2"/>
      <c r="N22" s="2"/>
      <c r="O22" s="2"/>
      <c r="P22" s="3"/>
    </row>
    <row r="23" spans="1:16" x14ac:dyDescent="0.25">
      <c r="A23">
        <f t="shared" si="2"/>
        <v>22</v>
      </c>
      <c r="B23" s="2">
        <f ca="1">VLOOKUP(RANDBETWEEN(1,396),Reference!$R$1:$V$397,2,0)</f>
        <v>44961</v>
      </c>
      <c r="C23" s="2" t="str">
        <f ca="1">VLOOKUP(RANDBETWEEN(1,10),Reference!$A$2:$B$11,2,0)</f>
        <v>MCP Ass 2</v>
      </c>
      <c r="D23" t="str">
        <f ca="1">VLOOKUP(RANDBETWEEN(1,21),Reference!$Y$2:$AA$22,2,0)</f>
        <v>L9</v>
      </c>
      <c r="E23" t="str">
        <f ca="1">VLOOKUP(D23,Reference!$Z$2:$AA$17,2,0)</f>
        <v>Management</v>
      </c>
      <c r="F23" s="3">
        <f ca="1">IF(OR(C23="SCP Line 1", C23="SCP Line 2"),RANDBETWEEN(1,5),RANDBETWEEN(5,15))+VLOOKUP(B23,Reference!$S$1:$V$397,4,0)+20</f>
        <v>56</v>
      </c>
      <c r="G23" s="3">
        <f ca="1">RANDBETWEEN(1,10)+VLOOKUP(B23,Reference!$S$2:$V$397,3,0)+35</f>
        <v>52</v>
      </c>
      <c r="H23" s="3">
        <f ca="1">RANDBETWEEN(1,10)+VLOOKUP(B23,Reference!$S$1:$U$397,3,0)+45</f>
        <v>64</v>
      </c>
      <c r="I23">
        <f t="shared" ca="1" si="1"/>
        <v>57.333333333333336</v>
      </c>
      <c r="J23">
        <f t="shared" ca="1" si="0"/>
        <v>34</v>
      </c>
      <c r="K23">
        <f t="shared" ca="1" si="0"/>
        <v>20</v>
      </c>
      <c r="L23" s="3">
        <f ca="1">VLOOKUP(C23,Reference!$B$2:$C$11,2,0)*IF(OR(D23="L1",D23="L7"),VLOOKUP(B23,Reference!$S$1:$U$397,3,0),VLOOKUP(B23,Reference!$S$1:$V$397,4,0))+RANDBETWEEN(10,40)</f>
        <v>32</v>
      </c>
      <c r="M23" s="2"/>
      <c r="N23" s="2"/>
      <c r="O23" s="2"/>
      <c r="P23" s="3"/>
    </row>
    <row r="24" spans="1:16" x14ac:dyDescent="0.25">
      <c r="A24">
        <f t="shared" si="2"/>
        <v>23</v>
      </c>
      <c r="B24" s="2">
        <f ca="1">VLOOKUP(RANDBETWEEN(1,396),Reference!$R$1:$V$397,2,0)</f>
        <v>45037</v>
      </c>
      <c r="C24" s="2" t="str">
        <f ca="1">VLOOKUP(RANDBETWEEN(1,10),Reference!$A$2:$B$11,2,0)</f>
        <v xml:space="preserve">Fine Arc 2 </v>
      </c>
      <c r="D24" t="str">
        <f ca="1">VLOOKUP(RANDBETWEEN(1,21),Reference!$Y$2:$AA$22,2,0)</f>
        <v>L1</v>
      </c>
      <c r="E24" t="str">
        <f ca="1">VLOOKUP(D24,Reference!$Z$2:$AA$17,2,0)</f>
        <v xml:space="preserve">Equipment Failure </v>
      </c>
      <c r="F24" s="3">
        <f ca="1">IF(OR(C24="SCP Line 1", C24="SCP Line 2"),RANDBETWEEN(1,5),RANDBETWEEN(5,15))+VLOOKUP(B24,Reference!$S$1:$V$397,4,0)+20</f>
        <v>47</v>
      </c>
      <c r="G24" s="3">
        <f ca="1">RANDBETWEEN(1,10)+VLOOKUP(B24,Reference!$S$2:$V$397,3,0)+35</f>
        <v>56</v>
      </c>
      <c r="H24" s="3">
        <f ca="1">RANDBETWEEN(1,10)+VLOOKUP(B24,Reference!$S$1:$U$397,3,0)+45</f>
        <v>60</v>
      </c>
      <c r="I24">
        <f t="shared" ca="1" si="1"/>
        <v>54.333333333333336</v>
      </c>
      <c r="J24">
        <f t="shared" ca="1" si="0"/>
        <v>26</v>
      </c>
      <c r="K24">
        <f t="shared" ca="1" si="0"/>
        <v>28</v>
      </c>
      <c r="L24" s="3">
        <f ca="1">VLOOKUP(C24,Reference!$B$2:$C$11,2,0)*IF(OR(D24="L1",D24="L7"),VLOOKUP(B24,Reference!$S$1:$U$397,3,0),VLOOKUP(B24,Reference!$S$1:$V$397,4,0))+RANDBETWEEN(10,40)</f>
        <v>22</v>
      </c>
      <c r="M24" s="2"/>
      <c r="N24" s="2"/>
      <c r="O24" s="2"/>
      <c r="P24" s="3"/>
    </row>
    <row r="25" spans="1:16" x14ac:dyDescent="0.25">
      <c r="A25">
        <f t="shared" si="2"/>
        <v>24</v>
      </c>
      <c r="B25" s="2">
        <f ca="1">VLOOKUP(RANDBETWEEN(1,396),Reference!$R$1:$V$397,2,0)</f>
        <v>45029</v>
      </c>
      <c r="C25" s="2" t="str">
        <f ca="1">VLOOKUP(RANDBETWEEN(1,10),Reference!$A$2:$B$11,2,0)</f>
        <v>Fine Arc 1</v>
      </c>
      <c r="D25" t="str">
        <f ca="1">VLOOKUP(RANDBETWEEN(1,21),Reference!$Y$2:$AA$22,2,0)</f>
        <v>L12</v>
      </c>
      <c r="E25" t="str">
        <f ca="1">VLOOKUP(D25,Reference!$Z$2:$AA$17,2,0)</f>
        <v>Logistics</v>
      </c>
      <c r="F25" s="3">
        <f ca="1">IF(OR(C25="SCP Line 1", C25="SCP Line 2"),RANDBETWEEN(1,5),RANDBETWEEN(5,15))+VLOOKUP(B25,Reference!$S$1:$V$397,4,0)+20</f>
        <v>50</v>
      </c>
      <c r="G25" s="3">
        <f ca="1">RANDBETWEEN(1,10)+VLOOKUP(B25,Reference!$S$2:$V$397,3,0)+35</f>
        <v>56</v>
      </c>
      <c r="H25" s="3">
        <f ca="1">RANDBETWEEN(1,10)+VLOOKUP(B25,Reference!$S$1:$U$397,3,0)+45</f>
        <v>66</v>
      </c>
      <c r="I25">
        <f t="shared" ca="1" si="1"/>
        <v>57.333333333333336</v>
      </c>
      <c r="J25">
        <f t="shared" ca="1" si="0"/>
        <v>30</v>
      </c>
      <c r="K25">
        <f t="shared" ca="1" si="0"/>
        <v>35</v>
      </c>
      <c r="L25" s="3">
        <f ca="1">VLOOKUP(C25,Reference!$B$2:$C$11,2,0)*IF(OR(D25="L1",D25="L7"),VLOOKUP(B25,Reference!$S$1:$U$397,3,0),VLOOKUP(B25,Reference!$S$1:$V$397,4,0))+RANDBETWEEN(10,40)</f>
        <v>45</v>
      </c>
      <c r="M25" s="2"/>
      <c r="N25" s="2"/>
      <c r="O25" s="2"/>
      <c r="P25" s="3"/>
    </row>
    <row r="26" spans="1:16" x14ac:dyDescent="0.25">
      <c r="A26">
        <f t="shared" si="2"/>
        <v>25</v>
      </c>
      <c r="B26" s="2">
        <f ca="1">VLOOKUP(RANDBETWEEN(1,396),Reference!$R$1:$V$397,2,0)</f>
        <v>45321</v>
      </c>
      <c r="C26" s="2" t="str">
        <f ca="1">VLOOKUP(RANDBETWEEN(1,10),Reference!$A$2:$B$11,2,0)</f>
        <v xml:space="preserve">Fine Arc 2 </v>
      </c>
      <c r="D26" t="str">
        <f ca="1">VLOOKUP(RANDBETWEEN(1,21),Reference!$Y$2:$AA$22,2,0)</f>
        <v>L1</v>
      </c>
      <c r="E26" t="str">
        <f ca="1">VLOOKUP(D26,Reference!$Z$2:$AA$17,2,0)</f>
        <v xml:space="preserve">Equipment Failure </v>
      </c>
      <c r="F26" s="3">
        <f ca="1">IF(OR(C26="SCP Line 1", C26="SCP Line 2"),RANDBETWEEN(1,5),RANDBETWEEN(5,15))+VLOOKUP(B26,Reference!$S$1:$V$397,4,0)+20</f>
        <v>64</v>
      </c>
      <c r="G26" s="3">
        <f ca="1">RANDBETWEEN(1,10)+VLOOKUP(B26,Reference!$S$2:$V$397,3,0)+35</f>
        <v>78</v>
      </c>
      <c r="H26" s="3">
        <f ca="1">RANDBETWEEN(1,10)+VLOOKUP(B26,Reference!$S$1:$U$397,3,0)+45</f>
        <v>86</v>
      </c>
      <c r="I26">
        <f t="shared" ca="1" si="1"/>
        <v>76</v>
      </c>
      <c r="J26">
        <f t="shared" ca="1" si="0"/>
        <v>35</v>
      </c>
      <c r="K26">
        <f t="shared" ca="1" si="0"/>
        <v>34</v>
      </c>
      <c r="L26" s="3">
        <f ca="1">VLOOKUP(C26,Reference!$B$2:$C$11,2,0)*IF(OR(D26="L1",D26="L7"),VLOOKUP(B26,Reference!$S$1:$U$397,3,0),VLOOKUP(B26,Reference!$S$1:$V$397,4,0))+RANDBETWEEN(10,40)</f>
        <v>68</v>
      </c>
      <c r="M26" s="2"/>
      <c r="N26" s="2"/>
      <c r="O26" s="2"/>
      <c r="P26" s="3"/>
    </row>
    <row r="27" spans="1:16" x14ac:dyDescent="0.25">
      <c r="A27">
        <f t="shared" si="2"/>
        <v>26</v>
      </c>
      <c r="B27" s="2">
        <f ca="1">VLOOKUP(RANDBETWEEN(1,396),Reference!$R$1:$V$397,2,0)</f>
        <v>45157</v>
      </c>
      <c r="C27" s="2" t="str">
        <f ca="1">VLOOKUP(RANDBETWEEN(1,10),Reference!$A$2:$B$11,2,0)</f>
        <v xml:space="preserve">Fine Arc 2 </v>
      </c>
      <c r="D27" t="str">
        <f ca="1">VLOOKUP(RANDBETWEEN(1,21),Reference!$Y$2:$AA$22,2,0)</f>
        <v>L1</v>
      </c>
      <c r="E27" t="str">
        <f ca="1">VLOOKUP(D27,Reference!$Z$2:$AA$17,2,0)</f>
        <v xml:space="preserve">Equipment Failure </v>
      </c>
      <c r="F27" s="3">
        <f ca="1">IF(OR(C27="SCP Line 1", C27="SCP Line 2"),RANDBETWEEN(1,5),RANDBETWEEN(5,15))+VLOOKUP(B27,Reference!$S$1:$V$397,4,0)+20</f>
        <v>78</v>
      </c>
      <c r="G27" s="3">
        <f ca="1">RANDBETWEEN(1,10)+VLOOKUP(B27,Reference!$S$2:$V$397,3,0)+35</f>
        <v>53</v>
      </c>
      <c r="H27" s="3">
        <f ca="1">RANDBETWEEN(1,10)+VLOOKUP(B27,Reference!$S$1:$U$397,3,0)+45</f>
        <v>70</v>
      </c>
      <c r="I27">
        <f t="shared" ca="1" si="1"/>
        <v>67</v>
      </c>
      <c r="J27">
        <f t="shared" ref="J27:K27" ca="1" si="3">RANDBETWEEN(20,40)</f>
        <v>24</v>
      </c>
      <c r="K27">
        <f t="shared" ca="1" si="3"/>
        <v>36</v>
      </c>
      <c r="L27" s="3">
        <f ca="1">VLOOKUP(C27,Reference!$B$2:$C$11,2,0)*IF(OR(D27="L1",D27="L7"),VLOOKUP(B27,Reference!$S$1:$U$397,3,0),VLOOKUP(B27,Reference!$S$1:$V$397,4,0))+RANDBETWEEN(10,40)</f>
        <v>41</v>
      </c>
      <c r="M27" s="2"/>
      <c r="N27" s="2"/>
      <c r="O27" s="2"/>
      <c r="P27" s="3"/>
    </row>
    <row r="28" spans="1:16" x14ac:dyDescent="0.25">
      <c r="A28">
        <f t="shared" si="2"/>
        <v>27</v>
      </c>
      <c r="B28" s="2">
        <f ca="1">VLOOKUP(RANDBETWEEN(1,396),Reference!$R$1:$V$397,2,0)</f>
        <v>44958</v>
      </c>
      <c r="C28" s="2" t="str">
        <f ca="1">VLOOKUP(RANDBETWEEN(1,10),Reference!$A$2:$B$11,2,0)</f>
        <v>SCP Line 1</v>
      </c>
      <c r="D28" t="str">
        <f ca="1">VLOOKUP(RANDBETWEEN(1,21),Reference!$Y$2:$AA$22,2,0)</f>
        <v>L12</v>
      </c>
      <c r="E28" t="str">
        <f ca="1">VLOOKUP(D28,Reference!$Z$2:$AA$17,2,0)</f>
        <v>Logistics</v>
      </c>
      <c r="F28" s="3">
        <f ca="1">IF(OR(C28="SCP Line 1", C28="SCP Line 2"),RANDBETWEEN(1,5),RANDBETWEEN(5,15))+VLOOKUP(B28,Reference!$S$1:$V$397,4,0)+20</f>
        <v>34</v>
      </c>
      <c r="G28" s="3">
        <f ca="1">RANDBETWEEN(1,10)+VLOOKUP(B28,Reference!$S$2:$V$397,3,0)+35</f>
        <v>65</v>
      </c>
      <c r="H28" s="3">
        <f ca="1">RANDBETWEEN(1,10)+VLOOKUP(B28,Reference!$S$1:$U$397,3,0)+45</f>
        <v>75</v>
      </c>
      <c r="I28">
        <f t="shared" ca="1" si="1"/>
        <v>58</v>
      </c>
      <c r="J28">
        <f t="shared" ref="J28:K49" ca="1" si="4">RANDBETWEEN(20,40)</f>
        <v>22</v>
      </c>
      <c r="K28">
        <f t="shared" ca="1" si="4"/>
        <v>33</v>
      </c>
      <c r="L28" s="3">
        <f ca="1">VLOOKUP(C28,Reference!$B$2:$C$11,2,0)*IF(OR(D28="L1",D28="L7"),VLOOKUP(B28,Reference!$S$1:$U$397,3,0),VLOOKUP(B28,Reference!$S$1:$V$397,4,0))+RANDBETWEEN(10,40)</f>
        <v>78</v>
      </c>
      <c r="M28" s="2"/>
      <c r="N28" s="2"/>
      <c r="O28" s="2"/>
      <c r="P28" s="3"/>
    </row>
    <row r="29" spans="1:16" x14ac:dyDescent="0.25">
      <c r="A29">
        <f t="shared" si="2"/>
        <v>28</v>
      </c>
      <c r="B29" s="2">
        <f ca="1">VLOOKUP(RANDBETWEEN(1,396),Reference!$R$1:$V$397,2,0)</f>
        <v>45256</v>
      </c>
      <c r="C29" s="2" t="str">
        <f ca="1">VLOOKUP(RANDBETWEEN(1,10),Reference!$A$2:$B$11,2,0)</f>
        <v xml:space="preserve">Fine Arc 2 </v>
      </c>
      <c r="D29" t="str">
        <f ca="1">VLOOKUP(RANDBETWEEN(1,21),Reference!$Y$2:$AA$22,2,0)</f>
        <v>L4</v>
      </c>
      <c r="E29" t="str">
        <f ca="1">VLOOKUP(D29,Reference!$Z$2:$AA$17,2,0)</f>
        <v>Start Up</v>
      </c>
      <c r="F29" s="3">
        <f ca="1">IF(OR(C29="SCP Line 1", C29="SCP Line 2"),RANDBETWEEN(1,5),RANDBETWEEN(5,15))+VLOOKUP(B29,Reference!$S$1:$V$397,4,0)+20</f>
        <v>76</v>
      </c>
      <c r="G29" s="3">
        <f ca="1">RANDBETWEEN(1,10)+VLOOKUP(B29,Reference!$S$2:$V$397,3,0)+35</f>
        <v>62</v>
      </c>
      <c r="H29" s="3">
        <f ca="1">RANDBETWEEN(1,10)+VLOOKUP(B29,Reference!$S$1:$U$397,3,0)+45</f>
        <v>73</v>
      </c>
      <c r="I29">
        <f t="shared" ca="1" si="1"/>
        <v>70.333333333333329</v>
      </c>
      <c r="J29">
        <f t="shared" ca="1" si="4"/>
        <v>25</v>
      </c>
      <c r="K29">
        <f t="shared" ca="1" si="4"/>
        <v>37</v>
      </c>
      <c r="L29" s="3">
        <f ca="1">VLOOKUP(C29,Reference!$B$2:$C$11,2,0)*IF(OR(D29="L1",D29="L7"),VLOOKUP(B29,Reference!$S$1:$U$397,3,0),VLOOKUP(B29,Reference!$S$1:$V$397,4,0))+RANDBETWEEN(10,40)</f>
        <v>68</v>
      </c>
      <c r="M29" s="2"/>
      <c r="N29" s="2"/>
      <c r="O29" s="2"/>
      <c r="P29" s="3"/>
    </row>
    <row r="30" spans="1:16" x14ac:dyDescent="0.25">
      <c r="A30">
        <f t="shared" si="2"/>
        <v>29</v>
      </c>
      <c r="B30" s="2">
        <f ca="1">VLOOKUP(RANDBETWEEN(1,396),Reference!$R$1:$V$397,2,0)</f>
        <v>44960</v>
      </c>
      <c r="C30" s="2" t="str">
        <f ca="1">VLOOKUP(RANDBETWEEN(1,10),Reference!$A$2:$B$11,2,0)</f>
        <v>TFW1</v>
      </c>
      <c r="D30" t="str">
        <f ca="1">VLOOKUP(RANDBETWEEN(1,21),Reference!$Y$2:$AA$22,2,0)</f>
        <v>L6</v>
      </c>
      <c r="E30" t="str">
        <f ca="1">VLOOKUP(D30,Reference!$Z$2:$AA$17,2,0)</f>
        <v>Speed</v>
      </c>
      <c r="F30" s="3">
        <f ca="1">IF(OR(C30="SCP Line 1", C30="SCP Line 2"),RANDBETWEEN(1,5),RANDBETWEEN(5,15))+VLOOKUP(B30,Reference!$S$1:$V$397,4,0)+20</f>
        <v>41</v>
      </c>
      <c r="G30" s="3">
        <f ca="1">RANDBETWEEN(1,10)+VLOOKUP(B30,Reference!$S$2:$V$397,3,0)+35</f>
        <v>65</v>
      </c>
      <c r="H30" s="3">
        <f ca="1">RANDBETWEEN(1,10)+VLOOKUP(B30,Reference!$S$1:$U$397,3,0)+45</f>
        <v>72</v>
      </c>
      <c r="I30">
        <f t="shared" ca="1" si="1"/>
        <v>59.333333333333336</v>
      </c>
      <c r="J30">
        <f t="shared" ca="1" si="4"/>
        <v>25</v>
      </c>
      <c r="K30">
        <f t="shared" ca="1" si="4"/>
        <v>26</v>
      </c>
      <c r="L30" s="3">
        <f ca="1">VLOOKUP(C30,Reference!$B$2:$C$11,2,0)*IF(OR(D30="L1",D30="L7"),VLOOKUP(B30,Reference!$S$1:$U$397,3,0),VLOOKUP(B30,Reference!$S$1:$V$397,4,0))+RANDBETWEEN(10,40)</f>
        <v>25</v>
      </c>
      <c r="M30" s="2"/>
      <c r="N30" s="2"/>
      <c r="O30" s="2"/>
      <c r="P30" s="3"/>
    </row>
    <row r="31" spans="1:16" x14ac:dyDescent="0.25">
      <c r="A31">
        <f t="shared" si="2"/>
        <v>30</v>
      </c>
      <c r="B31" s="2">
        <f ca="1">VLOOKUP(RANDBETWEEN(1,396),Reference!$R$1:$V$397,2,0)</f>
        <v>45166</v>
      </c>
      <c r="C31" s="2" t="str">
        <f ca="1">VLOOKUP(RANDBETWEEN(1,10),Reference!$A$2:$B$11,2,0)</f>
        <v>SCP Line 2</v>
      </c>
      <c r="D31" t="str">
        <f ca="1">VLOOKUP(RANDBETWEEN(1,21),Reference!$Y$2:$AA$22,2,0)</f>
        <v>L2</v>
      </c>
      <c r="E31" t="str">
        <f ca="1">VLOOKUP(D31,Reference!$Z$2:$AA$17,2,0)</f>
        <v xml:space="preserve">Setup and Adjustment </v>
      </c>
      <c r="F31" s="3">
        <f ca="1">IF(OR(C31="SCP Line 1", C31="SCP Line 2"),RANDBETWEEN(1,5),RANDBETWEEN(5,15))+VLOOKUP(B31,Reference!$S$1:$V$397,4,0)+20</f>
        <v>65</v>
      </c>
      <c r="G31" s="3">
        <f ca="1">RANDBETWEEN(1,10)+VLOOKUP(B31,Reference!$S$2:$V$397,3,0)+35</f>
        <v>56</v>
      </c>
      <c r="H31" s="3">
        <f ca="1">RANDBETWEEN(1,10)+VLOOKUP(B31,Reference!$S$1:$U$397,3,0)+45</f>
        <v>73</v>
      </c>
      <c r="I31">
        <f t="shared" ca="1" si="1"/>
        <v>64.666666666666671</v>
      </c>
      <c r="J31">
        <f t="shared" ca="1" si="4"/>
        <v>27</v>
      </c>
      <c r="K31">
        <f t="shared" ca="1" si="4"/>
        <v>21</v>
      </c>
      <c r="L31" s="3">
        <f ca="1">VLOOKUP(C31,Reference!$B$2:$C$11,2,0)*IF(OR(D31="L1",D31="L7"),VLOOKUP(B31,Reference!$S$1:$U$397,3,0),VLOOKUP(B31,Reference!$S$1:$V$397,4,0))+RANDBETWEEN(10,40)</f>
        <v>146</v>
      </c>
      <c r="M31" s="2"/>
      <c r="N31" s="2"/>
      <c r="O31" s="2"/>
      <c r="P31" s="3"/>
    </row>
    <row r="32" spans="1:16" x14ac:dyDescent="0.25">
      <c r="A32">
        <f t="shared" si="2"/>
        <v>31</v>
      </c>
      <c r="B32" s="2">
        <f ca="1">VLOOKUP(RANDBETWEEN(1,396),Reference!$R$1:$V$397,2,0)</f>
        <v>45027</v>
      </c>
      <c r="C32" s="2" t="str">
        <f ca="1">VLOOKUP(RANDBETWEEN(1,10),Reference!$A$2:$B$11,2,0)</f>
        <v>MCP Ass 1</v>
      </c>
      <c r="D32" t="str">
        <f ca="1">VLOOKUP(RANDBETWEEN(1,21),Reference!$Y$2:$AA$22,2,0)</f>
        <v>L2</v>
      </c>
      <c r="E32" t="str">
        <f ca="1">VLOOKUP(D32,Reference!$Z$2:$AA$17,2,0)</f>
        <v xml:space="preserve">Setup and Adjustment </v>
      </c>
      <c r="F32" s="3">
        <f ca="1">IF(OR(C32="SCP Line 1", C32="SCP Line 2"),RANDBETWEEN(1,5),RANDBETWEEN(5,15))+VLOOKUP(B32,Reference!$S$1:$V$397,4,0)+20</f>
        <v>51</v>
      </c>
      <c r="G32" s="3">
        <f ca="1">RANDBETWEEN(1,10)+VLOOKUP(B32,Reference!$S$2:$V$397,3,0)+35</f>
        <v>59</v>
      </c>
      <c r="H32" s="3">
        <f ca="1">RANDBETWEEN(1,10)+VLOOKUP(B32,Reference!$S$1:$U$397,3,0)+45</f>
        <v>68</v>
      </c>
      <c r="I32">
        <f t="shared" ca="1" si="1"/>
        <v>59.333333333333336</v>
      </c>
      <c r="J32">
        <f t="shared" ca="1" si="4"/>
        <v>20</v>
      </c>
      <c r="K32">
        <f t="shared" ca="1" si="4"/>
        <v>27</v>
      </c>
      <c r="L32" s="3">
        <f ca="1">VLOOKUP(C32,Reference!$B$2:$C$11,2,0)*IF(OR(D32="L1",D32="L7"),VLOOKUP(B32,Reference!$S$1:$U$397,3,0),VLOOKUP(B32,Reference!$S$1:$V$397,4,0))+RANDBETWEEN(10,40)</f>
        <v>52</v>
      </c>
      <c r="M32" s="2"/>
      <c r="N32" s="2"/>
      <c r="O32" s="2"/>
      <c r="P32" s="3"/>
    </row>
    <row r="33" spans="1:16" x14ac:dyDescent="0.25">
      <c r="A33">
        <f t="shared" si="2"/>
        <v>32</v>
      </c>
      <c r="B33" s="2">
        <f ca="1">VLOOKUP(RANDBETWEEN(1,396),Reference!$R$1:$V$397,2,0)</f>
        <v>45122</v>
      </c>
      <c r="C33" s="2" t="str">
        <f ca="1">VLOOKUP(RANDBETWEEN(1,10),Reference!$A$2:$B$11,2,0)</f>
        <v>MCP Ass 2</v>
      </c>
      <c r="D33" t="str">
        <f ca="1">VLOOKUP(RANDBETWEEN(1,21),Reference!$Y$2:$AA$22,2,0)</f>
        <v>L14</v>
      </c>
      <c r="E33" t="str">
        <f ca="1">VLOOKUP(D33,Reference!$Z$2:$AA$17,2,0)</f>
        <v>Yield</v>
      </c>
      <c r="F33" s="3">
        <f ca="1">IF(OR(C33="SCP Line 1", C33="SCP Line 2"),RANDBETWEEN(1,5),RANDBETWEEN(5,15))+VLOOKUP(B33,Reference!$S$1:$V$397,4,0)+20</f>
        <v>52</v>
      </c>
      <c r="G33" s="3">
        <f ca="1">RANDBETWEEN(1,10)+VLOOKUP(B33,Reference!$S$2:$V$397,3,0)+35</f>
        <v>52</v>
      </c>
      <c r="H33" s="3">
        <f ca="1">RANDBETWEEN(1,10)+VLOOKUP(B33,Reference!$S$1:$U$397,3,0)+45</f>
        <v>58</v>
      </c>
      <c r="I33">
        <f t="shared" ca="1" si="1"/>
        <v>54</v>
      </c>
      <c r="J33">
        <f t="shared" ca="1" si="4"/>
        <v>25</v>
      </c>
      <c r="K33">
        <f t="shared" ca="1" si="4"/>
        <v>27</v>
      </c>
      <c r="L33" s="3">
        <f ca="1">VLOOKUP(C33,Reference!$B$2:$C$11,2,0)*IF(OR(D33="L1",D33="L7"),VLOOKUP(B33,Reference!$S$1:$U$397,3,0),VLOOKUP(B33,Reference!$S$1:$V$397,4,0))+RANDBETWEEN(10,40)</f>
        <v>35</v>
      </c>
      <c r="M33" s="2"/>
      <c r="N33" s="2"/>
      <c r="O33" s="2"/>
      <c r="P33" s="3"/>
    </row>
    <row r="34" spans="1:16" x14ac:dyDescent="0.25">
      <c r="A34">
        <f t="shared" si="2"/>
        <v>33</v>
      </c>
      <c r="B34" s="2">
        <f ca="1">VLOOKUP(RANDBETWEEN(1,396),Reference!$R$1:$V$397,2,0)</f>
        <v>44934</v>
      </c>
      <c r="C34" s="2" t="str">
        <f ca="1">VLOOKUP(RANDBETWEEN(1,10),Reference!$A$2:$B$11,2,0)</f>
        <v>Welding M/c 1</v>
      </c>
      <c r="D34" t="str">
        <f ca="1">VLOOKUP(RANDBETWEEN(1,21),Reference!$Y$2:$AA$22,2,0)</f>
        <v>L4</v>
      </c>
      <c r="E34" t="str">
        <f ca="1">VLOOKUP(D34,Reference!$Z$2:$AA$17,2,0)</f>
        <v>Start Up</v>
      </c>
      <c r="F34" s="3">
        <f ca="1">IF(OR(C34="SCP Line 1", C34="SCP Line 2"),RANDBETWEEN(1,5),RANDBETWEEN(5,15))+VLOOKUP(B34,Reference!$S$1:$V$397,4,0)+20</f>
        <v>43</v>
      </c>
      <c r="G34" s="3">
        <f ca="1">RANDBETWEEN(1,10)+VLOOKUP(B34,Reference!$S$2:$V$397,3,0)+35</f>
        <v>52</v>
      </c>
      <c r="H34" s="3">
        <f ca="1">RANDBETWEEN(1,10)+VLOOKUP(B34,Reference!$S$1:$U$397,3,0)+45</f>
        <v>59</v>
      </c>
      <c r="I34">
        <f t="shared" ca="1" si="1"/>
        <v>51.333333333333336</v>
      </c>
      <c r="J34">
        <f t="shared" ca="1" si="4"/>
        <v>23</v>
      </c>
      <c r="K34">
        <f t="shared" ca="1" si="4"/>
        <v>29</v>
      </c>
      <c r="L34" s="3">
        <f ca="1">VLOOKUP(C34,Reference!$B$2:$C$11,2,0)*IF(OR(D34="L1",D34="L7"),VLOOKUP(B34,Reference!$S$1:$U$397,3,0),VLOOKUP(B34,Reference!$S$1:$V$397,4,0))+RANDBETWEEN(10,40)</f>
        <v>35</v>
      </c>
      <c r="M34" s="2"/>
      <c r="N34" s="2"/>
      <c r="O34" s="2"/>
      <c r="P34" s="3"/>
    </row>
    <row r="35" spans="1:16" x14ac:dyDescent="0.25">
      <c r="A35">
        <f t="shared" si="2"/>
        <v>34</v>
      </c>
      <c r="B35" s="2">
        <f ca="1">VLOOKUP(RANDBETWEEN(1,396),Reference!$R$1:$V$397,2,0)</f>
        <v>45108</v>
      </c>
      <c r="C35" s="2" t="str">
        <f ca="1">VLOOKUP(RANDBETWEEN(1,10),Reference!$A$2:$B$11,2,0)</f>
        <v>TFW2</v>
      </c>
      <c r="D35" t="str">
        <f ca="1">VLOOKUP(RANDBETWEEN(1,21),Reference!$Y$2:$AA$22,2,0)</f>
        <v>L6</v>
      </c>
      <c r="E35" t="str">
        <f ca="1">VLOOKUP(D35,Reference!$Z$2:$AA$17,2,0)</f>
        <v>Speed</v>
      </c>
      <c r="F35" s="3">
        <f ca="1">IF(OR(C35="SCP Line 1", C35="SCP Line 2"),RANDBETWEEN(1,5),RANDBETWEEN(5,15))+VLOOKUP(B35,Reference!$S$1:$V$397,4,0)+20</f>
        <v>46</v>
      </c>
      <c r="G35" s="3">
        <f ca="1">RANDBETWEEN(1,10)+VLOOKUP(B35,Reference!$S$2:$V$397,3,0)+35</f>
        <v>55</v>
      </c>
      <c r="H35" s="3">
        <f ca="1">RANDBETWEEN(1,10)+VLOOKUP(B35,Reference!$S$1:$U$397,3,0)+45</f>
        <v>67</v>
      </c>
      <c r="I35">
        <f t="shared" ca="1" si="1"/>
        <v>56</v>
      </c>
      <c r="J35">
        <f t="shared" ca="1" si="4"/>
        <v>37</v>
      </c>
      <c r="K35">
        <f t="shared" ca="1" si="4"/>
        <v>28</v>
      </c>
      <c r="L35" s="3">
        <f ca="1">VLOOKUP(C35,Reference!$B$2:$C$11,2,0)*IF(OR(D35="L1",D35="L7"),VLOOKUP(B35,Reference!$S$1:$U$397,3,0),VLOOKUP(B35,Reference!$S$1:$V$397,4,0))+RANDBETWEEN(10,40)</f>
        <v>38</v>
      </c>
      <c r="M35" s="2"/>
      <c r="N35" s="2"/>
      <c r="O35" s="2"/>
      <c r="P35" s="3"/>
    </row>
    <row r="36" spans="1:16" x14ac:dyDescent="0.25">
      <c r="A36">
        <f t="shared" si="2"/>
        <v>35</v>
      </c>
      <c r="B36" s="2">
        <f ca="1">VLOOKUP(RANDBETWEEN(1,396),Reference!$R$1:$V$397,2,0)</f>
        <v>45007</v>
      </c>
      <c r="C36" s="2" t="str">
        <f ca="1">VLOOKUP(RANDBETWEEN(1,10),Reference!$A$2:$B$11,2,0)</f>
        <v>SCP Line 1</v>
      </c>
      <c r="D36" t="str">
        <f ca="1">VLOOKUP(RANDBETWEEN(1,21),Reference!$Y$2:$AA$22,2,0)</f>
        <v>L13</v>
      </c>
      <c r="E36" t="str">
        <f ca="1">VLOOKUP(D36,Reference!$Z$2:$AA$17,2,0)</f>
        <v>Measurement and adjustment</v>
      </c>
      <c r="F36" s="3">
        <f ca="1">IF(OR(C36="SCP Line 1", C36="SCP Line 2"),RANDBETWEEN(1,5),RANDBETWEEN(5,15))+VLOOKUP(B36,Reference!$S$1:$V$397,4,0)+20</f>
        <v>40</v>
      </c>
      <c r="G36" s="3">
        <f ca="1">RANDBETWEEN(1,10)+VLOOKUP(B36,Reference!$S$2:$V$397,3,0)+35</f>
        <v>51</v>
      </c>
      <c r="H36" s="3">
        <f ca="1">RANDBETWEEN(1,10)+VLOOKUP(B36,Reference!$S$1:$U$397,3,0)+45</f>
        <v>64</v>
      </c>
      <c r="I36">
        <f t="shared" ca="1" si="1"/>
        <v>51.666666666666664</v>
      </c>
      <c r="J36">
        <f t="shared" ca="1" si="4"/>
        <v>31</v>
      </c>
      <c r="K36">
        <f t="shared" ca="1" si="4"/>
        <v>22</v>
      </c>
      <c r="L36" s="3">
        <f ca="1">VLOOKUP(C36,Reference!$B$2:$C$11,2,0)*IF(OR(D36="L1",D36="L7"),VLOOKUP(B36,Reference!$S$1:$U$397,3,0),VLOOKUP(B36,Reference!$S$1:$V$397,4,0))+RANDBETWEEN(10,40)</f>
        <v>81</v>
      </c>
      <c r="M36" s="2"/>
      <c r="N36" s="2"/>
      <c r="O36" s="2"/>
      <c r="P36" s="3"/>
    </row>
    <row r="37" spans="1:16" x14ac:dyDescent="0.25">
      <c r="A37">
        <f t="shared" si="2"/>
        <v>36</v>
      </c>
      <c r="B37" s="2">
        <f ca="1">VLOOKUP(RANDBETWEEN(1,396),Reference!$R$1:$V$397,2,0)</f>
        <v>45044</v>
      </c>
      <c r="C37" s="2" t="str">
        <f ca="1">VLOOKUP(RANDBETWEEN(1,10),Reference!$A$2:$B$11,2,0)</f>
        <v>TFW2</v>
      </c>
      <c r="D37" t="str">
        <f ca="1">VLOOKUP(RANDBETWEEN(1,21),Reference!$Y$2:$AA$22,2,0)</f>
        <v>L13</v>
      </c>
      <c r="E37" t="str">
        <f ca="1">VLOOKUP(D37,Reference!$Z$2:$AA$17,2,0)</f>
        <v>Measurement and adjustment</v>
      </c>
      <c r="F37" s="3">
        <f ca="1">IF(OR(C37="SCP Line 1", C37="SCP Line 2"),RANDBETWEEN(1,5),RANDBETWEEN(5,15))+VLOOKUP(B37,Reference!$S$1:$V$397,4,0)+20</f>
        <v>44</v>
      </c>
      <c r="G37" s="3">
        <f ca="1">RANDBETWEEN(1,10)+VLOOKUP(B37,Reference!$S$2:$V$397,3,0)+35</f>
        <v>58</v>
      </c>
      <c r="H37" s="3">
        <f ca="1">RANDBETWEEN(1,10)+VLOOKUP(B37,Reference!$S$1:$U$397,3,0)+45</f>
        <v>73</v>
      </c>
      <c r="I37">
        <f t="shared" ca="1" si="1"/>
        <v>58.333333333333336</v>
      </c>
      <c r="J37">
        <f t="shared" ca="1" si="4"/>
        <v>32</v>
      </c>
      <c r="K37">
        <f t="shared" ca="1" si="4"/>
        <v>33</v>
      </c>
      <c r="L37" s="3">
        <f ca="1">VLOOKUP(C37,Reference!$B$2:$C$11,2,0)*IF(OR(D37="L1",D37="L7"),VLOOKUP(B37,Reference!$S$1:$U$397,3,0),VLOOKUP(B37,Reference!$S$1:$V$397,4,0))+RANDBETWEEN(10,40)</f>
        <v>35</v>
      </c>
      <c r="M37" s="2"/>
      <c r="N37" s="2"/>
      <c r="O37" s="2"/>
      <c r="P37" s="3"/>
    </row>
    <row r="38" spans="1:16" x14ac:dyDescent="0.25">
      <c r="A38">
        <f t="shared" si="2"/>
        <v>37</v>
      </c>
      <c r="B38" s="2">
        <f ca="1">VLOOKUP(RANDBETWEEN(1,396),Reference!$R$1:$V$397,2,0)</f>
        <v>44994</v>
      </c>
      <c r="C38" s="2" t="str">
        <f ca="1">VLOOKUP(RANDBETWEEN(1,10),Reference!$A$2:$B$11,2,0)</f>
        <v>Welding M/c 1</v>
      </c>
      <c r="D38" t="str">
        <f ca="1">VLOOKUP(RANDBETWEEN(1,21),Reference!$Y$2:$AA$22,2,0)</f>
        <v>L5</v>
      </c>
      <c r="E38" t="str">
        <f ca="1">VLOOKUP(D38,Reference!$Z$2:$AA$17,2,0)</f>
        <v>Idling and Minor stoppage</v>
      </c>
      <c r="F38" s="3">
        <f ca="1">IF(OR(C38="SCP Line 1", C38="SCP Line 2"),RANDBETWEEN(1,5),RANDBETWEEN(5,15))+VLOOKUP(B38,Reference!$S$1:$V$397,4,0)+20</f>
        <v>48</v>
      </c>
      <c r="G38" s="3">
        <f ca="1">RANDBETWEEN(1,10)+VLOOKUP(B38,Reference!$S$2:$V$397,3,0)+35</f>
        <v>53</v>
      </c>
      <c r="H38" s="3">
        <f ca="1">RANDBETWEEN(1,10)+VLOOKUP(B38,Reference!$S$1:$U$397,3,0)+45</f>
        <v>71</v>
      </c>
      <c r="I38">
        <f t="shared" ca="1" si="1"/>
        <v>57.333333333333336</v>
      </c>
      <c r="J38">
        <f t="shared" ca="1" si="4"/>
        <v>34</v>
      </c>
      <c r="K38">
        <f t="shared" ca="1" si="4"/>
        <v>26</v>
      </c>
      <c r="L38" s="3">
        <f ca="1">VLOOKUP(C38,Reference!$B$2:$C$11,2,0)*IF(OR(D38="L1",D38="L7"),VLOOKUP(B38,Reference!$S$1:$U$397,3,0),VLOOKUP(B38,Reference!$S$1:$V$397,4,0))+RANDBETWEEN(10,40)</f>
        <v>30</v>
      </c>
      <c r="M38" s="2"/>
      <c r="N38" s="2"/>
      <c r="O38" s="2"/>
      <c r="P38" s="3"/>
    </row>
    <row r="39" spans="1:16" x14ac:dyDescent="0.25">
      <c r="A39">
        <f t="shared" si="2"/>
        <v>38</v>
      </c>
      <c r="B39" s="2">
        <f ca="1">VLOOKUP(RANDBETWEEN(1,396),Reference!$R$1:$V$397,2,0)</f>
        <v>45078</v>
      </c>
      <c r="C39" s="2" t="str">
        <f ca="1">VLOOKUP(RANDBETWEEN(1,10),Reference!$A$2:$B$11,2,0)</f>
        <v>Welding M/c 1</v>
      </c>
      <c r="D39" t="str">
        <f ca="1">VLOOKUP(RANDBETWEEN(1,21),Reference!$Y$2:$AA$22,2,0)</f>
        <v>L9</v>
      </c>
      <c r="E39" t="str">
        <f ca="1">VLOOKUP(D39,Reference!$Z$2:$AA$17,2,0)</f>
        <v>Management</v>
      </c>
      <c r="F39" s="3">
        <f ca="1">IF(OR(C39="SCP Line 1", C39="SCP Line 2"),RANDBETWEEN(1,5),RANDBETWEEN(5,15))+VLOOKUP(B39,Reference!$S$1:$V$397,4,0)+20</f>
        <v>38</v>
      </c>
      <c r="G39" s="3">
        <f ca="1">RANDBETWEEN(1,10)+VLOOKUP(B39,Reference!$S$2:$V$397,3,0)+35</f>
        <v>51</v>
      </c>
      <c r="H39" s="3">
        <f ca="1">RANDBETWEEN(1,10)+VLOOKUP(B39,Reference!$S$1:$U$397,3,0)+45</f>
        <v>63</v>
      </c>
      <c r="I39">
        <f t="shared" ca="1" si="1"/>
        <v>50.666666666666664</v>
      </c>
      <c r="J39">
        <f t="shared" ca="1" si="4"/>
        <v>25</v>
      </c>
      <c r="K39">
        <f t="shared" ca="1" si="4"/>
        <v>38</v>
      </c>
      <c r="L39" s="3">
        <f ca="1">VLOOKUP(C39,Reference!$B$2:$C$11,2,0)*IF(OR(D39="L1",D39="L7"),VLOOKUP(B39,Reference!$S$1:$U$397,3,0),VLOOKUP(B39,Reference!$S$1:$V$397,4,0))+RANDBETWEEN(10,40)</f>
        <v>21</v>
      </c>
      <c r="M39" s="2"/>
      <c r="N39" s="2"/>
      <c r="O39" s="2"/>
      <c r="P39" s="3"/>
    </row>
    <row r="40" spans="1:16" x14ac:dyDescent="0.25">
      <c r="A40">
        <f t="shared" si="2"/>
        <v>39</v>
      </c>
      <c r="B40" s="2">
        <f ca="1">VLOOKUP(RANDBETWEEN(1,396),Reference!$R$1:$V$397,2,0)</f>
        <v>45218</v>
      </c>
      <c r="C40" s="2" t="str">
        <f ca="1">VLOOKUP(RANDBETWEEN(1,10),Reference!$A$2:$B$11,2,0)</f>
        <v>TFW1</v>
      </c>
      <c r="D40" t="str">
        <f ca="1">VLOOKUP(RANDBETWEEN(1,21),Reference!$Y$2:$AA$22,2,0)</f>
        <v>L10</v>
      </c>
      <c r="E40" t="str">
        <f ca="1">VLOOKUP(D40,Reference!$Z$2:$AA$17,2,0)</f>
        <v>Operating motion</v>
      </c>
      <c r="F40" s="3">
        <f ca="1">IF(OR(C40="SCP Line 1", C40="SCP Line 2"),RANDBETWEEN(1,5),RANDBETWEEN(5,15))+VLOOKUP(B40,Reference!$S$1:$V$397,4,0)+20</f>
        <v>99</v>
      </c>
      <c r="G40" s="3">
        <f ca="1">RANDBETWEEN(1,10)+VLOOKUP(B40,Reference!$S$2:$V$397,3,0)+35</f>
        <v>74</v>
      </c>
      <c r="H40" s="3">
        <f ca="1">RANDBETWEEN(1,10)+VLOOKUP(B40,Reference!$S$1:$U$397,3,0)+45</f>
        <v>84</v>
      </c>
      <c r="I40">
        <f t="shared" ca="1" si="1"/>
        <v>85.666666666666671</v>
      </c>
      <c r="J40">
        <f t="shared" ca="1" si="4"/>
        <v>39</v>
      </c>
      <c r="K40">
        <f t="shared" ca="1" si="4"/>
        <v>35</v>
      </c>
      <c r="L40" s="3">
        <f ca="1">VLOOKUP(C40,Reference!$B$2:$C$11,2,0)*IF(OR(D40="L1",D40="L7"),VLOOKUP(B40,Reference!$S$1:$U$397,3,0),VLOOKUP(B40,Reference!$S$1:$V$397,4,0))+RANDBETWEEN(10,40)</f>
        <v>96</v>
      </c>
      <c r="M40" s="2"/>
      <c r="N40" s="2"/>
      <c r="O40" s="2"/>
      <c r="P40" s="3"/>
    </row>
    <row r="41" spans="1:16" x14ac:dyDescent="0.25">
      <c r="A41">
        <f t="shared" si="2"/>
        <v>40</v>
      </c>
      <c r="B41" s="2">
        <f ca="1">VLOOKUP(RANDBETWEEN(1,396),Reference!$R$1:$V$397,2,0)</f>
        <v>44950</v>
      </c>
      <c r="C41" s="2" t="str">
        <f ca="1">VLOOKUP(RANDBETWEEN(1,10),Reference!$A$2:$B$11,2,0)</f>
        <v>SCP Line 2</v>
      </c>
      <c r="D41" t="str">
        <f ca="1">VLOOKUP(RANDBETWEEN(1,21),Reference!$Y$2:$AA$22,2,0)</f>
        <v>L1</v>
      </c>
      <c r="E41" t="str">
        <f ca="1">VLOOKUP(D41,Reference!$Z$2:$AA$17,2,0)</f>
        <v xml:space="preserve">Equipment Failure </v>
      </c>
      <c r="F41" s="3">
        <f ca="1">IF(OR(C41="SCP Line 1", C41="SCP Line 2"),RANDBETWEEN(1,5),RANDBETWEEN(5,15))+VLOOKUP(B41,Reference!$S$1:$V$397,4,0)+20</f>
        <v>42</v>
      </c>
      <c r="G41" s="3">
        <f ca="1">RANDBETWEEN(1,10)+VLOOKUP(B41,Reference!$S$2:$V$397,3,0)+35</f>
        <v>47</v>
      </c>
      <c r="H41" s="3">
        <f ca="1">RANDBETWEEN(1,10)+VLOOKUP(B41,Reference!$S$1:$U$397,3,0)+45</f>
        <v>65</v>
      </c>
      <c r="I41">
        <f t="shared" ca="1" si="1"/>
        <v>51.333333333333336</v>
      </c>
      <c r="J41">
        <f t="shared" ca="1" si="4"/>
        <v>25</v>
      </c>
      <c r="K41">
        <f t="shared" ca="1" si="4"/>
        <v>39</v>
      </c>
      <c r="L41" s="3">
        <f ca="1">VLOOKUP(C41,Reference!$B$2:$C$11,2,0)*IF(OR(D41="L1",D41="L7"),VLOOKUP(B41,Reference!$S$1:$U$397,3,0),VLOOKUP(B41,Reference!$S$1:$V$397,4,0))+RANDBETWEEN(10,40)</f>
        <v>54</v>
      </c>
      <c r="M41" s="2"/>
      <c r="N41" s="2"/>
      <c r="O41" s="2"/>
      <c r="P41" s="3"/>
    </row>
    <row r="42" spans="1:16" x14ac:dyDescent="0.25">
      <c r="A42">
        <f t="shared" si="2"/>
        <v>41</v>
      </c>
      <c r="B42" s="2">
        <f ca="1">VLOOKUP(RANDBETWEEN(1,396),Reference!$R$1:$V$397,2,0)</f>
        <v>45171</v>
      </c>
      <c r="C42" s="2" t="str">
        <f ca="1">VLOOKUP(RANDBETWEEN(1,10),Reference!$A$2:$B$11,2,0)</f>
        <v>Fine Arc 1</v>
      </c>
      <c r="D42" t="str">
        <f ca="1">VLOOKUP(RANDBETWEEN(1,21),Reference!$Y$2:$AA$22,2,0)</f>
        <v>L7</v>
      </c>
      <c r="E42" t="str">
        <f ca="1">VLOOKUP(D42,Reference!$Z$2:$AA$17,2,0)</f>
        <v>Defect and Rework</v>
      </c>
      <c r="F42" s="3">
        <f ca="1">IF(OR(C42="SCP Line 1", C42="SCP Line 2"),RANDBETWEEN(1,5),RANDBETWEEN(5,15))+VLOOKUP(B42,Reference!$S$1:$V$397,4,0)+20</f>
        <v>88</v>
      </c>
      <c r="G42" s="3">
        <f ca="1">RANDBETWEEN(1,10)+VLOOKUP(B42,Reference!$S$2:$V$397,3,0)+35</f>
        <v>66</v>
      </c>
      <c r="H42" s="3">
        <f ca="1">RANDBETWEEN(1,10)+VLOOKUP(B42,Reference!$S$1:$U$397,3,0)+45</f>
        <v>77</v>
      </c>
      <c r="I42">
        <f t="shared" ca="1" si="1"/>
        <v>77</v>
      </c>
      <c r="J42">
        <f t="shared" ca="1" si="4"/>
        <v>40</v>
      </c>
      <c r="K42">
        <f t="shared" ca="1" si="4"/>
        <v>28</v>
      </c>
      <c r="L42" s="3">
        <f ca="1">VLOOKUP(C42,Reference!$B$2:$C$11,2,0)*IF(OR(D42="L1",D42="L7"),VLOOKUP(B42,Reference!$S$1:$U$397,3,0),VLOOKUP(B42,Reference!$S$1:$V$397,4,0))+RANDBETWEEN(10,40)</f>
        <v>50</v>
      </c>
      <c r="M42" s="2"/>
      <c r="N42" s="2"/>
      <c r="O42" s="2"/>
      <c r="P42" s="3"/>
    </row>
    <row r="43" spans="1:16" x14ac:dyDescent="0.25">
      <c r="A43">
        <f t="shared" si="2"/>
        <v>42</v>
      </c>
      <c r="B43" s="2">
        <f ca="1">VLOOKUP(RANDBETWEEN(1,396),Reference!$R$1:$V$397,2,0)</f>
        <v>45282</v>
      </c>
      <c r="C43" s="2" t="str">
        <f ca="1">VLOOKUP(RANDBETWEEN(1,10),Reference!$A$2:$B$11,2,0)</f>
        <v>SCP Line 2</v>
      </c>
      <c r="D43" t="str">
        <f ca="1">VLOOKUP(RANDBETWEEN(1,21),Reference!$Y$2:$AA$22,2,0)</f>
        <v>L7</v>
      </c>
      <c r="E43" t="str">
        <f ca="1">VLOOKUP(D43,Reference!$Z$2:$AA$17,2,0)</f>
        <v>Defect and Rework</v>
      </c>
      <c r="F43" s="3">
        <f ca="1">IF(OR(C43="SCP Line 1", C43="SCP Line 2"),RANDBETWEEN(1,5),RANDBETWEEN(5,15))+VLOOKUP(B43,Reference!$S$1:$V$397,4,0)+20</f>
        <v>81</v>
      </c>
      <c r="G43" s="3">
        <f ca="1">RANDBETWEEN(1,10)+VLOOKUP(B43,Reference!$S$2:$V$397,3,0)+35</f>
        <v>70</v>
      </c>
      <c r="H43" s="3">
        <f ca="1">RANDBETWEEN(1,10)+VLOOKUP(B43,Reference!$S$1:$U$397,3,0)+45</f>
        <v>76</v>
      </c>
      <c r="I43">
        <f t="shared" ca="1" si="1"/>
        <v>75.666666666666671</v>
      </c>
      <c r="J43">
        <f t="shared" ca="1" si="4"/>
        <v>32</v>
      </c>
      <c r="K43">
        <f t="shared" ca="1" si="4"/>
        <v>28</v>
      </c>
      <c r="L43" s="3">
        <f ca="1">VLOOKUP(C43,Reference!$B$2:$C$11,2,0)*IF(OR(D43="L1",D43="L7"),VLOOKUP(B43,Reference!$S$1:$U$397,3,0),VLOOKUP(B43,Reference!$S$1:$V$397,4,0))+RANDBETWEEN(10,40)</f>
        <v>123</v>
      </c>
      <c r="M43" s="2"/>
      <c r="N43" s="2"/>
      <c r="O43" s="2"/>
      <c r="P43" s="3"/>
    </row>
    <row r="44" spans="1:16" x14ac:dyDescent="0.25">
      <c r="A44">
        <f t="shared" si="2"/>
        <v>43</v>
      </c>
      <c r="B44" s="2">
        <f ca="1">VLOOKUP(RANDBETWEEN(1,396),Reference!$R$1:$V$397,2,0)</f>
        <v>45276</v>
      </c>
      <c r="C44" s="2" t="str">
        <f ca="1">VLOOKUP(RANDBETWEEN(1,10),Reference!$A$2:$B$11,2,0)</f>
        <v>TFW1</v>
      </c>
      <c r="D44" t="str">
        <f ca="1">VLOOKUP(RANDBETWEEN(1,21),Reference!$Y$2:$AA$22,2,0)</f>
        <v>L6</v>
      </c>
      <c r="E44" t="str">
        <f ca="1">VLOOKUP(D44,Reference!$Z$2:$AA$17,2,0)</f>
        <v>Speed</v>
      </c>
      <c r="F44" s="3">
        <f ca="1">IF(OR(C44="SCP Line 1", C44="SCP Line 2"),RANDBETWEEN(1,5),RANDBETWEEN(5,15))+VLOOKUP(B44,Reference!$S$1:$V$397,4,0)+20</f>
        <v>85</v>
      </c>
      <c r="G44" s="3">
        <f ca="1">RANDBETWEEN(1,10)+VLOOKUP(B44,Reference!$S$2:$V$397,3,0)+35</f>
        <v>70</v>
      </c>
      <c r="H44" s="3">
        <f ca="1">RANDBETWEEN(1,10)+VLOOKUP(B44,Reference!$S$1:$U$397,3,0)+45</f>
        <v>77</v>
      </c>
      <c r="I44">
        <f t="shared" ca="1" si="1"/>
        <v>77.333333333333329</v>
      </c>
      <c r="J44">
        <f t="shared" ca="1" si="4"/>
        <v>40</v>
      </c>
      <c r="K44">
        <f t="shared" ca="1" si="4"/>
        <v>31</v>
      </c>
      <c r="L44" s="3">
        <f ca="1">VLOOKUP(C44,Reference!$B$2:$C$11,2,0)*IF(OR(D44="L1",D44="L7"),VLOOKUP(B44,Reference!$S$1:$U$397,3,0),VLOOKUP(B44,Reference!$S$1:$V$397,4,0))+RANDBETWEEN(10,40)</f>
        <v>81</v>
      </c>
      <c r="M44" s="2"/>
      <c r="N44" s="2"/>
      <c r="O44" s="2"/>
      <c r="P44" s="3"/>
    </row>
    <row r="45" spans="1:16" x14ac:dyDescent="0.25">
      <c r="A45">
        <f t="shared" si="2"/>
        <v>44</v>
      </c>
      <c r="B45" s="2">
        <f ca="1">VLOOKUP(RANDBETWEEN(1,396),Reference!$R$1:$V$397,2,0)</f>
        <v>45033</v>
      </c>
      <c r="C45" s="2" t="str">
        <f ca="1">VLOOKUP(RANDBETWEEN(1,10),Reference!$A$2:$B$11,2,0)</f>
        <v xml:space="preserve">Fine Arc 2 </v>
      </c>
      <c r="D45" t="str">
        <f ca="1">VLOOKUP(RANDBETWEEN(1,21),Reference!$Y$2:$AA$22,2,0)</f>
        <v>L11</v>
      </c>
      <c r="E45" t="str">
        <f ca="1">VLOOKUP(D45,Reference!$Z$2:$AA$17,2,0)</f>
        <v xml:space="preserve">Line Organisation </v>
      </c>
      <c r="F45" s="3">
        <f ca="1">IF(OR(C45="SCP Line 1", C45="SCP Line 2"),RANDBETWEEN(1,5),RANDBETWEEN(5,15))+VLOOKUP(B45,Reference!$S$1:$V$397,4,0)+20</f>
        <v>42</v>
      </c>
      <c r="G45" s="3">
        <f ca="1">RANDBETWEEN(1,10)+VLOOKUP(B45,Reference!$S$2:$V$397,3,0)+35</f>
        <v>50</v>
      </c>
      <c r="H45" s="3">
        <f ca="1">RANDBETWEEN(1,10)+VLOOKUP(B45,Reference!$S$1:$U$397,3,0)+45</f>
        <v>61</v>
      </c>
      <c r="I45">
        <f t="shared" ca="1" si="1"/>
        <v>51</v>
      </c>
      <c r="J45">
        <f t="shared" ca="1" si="4"/>
        <v>27</v>
      </c>
      <c r="K45">
        <f t="shared" ca="1" si="4"/>
        <v>40</v>
      </c>
      <c r="L45" s="3">
        <f ca="1">VLOOKUP(C45,Reference!$B$2:$C$11,2,0)*IF(OR(D45="L1",D45="L7"),VLOOKUP(B45,Reference!$S$1:$U$397,3,0),VLOOKUP(B45,Reference!$S$1:$V$397,4,0))+RANDBETWEEN(10,40)</f>
        <v>41</v>
      </c>
      <c r="M45" s="2"/>
      <c r="N45" s="2"/>
      <c r="O45" s="2"/>
      <c r="P45" s="3"/>
    </row>
    <row r="46" spans="1:16" x14ac:dyDescent="0.25">
      <c r="A46">
        <f t="shared" si="2"/>
        <v>45</v>
      </c>
      <c r="B46" s="2">
        <f ca="1">VLOOKUP(RANDBETWEEN(1,396),Reference!$R$1:$V$397,2,0)</f>
        <v>44934</v>
      </c>
      <c r="C46" s="2" t="str">
        <f ca="1">VLOOKUP(RANDBETWEEN(1,10),Reference!$A$2:$B$11,2,0)</f>
        <v>Fine Arc 1</v>
      </c>
      <c r="D46" t="str">
        <f ca="1">VLOOKUP(RANDBETWEEN(1,21),Reference!$Y$2:$AA$22,2,0)</f>
        <v>L1</v>
      </c>
      <c r="E46" t="str">
        <f ca="1">VLOOKUP(D46,Reference!$Z$2:$AA$17,2,0)</f>
        <v xml:space="preserve">Equipment Failure </v>
      </c>
      <c r="F46" s="3">
        <f ca="1">IF(OR(C46="SCP Line 1", C46="SCP Line 2"),RANDBETWEEN(1,5),RANDBETWEEN(5,15))+VLOOKUP(B46,Reference!$S$1:$V$397,4,0)+20</f>
        <v>43</v>
      </c>
      <c r="G46" s="3">
        <f ca="1">RANDBETWEEN(1,10)+VLOOKUP(B46,Reference!$S$2:$V$397,3,0)+35</f>
        <v>54</v>
      </c>
      <c r="H46" s="3">
        <f ca="1">RANDBETWEEN(1,10)+VLOOKUP(B46,Reference!$S$1:$U$397,3,0)+45</f>
        <v>62</v>
      </c>
      <c r="I46">
        <f t="shared" ca="1" si="1"/>
        <v>53</v>
      </c>
      <c r="J46">
        <f t="shared" ca="1" si="4"/>
        <v>20</v>
      </c>
      <c r="K46">
        <f t="shared" ca="1" si="4"/>
        <v>40</v>
      </c>
      <c r="L46" s="3">
        <f ca="1">VLOOKUP(C46,Reference!$B$2:$C$11,2,0)*IF(OR(D46="L1",D46="L7"),VLOOKUP(B46,Reference!$S$1:$U$397,3,0),VLOOKUP(B46,Reference!$S$1:$V$397,4,0))+RANDBETWEEN(10,40)</f>
        <v>33</v>
      </c>
      <c r="M46" s="2"/>
      <c r="N46" s="2"/>
      <c r="O46" s="2"/>
      <c r="P46" s="3"/>
    </row>
    <row r="47" spans="1:16" x14ac:dyDescent="0.25">
      <c r="A47">
        <f t="shared" si="2"/>
        <v>46</v>
      </c>
      <c r="B47" s="2">
        <f ca="1">VLOOKUP(RANDBETWEEN(1,396),Reference!$R$1:$V$397,2,0)</f>
        <v>45217</v>
      </c>
      <c r="C47" s="2" t="str">
        <f ca="1">VLOOKUP(RANDBETWEEN(1,10),Reference!$A$2:$B$11,2,0)</f>
        <v>SCP Line 1</v>
      </c>
      <c r="D47" t="str">
        <f ca="1">VLOOKUP(RANDBETWEEN(1,21),Reference!$Y$2:$AA$22,2,0)</f>
        <v>L7</v>
      </c>
      <c r="E47" t="str">
        <f ca="1">VLOOKUP(D47,Reference!$Z$2:$AA$17,2,0)</f>
        <v>Defect and Rework</v>
      </c>
      <c r="F47" s="3">
        <f ca="1">IF(OR(C47="SCP Line 1", C47="SCP Line 2"),RANDBETWEEN(1,5),RANDBETWEEN(5,15))+VLOOKUP(B47,Reference!$S$1:$V$397,4,0)+20</f>
        <v>79</v>
      </c>
      <c r="G47" s="3">
        <f ca="1">RANDBETWEEN(1,10)+VLOOKUP(B47,Reference!$S$2:$V$397,3,0)+35</f>
        <v>62</v>
      </c>
      <c r="H47" s="3">
        <f ca="1">RANDBETWEEN(1,10)+VLOOKUP(B47,Reference!$S$1:$U$397,3,0)+45</f>
        <v>76</v>
      </c>
      <c r="I47">
        <f t="shared" ca="1" si="1"/>
        <v>72.333333333333329</v>
      </c>
      <c r="J47">
        <f t="shared" ca="1" si="4"/>
        <v>36</v>
      </c>
      <c r="K47">
        <f t="shared" ca="1" si="4"/>
        <v>27</v>
      </c>
      <c r="L47" s="3">
        <f ca="1">VLOOKUP(C47,Reference!$B$2:$C$11,2,0)*IF(OR(D47="L1",D47="L7"),VLOOKUP(B47,Reference!$S$1:$U$397,3,0),VLOOKUP(B47,Reference!$S$1:$V$397,4,0))+RANDBETWEEN(10,40)</f>
        <v>88</v>
      </c>
      <c r="M47" s="2"/>
      <c r="N47" s="2"/>
      <c r="O47" s="2"/>
      <c r="P47" s="3"/>
    </row>
    <row r="48" spans="1:16" x14ac:dyDescent="0.25">
      <c r="A48">
        <f t="shared" si="2"/>
        <v>47</v>
      </c>
      <c r="B48" s="2">
        <f ca="1">VLOOKUP(RANDBETWEEN(1,396),Reference!$R$1:$V$397,2,0)</f>
        <v>45243</v>
      </c>
      <c r="C48" s="2" t="str">
        <f ca="1">VLOOKUP(RANDBETWEEN(1,10),Reference!$A$2:$B$11,2,0)</f>
        <v>Fine Arc 1</v>
      </c>
      <c r="D48" t="str">
        <f ca="1">VLOOKUP(RANDBETWEEN(1,21),Reference!$Y$2:$AA$22,2,0)</f>
        <v>L9</v>
      </c>
      <c r="E48" t="str">
        <f ca="1">VLOOKUP(D48,Reference!$Z$2:$AA$17,2,0)</f>
        <v>Management</v>
      </c>
      <c r="F48" s="3">
        <f ca="1">IF(OR(C48="SCP Line 1", C48="SCP Line 2"),RANDBETWEEN(1,5),RANDBETWEEN(5,15))+VLOOKUP(B48,Reference!$S$1:$V$397,4,0)+20</f>
        <v>84</v>
      </c>
      <c r="G48" s="3">
        <f ca="1">RANDBETWEEN(1,10)+VLOOKUP(B48,Reference!$S$2:$V$397,3,0)+35</f>
        <v>70</v>
      </c>
      <c r="H48" s="3">
        <f ca="1">RANDBETWEEN(1,10)+VLOOKUP(B48,Reference!$S$1:$U$397,3,0)+45</f>
        <v>80</v>
      </c>
      <c r="I48">
        <f t="shared" ca="1" si="1"/>
        <v>78</v>
      </c>
      <c r="J48">
        <f t="shared" ca="1" si="4"/>
        <v>29</v>
      </c>
      <c r="K48">
        <f t="shared" ca="1" si="4"/>
        <v>32</v>
      </c>
      <c r="L48" s="3">
        <f ca="1">VLOOKUP(C48,Reference!$B$2:$C$11,2,0)*IF(OR(D48="L1",D48="L7"),VLOOKUP(B48,Reference!$S$1:$U$397,3,0),VLOOKUP(B48,Reference!$S$1:$V$397,4,0))+RANDBETWEEN(10,40)</f>
        <v>81</v>
      </c>
      <c r="M48" s="2"/>
      <c r="N48" s="2"/>
      <c r="O48" s="2"/>
      <c r="P48" s="3"/>
    </row>
    <row r="49" spans="1:16" x14ac:dyDescent="0.25">
      <c r="A49">
        <f t="shared" si="2"/>
        <v>48</v>
      </c>
      <c r="B49" s="2">
        <f ca="1">VLOOKUP(RANDBETWEEN(1,396),Reference!$R$1:$V$397,2,0)</f>
        <v>45215</v>
      </c>
      <c r="C49" s="2" t="str">
        <f ca="1">VLOOKUP(RANDBETWEEN(1,10),Reference!$A$2:$B$11,2,0)</f>
        <v>MCP Ass 1</v>
      </c>
      <c r="D49" t="str">
        <f ca="1">VLOOKUP(RANDBETWEEN(1,21),Reference!$Y$2:$AA$22,2,0)</f>
        <v>L1</v>
      </c>
      <c r="E49" t="str">
        <f ca="1">VLOOKUP(D49,Reference!$Z$2:$AA$17,2,0)</f>
        <v xml:space="preserve">Equipment Failure </v>
      </c>
      <c r="F49" s="3">
        <f ca="1">IF(OR(C49="SCP Line 1", C49="SCP Line 2"),RANDBETWEEN(1,5),RANDBETWEEN(5,15))+VLOOKUP(B49,Reference!$S$1:$V$397,4,0)+20</f>
        <v>83</v>
      </c>
      <c r="G49" s="3">
        <f ca="1">RANDBETWEEN(1,10)+VLOOKUP(B49,Reference!$S$2:$V$397,3,0)+35</f>
        <v>60</v>
      </c>
      <c r="H49" s="3">
        <f ca="1">RANDBETWEEN(1,10)+VLOOKUP(B49,Reference!$S$1:$U$397,3,0)+45</f>
        <v>68</v>
      </c>
      <c r="I49">
        <f t="shared" ca="1" si="1"/>
        <v>70.333333333333329</v>
      </c>
      <c r="J49">
        <f t="shared" ca="1" si="4"/>
        <v>39</v>
      </c>
      <c r="K49">
        <f t="shared" ca="1" si="4"/>
        <v>39</v>
      </c>
      <c r="L49" s="3">
        <f ca="1">VLOOKUP(C49,Reference!$B$2:$C$11,2,0)*IF(OR(D49="L1",D49="L7"),VLOOKUP(B49,Reference!$S$1:$U$397,3,0),VLOOKUP(B49,Reference!$S$1:$V$397,4,0))+RANDBETWEEN(10,40)</f>
        <v>53</v>
      </c>
      <c r="M49" s="2"/>
      <c r="N49" s="2"/>
      <c r="O49" s="2"/>
      <c r="P49" s="3"/>
    </row>
    <row r="50" spans="1:16" x14ac:dyDescent="0.25">
      <c r="A50">
        <f t="shared" si="2"/>
        <v>49</v>
      </c>
      <c r="B50" s="2">
        <f ca="1">VLOOKUP(RANDBETWEEN(1,396),Reference!$R$1:$V$397,2,0)</f>
        <v>45316</v>
      </c>
      <c r="C50" s="2" t="str">
        <f ca="1">VLOOKUP(RANDBETWEEN(1,10),Reference!$A$2:$B$11,2,0)</f>
        <v>SCP Line 2</v>
      </c>
      <c r="D50" t="str">
        <f ca="1">VLOOKUP(RANDBETWEEN(1,21),Reference!$Y$2:$AA$22,2,0)</f>
        <v>L13</v>
      </c>
      <c r="E50" t="str">
        <f ca="1">VLOOKUP(D50,Reference!$Z$2:$AA$17,2,0)</f>
        <v>Measurement and adjustment</v>
      </c>
      <c r="F50" s="3">
        <f ca="1">IF(OR(C50="SCP Line 1", C50="SCP Line 2"),RANDBETWEEN(1,5),RANDBETWEEN(5,15))+VLOOKUP(B50,Reference!$S$1:$V$397,4,0)+20</f>
        <v>60</v>
      </c>
      <c r="G50" s="3">
        <f ca="1">RANDBETWEEN(1,10)+VLOOKUP(B50,Reference!$S$2:$V$397,3,0)+35</f>
        <v>82</v>
      </c>
      <c r="H50" s="3">
        <f ca="1">RANDBETWEEN(1,10)+VLOOKUP(B50,Reference!$S$1:$U$397,3,0)+45</f>
        <v>91</v>
      </c>
      <c r="I50">
        <f t="shared" ca="1" si="1"/>
        <v>77.666666666666671</v>
      </c>
      <c r="J50">
        <f t="shared" ref="J50:K73" ca="1" si="5">RANDBETWEEN(20,40)</f>
        <v>32</v>
      </c>
      <c r="K50">
        <f t="shared" ca="1" si="5"/>
        <v>20</v>
      </c>
      <c r="L50" s="3">
        <f ca="1">VLOOKUP(C50,Reference!$B$2:$C$11,2,0)*IF(OR(D50="L1",D50="L7"),VLOOKUP(B50,Reference!$S$1:$U$397,3,0),VLOOKUP(B50,Reference!$S$1:$V$397,4,0))+RANDBETWEEN(10,40)</f>
        <v>127</v>
      </c>
      <c r="M50" s="2"/>
      <c r="N50" s="2"/>
      <c r="O50" s="2"/>
      <c r="P50" s="3"/>
    </row>
    <row r="51" spans="1:16" x14ac:dyDescent="0.25">
      <c r="A51">
        <f t="shared" si="2"/>
        <v>50</v>
      </c>
      <c r="B51" s="2">
        <f ca="1">VLOOKUP(RANDBETWEEN(1,396),Reference!$R$1:$V$397,2,0)</f>
        <v>45242</v>
      </c>
      <c r="C51" s="2" t="str">
        <f ca="1">VLOOKUP(RANDBETWEEN(1,10),Reference!$A$2:$B$11,2,0)</f>
        <v>SCP Line 1</v>
      </c>
      <c r="D51" t="str">
        <f ca="1">VLOOKUP(RANDBETWEEN(1,21),Reference!$Y$2:$AA$22,2,0)</f>
        <v>L10</v>
      </c>
      <c r="E51" t="str">
        <f ca="1">VLOOKUP(D51,Reference!$Z$2:$AA$17,2,0)</f>
        <v>Operating motion</v>
      </c>
      <c r="F51" s="3">
        <f ca="1">IF(OR(C51="SCP Line 1", C51="SCP Line 2"),RANDBETWEEN(1,5),RANDBETWEEN(5,15))+VLOOKUP(B51,Reference!$S$1:$V$397,4,0)+20</f>
        <v>71</v>
      </c>
      <c r="G51" s="3">
        <f ca="1">RANDBETWEEN(1,10)+VLOOKUP(B51,Reference!$S$2:$V$397,3,0)+35</f>
        <v>60</v>
      </c>
      <c r="H51" s="3">
        <f ca="1">RANDBETWEEN(1,10)+VLOOKUP(B51,Reference!$S$1:$U$397,3,0)+45</f>
        <v>71</v>
      </c>
      <c r="I51">
        <f t="shared" ca="1" si="1"/>
        <v>67.333333333333329</v>
      </c>
      <c r="J51">
        <f t="shared" ca="1" si="5"/>
        <v>26</v>
      </c>
      <c r="K51">
        <f t="shared" ca="1" si="5"/>
        <v>29</v>
      </c>
      <c r="L51" s="3">
        <f ca="1">VLOOKUP(C51,Reference!$B$2:$C$11,2,0)*IF(OR(D51="L1",D51="L7"),VLOOKUP(B51,Reference!$S$1:$U$397,3,0),VLOOKUP(B51,Reference!$S$1:$V$397,4,0))+RANDBETWEEN(10,40)</f>
        <v>171</v>
      </c>
      <c r="M51" s="2"/>
      <c r="N51" s="2"/>
      <c r="O51" s="2"/>
      <c r="P51" s="3"/>
    </row>
    <row r="52" spans="1:16" x14ac:dyDescent="0.25">
      <c r="A52">
        <f t="shared" si="2"/>
        <v>51</v>
      </c>
      <c r="B52" s="2">
        <f ca="1">VLOOKUP(RANDBETWEEN(1,396),Reference!$R$1:$V$397,2,0)</f>
        <v>45181</v>
      </c>
      <c r="C52" s="2" t="str">
        <f ca="1">VLOOKUP(RANDBETWEEN(1,10),Reference!$A$2:$B$11,2,0)</f>
        <v>TFW2</v>
      </c>
      <c r="D52" t="str">
        <f ca="1">VLOOKUP(RANDBETWEEN(1,21),Reference!$Y$2:$AA$22,2,0)</f>
        <v>L15</v>
      </c>
      <c r="E52" t="str">
        <f ca="1">VLOOKUP(D52,Reference!$Z$2:$AA$17,2,0)</f>
        <v>Energy</v>
      </c>
      <c r="F52" s="3">
        <f ca="1">IF(OR(C52="SCP Line 1", C52="SCP Line 2"),RANDBETWEEN(1,5),RANDBETWEEN(5,15))+VLOOKUP(B52,Reference!$S$1:$V$397,4,0)+20</f>
        <v>88</v>
      </c>
      <c r="G52" s="3">
        <f ca="1">RANDBETWEEN(1,10)+VLOOKUP(B52,Reference!$S$2:$V$397,3,0)+35</f>
        <v>72</v>
      </c>
      <c r="H52" s="3">
        <f ca="1">RANDBETWEEN(1,10)+VLOOKUP(B52,Reference!$S$1:$U$397,3,0)+45</f>
        <v>79</v>
      </c>
      <c r="I52">
        <f t="shared" ca="1" si="1"/>
        <v>79.666666666666671</v>
      </c>
      <c r="J52">
        <f t="shared" ca="1" si="5"/>
        <v>32</v>
      </c>
      <c r="K52">
        <f t="shared" ca="1" si="5"/>
        <v>30</v>
      </c>
      <c r="L52" s="3">
        <f ca="1">VLOOKUP(C52,Reference!$B$2:$C$11,2,0)*IF(OR(D52="L1",D52="L7"),VLOOKUP(B52,Reference!$S$1:$U$397,3,0),VLOOKUP(B52,Reference!$S$1:$V$397,4,0))+RANDBETWEEN(10,40)</f>
        <v>82</v>
      </c>
      <c r="M52" s="2"/>
      <c r="N52" s="2"/>
      <c r="O52" s="2"/>
      <c r="P52" s="3"/>
    </row>
    <row r="53" spans="1:16" x14ac:dyDescent="0.25">
      <c r="A53">
        <f t="shared" si="2"/>
        <v>52</v>
      </c>
      <c r="B53" s="2">
        <f ca="1">VLOOKUP(RANDBETWEEN(1,396),Reference!$R$1:$V$397,2,0)</f>
        <v>45006</v>
      </c>
      <c r="C53" s="2" t="str">
        <f ca="1">VLOOKUP(RANDBETWEEN(1,10),Reference!$A$2:$B$11,2,0)</f>
        <v>SCP Line 2</v>
      </c>
      <c r="D53" t="str">
        <f ca="1">VLOOKUP(RANDBETWEEN(1,21),Reference!$Y$2:$AA$22,2,0)</f>
        <v>L12</v>
      </c>
      <c r="E53" t="str">
        <f ca="1">VLOOKUP(D53,Reference!$Z$2:$AA$17,2,0)</f>
        <v>Logistics</v>
      </c>
      <c r="F53" s="3">
        <f ca="1">IF(OR(C53="SCP Line 1", C53="SCP Line 2"),RANDBETWEEN(1,5),RANDBETWEEN(5,15))+VLOOKUP(B53,Reference!$S$1:$V$397,4,0)+20</f>
        <v>36</v>
      </c>
      <c r="G53" s="3">
        <f ca="1">RANDBETWEEN(1,10)+VLOOKUP(B53,Reference!$S$2:$V$397,3,0)+35</f>
        <v>64</v>
      </c>
      <c r="H53" s="3">
        <f ca="1">RANDBETWEEN(1,10)+VLOOKUP(B53,Reference!$S$1:$U$397,3,0)+45</f>
        <v>72</v>
      </c>
      <c r="I53">
        <f t="shared" ca="1" si="1"/>
        <v>57.333333333333336</v>
      </c>
      <c r="J53">
        <f t="shared" ca="1" si="5"/>
        <v>23</v>
      </c>
      <c r="K53">
        <f t="shared" ca="1" si="5"/>
        <v>30</v>
      </c>
      <c r="L53" s="3">
        <f ca="1">VLOOKUP(C53,Reference!$B$2:$C$11,2,0)*IF(OR(D53="L1",D53="L7"),VLOOKUP(B53,Reference!$S$1:$U$397,3,0),VLOOKUP(B53,Reference!$S$1:$V$397,4,0))+RANDBETWEEN(10,40)</f>
        <v>59</v>
      </c>
      <c r="M53" s="2"/>
      <c r="N53" s="2"/>
      <c r="O53" s="2"/>
      <c r="P53" s="3"/>
    </row>
    <row r="54" spans="1:16" x14ac:dyDescent="0.25">
      <c r="A54">
        <f t="shared" si="2"/>
        <v>53</v>
      </c>
      <c r="B54" s="2">
        <f ca="1">VLOOKUP(RANDBETWEEN(1,396),Reference!$R$1:$V$397,2,0)</f>
        <v>45107</v>
      </c>
      <c r="C54" s="2" t="str">
        <f ca="1">VLOOKUP(RANDBETWEEN(1,10),Reference!$A$2:$B$11,2,0)</f>
        <v>MCP Ass 1</v>
      </c>
      <c r="D54" t="str">
        <f ca="1">VLOOKUP(RANDBETWEEN(1,21),Reference!$Y$2:$AA$22,2,0)</f>
        <v>L14</v>
      </c>
      <c r="E54" t="str">
        <f ca="1">VLOOKUP(D54,Reference!$Z$2:$AA$17,2,0)</f>
        <v>Yield</v>
      </c>
      <c r="F54" s="3">
        <f ca="1">IF(OR(C54="SCP Line 1", C54="SCP Line 2"),RANDBETWEEN(1,5),RANDBETWEEN(5,15))+VLOOKUP(B54,Reference!$S$1:$V$397,4,0)+20</f>
        <v>42</v>
      </c>
      <c r="G54" s="3">
        <f ca="1">RANDBETWEEN(1,10)+VLOOKUP(B54,Reference!$S$2:$V$397,3,0)+35</f>
        <v>57</v>
      </c>
      <c r="H54" s="3">
        <f ca="1">RANDBETWEEN(1,10)+VLOOKUP(B54,Reference!$S$1:$U$397,3,0)+45</f>
        <v>64</v>
      </c>
      <c r="I54">
        <f t="shared" ca="1" si="1"/>
        <v>54.333333333333336</v>
      </c>
      <c r="J54">
        <f t="shared" ca="1" si="5"/>
        <v>26</v>
      </c>
      <c r="K54">
        <f t="shared" ca="1" si="5"/>
        <v>36</v>
      </c>
      <c r="L54" s="3">
        <f ca="1">VLOOKUP(C54,Reference!$B$2:$C$11,2,0)*IF(OR(D54="L1",D54="L7"),VLOOKUP(B54,Reference!$S$1:$U$397,3,0),VLOOKUP(B54,Reference!$S$1:$V$397,4,0))+RANDBETWEEN(10,40)</f>
        <v>37</v>
      </c>
      <c r="M54" s="2"/>
      <c r="N54" s="2"/>
      <c r="O54" s="2"/>
      <c r="P54" s="3"/>
    </row>
    <row r="55" spans="1:16" x14ac:dyDescent="0.25">
      <c r="A55">
        <f t="shared" si="2"/>
        <v>54</v>
      </c>
      <c r="B55" s="2">
        <f ca="1">VLOOKUP(RANDBETWEEN(1,396),Reference!$R$1:$V$397,2,0)</f>
        <v>44941</v>
      </c>
      <c r="C55" s="2" t="str">
        <f ca="1">VLOOKUP(RANDBETWEEN(1,10),Reference!$A$2:$B$11,2,0)</f>
        <v>Fine Arc 1</v>
      </c>
      <c r="D55" t="str">
        <f ca="1">VLOOKUP(RANDBETWEEN(1,21),Reference!$Y$2:$AA$22,2,0)</f>
        <v>L1</v>
      </c>
      <c r="E55" t="str">
        <f ca="1">VLOOKUP(D55,Reference!$Z$2:$AA$17,2,0)</f>
        <v xml:space="preserve">Equipment Failure </v>
      </c>
      <c r="F55" s="3">
        <f ca="1">IF(OR(C55="SCP Line 1", C55="SCP Line 2"),RANDBETWEEN(1,5),RANDBETWEEN(5,15))+VLOOKUP(B55,Reference!$S$1:$V$397,4,0)+20</f>
        <v>56</v>
      </c>
      <c r="G55" s="3">
        <f ca="1">RANDBETWEEN(1,10)+VLOOKUP(B55,Reference!$S$2:$V$397,3,0)+35</f>
        <v>64</v>
      </c>
      <c r="H55" s="3">
        <f ca="1">RANDBETWEEN(1,10)+VLOOKUP(B55,Reference!$S$1:$U$397,3,0)+45</f>
        <v>79</v>
      </c>
      <c r="I55">
        <f t="shared" ca="1" si="1"/>
        <v>66.333333333333329</v>
      </c>
      <c r="J55">
        <f t="shared" ca="1" si="5"/>
        <v>21</v>
      </c>
      <c r="K55">
        <f t="shared" ca="1" si="5"/>
        <v>39</v>
      </c>
      <c r="L55" s="3">
        <f ca="1">VLOOKUP(C55,Reference!$B$2:$C$11,2,0)*IF(OR(D55="L1",D55="L7"),VLOOKUP(B55,Reference!$S$1:$U$397,3,0),VLOOKUP(B55,Reference!$S$1:$V$397,4,0))+RANDBETWEEN(10,40)</f>
        <v>53</v>
      </c>
      <c r="M55" s="2"/>
      <c r="N55" s="2"/>
      <c r="O55" s="2"/>
      <c r="P55" s="3"/>
    </row>
    <row r="56" spans="1:16" x14ac:dyDescent="0.25">
      <c r="A56">
        <f t="shared" si="2"/>
        <v>55</v>
      </c>
      <c r="B56" s="2">
        <f ca="1">VLOOKUP(RANDBETWEEN(1,396),Reference!$R$1:$V$397,2,0)</f>
        <v>45036</v>
      </c>
      <c r="C56" s="2" t="str">
        <f ca="1">VLOOKUP(RANDBETWEEN(1,10),Reference!$A$2:$B$11,2,0)</f>
        <v>MCP Ass 2</v>
      </c>
      <c r="D56" t="str">
        <f ca="1">VLOOKUP(RANDBETWEEN(1,21),Reference!$Y$2:$AA$22,2,0)</f>
        <v>L4</v>
      </c>
      <c r="E56" t="str">
        <f ca="1">VLOOKUP(D56,Reference!$Z$2:$AA$17,2,0)</f>
        <v>Start Up</v>
      </c>
      <c r="F56" s="3">
        <f ca="1">IF(OR(C56="SCP Line 1", C56="SCP Line 2"),RANDBETWEEN(1,5),RANDBETWEEN(5,15))+VLOOKUP(B56,Reference!$S$1:$V$397,4,0)+20</f>
        <v>52</v>
      </c>
      <c r="G56" s="3">
        <f ca="1">RANDBETWEEN(1,10)+VLOOKUP(B56,Reference!$S$2:$V$397,3,0)+35</f>
        <v>55</v>
      </c>
      <c r="H56" s="3">
        <f ca="1">RANDBETWEEN(1,10)+VLOOKUP(B56,Reference!$S$1:$U$397,3,0)+45</f>
        <v>67</v>
      </c>
      <c r="I56">
        <f t="shared" ca="1" si="1"/>
        <v>58</v>
      </c>
      <c r="J56">
        <f t="shared" ca="1" si="5"/>
        <v>40</v>
      </c>
      <c r="K56">
        <f t="shared" ca="1" si="5"/>
        <v>22</v>
      </c>
      <c r="L56" s="3">
        <f ca="1">VLOOKUP(C56,Reference!$B$2:$C$11,2,0)*IF(OR(D56="L1",D56="L7"),VLOOKUP(B56,Reference!$S$1:$U$397,3,0),VLOOKUP(B56,Reference!$S$1:$V$397,4,0))+RANDBETWEEN(10,40)</f>
        <v>50</v>
      </c>
      <c r="M56" s="2"/>
      <c r="N56" s="2"/>
      <c r="O56" s="2"/>
      <c r="P56" s="3"/>
    </row>
    <row r="57" spans="1:16" x14ac:dyDescent="0.25">
      <c r="A57">
        <f t="shared" si="2"/>
        <v>56</v>
      </c>
      <c r="B57" s="2">
        <f ca="1">VLOOKUP(RANDBETWEEN(1,396),Reference!$R$1:$V$397,2,0)</f>
        <v>45202</v>
      </c>
      <c r="C57" s="2" t="str">
        <f ca="1">VLOOKUP(RANDBETWEEN(1,10),Reference!$A$2:$B$11,2,0)</f>
        <v>Welding M/c 1</v>
      </c>
      <c r="D57" t="str">
        <f ca="1">VLOOKUP(RANDBETWEEN(1,21),Reference!$Y$2:$AA$22,2,0)</f>
        <v>L7</v>
      </c>
      <c r="E57" t="str">
        <f ca="1">VLOOKUP(D57,Reference!$Z$2:$AA$17,2,0)</f>
        <v>Defect and Rework</v>
      </c>
      <c r="F57" s="3">
        <f ca="1">IF(OR(C57="SCP Line 1", C57="SCP Line 2"),RANDBETWEEN(1,5),RANDBETWEEN(5,15))+VLOOKUP(B57,Reference!$S$1:$V$397,4,0)+20</f>
        <v>89</v>
      </c>
      <c r="G57" s="3">
        <f ca="1">RANDBETWEEN(1,10)+VLOOKUP(B57,Reference!$S$2:$V$397,3,0)+35</f>
        <v>66</v>
      </c>
      <c r="H57" s="3">
        <f ca="1">RANDBETWEEN(1,10)+VLOOKUP(B57,Reference!$S$1:$U$397,3,0)+45</f>
        <v>75</v>
      </c>
      <c r="I57">
        <f t="shared" ca="1" si="1"/>
        <v>76.666666666666671</v>
      </c>
      <c r="J57">
        <f t="shared" ca="1" si="5"/>
        <v>32</v>
      </c>
      <c r="K57">
        <f t="shared" ca="1" si="5"/>
        <v>31</v>
      </c>
      <c r="L57" s="3">
        <f ca="1">VLOOKUP(C57,Reference!$B$2:$C$11,2,0)*IF(OR(D57="L1",D57="L7"),VLOOKUP(B57,Reference!$S$1:$U$397,3,0),VLOOKUP(B57,Reference!$S$1:$V$397,4,0))+RANDBETWEEN(10,40)</f>
        <v>47</v>
      </c>
      <c r="M57" s="2"/>
      <c r="N57" s="2"/>
      <c r="O57" s="2"/>
      <c r="P57" s="3"/>
    </row>
    <row r="58" spans="1:16" x14ac:dyDescent="0.25">
      <c r="A58">
        <f t="shared" si="2"/>
        <v>57</v>
      </c>
      <c r="B58" s="2">
        <f ca="1">VLOOKUP(RANDBETWEEN(1,396),Reference!$R$1:$V$397,2,0)</f>
        <v>45269</v>
      </c>
      <c r="C58" s="2" t="str">
        <f ca="1">VLOOKUP(RANDBETWEEN(1,10),Reference!$A$2:$B$11,2,0)</f>
        <v>Welding M/c 1</v>
      </c>
      <c r="D58" t="str">
        <f ca="1">VLOOKUP(RANDBETWEEN(1,21),Reference!$Y$2:$AA$22,2,0)</f>
        <v>L8</v>
      </c>
      <c r="E58" t="str">
        <f ca="1">VLOOKUP(D58,Reference!$Z$2:$AA$17,2,0)</f>
        <v>Shutdown</v>
      </c>
      <c r="F58" s="3">
        <f ca="1">IF(OR(C58="SCP Line 1", C58="SCP Line 2"),RANDBETWEEN(1,5),RANDBETWEEN(5,15))+VLOOKUP(B58,Reference!$S$1:$V$397,4,0)+20</f>
        <v>93</v>
      </c>
      <c r="G58" s="3">
        <f ca="1">RANDBETWEEN(1,10)+VLOOKUP(B58,Reference!$S$2:$V$397,3,0)+35</f>
        <v>70</v>
      </c>
      <c r="H58" s="3">
        <f ca="1">RANDBETWEEN(1,10)+VLOOKUP(B58,Reference!$S$1:$U$397,3,0)+45</f>
        <v>82</v>
      </c>
      <c r="I58">
        <f t="shared" ca="1" si="1"/>
        <v>81.666666666666671</v>
      </c>
      <c r="J58">
        <f t="shared" ca="1" si="5"/>
        <v>21</v>
      </c>
      <c r="K58">
        <f t="shared" ca="1" si="5"/>
        <v>24</v>
      </c>
      <c r="L58" s="3">
        <f ca="1">VLOOKUP(C58,Reference!$B$2:$C$11,2,0)*IF(OR(D58="L1",D58="L7"),VLOOKUP(B58,Reference!$S$1:$U$397,3,0),VLOOKUP(B58,Reference!$S$1:$V$397,4,0))+RANDBETWEEN(10,40)</f>
        <v>106</v>
      </c>
      <c r="M58" s="2"/>
      <c r="N58" s="2"/>
      <c r="O58" s="2"/>
      <c r="P58" s="3"/>
    </row>
    <row r="59" spans="1:16" x14ac:dyDescent="0.25">
      <c r="A59">
        <f t="shared" si="2"/>
        <v>58</v>
      </c>
      <c r="B59" s="2">
        <f ca="1">VLOOKUP(RANDBETWEEN(1,396),Reference!$R$1:$V$397,2,0)</f>
        <v>45146</v>
      </c>
      <c r="C59" s="2" t="str">
        <f ca="1">VLOOKUP(RANDBETWEEN(1,10),Reference!$A$2:$B$11,2,0)</f>
        <v>Welding M/c 2</v>
      </c>
      <c r="D59" t="str">
        <f ca="1">VLOOKUP(RANDBETWEEN(1,21),Reference!$Y$2:$AA$22,2,0)</f>
        <v>L1</v>
      </c>
      <c r="E59" t="str">
        <f ca="1">VLOOKUP(D59,Reference!$Z$2:$AA$17,2,0)</f>
        <v xml:space="preserve">Equipment Failure </v>
      </c>
      <c r="F59" s="3">
        <f ca="1">IF(OR(C59="SCP Line 1", C59="SCP Line 2"),RANDBETWEEN(1,5),RANDBETWEEN(5,15))+VLOOKUP(B59,Reference!$S$1:$V$397,4,0)+20</f>
        <v>88</v>
      </c>
      <c r="G59" s="3">
        <f ca="1">RANDBETWEEN(1,10)+VLOOKUP(B59,Reference!$S$2:$V$397,3,0)+35</f>
        <v>61</v>
      </c>
      <c r="H59" s="3">
        <f ca="1">RANDBETWEEN(1,10)+VLOOKUP(B59,Reference!$S$1:$U$397,3,0)+45</f>
        <v>76</v>
      </c>
      <c r="I59">
        <f t="shared" ca="1" si="1"/>
        <v>75</v>
      </c>
      <c r="J59">
        <f t="shared" ca="1" si="5"/>
        <v>40</v>
      </c>
      <c r="K59">
        <f t="shared" ca="1" si="5"/>
        <v>21</v>
      </c>
      <c r="L59" s="3">
        <f ca="1">VLOOKUP(C59,Reference!$B$2:$C$11,2,0)*IF(OR(D59="L1",D59="L7"),VLOOKUP(B59,Reference!$S$1:$U$397,3,0),VLOOKUP(B59,Reference!$S$1:$V$397,4,0))+RANDBETWEEN(10,40)</f>
        <v>45</v>
      </c>
      <c r="M59" s="2"/>
      <c r="N59" s="2"/>
      <c r="O59" s="2"/>
      <c r="P59" s="3"/>
    </row>
    <row r="60" spans="1:16" x14ac:dyDescent="0.25">
      <c r="A60">
        <f t="shared" si="2"/>
        <v>59</v>
      </c>
      <c r="B60" s="2">
        <f ca="1">VLOOKUP(RANDBETWEEN(1,396),Reference!$R$1:$V$397,2,0)</f>
        <v>45022</v>
      </c>
      <c r="C60" s="2" t="str">
        <f ca="1">VLOOKUP(RANDBETWEEN(1,10),Reference!$A$2:$B$11,2,0)</f>
        <v>MCP Ass 2</v>
      </c>
      <c r="D60" t="str">
        <f ca="1">VLOOKUP(RANDBETWEEN(1,21),Reference!$Y$2:$AA$22,2,0)</f>
        <v>L16</v>
      </c>
      <c r="E60" t="str">
        <f ca="1">VLOOKUP(D60,Reference!$Z$2:$AA$17,2,0)</f>
        <v>Die and Jig</v>
      </c>
      <c r="F60" s="3">
        <f ca="1">IF(OR(C60="SCP Line 1", C60="SCP Line 2"),RANDBETWEEN(1,5),RANDBETWEEN(5,15))+VLOOKUP(B60,Reference!$S$1:$V$397,4,0)+20</f>
        <v>44</v>
      </c>
      <c r="G60" s="3">
        <f ca="1">RANDBETWEEN(1,10)+VLOOKUP(B60,Reference!$S$2:$V$397,3,0)+35</f>
        <v>57</v>
      </c>
      <c r="H60" s="3">
        <f ca="1">RANDBETWEEN(1,10)+VLOOKUP(B60,Reference!$S$1:$U$397,3,0)+45</f>
        <v>67</v>
      </c>
      <c r="I60">
        <f t="shared" ca="1" si="1"/>
        <v>56</v>
      </c>
      <c r="J60">
        <f t="shared" ca="1" si="5"/>
        <v>29</v>
      </c>
      <c r="K60">
        <f t="shared" ca="1" si="5"/>
        <v>25</v>
      </c>
      <c r="L60" s="3">
        <f ca="1">VLOOKUP(C60,Reference!$B$2:$C$11,2,0)*IF(OR(D60="L1",D60="L7"),VLOOKUP(B60,Reference!$S$1:$U$397,3,0),VLOOKUP(B60,Reference!$S$1:$V$397,4,0))+RANDBETWEEN(10,40)</f>
        <v>49</v>
      </c>
      <c r="M60" s="2"/>
      <c r="N60" s="2"/>
      <c r="O60" s="2"/>
      <c r="P60" s="3"/>
    </row>
    <row r="61" spans="1:16" x14ac:dyDescent="0.25">
      <c r="A61">
        <f t="shared" si="2"/>
        <v>60</v>
      </c>
      <c r="B61" s="2">
        <f ca="1">VLOOKUP(RANDBETWEEN(1,396),Reference!$R$1:$V$397,2,0)</f>
        <v>45195</v>
      </c>
      <c r="C61" s="2" t="str">
        <f ca="1">VLOOKUP(RANDBETWEEN(1,10),Reference!$A$2:$B$11,2,0)</f>
        <v xml:space="preserve">Fine Arc 2 </v>
      </c>
      <c r="D61" t="str">
        <f ca="1">VLOOKUP(RANDBETWEEN(1,21),Reference!$Y$2:$AA$22,2,0)</f>
        <v>L13</v>
      </c>
      <c r="E61" t="str">
        <f ca="1">VLOOKUP(D61,Reference!$Z$2:$AA$17,2,0)</f>
        <v>Measurement and adjustment</v>
      </c>
      <c r="F61" s="3">
        <f ca="1">IF(OR(C61="SCP Line 1", C61="SCP Line 2"),RANDBETWEEN(1,5),RANDBETWEEN(5,15))+VLOOKUP(B61,Reference!$S$1:$V$397,4,0)+20</f>
        <v>76</v>
      </c>
      <c r="G61" s="3">
        <f ca="1">RANDBETWEEN(1,10)+VLOOKUP(B61,Reference!$S$2:$V$397,3,0)+35</f>
        <v>60</v>
      </c>
      <c r="H61" s="3">
        <f ca="1">RANDBETWEEN(1,10)+VLOOKUP(B61,Reference!$S$1:$U$397,3,0)+45</f>
        <v>73</v>
      </c>
      <c r="I61">
        <f t="shared" ca="1" si="1"/>
        <v>69.666666666666671</v>
      </c>
      <c r="J61">
        <f t="shared" ca="1" si="5"/>
        <v>30</v>
      </c>
      <c r="K61">
        <f t="shared" ca="1" si="5"/>
        <v>39</v>
      </c>
      <c r="L61" s="3">
        <f ca="1">VLOOKUP(C61,Reference!$B$2:$C$11,2,0)*IF(OR(D61="L1",D61="L7"),VLOOKUP(B61,Reference!$S$1:$U$397,3,0),VLOOKUP(B61,Reference!$S$1:$V$397,4,0))+RANDBETWEEN(10,40)</f>
        <v>72</v>
      </c>
      <c r="M61" s="2"/>
      <c r="N61" s="2"/>
      <c r="O61" s="2"/>
      <c r="P61" s="3"/>
    </row>
    <row r="62" spans="1:16" x14ac:dyDescent="0.25">
      <c r="A62">
        <f t="shared" si="2"/>
        <v>61</v>
      </c>
      <c r="B62" s="2">
        <f ca="1">VLOOKUP(RANDBETWEEN(1,396),Reference!$R$1:$V$397,2,0)</f>
        <v>45168</v>
      </c>
      <c r="C62" s="2" t="str">
        <f ca="1">VLOOKUP(RANDBETWEEN(1,10),Reference!$A$2:$B$11,2,0)</f>
        <v>SCP Line 1</v>
      </c>
      <c r="D62" t="str">
        <f ca="1">VLOOKUP(RANDBETWEEN(1,21),Reference!$Y$2:$AA$22,2,0)</f>
        <v>L15</v>
      </c>
      <c r="E62" t="str">
        <f ca="1">VLOOKUP(D62,Reference!$Z$2:$AA$17,2,0)</f>
        <v>Energy</v>
      </c>
      <c r="F62" s="3">
        <f ca="1">IF(OR(C62="SCP Line 1", C62="SCP Line 2"),RANDBETWEEN(1,5),RANDBETWEEN(5,15))+VLOOKUP(B62,Reference!$S$1:$V$397,4,0)+20</f>
        <v>77</v>
      </c>
      <c r="G62" s="3">
        <f ca="1">RANDBETWEEN(1,10)+VLOOKUP(B62,Reference!$S$2:$V$397,3,0)+35</f>
        <v>68</v>
      </c>
      <c r="H62" s="3">
        <f ca="1">RANDBETWEEN(1,10)+VLOOKUP(B62,Reference!$S$1:$U$397,3,0)+45</f>
        <v>73</v>
      </c>
      <c r="I62">
        <f t="shared" ca="1" si="1"/>
        <v>72.666666666666671</v>
      </c>
      <c r="J62">
        <f t="shared" ca="1" si="5"/>
        <v>29</v>
      </c>
      <c r="K62">
        <f t="shared" ca="1" si="5"/>
        <v>37</v>
      </c>
      <c r="L62" s="3">
        <f ca="1">VLOOKUP(C62,Reference!$B$2:$C$11,2,0)*IF(OR(D62="L1",D62="L7"),VLOOKUP(B62,Reference!$S$1:$U$397,3,0),VLOOKUP(B62,Reference!$S$1:$V$397,4,0))+RANDBETWEEN(10,40)</f>
        <v>188</v>
      </c>
      <c r="M62" s="2"/>
      <c r="N62" s="2"/>
      <c r="O62" s="2"/>
      <c r="P62" s="3"/>
    </row>
    <row r="63" spans="1:16" x14ac:dyDescent="0.25">
      <c r="A63">
        <f t="shared" si="2"/>
        <v>62</v>
      </c>
      <c r="B63" s="2">
        <f ca="1">VLOOKUP(RANDBETWEEN(1,396),Reference!$R$1:$V$397,2,0)</f>
        <v>45252</v>
      </c>
      <c r="C63" s="2" t="str">
        <f ca="1">VLOOKUP(RANDBETWEEN(1,10),Reference!$A$2:$B$11,2,0)</f>
        <v>Fine Arc 1</v>
      </c>
      <c r="D63" t="str">
        <f ca="1">VLOOKUP(RANDBETWEEN(1,21),Reference!$Y$2:$AA$22,2,0)</f>
        <v>L2</v>
      </c>
      <c r="E63" t="str">
        <f ca="1">VLOOKUP(D63,Reference!$Z$2:$AA$17,2,0)</f>
        <v xml:space="preserve">Setup and Adjustment </v>
      </c>
      <c r="F63" s="3">
        <f ca="1">IF(OR(C63="SCP Line 1", C63="SCP Line 2"),RANDBETWEEN(1,5),RANDBETWEEN(5,15))+VLOOKUP(B63,Reference!$S$1:$V$397,4,0)+20</f>
        <v>86</v>
      </c>
      <c r="G63" s="3">
        <f ca="1">RANDBETWEEN(1,10)+VLOOKUP(B63,Reference!$S$2:$V$397,3,0)+35</f>
        <v>65</v>
      </c>
      <c r="H63" s="3">
        <f ca="1">RANDBETWEEN(1,10)+VLOOKUP(B63,Reference!$S$1:$U$397,3,0)+45</f>
        <v>75</v>
      </c>
      <c r="I63">
        <f t="shared" ca="1" si="1"/>
        <v>75.333333333333329</v>
      </c>
      <c r="J63">
        <f t="shared" ca="1" si="5"/>
        <v>29</v>
      </c>
      <c r="K63">
        <f t="shared" ca="1" si="5"/>
        <v>38</v>
      </c>
      <c r="L63" s="3">
        <f ca="1">VLOOKUP(C63,Reference!$B$2:$C$11,2,0)*IF(OR(D63="L1",D63="L7"),VLOOKUP(B63,Reference!$S$1:$U$397,3,0),VLOOKUP(B63,Reference!$S$1:$V$397,4,0))+RANDBETWEEN(10,40)</f>
        <v>66</v>
      </c>
      <c r="M63" s="2"/>
      <c r="N63" s="2"/>
      <c r="O63" s="2"/>
      <c r="P63" s="3"/>
    </row>
    <row r="64" spans="1:16" x14ac:dyDescent="0.25">
      <c r="A64">
        <f t="shared" si="2"/>
        <v>63</v>
      </c>
      <c r="B64" s="2">
        <f ca="1">VLOOKUP(RANDBETWEEN(1,396),Reference!$R$1:$V$397,2,0)</f>
        <v>45025</v>
      </c>
      <c r="C64" s="2" t="str">
        <f ca="1">VLOOKUP(RANDBETWEEN(1,10),Reference!$A$2:$B$11,2,0)</f>
        <v>Fine Arc 1</v>
      </c>
      <c r="D64" t="str">
        <f ca="1">VLOOKUP(RANDBETWEEN(1,21),Reference!$Y$2:$AA$22,2,0)</f>
        <v>L12</v>
      </c>
      <c r="E64" t="str">
        <f ca="1">VLOOKUP(D64,Reference!$Z$2:$AA$17,2,0)</f>
        <v>Logistics</v>
      </c>
      <c r="F64" s="3">
        <f ca="1">IF(OR(C64="SCP Line 1", C64="SCP Line 2"),RANDBETWEEN(1,5),RANDBETWEEN(5,15))+VLOOKUP(B64,Reference!$S$1:$V$397,4,0)+20</f>
        <v>52</v>
      </c>
      <c r="G64" s="3">
        <f ca="1">RANDBETWEEN(1,10)+VLOOKUP(B64,Reference!$S$2:$V$397,3,0)+35</f>
        <v>62</v>
      </c>
      <c r="H64" s="3">
        <f ca="1">RANDBETWEEN(1,10)+VLOOKUP(B64,Reference!$S$1:$U$397,3,0)+45</f>
        <v>78</v>
      </c>
      <c r="I64">
        <f t="shared" ca="1" si="1"/>
        <v>64</v>
      </c>
      <c r="J64">
        <f t="shared" ca="1" si="5"/>
        <v>25</v>
      </c>
      <c r="K64">
        <f t="shared" ca="1" si="5"/>
        <v>32</v>
      </c>
      <c r="L64" s="3">
        <f ca="1">VLOOKUP(C64,Reference!$B$2:$C$11,2,0)*IF(OR(D64="L1",D64="L7"),VLOOKUP(B64,Reference!$S$1:$U$397,3,0),VLOOKUP(B64,Reference!$S$1:$V$397,4,0))+RANDBETWEEN(10,40)</f>
        <v>43</v>
      </c>
      <c r="M64" s="2"/>
      <c r="N64" s="2"/>
      <c r="O64" s="2"/>
      <c r="P64" s="3"/>
    </row>
    <row r="65" spans="1:16" x14ac:dyDescent="0.25">
      <c r="A65">
        <f t="shared" si="2"/>
        <v>64</v>
      </c>
      <c r="B65" s="2">
        <f ca="1">VLOOKUP(RANDBETWEEN(1,396),Reference!$R$1:$V$397,2,0)</f>
        <v>44932</v>
      </c>
      <c r="C65" s="2" t="str">
        <f ca="1">VLOOKUP(RANDBETWEEN(1,10),Reference!$A$2:$B$11,2,0)</f>
        <v>TFW1</v>
      </c>
      <c r="D65" t="str">
        <f ca="1">VLOOKUP(RANDBETWEEN(1,21),Reference!$Y$2:$AA$22,2,0)</f>
        <v>L7</v>
      </c>
      <c r="E65" t="str">
        <f ca="1">VLOOKUP(D65,Reference!$Z$2:$AA$17,2,0)</f>
        <v>Defect and Rework</v>
      </c>
      <c r="F65" s="3">
        <f ca="1">IF(OR(C65="SCP Line 1", C65="SCP Line 2"),RANDBETWEEN(1,5),RANDBETWEEN(5,15))+VLOOKUP(B65,Reference!$S$1:$V$397,4,0)+20</f>
        <v>48</v>
      </c>
      <c r="G65" s="3">
        <f ca="1">RANDBETWEEN(1,10)+VLOOKUP(B65,Reference!$S$2:$V$397,3,0)+35</f>
        <v>55</v>
      </c>
      <c r="H65" s="3">
        <f ca="1">RANDBETWEEN(1,10)+VLOOKUP(B65,Reference!$S$1:$U$397,3,0)+45</f>
        <v>64</v>
      </c>
      <c r="I65">
        <f t="shared" ca="1" si="1"/>
        <v>55.666666666666664</v>
      </c>
      <c r="J65">
        <f t="shared" ca="1" si="5"/>
        <v>27</v>
      </c>
      <c r="K65">
        <f t="shared" ca="1" si="5"/>
        <v>35</v>
      </c>
      <c r="L65" s="3">
        <f ca="1">VLOOKUP(C65,Reference!$B$2:$C$11,2,0)*IF(OR(D65="L1",D65="L7"),VLOOKUP(B65,Reference!$S$1:$U$397,3,0),VLOOKUP(B65,Reference!$S$1:$V$397,4,0))+RANDBETWEEN(10,40)</f>
        <v>31</v>
      </c>
      <c r="M65" s="2"/>
      <c r="N65" s="2"/>
      <c r="O65" s="2"/>
      <c r="P65" s="3"/>
    </row>
    <row r="66" spans="1:16" x14ac:dyDescent="0.25">
      <c r="A66">
        <f t="shared" si="2"/>
        <v>65</v>
      </c>
      <c r="B66" s="2">
        <f ca="1">VLOOKUP(RANDBETWEEN(1,396),Reference!$R$1:$V$397,2,0)</f>
        <v>44986</v>
      </c>
      <c r="C66" s="2" t="str">
        <f ca="1">VLOOKUP(RANDBETWEEN(1,10),Reference!$A$2:$B$11,2,0)</f>
        <v>Fine Arc 1</v>
      </c>
      <c r="D66" t="str">
        <f ca="1">VLOOKUP(RANDBETWEEN(1,21),Reference!$Y$2:$AA$22,2,0)</f>
        <v>L3</v>
      </c>
      <c r="E66" t="str">
        <f ca="1">VLOOKUP(D66,Reference!$Z$2:$AA$17,2,0)</f>
        <v>Tool change</v>
      </c>
      <c r="F66" s="3">
        <f ca="1">IF(OR(C66="SCP Line 1", C66="SCP Line 2"),RANDBETWEEN(1,5),RANDBETWEEN(5,15))+VLOOKUP(B66,Reference!$S$1:$V$397,4,0)+20</f>
        <v>52</v>
      </c>
      <c r="G66" s="3">
        <f ca="1">RANDBETWEEN(1,10)+VLOOKUP(B66,Reference!$S$2:$V$397,3,0)+35</f>
        <v>65</v>
      </c>
      <c r="H66" s="3">
        <f ca="1">RANDBETWEEN(1,10)+VLOOKUP(B66,Reference!$S$1:$U$397,3,0)+45</f>
        <v>79</v>
      </c>
      <c r="I66">
        <f t="shared" ca="1" si="1"/>
        <v>65.333333333333329</v>
      </c>
      <c r="J66">
        <f t="shared" ca="1" si="5"/>
        <v>36</v>
      </c>
      <c r="K66">
        <f t="shared" ca="1" si="5"/>
        <v>38</v>
      </c>
      <c r="L66" s="3">
        <f ca="1">VLOOKUP(C66,Reference!$B$2:$C$11,2,0)*IF(OR(D66="L1",D66="L7"),VLOOKUP(B66,Reference!$S$1:$U$397,3,0),VLOOKUP(B66,Reference!$S$1:$V$397,4,0))+RANDBETWEEN(10,40)</f>
        <v>58</v>
      </c>
      <c r="M66" s="2"/>
      <c r="N66" s="2"/>
      <c r="O66" s="2"/>
      <c r="P66" s="3"/>
    </row>
    <row r="67" spans="1:16" x14ac:dyDescent="0.25">
      <c r="A67">
        <f t="shared" si="2"/>
        <v>66</v>
      </c>
      <c r="B67" s="2">
        <f ca="1">VLOOKUP(RANDBETWEEN(1,396),Reference!$R$1:$V$397,2,0)</f>
        <v>45102</v>
      </c>
      <c r="C67" s="2" t="str">
        <f ca="1">VLOOKUP(RANDBETWEEN(1,10),Reference!$A$2:$B$11,2,0)</f>
        <v>SCP Line 2</v>
      </c>
      <c r="D67" t="str">
        <f ca="1">VLOOKUP(RANDBETWEEN(1,21),Reference!$Y$2:$AA$22,2,0)</f>
        <v>L1</v>
      </c>
      <c r="E67" t="str">
        <f ca="1">VLOOKUP(D67,Reference!$Z$2:$AA$17,2,0)</f>
        <v xml:space="preserve">Equipment Failure </v>
      </c>
      <c r="F67" s="3">
        <f ca="1">IF(OR(C67="SCP Line 1", C67="SCP Line 2"),RANDBETWEEN(1,5),RANDBETWEEN(5,15))+VLOOKUP(B67,Reference!$S$1:$V$397,4,0)+20</f>
        <v>44</v>
      </c>
      <c r="G67" s="3">
        <f ca="1">RANDBETWEEN(1,10)+VLOOKUP(B67,Reference!$S$2:$V$397,3,0)+35</f>
        <v>66</v>
      </c>
      <c r="H67" s="3">
        <f ca="1">RANDBETWEEN(1,10)+VLOOKUP(B67,Reference!$S$1:$U$397,3,0)+45</f>
        <v>78</v>
      </c>
      <c r="I67">
        <f t="shared" ref="I67:I130" ca="1" si="6">AVERAGE(F67:H67)</f>
        <v>62.666666666666664</v>
      </c>
      <c r="J67">
        <f t="shared" ca="1" si="5"/>
        <v>40</v>
      </c>
      <c r="K67">
        <f t="shared" ca="1" si="5"/>
        <v>27</v>
      </c>
      <c r="L67" s="3">
        <f ca="1">VLOOKUP(C67,Reference!$B$2:$C$11,2,0)*IF(OR(D67="L1",D67="L7"),VLOOKUP(B67,Reference!$S$1:$U$397,3,0),VLOOKUP(B67,Reference!$S$1:$V$397,4,0))+RANDBETWEEN(10,40)</f>
        <v>85</v>
      </c>
      <c r="M67" s="2"/>
      <c r="N67" s="2"/>
      <c r="O67" s="2"/>
      <c r="P67" s="3"/>
    </row>
    <row r="68" spans="1:16" x14ac:dyDescent="0.25">
      <c r="A68">
        <f t="shared" ref="A68:A131" si="7">A67+1</f>
        <v>67</v>
      </c>
      <c r="B68" s="2">
        <f ca="1">VLOOKUP(RANDBETWEEN(1,396),Reference!$R$1:$V$397,2,0)</f>
        <v>45244</v>
      </c>
      <c r="C68" s="2" t="str">
        <f ca="1">VLOOKUP(RANDBETWEEN(1,10),Reference!$A$2:$B$11,2,0)</f>
        <v>TFW1</v>
      </c>
      <c r="D68" t="str">
        <f ca="1">VLOOKUP(RANDBETWEEN(1,21),Reference!$Y$2:$AA$22,2,0)</f>
        <v>L14</v>
      </c>
      <c r="E68" t="str">
        <f ca="1">VLOOKUP(D68,Reference!$Z$2:$AA$17,2,0)</f>
        <v>Yield</v>
      </c>
      <c r="F68" s="3">
        <f ca="1">IF(OR(C68="SCP Line 1", C68="SCP Line 2"),RANDBETWEEN(1,5),RANDBETWEEN(5,15))+VLOOKUP(B68,Reference!$S$1:$V$397,4,0)+20</f>
        <v>102</v>
      </c>
      <c r="G68" s="3">
        <f ca="1">RANDBETWEEN(1,10)+VLOOKUP(B68,Reference!$S$2:$V$397,3,0)+35</f>
        <v>74</v>
      </c>
      <c r="H68" s="3">
        <f ca="1">RANDBETWEEN(1,10)+VLOOKUP(B68,Reference!$S$1:$U$397,3,0)+45</f>
        <v>86</v>
      </c>
      <c r="I68">
        <f t="shared" ca="1" si="6"/>
        <v>87.333333333333329</v>
      </c>
      <c r="J68">
        <f t="shared" ca="1" si="5"/>
        <v>25</v>
      </c>
      <c r="K68">
        <f t="shared" ca="1" si="5"/>
        <v>23</v>
      </c>
      <c r="L68" s="3">
        <f ca="1">VLOOKUP(C68,Reference!$B$2:$C$11,2,0)*IF(OR(D68="L1",D68="L7"),VLOOKUP(B68,Reference!$S$1:$U$397,3,0),VLOOKUP(B68,Reference!$S$1:$V$397,4,0))+RANDBETWEEN(10,40)</f>
        <v>99</v>
      </c>
      <c r="M68" s="2"/>
      <c r="N68" s="2"/>
      <c r="O68" s="2"/>
      <c r="P68" s="3"/>
    </row>
    <row r="69" spans="1:16" x14ac:dyDescent="0.25">
      <c r="A69">
        <f t="shared" si="7"/>
        <v>68</v>
      </c>
      <c r="B69" s="2">
        <f ca="1">VLOOKUP(RANDBETWEEN(1,396),Reference!$R$1:$V$397,2,0)</f>
        <v>45158</v>
      </c>
      <c r="C69" s="2" t="str">
        <f ca="1">VLOOKUP(RANDBETWEEN(1,10),Reference!$A$2:$B$11,2,0)</f>
        <v>Welding M/c 2</v>
      </c>
      <c r="D69" t="str">
        <f ca="1">VLOOKUP(RANDBETWEEN(1,21),Reference!$Y$2:$AA$22,2,0)</f>
        <v>L3</v>
      </c>
      <c r="E69" t="str">
        <f ca="1">VLOOKUP(D69,Reference!$Z$2:$AA$17,2,0)</f>
        <v>Tool change</v>
      </c>
      <c r="F69" s="3">
        <f ca="1">IF(OR(C69="SCP Line 1", C69="SCP Line 2"),RANDBETWEEN(1,5),RANDBETWEEN(5,15))+VLOOKUP(B69,Reference!$S$1:$V$397,4,0)+20</f>
        <v>85</v>
      </c>
      <c r="G69" s="3">
        <f ca="1">RANDBETWEEN(1,10)+VLOOKUP(B69,Reference!$S$2:$V$397,3,0)+35</f>
        <v>69</v>
      </c>
      <c r="H69" s="3">
        <f ca="1">RANDBETWEEN(1,10)+VLOOKUP(B69,Reference!$S$1:$U$397,3,0)+45</f>
        <v>77</v>
      </c>
      <c r="I69">
        <f t="shared" ca="1" si="6"/>
        <v>77</v>
      </c>
      <c r="J69">
        <f t="shared" ca="1" si="5"/>
        <v>25</v>
      </c>
      <c r="K69">
        <f t="shared" ca="1" si="5"/>
        <v>31</v>
      </c>
      <c r="L69" s="3">
        <f ca="1">VLOOKUP(C69,Reference!$B$2:$C$11,2,0)*IF(OR(D69="L1",D69="L7"),VLOOKUP(B69,Reference!$S$1:$U$397,3,0),VLOOKUP(B69,Reference!$S$1:$V$397,4,0))+RANDBETWEEN(10,40)</f>
        <v>73</v>
      </c>
      <c r="M69" s="2"/>
      <c r="N69" s="2"/>
      <c r="O69" s="2"/>
      <c r="P69" s="3"/>
    </row>
    <row r="70" spans="1:16" x14ac:dyDescent="0.25">
      <c r="A70">
        <f t="shared" si="7"/>
        <v>69</v>
      </c>
      <c r="B70" s="2">
        <f ca="1">VLOOKUP(RANDBETWEEN(1,396),Reference!$R$1:$V$397,2,0)</f>
        <v>45275</v>
      </c>
      <c r="C70" s="2" t="str">
        <f ca="1">VLOOKUP(RANDBETWEEN(1,10),Reference!$A$2:$B$11,2,0)</f>
        <v>MCP Ass 2</v>
      </c>
      <c r="D70" t="str">
        <f ca="1">VLOOKUP(RANDBETWEEN(1,21),Reference!$Y$2:$AA$22,2,0)</f>
        <v>L16</v>
      </c>
      <c r="E70" t="str">
        <f ca="1">VLOOKUP(D70,Reference!$Z$2:$AA$17,2,0)</f>
        <v>Die and Jig</v>
      </c>
      <c r="F70" s="3">
        <f ca="1">IF(OR(C70="SCP Line 1", C70="SCP Line 2"),RANDBETWEEN(1,5),RANDBETWEEN(5,15))+VLOOKUP(B70,Reference!$S$1:$V$397,4,0)+20</f>
        <v>90</v>
      </c>
      <c r="G70" s="3">
        <f ca="1">RANDBETWEEN(1,10)+VLOOKUP(B70,Reference!$S$2:$V$397,3,0)+35</f>
        <v>69</v>
      </c>
      <c r="H70" s="3">
        <f ca="1">RANDBETWEEN(1,10)+VLOOKUP(B70,Reference!$S$1:$U$397,3,0)+45</f>
        <v>84</v>
      </c>
      <c r="I70">
        <f t="shared" ca="1" si="6"/>
        <v>81</v>
      </c>
      <c r="J70">
        <f t="shared" ca="1" si="5"/>
        <v>34</v>
      </c>
      <c r="K70">
        <f t="shared" ca="1" si="5"/>
        <v>22</v>
      </c>
      <c r="L70" s="3">
        <f ca="1">VLOOKUP(C70,Reference!$B$2:$C$11,2,0)*IF(OR(D70="L1",D70="L7"),VLOOKUP(B70,Reference!$S$1:$U$397,3,0),VLOOKUP(B70,Reference!$S$1:$V$397,4,0))+RANDBETWEEN(10,40)</f>
        <v>72</v>
      </c>
      <c r="M70" s="2"/>
      <c r="N70" s="2"/>
      <c r="O70" s="2"/>
      <c r="P70" s="3"/>
    </row>
    <row r="71" spans="1:16" x14ac:dyDescent="0.25">
      <c r="A71">
        <f t="shared" si="7"/>
        <v>70</v>
      </c>
      <c r="B71" s="2">
        <f ca="1">VLOOKUP(RANDBETWEEN(1,396),Reference!$R$1:$V$397,2,0)</f>
        <v>45123</v>
      </c>
      <c r="C71" s="2" t="str">
        <f ca="1">VLOOKUP(RANDBETWEEN(1,10),Reference!$A$2:$B$11,2,0)</f>
        <v>SCP Line 1</v>
      </c>
      <c r="D71" t="str">
        <f ca="1">VLOOKUP(RANDBETWEEN(1,21),Reference!$Y$2:$AA$22,2,0)</f>
        <v>L12</v>
      </c>
      <c r="E71" t="str">
        <f ca="1">VLOOKUP(D71,Reference!$Z$2:$AA$17,2,0)</f>
        <v>Logistics</v>
      </c>
      <c r="F71" s="3">
        <f ca="1">IF(OR(C71="SCP Line 1", C71="SCP Line 2"),RANDBETWEEN(1,5),RANDBETWEEN(5,15))+VLOOKUP(B71,Reference!$S$1:$V$397,4,0)+20</f>
        <v>48</v>
      </c>
      <c r="G71" s="3">
        <f ca="1">RANDBETWEEN(1,10)+VLOOKUP(B71,Reference!$S$2:$V$397,3,0)+35</f>
        <v>59</v>
      </c>
      <c r="H71" s="3">
        <f ca="1">RANDBETWEEN(1,10)+VLOOKUP(B71,Reference!$S$1:$U$397,3,0)+45</f>
        <v>61</v>
      </c>
      <c r="I71">
        <f t="shared" ca="1" si="6"/>
        <v>56</v>
      </c>
      <c r="J71">
        <f t="shared" ca="1" si="5"/>
        <v>25</v>
      </c>
      <c r="K71">
        <f t="shared" ca="1" si="5"/>
        <v>35</v>
      </c>
      <c r="L71" s="3">
        <f ca="1">VLOOKUP(C71,Reference!$B$2:$C$11,2,0)*IF(OR(D71="L1",D71="L7"),VLOOKUP(B71,Reference!$S$1:$U$397,3,0),VLOOKUP(B71,Reference!$S$1:$V$397,4,0))+RANDBETWEEN(10,40)</f>
        <v>85</v>
      </c>
      <c r="M71" s="2"/>
      <c r="N71" s="2"/>
      <c r="O71" s="2"/>
      <c r="P71" s="3"/>
    </row>
    <row r="72" spans="1:16" x14ac:dyDescent="0.25">
      <c r="A72">
        <f t="shared" si="7"/>
        <v>71</v>
      </c>
      <c r="B72" s="2">
        <f ca="1">VLOOKUP(RANDBETWEEN(1,396),Reference!$R$1:$V$397,2,0)</f>
        <v>45051</v>
      </c>
      <c r="C72" s="2" t="str">
        <f ca="1">VLOOKUP(RANDBETWEEN(1,10),Reference!$A$2:$B$11,2,0)</f>
        <v>SCP Line 2</v>
      </c>
      <c r="D72" t="str">
        <f ca="1">VLOOKUP(RANDBETWEEN(1,21),Reference!$Y$2:$AA$22,2,0)</f>
        <v>L4</v>
      </c>
      <c r="E72" t="str">
        <f ca="1">VLOOKUP(D72,Reference!$Z$2:$AA$17,2,0)</f>
        <v>Start Up</v>
      </c>
      <c r="F72" s="3">
        <f ca="1">IF(OR(C72="SCP Line 1", C72="SCP Line 2"),RANDBETWEEN(1,5),RANDBETWEEN(5,15))+VLOOKUP(B72,Reference!$S$1:$V$397,4,0)+20</f>
        <v>47</v>
      </c>
      <c r="G72" s="3">
        <f ca="1">RANDBETWEEN(1,10)+VLOOKUP(B72,Reference!$S$2:$V$397,3,0)+35</f>
        <v>63</v>
      </c>
      <c r="H72" s="3">
        <f ca="1">RANDBETWEEN(1,10)+VLOOKUP(B72,Reference!$S$1:$U$397,3,0)+45</f>
        <v>79</v>
      </c>
      <c r="I72">
        <f t="shared" ca="1" si="6"/>
        <v>63</v>
      </c>
      <c r="J72">
        <f t="shared" ca="1" si="5"/>
        <v>28</v>
      </c>
      <c r="K72">
        <f t="shared" ca="1" si="5"/>
        <v>40</v>
      </c>
      <c r="L72" s="3">
        <f ca="1">VLOOKUP(C72,Reference!$B$2:$C$11,2,0)*IF(OR(D72="L1",D72="L7"),VLOOKUP(B72,Reference!$S$1:$U$397,3,0),VLOOKUP(B72,Reference!$S$1:$V$397,4,0))+RANDBETWEEN(10,40)</f>
        <v>92</v>
      </c>
      <c r="M72" s="2"/>
      <c r="N72" s="2"/>
      <c r="O72" s="2"/>
      <c r="P72" s="3"/>
    </row>
    <row r="73" spans="1:16" x14ac:dyDescent="0.25">
      <c r="A73">
        <f t="shared" si="7"/>
        <v>72</v>
      </c>
      <c r="B73" s="2">
        <f ca="1">VLOOKUP(RANDBETWEEN(1,396),Reference!$R$1:$V$397,2,0)</f>
        <v>45073</v>
      </c>
      <c r="C73" s="2" t="str">
        <f ca="1">VLOOKUP(RANDBETWEEN(1,10),Reference!$A$2:$B$11,2,0)</f>
        <v>SCP Line 2</v>
      </c>
      <c r="D73" t="str">
        <f ca="1">VLOOKUP(RANDBETWEEN(1,21),Reference!$Y$2:$AA$22,2,0)</f>
        <v>L2</v>
      </c>
      <c r="E73" t="str">
        <f ca="1">VLOOKUP(D73,Reference!$Z$2:$AA$17,2,0)</f>
        <v xml:space="preserve">Setup and Adjustment </v>
      </c>
      <c r="F73" s="3">
        <f ca="1">IF(OR(C73="SCP Line 1", C73="SCP Line 2"),RANDBETWEEN(1,5),RANDBETWEEN(5,15))+VLOOKUP(B73,Reference!$S$1:$V$397,4,0)+20</f>
        <v>45</v>
      </c>
      <c r="G73" s="3">
        <f ca="1">RANDBETWEEN(1,10)+VLOOKUP(B73,Reference!$S$2:$V$397,3,0)+35</f>
        <v>53</v>
      </c>
      <c r="H73" s="3">
        <f ca="1">RANDBETWEEN(1,10)+VLOOKUP(B73,Reference!$S$1:$U$397,3,0)+45</f>
        <v>58</v>
      </c>
      <c r="I73">
        <f t="shared" ca="1" si="6"/>
        <v>52</v>
      </c>
      <c r="J73">
        <f t="shared" ca="1" si="5"/>
        <v>28</v>
      </c>
      <c r="K73">
        <f t="shared" ca="1" si="5"/>
        <v>23</v>
      </c>
      <c r="L73" s="3">
        <f ca="1">VLOOKUP(C73,Reference!$B$2:$C$11,2,0)*IF(OR(D73="L1",D73="L7"),VLOOKUP(B73,Reference!$S$1:$U$397,3,0),VLOOKUP(B73,Reference!$S$1:$V$397,4,0))+RANDBETWEEN(10,40)</f>
        <v>79</v>
      </c>
      <c r="M73" s="2"/>
      <c r="N73" s="2"/>
      <c r="O73" s="2"/>
      <c r="P73" s="3"/>
    </row>
    <row r="74" spans="1:16" x14ac:dyDescent="0.25">
      <c r="A74">
        <f t="shared" si="7"/>
        <v>73</v>
      </c>
      <c r="B74" s="2">
        <f ca="1">VLOOKUP(RANDBETWEEN(1,396),Reference!$R$1:$V$397,2,0)</f>
        <v>45269</v>
      </c>
      <c r="C74" s="2" t="str">
        <f ca="1">VLOOKUP(RANDBETWEEN(1,10),Reference!$A$2:$B$11,2,0)</f>
        <v xml:space="preserve">Fine Arc 2 </v>
      </c>
      <c r="D74" t="str">
        <f ca="1">VLOOKUP(RANDBETWEEN(1,21),Reference!$Y$2:$AA$22,2,0)</f>
        <v>L3</v>
      </c>
      <c r="E74" t="str">
        <f ca="1">VLOOKUP(D74,Reference!$Z$2:$AA$17,2,0)</f>
        <v>Tool change</v>
      </c>
      <c r="F74" s="3">
        <f ca="1">IF(OR(C74="SCP Line 1", C74="SCP Line 2"),RANDBETWEEN(1,5),RANDBETWEEN(5,15))+VLOOKUP(B74,Reference!$S$1:$V$397,4,0)+20</f>
        <v>101</v>
      </c>
      <c r="G74" s="3">
        <f ca="1">RANDBETWEEN(1,10)+VLOOKUP(B74,Reference!$S$2:$V$397,3,0)+35</f>
        <v>68</v>
      </c>
      <c r="H74" s="3">
        <f ca="1">RANDBETWEEN(1,10)+VLOOKUP(B74,Reference!$S$1:$U$397,3,0)+45</f>
        <v>75</v>
      </c>
      <c r="I74">
        <f t="shared" ca="1" si="6"/>
        <v>81.333333333333329</v>
      </c>
      <c r="J74">
        <f t="shared" ref="J74:K97" ca="1" si="8">RANDBETWEEN(20,40)</f>
        <v>31</v>
      </c>
      <c r="K74">
        <f t="shared" ca="1" si="8"/>
        <v>37</v>
      </c>
      <c r="L74" s="3">
        <f ca="1">VLOOKUP(C74,Reference!$B$2:$C$11,2,0)*IF(OR(D74="L1",D74="L7"),VLOOKUP(B74,Reference!$S$1:$U$397,3,0),VLOOKUP(B74,Reference!$S$1:$V$397,4,0))+RANDBETWEEN(10,40)</f>
        <v>77</v>
      </c>
      <c r="M74" s="2"/>
      <c r="N74" s="2"/>
      <c r="O74" s="2"/>
      <c r="P74" s="3"/>
    </row>
    <row r="75" spans="1:16" x14ac:dyDescent="0.25">
      <c r="A75">
        <f t="shared" si="7"/>
        <v>74</v>
      </c>
      <c r="B75" s="2">
        <f ca="1">VLOOKUP(RANDBETWEEN(1,396),Reference!$R$1:$V$397,2,0)</f>
        <v>44994</v>
      </c>
      <c r="C75" s="2" t="str">
        <f ca="1">VLOOKUP(RANDBETWEEN(1,10),Reference!$A$2:$B$11,2,0)</f>
        <v>Fine Arc 1</v>
      </c>
      <c r="D75" t="str">
        <f ca="1">VLOOKUP(RANDBETWEEN(1,21),Reference!$Y$2:$AA$22,2,0)</f>
        <v>L1</v>
      </c>
      <c r="E75" t="str">
        <f ca="1">VLOOKUP(D75,Reference!$Z$2:$AA$17,2,0)</f>
        <v xml:space="preserve">Equipment Failure </v>
      </c>
      <c r="F75" s="3">
        <f ca="1">IF(OR(C75="SCP Line 1", C75="SCP Line 2"),RANDBETWEEN(1,5),RANDBETWEEN(5,15))+VLOOKUP(B75,Reference!$S$1:$V$397,4,0)+20</f>
        <v>49</v>
      </c>
      <c r="G75" s="3">
        <f ca="1">RANDBETWEEN(1,10)+VLOOKUP(B75,Reference!$S$2:$V$397,3,0)+35</f>
        <v>61</v>
      </c>
      <c r="H75" s="3">
        <f ca="1">RANDBETWEEN(1,10)+VLOOKUP(B75,Reference!$S$1:$U$397,3,0)+45</f>
        <v>66</v>
      </c>
      <c r="I75">
        <f t="shared" ca="1" si="6"/>
        <v>58.666666666666664</v>
      </c>
      <c r="J75">
        <f t="shared" ca="1" si="8"/>
        <v>26</v>
      </c>
      <c r="K75">
        <f t="shared" ca="1" si="8"/>
        <v>29</v>
      </c>
      <c r="L75" s="3">
        <f ca="1">VLOOKUP(C75,Reference!$B$2:$C$11,2,0)*IF(OR(D75="L1",D75="L7"),VLOOKUP(B75,Reference!$S$1:$U$397,3,0),VLOOKUP(B75,Reference!$S$1:$V$397,4,0))+RANDBETWEEN(10,40)</f>
        <v>37</v>
      </c>
      <c r="M75" s="2"/>
      <c r="N75" s="2"/>
      <c r="O75" s="2"/>
      <c r="P75" s="3"/>
    </row>
    <row r="76" spans="1:16" x14ac:dyDescent="0.25">
      <c r="A76">
        <f t="shared" si="7"/>
        <v>75</v>
      </c>
      <c r="B76" s="2">
        <f ca="1">VLOOKUP(RANDBETWEEN(1,396),Reference!$R$1:$V$397,2,0)</f>
        <v>45009</v>
      </c>
      <c r="C76" s="2" t="str">
        <f ca="1">VLOOKUP(RANDBETWEEN(1,10),Reference!$A$2:$B$11,2,0)</f>
        <v>TFW2</v>
      </c>
      <c r="D76" t="str">
        <f ca="1">VLOOKUP(RANDBETWEEN(1,21),Reference!$Y$2:$AA$22,2,0)</f>
        <v>L1</v>
      </c>
      <c r="E76" t="str">
        <f ca="1">VLOOKUP(D76,Reference!$Z$2:$AA$17,2,0)</f>
        <v xml:space="preserve">Equipment Failure </v>
      </c>
      <c r="F76" s="3">
        <f ca="1">IF(OR(C76="SCP Line 1", C76="SCP Line 2"),RANDBETWEEN(1,5),RANDBETWEEN(5,15))+VLOOKUP(B76,Reference!$S$1:$V$397,4,0)+20</f>
        <v>60</v>
      </c>
      <c r="G76" s="3">
        <f ca="1">RANDBETWEEN(1,10)+VLOOKUP(B76,Reference!$S$2:$V$397,3,0)+35</f>
        <v>64</v>
      </c>
      <c r="H76" s="3">
        <f ca="1">RANDBETWEEN(1,10)+VLOOKUP(B76,Reference!$S$1:$U$397,3,0)+45</f>
        <v>76</v>
      </c>
      <c r="I76">
        <f t="shared" ca="1" si="6"/>
        <v>66.666666666666671</v>
      </c>
      <c r="J76">
        <f t="shared" ca="1" si="8"/>
        <v>39</v>
      </c>
      <c r="K76">
        <f t="shared" ca="1" si="8"/>
        <v>36</v>
      </c>
      <c r="L76" s="3">
        <f ca="1">VLOOKUP(C76,Reference!$B$2:$C$11,2,0)*IF(OR(D76="L1",D76="L7"),VLOOKUP(B76,Reference!$S$1:$U$397,3,0),VLOOKUP(B76,Reference!$S$1:$V$397,4,0))+RANDBETWEEN(10,40)</f>
        <v>43</v>
      </c>
      <c r="M76" s="2"/>
      <c r="N76" s="2"/>
      <c r="O76" s="2"/>
      <c r="P76" s="3"/>
    </row>
    <row r="77" spans="1:16" x14ac:dyDescent="0.25">
      <c r="A77">
        <f t="shared" si="7"/>
        <v>76</v>
      </c>
      <c r="B77" s="2">
        <f ca="1">VLOOKUP(RANDBETWEEN(1,396),Reference!$R$1:$V$397,2,0)</f>
        <v>45027</v>
      </c>
      <c r="C77" s="2" t="str">
        <f ca="1">VLOOKUP(RANDBETWEEN(1,10),Reference!$A$2:$B$11,2,0)</f>
        <v>Welding M/c 1</v>
      </c>
      <c r="D77" t="str">
        <f ca="1">VLOOKUP(RANDBETWEEN(1,21),Reference!$Y$2:$AA$22,2,0)</f>
        <v>L1</v>
      </c>
      <c r="E77" t="str">
        <f ca="1">VLOOKUP(D77,Reference!$Z$2:$AA$17,2,0)</f>
        <v xml:space="preserve">Equipment Failure </v>
      </c>
      <c r="F77" s="3">
        <f ca="1">IF(OR(C77="SCP Line 1", C77="SCP Line 2"),RANDBETWEEN(1,5),RANDBETWEEN(5,15))+VLOOKUP(B77,Reference!$S$1:$V$397,4,0)+20</f>
        <v>46</v>
      </c>
      <c r="G77" s="3">
        <f ca="1">RANDBETWEEN(1,10)+VLOOKUP(B77,Reference!$S$2:$V$397,3,0)+35</f>
        <v>62</v>
      </c>
      <c r="H77" s="3">
        <f ca="1">RANDBETWEEN(1,10)+VLOOKUP(B77,Reference!$S$1:$U$397,3,0)+45</f>
        <v>73</v>
      </c>
      <c r="I77">
        <f t="shared" ca="1" si="6"/>
        <v>60.333333333333336</v>
      </c>
      <c r="J77">
        <f t="shared" ca="1" si="8"/>
        <v>30</v>
      </c>
      <c r="K77">
        <f t="shared" ca="1" si="8"/>
        <v>35</v>
      </c>
      <c r="L77" s="3">
        <f ca="1">VLOOKUP(C77,Reference!$B$2:$C$11,2,0)*IF(OR(D77="L1",D77="L7"),VLOOKUP(B77,Reference!$S$1:$U$397,3,0),VLOOKUP(B77,Reference!$S$1:$V$397,4,0))+RANDBETWEEN(10,40)</f>
        <v>40</v>
      </c>
      <c r="M77" s="2"/>
      <c r="N77" s="2"/>
      <c r="O77" s="2"/>
      <c r="P77" s="3"/>
    </row>
    <row r="78" spans="1:16" x14ac:dyDescent="0.25">
      <c r="A78">
        <f t="shared" si="7"/>
        <v>77</v>
      </c>
      <c r="B78" s="2">
        <f ca="1">VLOOKUP(RANDBETWEEN(1,396),Reference!$R$1:$V$397,2,0)</f>
        <v>44955</v>
      </c>
      <c r="C78" s="2" t="str">
        <f ca="1">VLOOKUP(RANDBETWEEN(1,10),Reference!$A$2:$B$11,2,0)</f>
        <v>TFW1</v>
      </c>
      <c r="D78" t="str">
        <f ca="1">VLOOKUP(RANDBETWEEN(1,21),Reference!$Y$2:$AA$22,2,0)</f>
        <v>L1</v>
      </c>
      <c r="E78" t="str">
        <f ca="1">VLOOKUP(D78,Reference!$Z$2:$AA$17,2,0)</f>
        <v xml:space="preserve">Equipment Failure </v>
      </c>
      <c r="F78" s="3">
        <f ca="1">IF(OR(C78="SCP Line 1", C78="SCP Line 2"),RANDBETWEEN(1,5),RANDBETWEEN(5,15))+VLOOKUP(B78,Reference!$S$1:$V$397,4,0)+20</f>
        <v>57</v>
      </c>
      <c r="G78" s="3">
        <f ca="1">RANDBETWEEN(1,10)+VLOOKUP(B78,Reference!$S$2:$V$397,3,0)+35</f>
        <v>60</v>
      </c>
      <c r="H78" s="3">
        <f ca="1">RANDBETWEEN(1,10)+VLOOKUP(B78,Reference!$S$1:$U$397,3,0)+45</f>
        <v>64</v>
      </c>
      <c r="I78">
        <f t="shared" ca="1" si="6"/>
        <v>60.333333333333336</v>
      </c>
      <c r="J78">
        <f t="shared" ca="1" si="8"/>
        <v>26</v>
      </c>
      <c r="K78">
        <f t="shared" ca="1" si="8"/>
        <v>40</v>
      </c>
      <c r="L78" s="3">
        <f ca="1">VLOOKUP(C78,Reference!$B$2:$C$11,2,0)*IF(OR(D78="L1",D78="L7"),VLOOKUP(B78,Reference!$S$1:$U$397,3,0),VLOOKUP(B78,Reference!$S$1:$V$397,4,0))+RANDBETWEEN(10,40)</f>
        <v>52</v>
      </c>
      <c r="M78" s="2"/>
      <c r="N78" s="2"/>
      <c r="O78" s="2"/>
      <c r="P78" s="3"/>
    </row>
    <row r="79" spans="1:16" x14ac:dyDescent="0.25">
      <c r="A79">
        <f t="shared" si="7"/>
        <v>78</v>
      </c>
      <c r="B79" s="2">
        <f ca="1">VLOOKUP(RANDBETWEEN(1,396),Reference!$R$1:$V$397,2,0)</f>
        <v>44964</v>
      </c>
      <c r="C79" s="2" t="str">
        <f ca="1">VLOOKUP(RANDBETWEEN(1,10),Reference!$A$2:$B$11,2,0)</f>
        <v>MCP Ass 1</v>
      </c>
      <c r="D79" t="str">
        <f ca="1">VLOOKUP(RANDBETWEEN(1,21),Reference!$Y$2:$AA$22,2,0)</f>
        <v>L13</v>
      </c>
      <c r="E79" t="str">
        <f ca="1">VLOOKUP(D79,Reference!$Z$2:$AA$17,2,0)</f>
        <v>Measurement and adjustment</v>
      </c>
      <c r="F79" s="3">
        <f ca="1">IF(OR(C79="SCP Line 1", C79="SCP Line 2"),RANDBETWEEN(1,5),RANDBETWEEN(5,15))+VLOOKUP(B79,Reference!$S$1:$V$397,4,0)+20</f>
        <v>55</v>
      </c>
      <c r="G79" s="3">
        <f ca="1">RANDBETWEEN(1,10)+VLOOKUP(B79,Reference!$S$2:$V$397,3,0)+35</f>
        <v>58</v>
      </c>
      <c r="H79" s="3">
        <f ca="1">RANDBETWEEN(1,10)+VLOOKUP(B79,Reference!$S$1:$U$397,3,0)+45</f>
        <v>66</v>
      </c>
      <c r="I79">
        <f t="shared" ca="1" si="6"/>
        <v>59.666666666666664</v>
      </c>
      <c r="J79">
        <f t="shared" ca="1" si="8"/>
        <v>40</v>
      </c>
      <c r="K79">
        <f t="shared" ca="1" si="8"/>
        <v>39</v>
      </c>
      <c r="L79" s="3">
        <f ca="1">VLOOKUP(C79,Reference!$B$2:$C$11,2,0)*IF(OR(D79="L1",D79="L7"),VLOOKUP(B79,Reference!$S$1:$U$397,3,0),VLOOKUP(B79,Reference!$S$1:$V$397,4,0))+RANDBETWEEN(10,40)</f>
        <v>51</v>
      </c>
      <c r="M79" s="2"/>
      <c r="N79" s="2"/>
      <c r="O79" s="2"/>
      <c r="P79" s="3"/>
    </row>
    <row r="80" spans="1:16" x14ac:dyDescent="0.25">
      <c r="A80">
        <f t="shared" si="7"/>
        <v>79</v>
      </c>
      <c r="B80" s="2">
        <f ca="1">VLOOKUP(RANDBETWEEN(1,396),Reference!$R$1:$V$397,2,0)</f>
        <v>45177</v>
      </c>
      <c r="C80" s="2" t="str">
        <f ca="1">VLOOKUP(RANDBETWEEN(1,10),Reference!$A$2:$B$11,2,0)</f>
        <v>Welding M/c 2</v>
      </c>
      <c r="D80" t="str">
        <f ca="1">VLOOKUP(RANDBETWEEN(1,21),Reference!$Y$2:$AA$22,2,0)</f>
        <v>L1</v>
      </c>
      <c r="E80" t="str">
        <f ca="1">VLOOKUP(D80,Reference!$Z$2:$AA$17,2,0)</f>
        <v xml:space="preserve">Equipment Failure </v>
      </c>
      <c r="F80" s="3">
        <f ca="1">IF(OR(C80="SCP Line 1", C80="SCP Line 2"),RANDBETWEEN(1,5),RANDBETWEEN(5,15))+VLOOKUP(B80,Reference!$S$1:$V$397,4,0)+20</f>
        <v>84</v>
      </c>
      <c r="G80" s="3">
        <f ca="1">RANDBETWEEN(1,10)+VLOOKUP(B80,Reference!$S$2:$V$397,3,0)+35</f>
        <v>64</v>
      </c>
      <c r="H80" s="3">
        <f ca="1">RANDBETWEEN(1,10)+VLOOKUP(B80,Reference!$S$1:$U$397,3,0)+45</f>
        <v>68</v>
      </c>
      <c r="I80">
        <f t="shared" ca="1" si="6"/>
        <v>72</v>
      </c>
      <c r="J80">
        <f t="shared" ca="1" si="8"/>
        <v>35</v>
      </c>
      <c r="K80">
        <f t="shared" ca="1" si="8"/>
        <v>22</v>
      </c>
      <c r="L80" s="3">
        <f ca="1">VLOOKUP(C80,Reference!$B$2:$C$11,2,0)*IF(OR(D80="L1",D80="L7"),VLOOKUP(B80,Reference!$S$1:$U$397,3,0),VLOOKUP(B80,Reference!$S$1:$V$397,4,0))+RANDBETWEEN(10,40)</f>
        <v>33</v>
      </c>
      <c r="M80" s="2"/>
      <c r="N80" s="2"/>
      <c r="O80" s="2"/>
      <c r="P80" s="3"/>
    </row>
    <row r="81" spans="1:16" x14ac:dyDescent="0.25">
      <c r="A81">
        <f t="shared" si="7"/>
        <v>80</v>
      </c>
      <c r="B81" s="2">
        <f ca="1">VLOOKUP(RANDBETWEEN(1,396),Reference!$R$1:$V$397,2,0)</f>
        <v>45227</v>
      </c>
      <c r="C81" s="2" t="str">
        <f ca="1">VLOOKUP(RANDBETWEEN(1,10),Reference!$A$2:$B$11,2,0)</f>
        <v>SCP Line 2</v>
      </c>
      <c r="D81" t="str">
        <f ca="1">VLOOKUP(RANDBETWEEN(1,21),Reference!$Y$2:$AA$22,2,0)</f>
        <v>L8</v>
      </c>
      <c r="E81" t="str">
        <f ca="1">VLOOKUP(D81,Reference!$Z$2:$AA$17,2,0)</f>
        <v>Shutdown</v>
      </c>
      <c r="F81" s="3">
        <f ca="1">IF(OR(C81="SCP Line 1", C81="SCP Line 2"),RANDBETWEEN(1,5),RANDBETWEEN(5,15))+VLOOKUP(B81,Reference!$S$1:$V$397,4,0)+20</f>
        <v>86</v>
      </c>
      <c r="G81" s="3">
        <f ca="1">RANDBETWEEN(1,10)+VLOOKUP(B81,Reference!$S$2:$V$397,3,0)+35</f>
        <v>66</v>
      </c>
      <c r="H81" s="3">
        <f ca="1">RANDBETWEEN(1,10)+VLOOKUP(B81,Reference!$S$1:$U$397,3,0)+45</f>
        <v>78</v>
      </c>
      <c r="I81">
        <f t="shared" ca="1" si="6"/>
        <v>76.666666666666671</v>
      </c>
      <c r="J81">
        <f t="shared" ca="1" si="8"/>
        <v>20</v>
      </c>
      <c r="K81">
        <f t="shared" ca="1" si="8"/>
        <v>21</v>
      </c>
      <c r="L81" s="3">
        <f ca="1">VLOOKUP(C81,Reference!$B$2:$C$11,2,0)*IF(OR(D81="L1",D81="L7"),VLOOKUP(B81,Reference!$S$1:$U$397,3,0),VLOOKUP(B81,Reference!$S$1:$V$397,4,0))+RANDBETWEEN(10,40)</f>
        <v>226</v>
      </c>
      <c r="M81" s="2"/>
      <c r="N81" s="2"/>
      <c r="O81" s="2"/>
      <c r="P81" s="3"/>
    </row>
    <row r="82" spans="1:16" x14ac:dyDescent="0.25">
      <c r="A82">
        <f t="shared" si="7"/>
        <v>81</v>
      </c>
      <c r="B82" s="2">
        <f ca="1">VLOOKUP(RANDBETWEEN(1,396),Reference!$R$1:$V$397,2,0)</f>
        <v>45169</v>
      </c>
      <c r="C82" s="2" t="str">
        <f ca="1">VLOOKUP(RANDBETWEEN(1,10),Reference!$A$2:$B$11,2,0)</f>
        <v>Fine Arc 1</v>
      </c>
      <c r="D82" t="str">
        <f ca="1">VLOOKUP(RANDBETWEEN(1,21),Reference!$Y$2:$AA$22,2,0)</f>
        <v>L12</v>
      </c>
      <c r="E82" t="str">
        <f ca="1">VLOOKUP(D82,Reference!$Z$2:$AA$17,2,0)</f>
        <v>Logistics</v>
      </c>
      <c r="F82" s="3">
        <f ca="1">IF(OR(C82="SCP Line 1", C82="SCP Line 2"),RANDBETWEEN(1,5),RANDBETWEEN(5,15))+VLOOKUP(B82,Reference!$S$1:$V$397,4,0)+20</f>
        <v>88</v>
      </c>
      <c r="G82" s="3">
        <f ca="1">RANDBETWEEN(1,10)+VLOOKUP(B82,Reference!$S$2:$V$397,3,0)+35</f>
        <v>71</v>
      </c>
      <c r="H82" s="3">
        <f ca="1">RANDBETWEEN(1,10)+VLOOKUP(B82,Reference!$S$1:$U$397,3,0)+45</f>
        <v>75</v>
      </c>
      <c r="I82">
        <f t="shared" ca="1" si="6"/>
        <v>78</v>
      </c>
      <c r="J82">
        <f t="shared" ca="1" si="8"/>
        <v>33</v>
      </c>
      <c r="K82">
        <f t="shared" ca="1" si="8"/>
        <v>35</v>
      </c>
      <c r="L82" s="3">
        <f ca="1">VLOOKUP(C82,Reference!$B$2:$C$11,2,0)*IF(OR(D82="L1",D82="L7"),VLOOKUP(B82,Reference!$S$1:$U$397,3,0),VLOOKUP(B82,Reference!$S$1:$V$397,4,0))+RANDBETWEEN(10,40)</f>
        <v>78</v>
      </c>
      <c r="M82" s="2"/>
      <c r="N82" s="2"/>
      <c r="O82" s="2"/>
      <c r="P82" s="3"/>
    </row>
    <row r="83" spans="1:16" x14ac:dyDescent="0.25">
      <c r="A83">
        <f t="shared" si="7"/>
        <v>82</v>
      </c>
      <c r="B83" s="2">
        <f ca="1">VLOOKUP(RANDBETWEEN(1,396),Reference!$R$1:$V$397,2,0)</f>
        <v>45183</v>
      </c>
      <c r="C83" s="2" t="str">
        <f ca="1">VLOOKUP(RANDBETWEEN(1,10),Reference!$A$2:$B$11,2,0)</f>
        <v>MCP Ass 1</v>
      </c>
      <c r="D83" t="str">
        <f ca="1">VLOOKUP(RANDBETWEEN(1,21),Reference!$Y$2:$AA$22,2,0)</f>
        <v>L10</v>
      </c>
      <c r="E83" t="str">
        <f ca="1">VLOOKUP(D83,Reference!$Z$2:$AA$17,2,0)</f>
        <v>Operating motion</v>
      </c>
      <c r="F83" s="3">
        <f ca="1">IF(OR(C83="SCP Line 1", C83="SCP Line 2"),RANDBETWEEN(1,5),RANDBETWEEN(5,15))+VLOOKUP(B83,Reference!$S$1:$V$397,4,0)+20</f>
        <v>74</v>
      </c>
      <c r="G83" s="3">
        <f ca="1">RANDBETWEEN(1,10)+VLOOKUP(B83,Reference!$S$2:$V$397,3,0)+35</f>
        <v>64</v>
      </c>
      <c r="H83" s="3">
        <f ca="1">RANDBETWEEN(1,10)+VLOOKUP(B83,Reference!$S$1:$U$397,3,0)+45</f>
        <v>73</v>
      </c>
      <c r="I83">
        <f t="shared" ca="1" si="6"/>
        <v>70.333333333333329</v>
      </c>
      <c r="J83">
        <f t="shared" ca="1" si="8"/>
        <v>22</v>
      </c>
      <c r="K83">
        <f t="shared" ca="1" si="8"/>
        <v>23</v>
      </c>
      <c r="L83" s="3">
        <f ca="1">VLOOKUP(C83,Reference!$B$2:$C$11,2,0)*IF(OR(D83="L1",D83="L7"),VLOOKUP(B83,Reference!$S$1:$U$397,3,0),VLOOKUP(B83,Reference!$S$1:$V$397,4,0))+RANDBETWEEN(10,40)</f>
        <v>62</v>
      </c>
      <c r="M83" s="2"/>
      <c r="N83" s="2"/>
      <c r="O83" s="2"/>
      <c r="P83" s="3"/>
    </row>
    <row r="84" spans="1:16" x14ac:dyDescent="0.25">
      <c r="A84">
        <f t="shared" si="7"/>
        <v>83</v>
      </c>
      <c r="B84" s="2">
        <f ca="1">VLOOKUP(RANDBETWEEN(1,396),Reference!$R$1:$V$397,2,0)</f>
        <v>45185</v>
      </c>
      <c r="C84" s="2" t="str">
        <f ca="1">VLOOKUP(RANDBETWEEN(1,10),Reference!$A$2:$B$11,2,0)</f>
        <v>Welding M/c 2</v>
      </c>
      <c r="D84" t="str">
        <f ca="1">VLOOKUP(RANDBETWEEN(1,21),Reference!$Y$2:$AA$22,2,0)</f>
        <v>L12</v>
      </c>
      <c r="E84" t="str">
        <f ca="1">VLOOKUP(D84,Reference!$Z$2:$AA$17,2,0)</f>
        <v>Logistics</v>
      </c>
      <c r="F84" s="3">
        <f ca="1">IF(OR(C84="SCP Line 1", C84="SCP Line 2"),RANDBETWEEN(1,5),RANDBETWEEN(5,15))+VLOOKUP(B84,Reference!$S$1:$V$397,4,0)+20</f>
        <v>73</v>
      </c>
      <c r="G84" s="3">
        <f ca="1">RANDBETWEEN(1,10)+VLOOKUP(B84,Reference!$S$2:$V$397,3,0)+35</f>
        <v>58</v>
      </c>
      <c r="H84" s="3">
        <f ca="1">RANDBETWEEN(1,10)+VLOOKUP(B84,Reference!$S$1:$U$397,3,0)+45</f>
        <v>69</v>
      </c>
      <c r="I84">
        <f t="shared" ca="1" si="6"/>
        <v>66.666666666666671</v>
      </c>
      <c r="J84">
        <f t="shared" ca="1" si="8"/>
        <v>29</v>
      </c>
      <c r="K84">
        <f t="shared" ca="1" si="8"/>
        <v>29</v>
      </c>
      <c r="L84" s="3">
        <f ca="1">VLOOKUP(C84,Reference!$B$2:$C$11,2,0)*IF(OR(D84="L1",D84="L7"),VLOOKUP(B84,Reference!$S$1:$U$397,3,0),VLOOKUP(B84,Reference!$S$1:$V$397,4,0))+RANDBETWEEN(10,40)</f>
        <v>85</v>
      </c>
      <c r="M84" s="2"/>
      <c r="N84" s="2"/>
      <c r="O84" s="2"/>
      <c r="P84" s="3"/>
    </row>
    <row r="85" spans="1:16" x14ac:dyDescent="0.25">
      <c r="A85">
        <f t="shared" si="7"/>
        <v>84</v>
      </c>
      <c r="B85" s="2">
        <f ca="1">VLOOKUP(RANDBETWEEN(1,396),Reference!$R$1:$V$397,2,0)</f>
        <v>45119</v>
      </c>
      <c r="C85" s="2" t="str">
        <f ca="1">VLOOKUP(RANDBETWEEN(1,10),Reference!$A$2:$B$11,2,0)</f>
        <v>Welding M/c 2</v>
      </c>
      <c r="D85" t="str">
        <f ca="1">VLOOKUP(RANDBETWEEN(1,21),Reference!$Y$2:$AA$22,2,0)</f>
        <v>L7</v>
      </c>
      <c r="E85" t="str">
        <f ca="1">VLOOKUP(D85,Reference!$Z$2:$AA$17,2,0)</f>
        <v>Defect and Rework</v>
      </c>
      <c r="F85" s="3">
        <f ca="1">IF(OR(C85="SCP Line 1", C85="SCP Line 2"),RANDBETWEEN(1,5),RANDBETWEEN(5,15))+VLOOKUP(B85,Reference!$S$1:$V$397,4,0)+20</f>
        <v>50</v>
      </c>
      <c r="G85" s="3">
        <f ca="1">RANDBETWEEN(1,10)+VLOOKUP(B85,Reference!$S$2:$V$397,3,0)+35</f>
        <v>54</v>
      </c>
      <c r="H85" s="3">
        <f ca="1">RANDBETWEEN(1,10)+VLOOKUP(B85,Reference!$S$1:$U$397,3,0)+45</f>
        <v>72</v>
      </c>
      <c r="I85">
        <f t="shared" ca="1" si="6"/>
        <v>58.666666666666664</v>
      </c>
      <c r="J85">
        <f t="shared" ca="1" si="8"/>
        <v>28</v>
      </c>
      <c r="K85">
        <f t="shared" ca="1" si="8"/>
        <v>39</v>
      </c>
      <c r="L85" s="3">
        <f ca="1">VLOOKUP(C85,Reference!$B$2:$C$11,2,0)*IF(OR(D85="L1",D85="L7"),VLOOKUP(B85,Reference!$S$1:$U$397,3,0),VLOOKUP(B85,Reference!$S$1:$V$397,4,0))+RANDBETWEEN(10,40)</f>
        <v>41</v>
      </c>
      <c r="M85" s="2"/>
      <c r="N85" s="2"/>
      <c r="O85" s="2"/>
      <c r="P85" s="3"/>
    </row>
    <row r="86" spans="1:16" x14ac:dyDescent="0.25">
      <c r="A86">
        <f t="shared" si="7"/>
        <v>85</v>
      </c>
      <c r="B86" s="2">
        <f ca="1">VLOOKUP(RANDBETWEEN(1,396),Reference!$R$1:$V$397,2,0)</f>
        <v>45096</v>
      </c>
      <c r="C86" s="2" t="str">
        <f ca="1">VLOOKUP(RANDBETWEEN(1,10),Reference!$A$2:$B$11,2,0)</f>
        <v>TFW2</v>
      </c>
      <c r="D86" t="str">
        <f ca="1">VLOOKUP(RANDBETWEEN(1,21),Reference!$Y$2:$AA$22,2,0)</f>
        <v>L15</v>
      </c>
      <c r="E86" t="str">
        <f ca="1">VLOOKUP(D86,Reference!$Z$2:$AA$17,2,0)</f>
        <v>Energy</v>
      </c>
      <c r="F86" s="3">
        <f ca="1">IF(OR(C86="SCP Line 1", C86="SCP Line 2"),RANDBETWEEN(1,5),RANDBETWEEN(5,15))+VLOOKUP(B86,Reference!$S$1:$V$397,4,0)+20</f>
        <v>43</v>
      </c>
      <c r="G86" s="3">
        <f ca="1">RANDBETWEEN(1,10)+VLOOKUP(B86,Reference!$S$2:$V$397,3,0)+35</f>
        <v>61</v>
      </c>
      <c r="H86" s="3">
        <f ca="1">RANDBETWEEN(1,10)+VLOOKUP(B86,Reference!$S$1:$U$397,3,0)+45</f>
        <v>69</v>
      </c>
      <c r="I86">
        <f t="shared" ca="1" si="6"/>
        <v>57.666666666666664</v>
      </c>
      <c r="J86">
        <f t="shared" ca="1" si="8"/>
        <v>38</v>
      </c>
      <c r="K86">
        <f t="shared" ca="1" si="8"/>
        <v>40</v>
      </c>
      <c r="L86" s="3">
        <f ca="1">VLOOKUP(C86,Reference!$B$2:$C$11,2,0)*IF(OR(D86="L1",D86="L7"),VLOOKUP(B86,Reference!$S$1:$U$397,3,0),VLOOKUP(B86,Reference!$S$1:$V$397,4,0))+RANDBETWEEN(10,40)</f>
        <v>39</v>
      </c>
      <c r="M86" s="2"/>
      <c r="N86" s="2"/>
      <c r="O86" s="2"/>
      <c r="P86" s="3"/>
    </row>
    <row r="87" spans="1:16" x14ac:dyDescent="0.25">
      <c r="A87">
        <f t="shared" si="7"/>
        <v>86</v>
      </c>
      <c r="B87" s="2">
        <f ca="1">VLOOKUP(RANDBETWEEN(1,396),Reference!$R$1:$V$397,2,0)</f>
        <v>45064</v>
      </c>
      <c r="C87" s="2" t="str">
        <f ca="1">VLOOKUP(RANDBETWEEN(1,10),Reference!$A$2:$B$11,2,0)</f>
        <v>TFW2</v>
      </c>
      <c r="D87" t="str">
        <f ca="1">VLOOKUP(RANDBETWEEN(1,21),Reference!$Y$2:$AA$22,2,0)</f>
        <v>L4</v>
      </c>
      <c r="E87" t="str">
        <f ca="1">VLOOKUP(D87,Reference!$Z$2:$AA$17,2,0)</f>
        <v>Start Up</v>
      </c>
      <c r="F87" s="3">
        <f ca="1">IF(OR(C87="SCP Line 1", C87="SCP Line 2"),RANDBETWEEN(1,5),RANDBETWEEN(5,15))+VLOOKUP(B87,Reference!$S$1:$V$397,4,0)+20</f>
        <v>47</v>
      </c>
      <c r="G87" s="3">
        <f ca="1">RANDBETWEEN(1,10)+VLOOKUP(B87,Reference!$S$2:$V$397,3,0)+35</f>
        <v>49</v>
      </c>
      <c r="H87" s="3">
        <f ca="1">RANDBETWEEN(1,10)+VLOOKUP(B87,Reference!$S$1:$U$397,3,0)+45</f>
        <v>64</v>
      </c>
      <c r="I87">
        <f t="shared" ca="1" si="6"/>
        <v>53.333333333333336</v>
      </c>
      <c r="J87">
        <f t="shared" ca="1" si="8"/>
        <v>30</v>
      </c>
      <c r="K87">
        <f t="shared" ca="1" si="8"/>
        <v>20</v>
      </c>
      <c r="L87" s="3">
        <f ca="1">VLOOKUP(C87,Reference!$B$2:$C$11,2,0)*IF(OR(D87="L1",D87="L7"),VLOOKUP(B87,Reference!$S$1:$U$397,3,0),VLOOKUP(B87,Reference!$S$1:$V$397,4,0))+RANDBETWEEN(10,40)</f>
        <v>56</v>
      </c>
      <c r="M87" s="2"/>
      <c r="N87" s="2"/>
      <c r="O87" s="2"/>
      <c r="P87" s="3"/>
    </row>
    <row r="88" spans="1:16" x14ac:dyDescent="0.25">
      <c r="A88">
        <f t="shared" si="7"/>
        <v>87</v>
      </c>
      <c r="B88" s="2">
        <f ca="1">VLOOKUP(RANDBETWEEN(1,396),Reference!$R$1:$V$397,2,0)</f>
        <v>44989</v>
      </c>
      <c r="C88" s="2" t="str">
        <f ca="1">VLOOKUP(RANDBETWEEN(1,10),Reference!$A$2:$B$11,2,0)</f>
        <v>SCP Line 2</v>
      </c>
      <c r="D88" t="str">
        <f ca="1">VLOOKUP(RANDBETWEEN(1,21),Reference!$Y$2:$AA$22,2,0)</f>
        <v>L7</v>
      </c>
      <c r="E88" t="str">
        <f ca="1">VLOOKUP(D88,Reference!$Z$2:$AA$17,2,0)</f>
        <v>Defect and Rework</v>
      </c>
      <c r="F88" s="3">
        <f ca="1">IF(OR(C88="SCP Line 1", C88="SCP Line 2"),RANDBETWEEN(1,5),RANDBETWEEN(5,15))+VLOOKUP(B88,Reference!$S$1:$V$397,4,0)+20</f>
        <v>35</v>
      </c>
      <c r="G88" s="3">
        <f ca="1">RANDBETWEEN(1,10)+VLOOKUP(B88,Reference!$S$2:$V$397,3,0)+35</f>
        <v>66</v>
      </c>
      <c r="H88" s="3">
        <f ca="1">RANDBETWEEN(1,10)+VLOOKUP(B88,Reference!$S$1:$U$397,3,0)+45</f>
        <v>71</v>
      </c>
      <c r="I88">
        <f t="shared" ca="1" si="6"/>
        <v>57.333333333333336</v>
      </c>
      <c r="J88">
        <f t="shared" ca="1" si="8"/>
        <v>20</v>
      </c>
      <c r="K88">
        <f t="shared" ca="1" si="8"/>
        <v>22</v>
      </c>
      <c r="L88" s="3">
        <f ca="1">VLOOKUP(C88,Reference!$B$2:$C$11,2,0)*IF(OR(D88="L1",D88="L7"),VLOOKUP(B88,Reference!$S$1:$U$397,3,0),VLOOKUP(B88,Reference!$S$1:$V$397,4,0))+RANDBETWEEN(10,40)</f>
        <v>86</v>
      </c>
      <c r="M88" s="2"/>
      <c r="N88" s="2"/>
      <c r="O88" s="2"/>
      <c r="P88" s="3"/>
    </row>
    <row r="89" spans="1:16" x14ac:dyDescent="0.25">
      <c r="A89">
        <f t="shared" si="7"/>
        <v>88</v>
      </c>
      <c r="B89" s="2">
        <f ca="1">VLOOKUP(RANDBETWEEN(1,396),Reference!$R$1:$V$397,2,0)</f>
        <v>45165</v>
      </c>
      <c r="C89" s="2" t="str">
        <f ca="1">VLOOKUP(RANDBETWEEN(1,10),Reference!$A$2:$B$11,2,0)</f>
        <v>MCP Ass 1</v>
      </c>
      <c r="D89" t="str">
        <f ca="1">VLOOKUP(RANDBETWEEN(1,21),Reference!$Y$2:$AA$22,2,0)</f>
        <v>L7</v>
      </c>
      <c r="E89" t="str">
        <f ca="1">VLOOKUP(D89,Reference!$Z$2:$AA$17,2,0)</f>
        <v>Defect and Rework</v>
      </c>
      <c r="F89" s="3">
        <f ca="1">IF(OR(C89="SCP Line 1", C89="SCP Line 2"),RANDBETWEEN(1,5),RANDBETWEEN(5,15))+VLOOKUP(B89,Reference!$S$1:$V$397,4,0)+20</f>
        <v>81</v>
      </c>
      <c r="G89" s="3">
        <f ca="1">RANDBETWEEN(1,10)+VLOOKUP(B89,Reference!$S$2:$V$397,3,0)+35</f>
        <v>61</v>
      </c>
      <c r="H89" s="3">
        <f ca="1">RANDBETWEEN(1,10)+VLOOKUP(B89,Reference!$S$1:$U$397,3,0)+45</f>
        <v>77</v>
      </c>
      <c r="I89">
        <f t="shared" ca="1" si="6"/>
        <v>73</v>
      </c>
      <c r="J89">
        <f t="shared" ca="1" si="8"/>
        <v>24</v>
      </c>
      <c r="K89">
        <f t="shared" ca="1" si="8"/>
        <v>22</v>
      </c>
      <c r="L89" s="3">
        <f ca="1">VLOOKUP(C89,Reference!$B$2:$C$11,2,0)*IF(OR(D89="L1",D89="L7"),VLOOKUP(B89,Reference!$S$1:$U$397,3,0),VLOOKUP(B89,Reference!$S$1:$V$397,4,0))+RANDBETWEEN(10,40)</f>
        <v>44</v>
      </c>
      <c r="M89" s="2"/>
      <c r="N89" s="2"/>
      <c r="O89" s="2"/>
      <c r="P89" s="3"/>
    </row>
    <row r="90" spans="1:16" x14ac:dyDescent="0.25">
      <c r="A90">
        <f t="shared" si="7"/>
        <v>89</v>
      </c>
      <c r="B90" s="2">
        <f ca="1">VLOOKUP(RANDBETWEEN(1,396),Reference!$R$1:$V$397,2,0)</f>
        <v>45139</v>
      </c>
      <c r="C90" s="2" t="str">
        <f ca="1">VLOOKUP(RANDBETWEEN(1,10),Reference!$A$2:$B$11,2,0)</f>
        <v>Welding M/c 1</v>
      </c>
      <c r="D90" t="str">
        <f ca="1">VLOOKUP(RANDBETWEEN(1,21),Reference!$Y$2:$AA$22,2,0)</f>
        <v>L1</v>
      </c>
      <c r="E90" t="str">
        <f ca="1">VLOOKUP(D90,Reference!$Z$2:$AA$17,2,0)</f>
        <v xml:space="preserve">Equipment Failure </v>
      </c>
      <c r="F90" s="3">
        <f ca="1">IF(OR(C90="SCP Line 1", C90="SCP Line 2"),RANDBETWEEN(1,5),RANDBETWEEN(5,15))+VLOOKUP(B90,Reference!$S$1:$V$397,4,0)+20</f>
        <v>81</v>
      </c>
      <c r="G90" s="3">
        <f ca="1">RANDBETWEEN(1,10)+VLOOKUP(B90,Reference!$S$2:$V$397,3,0)+35</f>
        <v>63</v>
      </c>
      <c r="H90" s="3">
        <f ca="1">RANDBETWEEN(1,10)+VLOOKUP(B90,Reference!$S$1:$U$397,3,0)+45</f>
        <v>77</v>
      </c>
      <c r="I90">
        <f t="shared" ca="1" si="6"/>
        <v>73.666666666666671</v>
      </c>
      <c r="J90">
        <f t="shared" ca="1" si="8"/>
        <v>28</v>
      </c>
      <c r="K90">
        <f t="shared" ca="1" si="8"/>
        <v>40</v>
      </c>
      <c r="L90" s="3">
        <f ca="1">VLOOKUP(C90,Reference!$B$2:$C$11,2,0)*IF(OR(D90="L1",D90="L7"),VLOOKUP(B90,Reference!$S$1:$U$397,3,0),VLOOKUP(B90,Reference!$S$1:$V$397,4,0))+RANDBETWEEN(10,40)</f>
        <v>54</v>
      </c>
      <c r="M90" s="2"/>
      <c r="N90" s="2"/>
      <c r="O90" s="2"/>
      <c r="P90" s="3"/>
    </row>
    <row r="91" spans="1:16" x14ac:dyDescent="0.25">
      <c r="A91">
        <f t="shared" si="7"/>
        <v>90</v>
      </c>
      <c r="B91" s="2">
        <f ca="1">VLOOKUP(RANDBETWEEN(1,396),Reference!$R$1:$V$397,2,0)</f>
        <v>45151</v>
      </c>
      <c r="C91" s="2" t="str">
        <f ca="1">VLOOKUP(RANDBETWEEN(1,10),Reference!$A$2:$B$11,2,0)</f>
        <v xml:space="preserve">Fine Arc 2 </v>
      </c>
      <c r="D91" t="str">
        <f ca="1">VLOOKUP(RANDBETWEEN(1,21),Reference!$Y$2:$AA$22,2,0)</f>
        <v>L9</v>
      </c>
      <c r="E91" t="str">
        <f ca="1">VLOOKUP(D91,Reference!$Z$2:$AA$17,2,0)</f>
        <v>Management</v>
      </c>
      <c r="F91" s="3">
        <f ca="1">IF(OR(C91="SCP Line 1", C91="SCP Line 2"),RANDBETWEEN(1,5),RANDBETWEEN(5,15))+VLOOKUP(B91,Reference!$S$1:$V$397,4,0)+20</f>
        <v>75</v>
      </c>
      <c r="G91" s="3">
        <f ca="1">RANDBETWEEN(1,10)+VLOOKUP(B91,Reference!$S$2:$V$397,3,0)+35</f>
        <v>59</v>
      </c>
      <c r="H91" s="3">
        <f ca="1">RANDBETWEEN(1,10)+VLOOKUP(B91,Reference!$S$1:$U$397,3,0)+45</f>
        <v>66</v>
      </c>
      <c r="I91">
        <f t="shared" ca="1" si="6"/>
        <v>66.666666666666671</v>
      </c>
      <c r="J91">
        <f t="shared" ca="1" si="8"/>
        <v>33</v>
      </c>
      <c r="K91">
        <f t="shared" ca="1" si="8"/>
        <v>22</v>
      </c>
      <c r="L91" s="3">
        <f ca="1">VLOOKUP(C91,Reference!$B$2:$C$11,2,0)*IF(OR(D91="L1",D91="L7"),VLOOKUP(B91,Reference!$S$1:$U$397,3,0),VLOOKUP(B91,Reference!$S$1:$V$397,4,0))+RANDBETWEEN(10,40)</f>
        <v>76</v>
      </c>
      <c r="M91" s="2"/>
      <c r="N91" s="2"/>
      <c r="O91" s="2"/>
      <c r="P91" s="3"/>
    </row>
    <row r="92" spans="1:16" x14ac:dyDescent="0.25">
      <c r="A92">
        <f t="shared" si="7"/>
        <v>91</v>
      </c>
      <c r="B92" s="2">
        <f ca="1">VLOOKUP(RANDBETWEEN(1,396),Reference!$R$1:$V$397,2,0)</f>
        <v>45111</v>
      </c>
      <c r="C92" s="2" t="str">
        <f ca="1">VLOOKUP(RANDBETWEEN(1,10),Reference!$A$2:$B$11,2,0)</f>
        <v>SCP Line 1</v>
      </c>
      <c r="D92" t="str">
        <f ca="1">VLOOKUP(RANDBETWEEN(1,21),Reference!$Y$2:$AA$22,2,0)</f>
        <v>L1</v>
      </c>
      <c r="E92" t="str">
        <f ca="1">VLOOKUP(D92,Reference!$Z$2:$AA$17,2,0)</f>
        <v xml:space="preserve">Equipment Failure </v>
      </c>
      <c r="F92" s="3">
        <f ca="1">IF(OR(C92="SCP Line 1", C92="SCP Line 2"),RANDBETWEEN(1,5),RANDBETWEEN(5,15))+VLOOKUP(B92,Reference!$S$1:$V$397,4,0)+20</f>
        <v>33</v>
      </c>
      <c r="G92" s="3">
        <f ca="1">RANDBETWEEN(1,10)+VLOOKUP(B92,Reference!$S$2:$V$397,3,0)+35</f>
        <v>62</v>
      </c>
      <c r="H92" s="3">
        <f ca="1">RANDBETWEEN(1,10)+VLOOKUP(B92,Reference!$S$1:$U$397,3,0)+45</f>
        <v>70</v>
      </c>
      <c r="I92">
        <f t="shared" ca="1" si="6"/>
        <v>55</v>
      </c>
      <c r="J92">
        <f t="shared" ca="1" si="8"/>
        <v>22</v>
      </c>
      <c r="K92">
        <f t="shared" ca="1" si="8"/>
        <v>27</v>
      </c>
      <c r="L92" s="3">
        <f ca="1">VLOOKUP(C92,Reference!$B$2:$C$11,2,0)*IF(OR(D92="L1",D92="L7"),VLOOKUP(B92,Reference!$S$1:$U$397,3,0),VLOOKUP(B92,Reference!$S$1:$V$397,4,0))+RANDBETWEEN(10,40)</f>
        <v>88</v>
      </c>
      <c r="M92" s="2"/>
      <c r="N92" s="2"/>
      <c r="O92" s="2"/>
      <c r="P92" s="3"/>
    </row>
    <row r="93" spans="1:16" x14ac:dyDescent="0.25">
      <c r="A93">
        <f t="shared" si="7"/>
        <v>92</v>
      </c>
      <c r="B93" s="2">
        <f ca="1">VLOOKUP(RANDBETWEEN(1,396),Reference!$R$1:$V$397,2,0)</f>
        <v>44942</v>
      </c>
      <c r="C93" s="2" t="str">
        <f ca="1">VLOOKUP(RANDBETWEEN(1,10),Reference!$A$2:$B$11,2,0)</f>
        <v>Fine Arc 1</v>
      </c>
      <c r="D93" t="str">
        <f ca="1">VLOOKUP(RANDBETWEEN(1,21),Reference!$Y$2:$AA$22,2,0)</f>
        <v>L1</v>
      </c>
      <c r="E93" t="str">
        <f ca="1">VLOOKUP(D93,Reference!$Z$2:$AA$17,2,0)</f>
        <v xml:space="preserve">Equipment Failure </v>
      </c>
      <c r="F93" s="3">
        <f ca="1">IF(OR(C93="SCP Line 1", C93="SCP Line 2"),RANDBETWEEN(1,5),RANDBETWEEN(5,15))+VLOOKUP(B93,Reference!$S$1:$V$397,4,0)+20</f>
        <v>53</v>
      </c>
      <c r="G93" s="3">
        <f ca="1">RANDBETWEEN(1,10)+VLOOKUP(B93,Reference!$S$2:$V$397,3,0)+35</f>
        <v>58</v>
      </c>
      <c r="H93" s="3">
        <f ca="1">RANDBETWEEN(1,10)+VLOOKUP(B93,Reference!$S$1:$U$397,3,0)+45</f>
        <v>70</v>
      </c>
      <c r="I93">
        <f t="shared" ca="1" si="6"/>
        <v>60.333333333333336</v>
      </c>
      <c r="J93">
        <f t="shared" ca="1" si="8"/>
        <v>24</v>
      </c>
      <c r="K93">
        <f t="shared" ca="1" si="8"/>
        <v>37</v>
      </c>
      <c r="L93" s="3">
        <f ca="1">VLOOKUP(C93,Reference!$B$2:$C$11,2,0)*IF(OR(D93="L1",D93="L7"),VLOOKUP(B93,Reference!$S$1:$U$397,3,0),VLOOKUP(B93,Reference!$S$1:$V$397,4,0))+RANDBETWEEN(10,40)</f>
        <v>47</v>
      </c>
      <c r="M93" s="2"/>
      <c r="N93" s="2"/>
      <c r="O93" s="2"/>
      <c r="P93" s="3"/>
    </row>
    <row r="94" spans="1:16" x14ac:dyDescent="0.25">
      <c r="A94">
        <f t="shared" si="7"/>
        <v>93</v>
      </c>
      <c r="B94" s="2">
        <f ca="1">VLOOKUP(RANDBETWEEN(1,396),Reference!$R$1:$V$397,2,0)</f>
        <v>45263</v>
      </c>
      <c r="C94" s="2" t="str">
        <f ca="1">VLOOKUP(RANDBETWEEN(1,10),Reference!$A$2:$B$11,2,0)</f>
        <v>Fine Arc 1</v>
      </c>
      <c r="D94" t="str">
        <f ca="1">VLOOKUP(RANDBETWEEN(1,21),Reference!$Y$2:$AA$22,2,0)</f>
        <v>L11</v>
      </c>
      <c r="E94" t="str">
        <f ca="1">VLOOKUP(D94,Reference!$Z$2:$AA$17,2,0)</f>
        <v xml:space="preserve">Line Organisation </v>
      </c>
      <c r="F94" s="3">
        <f ca="1">IF(OR(C94="SCP Line 1", C94="SCP Line 2"),RANDBETWEEN(1,5),RANDBETWEEN(5,15))+VLOOKUP(B94,Reference!$S$1:$V$397,4,0)+20</f>
        <v>90</v>
      </c>
      <c r="G94" s="3">
        <f ca="1">RANDBETWEEN(1,10)+VLOOKUP(B94,Reference!$S$2:$V$397,3,0)+35</f>
        <v>68</v>
      </c>
      <c r="H94" s="3">
        <f ca="1">RANDBETWEEN(1,10)+VLOOKUP(B94,Reference!$S$1:$U$397,3,0)+45</f>
        <v>78</v>
      </c>
      <c r="I94">
        <f t="shared" ca="1" si="6"/>
        <v>78.666666666666671</v>
      </c>
      <c r="J94">
        <f t="shared" ca="1" si="8"/>
        <v>21</v>
      </c>
      <c r="K94">
        <f t="shared" ca="1" si="8"/>
        <v>35</v>
      </c>
      <c r="L94" s="3">
        <f ca="1">VLOOKUP(C94,Reference!$B$2:$C$11,2,0)*IF(OR(D94="L1",D94="L7"),VLOOKUP(B94,Reference!$S$1:$U$397,3,0),VLOOKUP(B94,Reference!$S$1:$V$397,4,0))+RANDBETWEEN(10,40)</f>
        <v>90</v>
      </c>
      <c r="M94" s="2"/>
      <c r="N94" s="2"/>
      <c r="O94" s="2"/>
      <c r="P94" s="3"/>
    </row>
    <row r="95" spans="1:16" x14ac:dyDescent="0.25">
      <c r="A95">
        <f t="shared" si="7"/>
        <v>94</v>
      </c>
      <c r="B95" s="2">
        <f ca="1">VLOOKUP(RANDBETWEEN(1,396),Reference!$R$1:$V$397,2,0)</f>
        <v>45029</v>
      </c>
      <c r="C95" s="2" t="str">
        <f ca="1">VLOOKUP(RANDBETWEEN(1,10),Reference!$A$2:$B$11,2,0)</f>
        <v>SCP Line 1</v>
      </c>
      <c r="D95" t="str">
        <f ca="1">VLOOKUP(RANDBETWEEN(1,21),Reference!$Y$2:$AA$22,2,0)</f>
        <v>L5</v>
      </c>
      <c r="E95" t="str">
        <f ca="1">VLOOKUP(D95,Reference!$Z$2:$AA$17,2,0)</f>
        <v>Idling and Minor stoppage</v>
      </c>
      <c r="F95" s="3">
        <f ca="1">IF(OR(C95="SCP Line 1", C95="SCP Line 2"),RANDBETWEEN(1,5),RANDBETWEEN(5,15))+VLOOKUP(B95,Reference!$S$1:$V$397,4,0)+20</f>
        <v>46</v>
      </c>
      <c r="G95" s="3">
        <f ca="1">RANDBETWEEN(1,10)+VLOOKUP(B95,Reference!$S$2:$V$397,3,0)+35</f>
        <v>56</v>
      </c>
      <c r="H95" s="3">
        <f ca="1">RANDBETWEEN(1,10)+VLOOKUP(B95,Reference!$S$1:$U$397,3,0)+45</f>
        <v>72</v>
      </c>
      <c r="I95">
        <f t="shared" ca="1" si="6"/>
        <v>58</v>
      </c>
      <c r="J95">
        <f t="shared" ca="1" si="8"/>
        <v>33</v>
      </c>
      <c r="K95">
        <f t="shared" ca="1" si="8"/>
        <v>24</v>
      </c>
      <c r="L95" s="3">
        <f ca="1">VLOOKUP(C95,Reference!$B$2:$C$11,2,0)*IF(OR(D95="L1",D95="L7"),VLOOKUP(B95,Reference!$S$1:$U$397,3,0),VLOOKUP(B95,Reference!$S$1:$V$397,4,0))+RANDBETWEEN(10,40)</f>
        <v>100</v>
      </c>
      <c r="M95" s="2"/>
      <c r="N95" s="2"/>
      <c r="O95" s="2"/>
      <c r="P95" s="3"/>
    </row>
    <row r="96" spans="1:16" x14ac:dyDescent="0.25">
      <c r="A96">
        <f t="shared" si="7"/>
        <v>95</v>
      </c>
      <c r="B96" s="2">
        <f ca="1">VLOOKUP(RANDBETWEEN(1,396),Reference!$R$1:$V$397,2,0)</f>
        <v>45017</v>
      </c>
      <c r="C96" s="2" t="str">
        <f ca="1">VLOOKUP(RANDBETWEEN(1,10),Reference!$A$2:$B$11,2,0)</f>
        <v>Welding M/c 1</v>
      </c>
      <c r="D96" t="str">
        <f ca="1">VLOOKUP(RANDBETWEEN(1,21),Reference!$Y$2:$AA$22,2,0)</f>
        <v>L1</v>
      </c>
      <c r="E96" t="str">
        <f ca="1">VLOOKUP(D96,Reference!$Z$2:$AA$17,2,0)</f>
        <v xml:space="preserve">Equipment Failure </v>
      </c>
      <c r="F96" s="3">
        <f ca="1">IF(OR(C96="SCP Line 1", C96="SCP Line 2"),RANDBETWEEN(1,5),RANDBETWEEN(5,15))+VLOOKUP(B96,Reference!$S$1:$V$397,4,0)+20</f>
        <v>38</v>
      </c>
      <c r="G96" s="3">
        <f ca="1">RANDBETWEEN(1,10)+VLOOKUP(B96,Reference!$S$2:$V$397,3,0)+35</f>
        <v>64</v>
      </c>
      <c r="H96" s="3">
        <f ca="1">RANDBETWEEN(1,10)+VLOOKUP(B96,Reference!$S$1:$U$397,3,0)+45</f>
        <v>71</v>
      </c>
      <c r="I96">
        <f t="shared" ca="1" si="6"/>
        <v>57.666666666666664</v>
      </c>
      <c r="J96">
        <f t="shared" ca="1" si="8"/>
        <v>32</v>
      </c>
      <c r="K96">
        <f t="shared" ca="1" si="8"/>
        <v>37</v>
      </c>
      <c r="L96" s="3">
        <f ca="1">VLOOKUP(C96,Reference!$B$2:$C$11,2,0)*IF(OR(D96="L1",D96="L7"),VLOOKUP(B96,Reference!$S$1:$U$397,3,0),VLOOKUP(B96,Reference!$S$1:$V$397,4,0))+RANDBETWEEN(10,40)</f>
        <v>39</v>
      </c>
      <c r="M96" s="2"/>
      <c r="N96" s="2"/>
      <c r="O96" s="2"/>
      <c r="P96" s="3"/>
    </row>
    <row r="97" spans="1:16" x14ac:dyDescent="0.25">
      <c r="A97">
        <f t="shared" si="7"/>
        <v>96</v>
      </c>
      <c r="B97" s="2">
        <f ca="1">VLOOKUP(RANDBETWEEN(1,396),Reference!$R$1:$V$397,2,0)</f>
        <v>44947</v>
      </c>
      <c r="C97" s="2" t="str">
        <f ca="1">VLOOKUP(RANDBETWEEN(1,10),Reference!$A$2:$B$11,2,0)</f>
        <v>SCP Line 1</v>
      </c>
      <c r="D97" t="str">
        <f ca="1">VLOOKUP(RANDBETWEEN(1,21),Reference!$Y$2:$AA$22,2,0)</f>
        <v>L4</v>
      </c>
      <c r="E97" t="str">
        <f ca="1">VLOOKUP(D97,Reference!$Z$2:$AA$17,2,0)</f>
        <v>Start Up</v>
      </c>
      <c r="F97" s="3">
        <f ca="1">IF(OR(C97="SCP Line 1", C97="SCP Line 2"),RANDBETWEEN(1,5),RANDBETWEEN(5,15))+VLOOKUP(B97,Reference!$S$1:$V$397,4,0)+20</f>
        <v>38</v>
      </c>
      <c r="G97" s="3">
        <f ca="1">RANDBETWEEN(1,10)+VLOOKUP(B97,Reference!$S$2:$V$397,3,0)+35</f>
        <v>53</v>
      </c>
      <c r="H97" s="3">
        <f ca="1">RANDBETWEEN(1,10)+VLOOKUP(B97,Reference!$S$1:$U$397,3,0)+45</f>
        <v>63</v>
      </c>
      <c r="I97">
        <f t="shared" ca="1" si="6"/>
        <v>51.333333333333336</v>
      </c>
      <c r="J97">
        <f t="shared" ca="1" si="8"/>
        <v>28</v>
      </c>
      <c r="K97">
        <f t="shared" ca="1" si="8"/>
        <v>37</v>
      </c>
      <c r="L97" s="3">
        <f ca="1">VLOOKUP(C97,Reference!$B$2:$C$11,2,0)*IF(OR(D97="L1",D97="L7"),VLOOKUP(B97,Reference!$S$1:$U$397,3,0),VLOOKUP(B97,Reference!$S$1:$V$397,4,0))+RANDBETWEEN(10,40)</f>
        <v>71</v>
      </c>
      <c r="M97" s="2"/>
      <c r="N97" s="2"/>
      <c r="O97" s="2"/>
      <c r="P97" s="3"/>
    </row>
    <row r="98" spans="1:16" x14ac:dyDescent="0.25">
      <c r="A98">
        <f t="shared" si="7"/>
        <v>97</v>
      </c>
      <c r="B98" s="2">
        <f ca="1">VLOOKUP(RANDBETWEEN(1,396),Reference!$R$1:$V$397,2,0)</f>
        <v>44955</v>
      </c>
      <c r="C98" s="2" t="str">
        <f ca="1">VLOOKUP(RANDBETWEEN(1,10),Reference!$A$2:$B$11,2,0)</f>
        <v>MCP Ass 2</v>
      </c>
      <c r="D98" t="str">
        <f ca="1">VLOOKUP(RANDBETWEEN(1,21),Reference!$Y$2:$AA$22,2,0)</f>
        <v>L7</v>
      </c>
      <c r="E98" t="str">
        <f ca="1">VLOOKUP(D98,Reference!$Z$2:$AA$17,2,0)</f>
        <v>Defect and Rework</v>
      </c>
      <c r="F98" s="3">
        <f ca="1">IF(OR(C98="SCP Line 1", C98="SCP Line 2"),RANDBETWEEN(1,5),RANDBETWEEN(5,15))+VLOOKUP(B98,Reference!$S$1:$V$397,4,0)+20</f>
        <v>57</v>
      </c>
      <c r="G98" s="3">
        <f ca="1">RANDBETWEEN(1,10)+VLOOKUP(B98,Reference!$S$2:$V$397,3,0)+35</f>
        <v>54</v>
      </c>
      <c r="H98" s="3">
        <f ca="1">RANDBETWEEN(1,10)+VLOOKUP(B98,Reference!$S$1:$U$397,3,0)+45</f>
        <v>63</v>
      </c>
      <c r="I98">
        <f t="shared" ca="1" si="6"/>
        <v>58</v>
      </c>
      <c r="J98">
        <f t="shared" ref="J98:K122" ca="1" si="9">RANDBETWEEN(20,40)</f>
        <v>40</v>
      </c>
      <c r="K98">
        <f t="shared" ca="1" si="9"/>
        <v>25</v>
      </c>
      <c r="L98" s="3">
        <f ca="1">VLOOKUP(C98,Reference!$B$2:$C$11,2,0)*IF(OR(D98="L1",D98="L7"),VLOOKUP(B98,Reference!$S$1:$U$397,3,0),VLOOKUP(B98,Reference!$S$1:$V$397,4,0))+RANDBETWEEN(10,40)</f>
        <v>51</v>
      </c>
      <c r="M98" s="2"/>
      <c r="N98" s="2"/>
      <c r="O98" s="2"/>
      <c r="P98" s="3"/>
    </row>
    <row r="99" spans="1:16" x14ac:dyDescent="0.25">
      <c r="A99">
        <f t="shared" si="7"/>
        <v>98</v>
      </c>
      <c r="B99" s="2">
        <f ca="1">VLOOKUP(RANDBETWEEN(1,396),Reference!$R$1:$V$397,2,0)</f>
        <v>45225</v>
      </c>
      <c r="C99" s="2" t="str">
        <f ca="1">VLOOKUP(RANDBETWEEN(1,10),Reference!$A$2:$B$11,2,0)</f>
        <v>Welding M/c 2</v>
      </c>
      <c r="D99" t="str">
        <f ca="1">VLOOKUP(RANDBETWEEN(1,21),Reference!$Y$2:$AA$22,2,0)</f>
        <v>L6</v>
      </c>
      <c r="E99" t="str">
        <f ca="1">VLOOKUP(D99,Reference!$Z$2:$AA$17,2,0)</f>
        <v>Speed</v>
      </c>
      <c r="F99" s="3">
        <f ca="1">IF(OR(C99="SCP Line 1", C99="SCP Line 2"),RANDBETWEEN(1,5),RANDBETWEEN(5,15))+VLOOKUP(B99,Reference!$S$1:$V$397,4,0)+20</f>
        <v>82</v>
      </c>
      <c r="G99" s="3">
        <f ca="1">RANDBETWEEN(1,10)+VLOOKUP(B99,Reference!$S$2:$V$397,3,0)+35</f>
        <v>66</v>
      </c>
      <c r="H99" s="3">
        <f ca="1">RANDBETWEEN(1,10)+VLOOKUP(B99,Reference!$S$1:$U$397,3,0)+45</f>
        <v>74</v>
      </c>
      <c r="I99">
        <f t="shared" ca="1" si="6"/>
        <v>74</v>
      </c>
      <c r="J99">
        <f t="shared" ca="1" si="9"/>
        <v>26</v>
      </c>
      <c r="K99">
        <f t="shared" ca="1" si="9"/>
        <v>21</v>
      </c>
      <c r="L99" s="3">
        <f ca="1">VLOOKUP(C99,Reference!$B$2:$C$11,2,0)*IF(OR(D99="L1",D99="L7"),VLOOKUP(B99,Reference!$S$1:$U$397,3,0),VLOOKUP(B99,Reference!$S$1:$V$397,4,0))+RANDBETWEEN(10,40)</f>
        <v>64</v>
      </c>
      <c r="M99" s="2"/>
      <c r="N99" s="2"/>
      <c r="O99" s="2"/>
      <c r="P99" s="3"/>
    </row>
    <row r="100" spans="1:16" x14ac:dyDescent="0.25">
      <c r="A100">
        <f t="shared" si="7"/>
        <v>99</v>
      </c>
      <c r="B100" s="2">
        <f ca="1">VLOOKUP(RANDBETWEEN(1,396),Reference!$R$1:$V$397,2,0)</f>
        <v>45082</v>
      </c>
      <c r="C100" s="2" t="str">
        <f ca="1">VLOOKUP(RANDBETWEEN(1,10),Reference!$A$2:$B$11,2,0)</f>
        <v>TFW2</v>
      </c>
      <c r="D100" t="str">
        <f ca="1">VLOOKUP(RANDBETWEEN(1,21),Reference!$Y$2:$AA$22,2,0)</f>
        <v>L16</v>
      </c>
      <c r="E100" t="str">
        <f ca="1">VLOOKUP(D100,Reference!$Z$2:$AA$17,2,0)</f>
        <v>Die and Jig</v>
      </c>
      <c r="F100" s="3">
        <f ca="1">IF(OR(C100="SCP Line 1", C100="SCP Line 2"),RANDBETWEEN(1,5),RANDBETWEEN(5,15))+VLOOKUP(B100,Reference!$S$1:$V$397,4,0)+20</f>
        <v>42</v>
      </c>
      <c r="G100" s="3">
        <f ca="1">RANDBETWEEN(1,10)+VLOOKUP(B100,Reference!$S$2:$V$397,3,0)+35</f>
        <v>48</v>
      </c>
      <c r="H100" s="3">
        <f ca="1">RANDBETWEEN(1,10)+VLOOKUP(B100,Reference!$S$1:$U$397,3,0)+45</f>
        <v>64</v>
      </c>
      <c r="I100">
        <f t="shared" ca="1" si="6"/>
        <v>51.333333333333336</v>
      </c>
      <c r="J100">
        <f t="shared" ca="1" si="9"/>
        <v>25</v>
      </c>
      <c r="K100">
        <f t="shared" ca="1" si="9"/>
        <v>22</v>
      </c>
      <c r="L100" s="3">
        <f ca="1">VLOOKUP(C100,Reference!$B$2:$C$11,2,0)*IF(OR(D100="L1",D100="L7"),VLOOKUP(B100,Reference!$S$1:$U$397,3,0),VLOOKUP(B100,Reference!$S$1:$V$397,4,0))+RANDBETWEEN(10,40)</f>
        <v>32</v>
      </c>
      <c r="M100" s="2"/>
      <c r="N100" s="2"/>
      <c r="O100" s="2"/>
      <c r="P100" s="3"/>
    </row>
    <row r="101" spans="1:16" x14ac:dyDescent="0.25">
      <c r="A101">
        <f t="shared" si="7"/>
        <v>100</v>
      </c>
      <c r="B101" s="2">
        <f ca="1">VLOOKUP(RANDBETWEEN(1,396),Reference!$R$1:$V$397,2,0)</f>
        <v>45102</v>
      </c>
      <c r="C101" s="2" t="str">
        <f ca="1">VLOOKUP(RANDBETWEEN(1,10),Reference!$A$2:$B$11,2,0)</f>
        <v>SCP Line 2</v>
      </c>
      <c r="D101" t="str">
        <f ca="1">VLOOKUP(RANDBETWEEN(1,21),Reference!$Y$2:$AA$22,2,0)</f>
        <v>L5</v>
      </c>
      <c r="E101" t="str">
        <f ca="1">VLOOKUP(D101,Reference!$Z$2:$AA$17,2,0)</f>
        <v>Idling and Minor stoppage</v>
      </c>
      <c r="F101" s="3">
        <f ca="1">IF(OR(C101="SCP Line 1", C101="SCP Line 2"),RANDBETWEEN(1,5),RANDBETWEEN(5,15))+VLOOKUP(B101,Reference!$S$1:$V$397,4,0)+20</f>
        <v>45</v>
      </c>
      <c r="G101" s="3">
        <f ca="1">RANDBETWEEN(1,10)+VLOOKUP(B101,Reference!$S$2:$V$397,3,0)+35</f>
        <v>65</v>
      </c>
      <c r="H101" s="3">
        <f ca="1">RANDBETWEEN(1,10)+VLOOKUP(B101,Reference!$S$1:$U$397,3,0)+45</f>
        <v>75</v>
      </c>
      <c r="I101">
        <f t="shared" ca="1" si="6"/>
        <v>61.666666666666664</v>
      </c>
      <c r="J101">
        <f t="shared" ca="1" si="9"/>
        <v>36</v>
      </c>
      <c r="K101">
        <f t="shared" ca="1" si="9"/>
        <v>26</v>
      </c>
      <c r="L101" s="3">
        <f ca="1">VLOOKUP(C101,Reference!$B$2:$C$11,2,0)*IF(OR(D101="L1",D101="L7"),VLOOKUP(B101,Reference!$S$1:$U$397,3,0),VLOOKUP(B101,Reference!$S$1:$V$397,4,0))+RANDBETWEEN(10,40)</f>
        <v>86</v>
      </c>
      <c r="M101" s="2"/>
      <c r="N101" s="2"/>
      <c r="O101" s="2"/>
      <c r="P101" s="3"/>
    </row>
    <row r="102" spans="1:16" x14ac:dyDescent="0.25">
      <c r="A102">
        <f t="shared" si="7"/>
        <v>101</v>
      </c>
      <c r="B102" s="2">
        <f ca="1">VLOOKUP(RANDBETWEEN(1,396),Reference!$R$1:$V$397,2,0)</f>
        <v>44999</v>
      </c>
      <c r="C102" s="2" t="str">
        <f ca="1">VLOOKUP(RANDBETWEEN(1,10),Reference!$A$2:$B$11,2,0)</f>
        <v>TFW1</v>
      </c>
      <c r="D102" t="str">
        <f ca="1">VLOOKUP(RANDBETWEEN(1,21),Reference!$Y$2:$AA$22,2,0)</f>
        <v>L9</v>
      </c>
      <c r="E102" t="str">
        <f ca="1">VLOOKUP(D102,Reference!$Z$2:$AA$17,2,0)</f>
        <v>Management</v>
      </c>
      <c r="F102" s="3">
        <f ca="1">IF(OR(C102="SCP Line 1", C102="SCP Line 2"),RANDBETWEEN(1,5),RANDBETWEEN(5,15))+VLOOKUP(B102,Reference!$S$1:$V$397,4,0)+20</f>
        <v>46</v>
      </c>
      <c r="G102" s="3">
        <f ca="1">RANDBETWEEN(1,10)+VLOOKUP(B102,Reference!$S$2:$V$397,3,0)+35</f>
        <v>62</v>
      </c>
      <c r="H102" s="3">
        <f ca="1">RANDBETWEEN(1,10)+VLOOKUP(B102,Reference!$S$1:$U$397,3,0)+45</f>
        <v>72</v>
      </c>
      <c r="I102">
        <f t="shared" ca="1" si="6"/>
        <v>60</v>
      </c>
      <c r="J102">
        <f t="shared" ca="1" si="9"/>
        <v>27</v>
      </c>
      <c r="K102">
        <f t="shared" ca="1" si="9"/>
        <v>29</v>
      </c>
      <c r="L102" s="3">
        <f ca="1">VLOOKUP(C102,Reference!$B$2:$C$11,2,0)*IF(OR(D102="L1",D102="L7"),VLOOKUP(B102,Reference!$S$1:$U$397,3,0),VLOOKUP(B102,Reference!$S$1:$V$397,4,0))+RANDBETWEEN(10,40)</f>
        <v>24</v>
      </c>
      <c r="M102" s="2"/>
      <c r="N102" s="2"/>
      <c r="O102" s="2"/>
      <c r="P102" s="3"/>
    </row>
    <row r="103" spans="1:16" x14ac:dyDescent="0.25">
      <c r="A103">
        <f t="shared" si="7"/>
        <v>102</v>
      </c>
      <c r="B103" s="2">
        <f ca="1">VLOOKUP(RANDBETWEEN(1,396),Reference!$R$1:$V$397,2,0)</f>
        <v>45258</v>
      </c>
      <c r="C103" s="2" t="str">
        <f ca="1">VLOOKUP(RANDBETWEEN(1,10),Reference!$A$2:$B$11,2,0)</f>
        <v>SCP Line 1</v>
      </c>
      <c r="D103" t="str">
        <f ca="1">VLOOKUP(RANDBETWEEN(1,21),Reference!$Y$2:$AA$22,2,0)</f>
        <v>L15</v>
      </c>
      <c r="E103" t="str">
        <f ca="1">VLOOKUP(D103,Reference!$Z$2:$AA$17,2,0)</f>
        <v>Energy</v>
      </c>
      <c r="F103" s="3">
        <f ca="1">IF(OR(C103="SCP Line 1", C103="SCP Line 2"),RANDBETWEEN(1,5),RANDBETWEEN(5,15))+VLOOKUP(B103,Reference!$S$1:$V$397,4,0)+20</f>
        <v>81</v>
      </c>
      <c r="G103" s="3">
        <f ca="1">RANDBETWEEN(1,10)+VLOOKUP(B103,Reference!$S$2:$V$397,3,0)+35</f>
        <v>68</v>
      </c>
      <c r="H103" s="3">
        <f ca="1">RANDBETWEEN(1,10)+VLOOKUP(B103,Reference!$S$1:$U$397,3,0)+45</f>
        <v>77</v>
      </c>
      <c r="I103">
        <f t="shared" ca="1" si="6"/>
        <v>75.333333333333329</v>
      </c>
      <c r="J103">
        <f t="shared" ca="1" si="9"/>
        <v>29</v>
      </c>
      <c r="K103">
        <f t="shared" ca="1" si="9"/>
        <v>33</v>
      </c>
      <c r="L103" s="3">
        <f ca="1">VLOOKUP(C103,Reference!$B$2:$C$11,2,0)*IF(OR(D103="L1",D103="L7"),VLOOKUP(B103,Reference!$S$1:$U$397,3,0),VLOOKUP(B103,Reference!$S$1:$V$397,4,0))+RANDBETWEEN(10,40)</f>
        <v>192</v>
      </c>
      <c r="M103" s="2"/>
      <c r="N103" s="2"/>
      <c r="O103" s="2"/>
      <c r="P103" s="3"/>
    </row>
    <row r="104" spans="1:16" x14ac:dyDescent="0.25">
      <c r="A104">
        <f t="shared" si="7"/>
        <v>103</v>
      </c>
      <c r="B104" s="2">
        <f ca="1">VLOOKUP(RANDBETWEEN(1,396),Reference!$R$1:$V$397,2,0)</f>
        <v>45081</v>
      </c>
      <c r="C104" s="2" t="str">
        <f ca="1">VLOOKUP(RANDBETWEEN(1,10),Reference!$A$2:$B$11,2,0)</f>
        <v>Fine Arc 1</v>
      </c>
      <c r="D104" t="str">
        <f ca="1">VLOOKUP(RANDBETWEEN(1,21),Reference!$Y$2:$AA$22,2,0)</f>
        <v>L14</v>
      </c>
      <c r="E104" t="str">
        <f ca="1">VLOOKUP(D104,Reference!$Z$2:$AA$17,2,0)</f>
        <v>Yield</v>
      </c>
      <c r="F104" s="3">
        <f ca="1">IF(OR(C104="SCP Line 1", C104="SCP Line 2"),RANDBETWEEN(1,5),RANDBETWEEN(5,15))+VLOOKUP(B104,Reference!$S$1:$V$397,4,0)+20</f>
        <v>40</v>
      </c>
      <c r="G104" s="3">
        <f ca="1">RANDBETWEEN(1,10)+VLOOKUP(B104,Reference!$S$2:$V$397,3,0)+35</f>
        <v>60</v>
      </c>
      <c r="H104" s="3">
        <f ca="1">RANDBETWEEN(1,10)+VLOOKUP(B104,Reference!$S$1:$U$397,3,0)+45</f>
        <v>72</v>
      </c>
      <c r="I104">
        <f t="shared" ca="1" si="6"/>
        <v>57.333333333333336</v>
      </c>
      <c r="J104">
        <f t="shared" ca="1" si="9"/>
        <v>27</v>
      </c>
      <c r="K104">
        <f t="shared" ca="1" si="9"/>
        <v>39</v>
      </c>
      <c r="L104" s="3">
        <f ca="1">VLOOKUP(C104,Reference!$B$2:$C$11,2,0)*IF(OR(D104="L1",D104="L7"),VLOOKUP(B104,Reference!$S$1:$U$397,3,0),VLOOKUP(B104,Reference!$S$1:$V$397,4,0))+RANDBETWEEN(10,40)</f>
        <v>53</v>
      </c>
      <c r="M104" s="2"/>
      <c r="N104" s="2"/>
      <c r="O104" s="2"/>
      <c r="P104" s="3"/>
    </row>
    <row r="105" spans="1:16" x14ac:dyDescent="0.25">
      <c r="A105">
        <f t="shared" si="7"/>
        <v>104</v>
      </c>
      <c r="B105" s="2">
        <f ca="1">VLOOKUP(RANDBETWEEN(1,396),Reference!$R$1:$V$397,2,0)</f>
        <v>45316</v>
      </c>
      <c r="C105" s="2" t="str">
        <f ca="1">VLOOKUP(RANDBETWEEN(1,10),Reference!$A$2:$B$11,2,0)</f>
        <v>SCP Line 2</v>
      </c>
      <c r="D105" t="str">
        <f ca="1">VLOOKUP(RANDBETWEEN(1,21),Reference!$Y$2:$AA$22,2,0)</f>
        <v>L10</v>
      </c>
      <c r="E105" t="str">
        <f ca="1">VLOOKUP(D105,Reference!$Z$2:$AA$17,2,0)</f>
        <v>Operating motion</v>
      </c>
      <c r="F105" s="3">
        <f ca="1">IF(OR(C105="SCP Line 1", C105="SCP Line 2"),RANDBETWEEN(1,5),RANDBETWEEN(5,15))+VLOOKUP(B105,Reference!$S$1:$V$397,4,0)+20</f>
        <v>64</v>
      </c>
      <c r="G105" s="3">
        <f ca="1">RANDBETWEEN(1,10)+VLOOKUP(B105,Reference!$S$2:$V$397,3,0)+35</f>
        <v>85</v>
      </c>
      <c r="H105" s="3">
        <f ca="1">RANDBETWEEN(1,10)+VLOOKUP(B105,Reference!$S$1:$U$397,3,0)+45</f>
        <v>92</v>
      </c>
      <c r="I105">
        <f t="shared" ca="1" si="6"/>
        <v>80.333333333333329</v>
      </c>
      <c r="J105">
        <f t="shared" ca="1" si="9"/>
        <v>28</v>
      </c>
      <c r="K105">
        <f t="shared" ca="1" si="9"/>
        <v>36</v>
      </c>
      <c r="L105" s="3">
        <f ca="1">VLOOKUP(C105,Reference!$B$2:$C$11,2,0)*IF(OR(D105="L1",D105="L7"),VLOOKUP(B105,Reference!$S$1:$U$397,3,0),VLOOKUP(B105,Reference!$S$1:$V$397,4,0))+RANDBETWEEN(10,40)</f>
        <v>127</v>
      </c>
      <c r="M105" s="2"/>
      <c r="N105" s="2"/>
      <c r="O105" s="2"/>
      <c r="P105" s="3"/>
    </row>
    <row r="106" spans="1:16" x14ac:dyDescent="0.25">
      <c r="A106">
        <f t="shared" si="7"/>
        <v>105</v>
      </c>
      <c r="B106" s="2">
        <f ca="1">VLOOKUP(RANDBETWEEN(1,396),Reference!$R$1:$V$397,2,0)</f>
        <v>45265</v>
      </c>
      <c r="C106" s="2" t="str">
        <f ca="1">VLOOKUP(RANDBETWEEN(1,10),Reference!$A$2:$B$11,2,0)</f>
        <v>TFW1</v>
      </c>
      <c r="D106" t="str">
        <f ca="1">VLOOKUP(RANDBETWEEN(1,21),Reference!$Y$2:$AA$22,2,0)</f>
        <v>L16</v>
      </c>
      <c r="E106" t="str">
        <f ca="1">VLOOKUP(D106,Reference!$Z$2:$AA$17,2,0)</f>
        <v>Die and Jig</v>
      </c>
      <c r="F106" s="3">
        <f ca="1">IF(OR(C106="SCP Line 1", C106="SCP Line 2"),RANDBETWEEN(1,5),RANDBETWEEN(5,15))+VLOOKUP(B106,Reference!$S$1:$V$397,4,0)+20</f>
        <v>89</v>
      </c>
      <c r="G106" s="3">
        <f ca="1">RANDBETWEEN(1,10)+VLOOKUP(B106,Reference!$S$2:$V$397,3,0)+35</f>
        <v>71</v>
      </c>
      <c r="H106" s="3">
        <f ca="1">RANDBETWEEN(1,10)+VLOOKUP(B106,Reference!$S$1:$U$397,3,0)+45</f>
        <v>80</v>
      </c>
      <c r="I106">
        <f t="shared" ca="1" si="6"/>
        <v>80</v>
      </c>
      <c r="J106">
        <f t="shared" ca="1" si="9"/>
        <v>32</v>
      </c>
      <c r="K106">
        <f t="shared" ca="1" si="9"/>
        <v>40</v>
      </c>
      <c r="L106" s="3">
        <f ca="1">VLOOKUP(C106,Reference!$B$2:$C$11,2,0)*IF(OR(D106="L1",D106="L7"),VLOOKUP(B106,Reference!$S$1:$U$397,3,0),VLOOKUP(B106,Reference!$S$1:$V$397,4,0))+RANDBETWEEN(10,40)</f>
        <v>101</v>
      </c>
      <c r="M106" s="2"/>
      <c r="N106" s="2"/>
      <c r="O106" s="2"/>
      <c r="P106" s="3"/>
    </row>
    <row r="107" spans="1:16" x14ac:dyDescent="0.25">
      <c r="A107">
        <f t="shared" si="7"/>
        <v>106</v>
      </c>
      <c r="B107" s="2">
        <f ca="1">VLOOKUP(RANDBETWEEN(1,396),Reference!$R$1:$V$397,2,0)</f>
        <v>45176</v>
      </c>
      <c r="C107" s="2" t="str">
        <f ca="1">VLOOKUP(RANDBETWEEN(1,10),Reference!$A$2:$B$11,2,0)</f>
        <v>SCP Line 1</v>
      </c>
      <c r="D107" t="str">
        <f ca="1">VLOOKUP(RANDBETWEEN(1,21),Reference!$Y$2:$AA$22,2,0)</f>
        <v>L15</v>
      </c>
      <c r="E107" t="str">
        <f ca="1">VLOOKUP(D107,Reference!$Z$2:$AA$17,2,0)</f>
        <v>Energy</v>
      </c>
      <c r="F107" s="3">
        <f ca="1">IF(OR(C107="SCP Line 1", C107="SCP Line 2"),RANDBETWEEN(1,5),RANDBETWEEN(5,15))+VLOOKUP(B107,Reference!$S$1:$V$397,4,0)+20</f>
        <v>75</v>
      </c>
      <c r="G107" s="3">
        <f ca="1">RANDBETWEEN(1,10)+VLOOKUP(B107,Reference!$S$2:$V$397,3,0)+35</f>
        <v>67</v>
      </c>
      <c r="H107" s="3">
        <f ca="1">RANDBETWEEN(1,10)+VLOOKUP(B107,Reference!$S$1:$U$397,3,0)+45</f>
        <v>73</v>
      </c>
      <c r="I107">
        <f t="shared" ca="1" si="6"/>
        <v>71.666666666666671</v>
      </c>
      <c r="J107">
        <f t="shared" ca="1" si="9"/>
        <v>40</v>
      </c>
      <c r="K107">
        <f t="shared" ca="1" si="9"/>
        <v>26</v>
      </c>
      <c r="L107" s="3">
        <f ca="1">VLOOKUP(C107,Reference!$B$2:$C$11,2,0)*IF(OR(D107="L1",D107="L7"),VLOOKUP(B107,Reference!$S$1:$U$397,3,0),VLOOKUP(B107,Reference!$S$1:$V$397,4,0))+RANDBETWEEN(10,40)</f>
        <v>189</v>
      </c>
      <c r="M107" s="2"/>
      <c r="N107" s="2"/>
      <c r="O107" s="2"/>
      <c r="P107" s="3"/>
    </row>
    <row r="108" spans="1:16" x14ac:dyDescent="0.25">
      <c r="A108">
        <f t="shared" si="7"/>
        <v>107</v>
      </c>
      <c r="B108" s="2">
        <f ca="1">VLOOKUP(RANDBETWEEN(1,396),Reference!$R$1:$V$397,2,0)</f>
        <v>45308</v>
      </c>
      <c r="C108" s="2" t="str">
        <f ca="1">VLOOKUP(RANDBETWEEN(1,10),Reference!$A$2:$B$11,2,0)</f>
        <v>TFW2</v>
      </c>
      <c r="D108" t="str">
        <f ca="1">VLOOKUP(RANDBETWEEN(1,21),Reference!$Y$2:$AA$22,2,0)</f>
        <v>L14</v>
      </c>
      <c r="E108" t="str">
        <f ca="1">VLOOKUP(D108,Reference!$Z$2:$AA$17,2,0)</f>
        <v>Yield</v>
      </c>
      <c r="F108" s="3">
        <f ca="1">IF(OR(C108="SCP Line 1", C108="SCP Line 2"),RANDBETWEEN(1,5),RANDBETWEEN(5,15))+VLOOKUP(B108,Reference!$S$1:$V$397,4,0)+20</f>
        <v>70</v>
      </c>
      <c r="G108" s="3">
        <f ca="1">RANDBETWEEN(1,10)+VLOOKUP(B108,Reference!$S$2:$V$397,3,0)+35</f>
        <v>89</v>
      </c>
      <c r="H108" s="3">
        <f ca="1">RANDBETWEEN(1,10)+VLOOKUP(B108,Reference!$S$1:$U$397,3,0)+45</f>
        <v>95</v>
      </c>
      <c r="I108">
        <f t="shared" ca="1" si="6"/>
        <v>84.666666666666671</v>
      </c>
      <c r="J108">
        <f t="shared" ca="1" si="9"/>
        <v>27</v>
      </c>
      <c r="K108">
        <f t="shared" ca="1" si="9"/>
        <v>31</v>
      </c>
      <c r="L108" s="3">
        <f ca="1">VLOOKUP(C108,Reference!$B$2:$C$11,2,0)*IF(OR(D108="L1",D108="L7"),VLOOKUP(B108,Reference!$S$1:$U$397,3,0),VLOOKUP(B108,Reference!$S$1:$V$397,4,0))+RANDBETWEEN(10,40)</f>
        <v>80</v>
      </c>
      <c r="M108" s="2"/>
      <c r="N108" s="2"/>
      <c r="O108" s="2"/>
      <c r="P108" s="3"/>
    </row>
    <row r="109" spans="1:16" x14ac:dyDescent="0.25">
      <c r="A109">
        <f t="shared" si="7"/>
        <v>108</v>
      </c>
      <c r="B109" s="2">
        <f ca="1">VLOOKUP(RANDBETWEEN(1,396),Reference!$R$1:$V$397,2,0)</f>
        <v>44965</v>
      </c>
      <c r="C109" s="2" t="str">
        <f ca="1">VLOOKUP(RANDBETWEEN(1,10),Reference!$A$2:$B$11,2,0)</f>
        <v>TFW2</v>
      </c>
      <c r="D109" t="str">
        <f ca="1">VLOOKUP(RANDBETWEEN(1,21),Reference!$Y$2:$AA$22,2,0)</f>
        <v>L15</v>
      </c>
      <c r="E109" t="str">
        <f ca="1">VLOOKUP(D109,Reference!$Z$2:$AA$17,2,0)</f>
        <v>Energy</v>
      </c>
      <c r="F109" s="3">
        <f ca="1">IF(OR(C109="SCP Line 1", C109="SCP Line 2"),RANDBETWEEN(1,5),RANDBETWEEN(5,15))+VLOOKUP(B109,Reference!$S$1:$V$397,4,0)+20</f>
        <v>51</v>
      </c>
      <c r="G109" s="3">
        <f ca="1">RANDBETWEEN(1,10)+VLOOKUP(B109,Reference!$S$2:$V$397,3,0)+35</f>
        <v>46</v>
      </c>
      <c r="H109" s="3">
        <f ca="1">RANDBETWEEN(1,10)+VLOOKUP(B109,Reference!$S$1:$U$397,3,0)+45</f>
        <v>58</v>
      </c>
      <c r="I109">
        <f t="shared" ca="1" si="6"/>
        <v>51.666666666666664</v>
      </c>
      <c r="J109">
        <f t="shared" ca="1" si="9"/>
        <v>23</v>
      </c>
      <c r="K109">
        <f t="shared" ca="1" si="9"/>
        <v>24</v>
      </c>
      <c r="L109" s="3">
        <f ca="1">VLOOKUP(C109,Reference!$B$2:$C$11,2,0)*IF(OR(D109="L1",D109="L7"),VLOOKUP(B109,Reference!$S$1:$U$397,3,0),VLOOKUP(B109,Reference!$S$1:$V$397,4,0))+RANDBETWEEN(10,40)</f>
        <v>40</v>
      </c>
      <c r="M109" s="2"/>
      <c r="N109" s="2"/>
      <c r="O109" s="2"/>
      <c r="P109" s="3"/>
    </row>
    <row r="110" spans="1:16" x14ac:dyDescent="0.25">
      <c r="A110">
        <f t="shared" si="7"/>
        <v>109</v>
      </c>
      <c r="B110" s="2">
        <f ca="1">VLOOKUP(RANDBETWEEN(1,396),Reference!$R$1:$V$397,2,0)</f>
        <v>44977</v>
      </c>
      <c r="C110" s="2" t="str">
        <f ca="1">VLOOKUP(RANDBETWEEN(1,10),Reference!$A$2:$B$11,2,0)</f>
        <v xml:space="preserve">Fine Arc 2 </v>
      </c>
      <c r="D110" t="str">
        <f ca="1">VLOOKUP(RANDBETWEEN(1,21),Reference!$Y$2:$AA$22,2,0)</f>
        <v>L11</v>
      </c>
      <c r="E110" t="str">
        <f ca="1">VLOOKUP(D110,Reference!$Z$2:$AA$17,2,0)</f>
        <v xml:space="preserve">Line Organisation </v>
      </c>
      <c r="F110" s="3">
        <f ca="1">IF(OR(C110="SCP Line 1", C110="SCP Line 2"),RANDBETWEEN(1,5),RANDBETWEEN(5,15))+VLOOKUP(B110,Reference!$S$1:$V$397,4,0)+20</f>
        <v>35</v>
      </c>
      <c r="G110" s="3">
        <f ca="1">RANDBETWEEN(1,10)+VLOOKUP(B110,Reference!$S$2:$V$397,3,0)+35</f>
        <v>59</v>
      </c>
      <c r="H110" s="3">
        <f ca="1">RANDBETWEEN(1,10)+VLOOKUP(B110,Reference!$S$1:$U$397,3,0)+45</f>
        <v>68</v>
      </c>
      <c r="I110">
        <f t="shared" ca="1" si="6"/>
        <v>54</v>
      </c>
      <c r="J110">
        <f t="shared" ca="1" si="9"/>
        <v>32</v>
      </c>
      <c r="K110">
        <f t="shared" ca="1" si="9"/>
        <v>35</v>
      </c>
      <c r="L110" s="3">
        <f ca="1">VLOOKUP(C110,Reference!$B$2:$C$11,2,0)*IF(OR(D110="L1",D110="L7"),VLOOKUP(B110,Reference!$S$1:$U$397,3,0),VLOOKUP(B110,Reference!$S$1:$V$397,4,0))+RANDBETWEEN(10,40)</f>
        <v>45</v>
      </c>
      <c r="M110" s="2"/>
      <c r="N110" s="2"/>
      <c r="O110" s="2"/>
      <c r="P110" s="3"/>
    </row>
    <row r="111" spans="1:16" x14ac:dyDescent="0.25">
      <c r="A111">
        <f t="shared" si="7"/>
        <v>110</v>
      </c>
      <c r="B111" s="2">
        <f ca="1">VLOOKUP(RANDBETWEEN(1,396),Reference!$R$1:$V$397,2,0)</f>
        <v>45171</v>
      </c>
      <c r="C111" s="2" t="str">
        <f ca="1">VLOOKUP(RANDBETWEEN(1,10),Reference!$A$2:$B$11,2,0)</f>
        <v>TFW1</v>
      </c>
      <c r="D111" t="str">
        <f ca="1">VLOOKUP(RANDBETWEEN(1,21),Reference!$Y$2:$AA$22,2,0)</f>
        <v>L7</v>
      </c>
      <c r="E111" t="str">
        <f ca="1">VLOOKUP(D111,Reference!$Z$2:$AA$17,2,0)</f>
        <v>Defect and Rework</v>
      </c>
      <c r="F111" s="3">
        <f ca="1">IF(OR(C111="SCP Line 1", C111="SCP Line 2"),RANDBETWEEN(1,5),RANDBETWEEN(5,15))+VLOOKUP(B111,Reference!$S$1:$V$397,4,0)+20</f>
        <v>90</v>
      </c>
      <c r="G111" s="3">
        <f ca="1">RANDBETWEEN(1,10)+VLOOKUP(B111,Reference!$S$2:$V$397,3,0)+35</f>
        <v>65</v>
      </c>
      <c r="H111" s="3">
        <f ca="1">RANDBETWEEN(1,10)+VLOOKUP(B111,Reference!$S$1:$U$397,3,0)+45</f>
        <v>80</v>
      </c>
      <c r="I111">
        <f t="shared" ca="1" si="6"/>
        <v>78.333333333333329</v>
      </c>
      <c r="J111">
        <f t="shared" ca="1" si="9"/>
        <v>27</v>
      </c>
      <c r="K111">
        <f t="shared" ca="1" si="9"/>
        <v>29</v>
      </c>
      <c r="L111" s="3">
        <f ca="1">VLOOKUP(C111,Reference!$B$2:$C$11,2,0)*IF(OR(D111="L1",D111="L7"),VLOOKUP(B111,Reference!$S$1:$U$397,3,0),VLOOKUP(B111,Reference!$S$1:$V$397,4,0))+RANDBETWEEN(10,40)</f>
        <v>48</v>
      </c>
      <c r="M111" s="2"/>
      <c r="N111" s="2"/>
      <c r="O111" s="2"/>
      <c r="P111" s="3"/>
    </row>
    <row r="112" spans="1:16" x14ac:dyDescent="0.25">
      <c r="A112">
        <f t="shared" si="7"/>
        <v>111</v>
      </c>
      <c r="B112" s="2">
        <f ca="1">VLOOKUP(RANDBETWEEN(1,396),Reference!$R$1:$V$397,2,0)</f>
        <v>45092</v>
      </c>
      <c r="C112" s="2" t="str">
        <f ca="1">VLOOKUP(RANDBETWEEN(1,10),Reference!$A$2:$B$11,2,0)</f>
        <v>TFW1</v>
      </c>
      <c r="D112" t="str">
        <f ca="1">VLOOKUP(RANDBETWEEN(1,21),Reference!$Y$2:$AA$22,2,0)</f>
        <v>L7</v>
      </c>
      <c r="E112" t="str">
        <f ca="1">VLOOKUP(D112,Reference!$Z$2:$AA$17,2,0)</f>
        <v>Defect and Rework</v>
      </c>
      <c r="F112" s="3">
        <f ca="1">IF(OR(C112="SCP Line 1", C112="SCP Line 2"),RANDBETWEEN(1,5),RANDBETWEEN(5,15))+VLOOKUP(B112,Reference!$S$1:$V$397,4,0)+20</f>
        <v>50</v>
      </c>
      <c r="G112" s="3">
        <f ca="1">RANDBETWEEN(1,10)+VLOOKUP(B112,Reference!$S$2:$V$397,3,0)+35</f>
        <v>51</v>
      </c>
      <c r="H112" s="3">
        <f ca="1">RANDBETWEEN(1,10)+VLOOKUP(B112,Reference!$S$1:$U$397,3,0)+45</f>
        <v>60</v>
      </c>
      <c r="I112">
        <f t="shared" ca="1" si="6"/>
        <v>53.666666666666664</v>
      </c>
      <c r="J112">
        <f t="shared" ca="1" si="9"/>
        <v>30</v>
      </c>
      <c r="K112">
        <f t="shared" ca="1" si="9"/>
        <v>21</v>
      </c>
      <c r="L112" s="3">
        <f ca="1">VLOOKUP(C112,Reference!$B$2:$C$11,2,0)*IF(OR(D112="L1",D112="L7"),VLOOKUP(B112,Reference!$S$1:$U$397,3,0),VLOOKUP(B112,Reference!$S$1:$V$397,4,0))+RANDBETWEEN(10,40)</f>
        <v>47</v>
      </c>
      <c r="M112" s="2"/>
      <c r="N112" s="2"/>
      <c r="O112" s="2"/>
      <c r="P112" s="3"/>
    </row>
    <row r="113" spans="1:16" x14ac:dyDescent="0.25">
      <c r="A113">
        <f t="shared" si="7"/>
        <v>112</v>
      </c>
      <c r="B113" s="2">
        <f ca="1">VLOOKUP(RANDBETWEEN(1,396),Reference!$R$1:$V$397,2,0)</f>
        <v>45223</v>
      </c>
      <c r="C113" s="2" t="str">
        <f ca="1">VLOOKUP(RANDBETWEEN(1,10),Reference!$A$2:$B$11,2,0)</f>
        <v>MCP Ass 1</v>
      </c>
      <c r="D113" t="str">
        <f ca="1">VLOOKUP(RANDBETWEEN(1,21),Reference!$Y$2:$AA$22,2,0)</f>
        <v>L3</v>
      </c>
      <c r="E113" t="str">
        <f ca="1">VLOOKUP(D113,Reference!$Z$2:$AA$17,2,0)</f>
        <v>Tool change</v>
      </c>
      <c r="F113" s="3">
        <f ca="1">IF(OR(C113="SCP Line 1", C113="SCP Line 2"),RANDBETWEEN(1,5),RANDBETWEEN(5,15))+VLOOKUP(B113,Reference!$S$1:$V$397,4,0)+20</f>
        <v>84</v>
      </c>
      <c r="G113" s="3">
        <f ca="1">RANDBETWEEN(1,10)+VLOOKUP(B113,Reference!$S$2:$V$397,3,0)+35</f>
        <v>74</v>
      </c>
      <c r="H113" s="3">
        <f ca="1">RANDBETWEEN(1,10)+VLOOKUP(B113,Reference!$S$1:$U$397,3,0)+45</f>
        <v>82</v>
      </c>
      <c r="I113">
        <f t="shared" ca="1" si="6"/>
        <v>80</v>
      </c>
      <c r="J113">
        <f t="shared" ca="1" si="9"/>
        <v>30</v>
      </c>
      <c r="K113">
        <f t="shared" ca="1" si="9"/>
        <v>26</v>
      </c>
      <c r="L113" s="3">
        <f ca="1">VLOOKUP(C113,Reference!$B$2:$C$11,2,0)*IF(OR(D113="L1",D113="L7"),VLOOKUP(B113,Reference!$S$1:$U$397,3,0),VLOOKUP(B113,Reference!$S$1:$V$397,4,0))+RANDBETWEEN(10,40)</f>
        <v>99</v>
      </c>
      <c r="M113" s="2"/>
      <c r="N113" s="2"/>
      <c r="O113" s="2"/>
      <c r="P113" s="3"/>
    </row>
    <row r="114" spans="1:16" x14ac:dyDescent="0.25">
      <c r="A114">
        <f t="shared" si="7"/>
        <v>113</v>
      </c>
      <c r="B114" s="2">
        <f ca="1">VLOOKUP(RANDBETWEEN(1,396),Reference!$R$1:$V$397,2,0)</f>
        <v>45110</v>
      </c>
      <c r="C114" s="2" t="str">
        <f ca="1">VLOOKUP(RANDBETWEEN(1,10),Reference!$A$2:$B$11,2,0)</f>
        <v>Fine Arc 1</v>
      </c>
      <c r="D114" t="str">
        <f ca="1">VLOOKUP(RANDBETWEEN(1,21),Reference!$Y$2:$AA$22,2,0)</f>
        <v>L11</v>
      </c>
      <c r="E114" t="str">
        <f ca="1">VLOOKUP(D114,Reference!$Z$2:$AA$17,2,0)</f>
        <v xml:space="preserve">Line Organisation </v>
      </c>
      <c r="F114" s="3">
        <f ca="1">IF(OR(C114="SCP Line 1", C114="SCP Line 2"),RANDBETWEEN(1,5),RANDBETWEEN(5,15))+VLOOKUP(B114,Reference!$S$1:$V$397,4,0)+20</f>
        <v>49</v>
      </c>
      <c r="G114" s="3">
        <f ca="1">RANDBETWEEN(1,10)+VLOOKUP(B114,Reference!$S$2:$V$397,3,0)+35</f>
        <v>60</v>
      </c>
      <c r="H114" s="3">
        <f ca="1">RANDBETWEEN(1,10)+VLOOKUP(B114,Reference!$S$1:$U$397,3,0)+45</f>
        <v>68</v>
      </c>
      <c r="I114">
        <f t="shared" ca="1" si="6"/>
        <v>59</v>
      </c>
      <c r="J114">
        <f t="shared" ca="1" si="9"/>
        <v>26</v>
      </c>
      <c r="K114">
        <f t="shared" ca="1" si="9"/>
        <v>33</v>
      </c>
      <c r="L114" s="3">
        <f ca="1">VLOOKUP(C114,Reference!$B$2:$C$11,2,0)*IF(OR(D114="L1",D114="L7"),VLOOKUP(B114,Reference!$S$1:$U$397,3,0),VLOOKUP(B114,Reference!$S$1:$V$397,4,0))+RANDBETWEEN(10,40)</f>
        <v>44</v>
      </c>
      <c r="M114" s="2"/>
      <c r="N114" s="2"/>
      <c r="O114" s="2"/>
      <c r="P114" s="3"/>
    </row>
    <row r="115" spans="1:16" x14ac:dyDescent="0.25">
      <c r="A115">
        <f t="shared" si="7"/>
        <v>114</v>
      </c>
      <c r="B115" s="2">
        <f ca="1">VLOOKUP(RANDBETWEEN(1,396),Reference!$R$1:$V$397,2,0)</f>
        <v>45109</v>
      </c>
      <c r="C115" s="2" t="str">
        <f ca="1">VLOOKUP(RANDBETWEEN(1,10),Reference!$A$2:$B$11,2,0)</f>
        <v>SCP Line 2</v>
      </c>
      <c r="D115" t="str">
        <f ca="1">VLOOKUP(RANDBETWEEN(1,21),Reference!$Y$2:$AA$22,2,0)</f>
        <v>L11</v>
      </c>
      <c r="E115" t="str">
        <f ca="1">VLOOKUP(D115,Reference!$Z$2:$AA$17,2,0)</f>
        <v xml:space="preserve">Line Organisation </v>
      </c>
      <c r="F115" s="3">
        <f ca="1">IF(OR(C115="SCP Line 1", C115="SCP Line 2"),RANDBETWEEN(1,5),RANDBETWEEN(5,15))+VLOOKUP(B115,Reference!$S$1:$V$397,4,0)+20</f>
        <v>34</v>
      </c>
      <c r="G115" s="3">
        <f ca="1">RANDBETWEEN(1,10)+VLOOKUP(B115,Reference!$S$2:$V$397,3,0)+35</f>
        <v>55</v>
      </c>
      <c r="H115" s="3">
        <f ca="1">RANDBETWEEN(1,10)+VLOOKUP(B115,Reference!$S$1:$U$397,3,0)+45</f>
        <v>57</v>
      </c>
      <c r="I115">
        <f t="shared" ca="1" si="6"/>
        <v>48.666666666666664</v>
      </c>
      <c r="J115">
        <f t="shared" ca="1" si="9"/>
        <v>39</v>
      </c>
      <c r="K115">
        <f t="shared" ca="1" si="9"/>
        <v>34</v>
      </c>
      <c r="L115" s="3">
        <f ca="1">VLOOKUP(C115,Reference!$B$2:$C$11,2,0)*IF(OR(D115="L1",D115="L7"),VLOOKUP(B115,Reference!$S$1:$U$397,3,0),VLOOKUP(B115,Reference!$S$1:$V$397,4,0))+RANDBETWEEN(10,40)</f>
        <v>79</v>
      </c>
      <c r="M115" s="2"/>
      <c r="N115" s="2"/>
      <c r="O115" s="2"/>
      <c r="P115" s="3"/>
    </row>
    <row r="116" spans="1:16" x14ac:dyDescent="0.25">
      <c r="A116">
        <f t="shared" si="7"/>
        <v>115</v>
      </c>
      <c r="B116" s="2">
        <f ca="1">VLOOKUP(RANDBETWEEN(1,396),Reference!$R$1:$V$397,2,0)</f>
        <v>44938</v>
      </c>
      <c r="C116" s="2" t="str">
        <f ca="1">VLOOKUP(RANDBETWEEN(1,10),Reference!$A$2:$B$11,2,0)</f>
        <v>Welding M/c 1</v>
      </c>
      <c r="D116" t="str">
        <f ca="1">VLOOKUP(RANDBETWEEN(1,21),Reference!$Y$2:$AA$22,2,0)</f>
        <v>L7</v>
      </c>
      <c r="E116" t="str">
        <f ca="1">VLOOKUP(D116,Reference!$Z$2:$AA$17,2,0)</f>
        <v>Defect and Rework</v>
      </c>
      <c r="F116" s="3">
        <f ca="1">IF(OR(C116="SCP Line 1", C116="SCP Line 2"),RANDBETWEEN(1,5),RANDBETWEEN(5,15))+VLOOKUP(B116,Reference!$S$1:$V$397,4,0)+20</f>
        <v>43</v>
      </c>
      <c r="G116" s="3">
        <f ca="1">RANDBETWEEN(1,10)+VLOOKUP(B116,Reference!$S$2:$V$397,3,0)+35</f>
        <v>61</v>
      </c>
      <c r="H116" s="3">
        <f ca="1">RANDBETWEEN(1,10)+VLOOKUP(B116,Reference!$S$1:$U$397,3,0)+45</f>
        <v>78</v>
      </c>
      <c r="I116">
        <f t="shared" ca="1" si="6"/>
        <v>60.666666666666664</v>
      </c>
      <c r="J116">
        <f t="shared" ca="1" si="9"/>
        <v>25</v>
      </c>
      <c r="K116">
        <f t="shared" ca="1" si="9"/>
        <v>33</v>
      </c>
      <c r="L116" s="3">
        <f ca="1">VLOOKUP(C116,Reference!$B$2:$C$11,2,0)*IF(OR(D116="L1",D116="L7"),VLOOKUP(B116,Reference!$S$1:$U$397,3,0),VLOOKUP(B116,Reference!$S$1:$V$397,4,0))+RANDBETWEEN(10,40)</f>
        <v>50</v>
      </c>
      <c r="M116" s="2"/>
      <c r="N116" s="2"/>
      <c r="O116" s="2"/>
      <c r="P116" s="3"/>
    </row>
    <row r="117" spans="1:16" x14ac:dyDescent="0.25">
      <c r="A117">
        <f t="shared" si="7"/>
        <v>116</v>
      </c>
      <c r="B117" s="2">
        <f ca="1">VLOOKUP(RANDBETWEEN(1,396),Reference!$R$1:$V$397,2,0)</f>
        <v>45223</v>
      </c>
      <c r="C117" s="2" t="str">
        <f ca="1">VLOOKUP(RANDBETWEEN(1,10),Reference!$A$2:$B$11,2,0)</f>
        <v>TFW2</v>
      </c>
      <c r="D117" t="str">
        <f ca="1">VLOOKUP(RANDBETWEEN(1,21),Reference!$Y$2:$AA$22,2,0)</f>
        <v>L9</v>
      </c>
      <c r="E117" t="str">
        <f ca="1">VLOOKUP(D117,Reference!$Z$2:$AA$17,2,0)</f>
        <v>Management</v>
      </c>
      <c r="F117" s="3">
        <f ca="1">IF(OR(C117="SCP Line 1", C117="SCP Line 2"),RANDBETWEEN(1,5),RANDBETWEEN(5,15))+VLOOKUP(B117,Reference!$S$1:$V$397,4,0)+20</f>
        <v>89</v>
      </c>
      <c r="G117" s="3">
        <f ca="1">RANDBETWEEN(1,10)+VLOOKUP(B117,Reference!$S$2:$V$397,3,0)+35</f>
        <v>66</v>
      </c>
      <c r="H117" s="3">
        <f ca="1">RANDBETWEEN(1,10)+VLOOKUP(B117,Reference!$S$1:$U$397,3,0)+45</f>
        <v>83</v>
      </c>
      <c r="I117">
        <f t="shared" ca="1" si="6"/>
        <v>79.333333333333329</v>
      </c>
      <c r="J117">
        <f t="shared" ca="1" si="9"/>
        <v>40</v>
      </c>
      <c r="K117">
        <f t="shared" ca="1" si="9"/>
        <v>36</v>
      </c>
      <c r="L117" s="3">
        <f ca="1">VLOOKUP(C117,Reference!$B$2:$C$11,2,0)*IF(OR(D117="L1",D117="L7"),VLOOKUP(B117,Reference!$S$1:$U$397,3,0),VLOOKUP(B117,Reference!$S$1:$V$397,4,0))+RANDBETWEEN(10,40)</f>
        <v>95</v>
      </c>
      <c r="M117" s="2"/>
      <c r="N117" s="2"/>
      <c r="O117" s="2"/>
      <c r="P117" s="3"/>
    </row>
    <row r="118" spans="1:16" x14ac:dyDescent="0.25">
      <c r="A118">
        <f t="shared" si="7"/>
        <v>117</v>
      </c>
      <c r="B118" s="2">
        <f ca="1">VLOOKUP(RANDBETWEEN(1,396),Reference!$R$1:$V$397,2,0)</f>
        <v>45034</v>
      </c>
      <c r="C118" s="2" t="str">
        <f ca="1">VLOOKUP(RANDBETWEEN(1,10),Reference!$A$2:$B$11,2,0)</f>
        <v>MCP Ass 2</v>
      </c>
      <c r="D118" t="str">
        <f ca="1">VLOOKUP(RANDBETWEEN(1,21),Reference!$Y$2:$AA$22,2,0)</f>
        <v>L1</v>
      </c>
      <c r="E118" t="str">
        <f ca="1">VLOOKUP(D118,Reference!$Z$2:$AA$17,2,0)</f>
        <v xml:space="preserve">Equipment Failure </v>
      </c>
      <c r="F118" s="3">
        <f ca="1">IF(OR(C118="SCP Line 1", C118="SCP Line 2"),RANDBETWEEN(1,5),RANDBETWEEN(5,15))+VLOOKUP(B118,Reference!$S$1:$V$397,4,0)+20</f>
        <v>48</v>
      </c>
      <c r="G118" s="3">
        <f ca="1">RANDBETWEEN(1,10)+VLOOKUP(B118,Reference!$S$2:$V$397,3,0)+35</f>
        <v>65</v>
      </c>
      <c r="H118" s="3">
        <f ca="1">RANDBETWEEN(1,10)+VLOOKUP(B118,Reference!$S$1:$U$397,3,0)+45</f>
        <v>80</v>
      </c>
      <c r="I118">
        <f t="shared" ca="1" si="6"/>
        <v>64.333333333333329</v>
      </c>
      <c r="J118">
        <f t="shared" ca="1" si="9"/>
        <v>25</v>
      </c>
      <c r="K118">
        <f t="shared" ca="1" si="9"/>
        <v>36</v>
      </c>
      <c r="L118" s="3">
        <f ca="1">VLOOKUP(C118,Reference!$B$2:$C$11,2,0)*IF(OR(D118="L1",D118="L7"),VLOOKUP(B118,Reference!$S$1:$U$397,3,0),VLOOKUP(B118,Reference!$S$1:$V$397,4,0))+RANDBETWEEN(10,40)</f>
        <v>56</v>
      </c>
      <c r="M118" s="2"/>
      <c r="N118" s="2"/>
      <c r="O118" s="2"/>
      <c r="P118" s="3"/>
    </row>
    <row r="119" spans="1:16" x14ac:dyDescent="0.25">
      <c r="A119">
        <f t="shared" si="7"/>
        <v>118</v>
      </c>
      <c r="B119" s="2">
        <f ca="1">VLOOKUP(RANDBETWEEN(1,396),Reference!$R$1:$V$397,2,0)</f>
        <v>45202</v>
      </c>
      <c r="C119" s="2" t="str">
        <f ca="1">VLOOKUP(RANDBETWEEN(1,10),Reference!$A$2:$B$11,2,0)</f>
        <v>MCP Ass 2</v>
      </c>
      <c r="D119" t="str">
        <f ca="1">VLOOKUP(RANDBETWEEN(1,21),Reference!$Y$2:$AA$22,2,0)</f>
        <v>L1</v>
      </c>
      <c r="E119" t="str">
        <f ca="1">VLOOKUP(D119,Reference!$Z$2:$AA$17,2,0)</f>
        <v xml:space="preserve">Equipment Failure </v>
      </c>
      <c r="F119" s="3">
        <f ca="1">IF(OR(C119="SCP Line 1", C119="SCP Line 2"),RANDBETWEEN(1,5),RANDBETWEEN(5,15))+VLOOKUP(B119,Reference!$S$1:$V$397,4,0)+20</f>
        <v>92</v>
      </c>
      <c r="G119" s="3">
        <f ca="1">RANDBETWEEN(1,10)+VLOOKUP(B119,Reference!$S$2:$V$397,3,0)+35</f>
        <v>72</v>
      </c>
      <c r="H119" s="3">
        <f ca="1">RANDBETWEEN(1,10)+VLOOKUP(B119,Reference!$S$1:$U$397,3,0)+45</f>
        <v>74</v>
      </c>
      <c r="I119">
        <f t="shared" ca="1" si="6"/>
        <v>79.333333333333329</v>
      </c>
      <c r="J119">
        <f t="shared" ca="1" si="9"/>
        <v>23</v>
      </c>
      <c r="K119">
        <f t="shared" ca="1" si="9"/>
        <v>30</v>
      </c>
      <c r="L119" s="3">
        <f ca="1">VLOOKUP(C119,Reference!$B$2:$C$11,2,0)*IF(OR(D119="L1",D119="L7"),VLOOKUP(B119,Reference!$S$1:$U$397,3,0),VLOOKUP(B119,Reference!$S$1:$V$397,4,0))+RANDBETWEEN(10,40)</f>
        <v>54</v>
      </c>
      <c r="M119" s="2"/>
      <c r="N119" s="2"/>
      <c r="O119" s="2"/>
      <c r="P119" s="3"/>
    </row>
    <row r="120" spans="1:16" x14ac:dyDescent="0.25">
      <c r="A120">
        <f t="shared" si="7"/>
        <v>119</v>
      </c>
      <c r="B120" s="2">
        <f ca="1">VLOOKUP(RANDBETWEEN(1,396),Reference!$R$1:$V$397,2,0)</f>
        <v>45258</v>
      </c>
      <c r="C120" s="2" t="str">
        <f ca="1">VLOOKUP(RANDBETWEEN(1,10),Reference!$A$2:$B$11,2,0)</f>
        <v>MCP Ass 1</v>
      </c>
      <c r="D120" t="str">
        <f ca="1">VLOOKUP(RANDBETWEEN(1,21),Reference!$Y$2:$AA$22,2,0)</f>
        <v>L4</v>
      </c>
      <c r="E120" t="str">
        <f ca="1">VLOOKUP(D120,Reference!$Z$2:$AA$17,2,0)</f>
        <v>Start Up</v>
      </c>
      <c r="F120" s="3">
        <f ca="1">IF(OR(C120="SCP Line 1", C120="SCP Line 2"),RANDBETWEEN(1,5),RANDBETWEEN(5,15))+VLOOKUP(B120,Reference!$S$1:$V$397,4,0)+20</f>
        <v>88</v>
      </c>
      <c r="G120" s="3">
        <f ca="1">RANDBETWEEN(1,10)+VLOOKUP(B120,Reference!$S$2:$V$397,3,0)+35</f>
        <v>67</v>
      </c>
      <c r="H120" s="3">
        <f ca="1">RANDBETWEEN(1,10)+VLOOKUP(B120,Reference!$S$1:$U$397,3,0)+45</f>
        <v>81</v>
      </c>
      <c r="I120">
        <f t="shared" ca="1" si="6"/>
        <v>78.666666666666671</v>
      </c>
      <c r="J120">
        <f t="shared" ca="1" si="9"/>
        <v>25</v>
      </c>
      <c r="K120">
        <f t="shared" ca="1" si="9"/>
        <v>36</v>
      </c>
      <c r="L120" s="3">
        <f ca="1">VLOOKUP(C120,Reference!$B$2:$C$11,2,0)*IF(OR(D120="L1",D120="L7"),VLOOKUP(B120,Reference!$S$1:$U$397,3,0),VLOOKUP(B120,Reference!$S$1:$V$397,4,0))+RANDBETWEEN(10,40)</f>
        <v>98</v>
      </c>
      <c r="M120" s="2"/>
      <c r="N120" s="2"/>
      <c r="O120" s="2"/>
      <c r="P120" s="3"/>
    </row>
    <row r="121" spans="1:16" x14ac:dyDescent="0.25">
      <c r="A121">
        <f t="shared" si="7"/>
        <v>120</v>
      </c>
      <c r="B121" s="2">
        <f ca="1">VLOOKUP(RANDBETWEEN(1,396),Reference!$R$1:$V$397,2,0)</f>
        <v>45072</v>
      </c>
      <c r="C121" s="2" t="str">
        <f ca="1">VLOOKUP(RANDBETWEEN(1,10),Reference!$A$2:$B$11,2,0)</f>
        <v>SCP Line 1</v>
      </c>
      <c r="D121" t="str">
        <f ca="1">VLOOKUP(RANDBETWEEN(1,21),Reference!$Y$2:$AA$22,2,0)</f>
        <v>L16</v>
      </c>
      <c r="E121" t="str">
        <f ca="1">VLOOKUP(D121,Reference!$Z$2:$AA$17,2,0)</f>
        <v>Die and Jig</v>
      </c>
      <c r="F121" s="3">
        <f ca="1">IF(OR(C121="SCP Line 1", C121="SCP Line 2"),RANDBETWEEN(1,5),RANDBETWEEN(5,15))+VLOOKUP(B121,Reference!$S$1:$V$397,4,0)+20</f>
        <v>34</v>
      </c>
      <c r="G121" s="3">
        <f ca="1">RANDBETWEEN(1,10)+VLOOKUP(B121,Reference!$S$2:$V$397,3,0)+35</f>
        <v>52</v>
      </c>
      <c r="H121" s="3">
        <f ca="1">RANDBETWEEN(1,10)+VLOOKUP(B121,Reference!$S$1:$U$397,3,0)+45</f>
        <v>70</v>
      </c>
      <c r="I121">
        <f t="shared" ca="1" si="6"/>
        <v>52</v>
      </c>
      <c r="J121">
        <f t="shared" ca="1" si="9"/>
        <v>25</v>
      </c>
      <c r="K121">
        <f t="shared" ca="1" si="9"/>
        <v>32</v>
      </c>
      <c r="L121" s="3">
        <f ca="1">VLOOKUP(C121,Reference!$B$2:$C$11,2,0)*IF(OR(D121="L1",D121="L7"),VLOOKUP(B121,Reference!$S$1:$U$397,3,0),VLOOKUP(B121,Reference!$S$1:$V$397,4,0))+RANDBETWEEN(10,40)</f>
        <v>44</v>
      </c>
      <c r="M121" s="2"/>
      <c r="N121" s="2"/>
      <c r="O121" s="2"/>
      <c r="P121" s="3"/>
    </row>
    <row r="122" spans="1:16" x14ac:dyDescent="0.25">
      <c r="A122">
        <f t="shared" si="7"/>
        <v>121</v>
      </c>
      <c r="B122" s="2">
        <f ca="1">VLOOKUP(RANDBETWEEN(1,396),Reference!$R$1:$V$397,2,0)</f>
        <v>45086</v>
      </c>
      <c r="C122" s="2" t="str">
        <f ca="1">VLOOKUP(RANDBETWEEN(1,10),Reference!$A$2:$B$11,2,0)</f>
        <v>Welding M/c 2</v>
      </c>
      <c r="D122" t="str">
        <f ca="1">VLOOKUP(RANDBETWEEN(1,21),Reference!$Y$2:$AA$22,2,0)</f>
        <v>L10</v>
      </c>
      <c r="E122" t="str">
        <f ca="1">VLOOKUP(D122,Reference!$Z$2:$AA$17,2,0)</f>
        <v>Operating motion</v>
      </c>
      <c r="F122" s="3">
        <f ca="1">IF(OR(C122="SCP Line 1", C122="SCP Line 2"),RANDBETWEEN(1,5),RANDBETWEEN(5,15))+VLOOKUP(B122,Reference!$S$1:$V$397,4,0)+20</f>
        <v>38</v>
      </c>
      <c r="G122" s="3">
        <f ca="1">RANDBETWEEN(1,10)+VLOOKUP(B122,Reference!$S$2:$V$397,3,0)+35</f>
        <v>51</v>
      </c>
      <c r="H122" s="3">
        <f ca="1">RANDBETWEEN(1,10)+VLOOKUP(B122,Reference!$S$1:$U$397,3,0)+45</f>
        <v>61</v>
      </c>
      <c r="I122">
        <f t="shared" ca="1" si="6"/>
        <v>50</v>
      </c>
      <c r="J122">
        <f t="shared" ca="1" si="9"/>
        <v>31</v>
      </c>
      <c r="K122">
        <f t="shared" ca="1" si="9"/>
        <v>27</v>
      </c>
      <c r="L122" s="3">
        <f ca="1">VLOOKUP(C122,Reference!$B$2:$C$11,2,0)*IF(OR(D122="L1",D122="L7"),VLOOKUP(B122,Reference!$S$1:$U$397,3,0),VLOOKUP(B122,Reference!$S$1:$V$397,4,0))+RANDBETWEEN(10,40)</f>
        <v>41</v>
      </c>
      <c r="M122" s="2"/>
      <c r="N122" s="2"/>
      <c r="O122" s="2"/>
      <c r="P122" s="3"/>
    </row>
    <row r="123" spans="1:16" x14ac:dyDescent="0.25">
      <c r="A123">
        <f t="shared" si="7"/>
        <v>122</v>
      </c>
      <c r="B123" s="2">
        <f ca="1">VLOOKUP(RANDBETWEEN(1,396),Reference!$R$1:$V$397,2,0)</f>
        <v>45253</v>
      </c>
      <c r="C123" s="2" t="str">
        <f ca="1">VLOOKUP(RANDBETWEEN(1,10),Reference!$A$2:$B$11,2,0)</f>
        <v>SCP Line 1</v>
      </c>
      <c r="D123" t="str">
        <f ca="1">VLOOKUP(RANDBETWEEN(1,21),Reference!$Y$2:$AA$22,2,0)</f>
        <v>L8</v>
      </c>
      <c r="E123" t="str">
        <f ca="1">VLOOKUP(D123,Reference!$Z$2:$AA$17,2,0)</f>
        <v>Shutdown</v>
      </c>
      <c r="F123" s="3">
        <f ca="1">IF(OR(C123="SCP Line 1", C123="SCP Line 2"),RANDBETWEEN(1,5),RANDBETWEEN(5,15))+VLOOKUP(B123,Reference!$S$1:$V$397,4,0)+20</f>
        <v>83</v>
      </c>
      <c r="G123" s="3">
        <f ca="1">RANDBETWEEN(1,10)+VLOOKUP(B123,Reference!$S$2:$V$397,3,0)+35</f>
        <v>65</v>
      </c>
      <c r="H123" s="3">
        <f ca="1">RANDBETWEEN(1,10)+VLOOKUP(B123,Reference!$S$1:$U$397,3,0)+45</f>
        <v>79</v>
      </c>
      <c r="I123">
        <f t="shared" ca="1" si="6"/>
        <v>75.666666666666671</v>
      </c>
      <c r="J123">
        <f t="shared" ref="J123:K186" ca="1" si="10">RANDBETWEEN(20,40)</f>
        <v>39</v>
      </c>
      <c r="K123">
        <f t="shared" ca="1" si="10"/>
        <v>21</v>
      </c>
      <c r="L123" s="3">
        <f ca="1">VLOOKUP(C123,Reference!$B$2:$C$11,2,0)*IF(OR(D123="L1",D123="L7"),VLOOKUP(B123,Reference!$S$1:$U$397,3,0),VLOOKUP(B123,Reference!$S$1:$V$397,4,0))+RANDBETWEEN(10,40)</f>
        <v>207</v>
      </c>
      <c r="M123" s="2"/>
      <c r="N123" s="2"/>
      <c r="O123" s="2"/>
      <c r="P123" s="3"/>
    </row>
    <row r="124" spans="1:16" x14ac:dyDescent="0.25">
      <c r="A124">
        <f t="shared" si="7"/>
        <v>123</v>
      </c>
      <c r="B124" s="2">
        <f ca="1">VLOOKUP(RANDBETWEEN(1,396),Reference!$R$1:$V$397,2,0)</f>
        <v>44970</v>
      </c>
      <c r="C124" s="2" t="str">
        <f ca="1">VLOOKUP(RANDBETWEEN(1,10),Reference!$A$2:$B$11,2,0)</f>
        <v>MCP Ass 1</v>
      </c>
      <c r="D124" t="str">
        <f ca="1">VLOOKUP(RANDBETWEEN(1,21),Reference!$Y$2:$AA$22,2,0)</f>
        <v>L7</v>
      </c>
      <c r="E124" t="str">
        <f ca="1">VLOOKUP(D124,Reference!$Z$2:$AA$17,2,0)</f>
        <v>Defect and Rework</v>
      </c>
      <c r="F124" s="3">
        <f ca="1">IF(OR(C124="SCP Line 1", C124="SCP Line 2"),RANDBETWEEN(1,5),RANDBETWEEN(5,15))+VLOOKUP(B124,Reference!$S$1:$V$397,4,0)+20</f>
        <v>42</v>
      </c>
      <c r="G124" s="3">
        <f ca="1">RANDBETWEEN(1,10)+VLOOKUP(B124,Reference!$S$2:$V$397,3,0)+35</f>
        <v>66</v>
      </c>
      <c r="H124" s="3">
        <f ca="1">RANDBETWEEN(1,10)+VLOOKUP(B124,Reference!$S$1:$U$397,3,0)+45</f>
        <v>79</v>
      </c>
      <c r="I124">
        <f t="shared" ca="1" si="6"/>
        <v>62.333333333333336</v>
      </c>
      <c r="J124">
        <f t="shared" ca="1" si="10"/>
        <v>32</v>
      </c>
      <c r="K124">
        <f t="shared" ca="1" si="10"/>
        <v>25</v>
      </c>
      <c r="L124" s="3">
        <f ca="1">VLOOKUP(C124,Reference!$B$2:$C$11,2,0)*IF(OR(D124="L1",D124="L7"),VLOOKUP(B124,Reference!$S$1:$U$397,3,0),VLOOKUP(B124,Reference!$S$1:$V$397,4,0))+RANDBETWEEN(10,40)</f>
        <v>54</v>
      </c>
      <c r="M124" s="2"/>
      <c r="N124" s="2"/>
      <c r="O124" s="2"/>
      <c r="P124" s="3"/>
    </row>
    <row r="125" spans="1:16" x14ac:dyDescent="0.25">
      <c r="A125">
        <f t="shared" si="7"/>
        <v>124</v>
      </c>
      <c r="B125" s="2">
        <f ca="1">VLOOKUP(RANDBETWEEN(1,396),Reference!$R$1:$V$397,2,0)</f>
        <v>45022</v>
      </c>
      <c r="C125" s="2" t="str">
        <f ca="1">VLOOKUP(RANDBETWEEN(1,10),Reference!$A$2:$B$11,2,0)</f>
        <v>Welding M/c 2</v>
      </c>
      <c r="D125" t="str">
        <f ca="1">VLOOKUP(RANDBETWEEN(1,21),Reference!$Y$2:$AA$22,2,0)</f>
        <v>L11</v>
      </c>
      <c r="E125" t="str">
        <f ca="1">VLOOKUP(D125,Reference!$Z$2:$AA$17,2,0)</f>
        <v xml:space="preserve">Line Organisation </v>
      </c>
      <c r="F125" s="3">
        <f ca="1">IF(OR(C125="SCP Line 1", C125="SCP Line 2"),RANDBETWEEN(1,5),RANDBETWEEN(5,15))+VLOOKUP(B125,Reference!$S$1:$V$397,4,0)+20</f>
        <v>53</v>
      </c>
      <c r="G125" s="3">
        <f ca="1">RANDBETWEEN(1,10)+VLOOKUP(B125,Reference!$S$2:$V$397,3,0)+35</f>
        <v>52</v>
      </c>
      <c r="H125" s="3">
        <f ca="1">RANDBETWEEN(1,10)+VLOOKUP(B125,Reference!$S$1:$U$397,3,0)+45</f>
        <v>69</v>
      </c>
      <c r="I125">
        <f t="shared" ca="1" si="6"/>
        <v>58</v>
      </c>
      <c r="J125">
        <f t="shared" ca="1" si="10"/>
        <v>30</v>
      </c>
      <c r="K125">
        <f t="shared" ca="1" si="10"/>
        <v>28</v>
      </c>
      <c r="L125" s="3">
        <f ca="1">VLOOKUP(C125,Reference!$B$2:$C$11,2,0)*IF(OR(D125="L1",D125="L7"),VLOOKUP(B125,Reference!$S$1:$U$397,3,0),VLOOKUP(B125,Reference!$S$1:$V$397,4,0))+RANDBETWEEN(10,40)</f>
        <v>46</v>
      </c>
      <c r="M125" s="2"/>
      <c r="N125" s="2"/>
      <c r="O125" s="2"/>
      <c r="P125" s="3"/>
    </row>
    <row r="126" spans="1:16" x14ac:dyDescent="0.25">
      <c r="A126">
        <f t="shared" si="7"/>
        <v>125</v>
      </c>
      <c r="B126" s="2">
        <f ca="1">VLOOKUP(RANDBETWEEN(1,396),Reference!$R$1:$V$397,2,0)</f>
        <v>44996</v>
      </c>
      <c r="C126" s="2" t="str">
        <f ca="1">VLOOKUP(RANDBETWEEN(1,10),Reference!$A$2:$B$11,2,0)</f>
        <v>MCP Ass 2</v>
      </c>
      <c r="D126" t="str">
        <f ca="1">VLOOKUP(RANDBETWEEN(1,21),Reference!$Y$2:$AA$22,2,0)</f>
        <v>L12</v>
      </c>
      <c r="E126" t="str">
        <f ca="1">VLOOKUP(D126,Reference!$Z$2:$AA$17,2,0)</f>
        <v>Logistics</v>
      </c>
      <c r="F126" s="3">
        <f ca="1">IF(OR(C126="SCP Line 1", C126="SCP Line 2"),RANDBETWEEN(1,5),RANDBETWEEN(5,15))+VLOOKUP(B126,Reference!$S$1:$V$397,4,0)+20</f>
        <v>45</v>
      </c>
      <c r="G126" s="3">
        <f ca="1">RANDBETWEEN(1,10)+VLOOKUP(B126,Reference!$S$2:$V$397,3,0)+35</f>
        <v>62</v>
      </c>
      <c r="H126" s="3">
        <f ca="1">RANDBETWEEN(1,10)+VLOOKUP(B126,Reference!$S$1:$U$397,3,0)+45</f>
        <v>77</v>
      </c>
      <c r="I126">
        <f t="shared" ca="1" si="6"/>
        <v>61.333333333333336</v>
      </c>
      <c r="J126">
        <f t="shared" ca="1" si="10"/>
        <v>27</v>
      </c>
      <c r="K126">
        <f t="shared" ca="1" si="10"/>
        <v>36</v>
      </c>
      <c r="L126" s="3">
        <f ca="1">VLOOKUP(C126,Reference!$B$2:$C$11,2,0)*IF(OR(D126="L1",D126="L7"),VLOOKUP(B126,Reference!$S$1:$U$397,3,0),VLOOKUP(B126,Reference!$S$1:$V$397,4,0))+RANDBETWEEN(10,40)</f>
        <v>26</v>
      </c>
      <c r="M126" s="2"/>
      <c r="N126" s="2"/>
      <c r="O126" s="2"/>
      <c r="P126" s="3"/>
    </row>
    <row r="127" spans="1:16" x14ac:dyDescent="0.25">
      <c r="A127">
        <f t="shared" si="7"/>
        <v>126</v>
      </c>
      <c r="B127" s="2">
        <f ca="1">VLOOKUP(RANDBETWEEN(1,396),Reference!$R$1:$V$397,2,0)</f>
        <v>45019</v>
      </c>
      <c r="C127" s="2" t="str">
        <f ca="1">VLOOKUP(RANDBETWEEN(1,10),Reference!$A$2:$B$11,2,0)</f>
        <v>MCP Ass 2</v>
      </c>
      <c r="D127" t="str">
        <f ca="1">VLOOKUP(RANDBETWEEN(1,21),Reference!$Y$2:$AA$22,2,0)</f>
        <v>L1</v>
      </c>
      <c r="E127" t="str">
        <f ca="1">VLOOKUP(D127,Reference!$Z$2:$AA$17,2,0)</f>
        <v xml:space="preserve">Equipment Failure </v>
      </c>
      <c r="F127" s="3">
        <f ca="1">IF(OR(C127="SCP Line 1", C127="SCP Line 2"),RANDBETWEEN(1,5),RANDBETWEEN(5,15))+VLOOKUP(B127,Reference!$S$1:$V$397,4,0)+20</f>
        <v>49</v>
      </c>
      <c r="G127" s="3">
        <f ca="1">RANDBETWEEN(1,10)+VLOOKUP(B127,Reference!$S$2:$V$397,3,0)+35</f>
        <v>62</v>
      </c>
      <c r="H127" s="3">
        <f ca="1">RANDBETWEEN(1,10)+VLOOKUP(B127,Reference!$S$1:$U$397,3,0)+45</f>
        <v>74</v>
      </c>
      <c r="I127">
        <f t="shared" ca="1" si="6"/>
        <v>61.666666666666664</v>
      </c>
      <c r="J127">
        <f t="shared" ca="1" si="10"/>
        <v>32</v>
      </c>
      <c r="K127">
        <f t="shared" ca="1" si="10"/>
        <v>27</v>
      </c>
      <c r="L127" s="3">
        <f ca="1">VLOOKUP(C127,Reference!$B$2:$C$11,2,0)*IF(OR(D127="L1",D127="L7"),VLOOKUP(B127,Reference!$S$1:$U$397,3,0),VLOOKUP(B127,Reference!$S$1:$V$397,4,0))+RANDBETWEEN(10,40)</f>
        <v>50</v>
      </c>
      <c r="M127" s="2"/>
      <c r="N127" s="2"/>
      <c r="O127" s="2"/>
      <c r="P127" s="3"/>
    </row>
    <row r="128" spans="1:16" x14ac:dyDescent="0.25">
      <c r="A128">
        <f t="shared" si="7"/>
        <v>127</v>
      </c>
      <c r="B128" s="2">
        <f ca="1">VLOOKUP(RANDBETWEEN(1,396),Reference!$R$1:$V$397,2,0)</f>
        <v>45116</v>
      </c>
      <c r="C128" s="2" t="str">
        <f ca="1">VLOOKUP(RANDBETWEEN(1,10),Reference!$A$2:$B$11,2,0)</f>
        <v>SCP Line 2</v>
      </c>
      <c r="D128" t="str">
        <f ca="1">VLOOKUP(RANDBETWEEN(1,21),Reference!$Y$2:$AA$22,2,0)</f>
        <v>L9</v>
      </c>
      <c r="E128" t="str">
        <f ca="1">VLOOKUP(D128,Reference!$Z$2:$AA$17,2,0)</f>
        <v>Management</v>
      </c>
      <c r="F128" s="3">
        <f ca="1">IF(OR(C128="SCP Line 1", C128="SCP Line 2"),RANDBETWEEN(1,5),RANDBETWEEN(5,15))+VLOOKUP(B128,Reference!$S$1:$V$397,4,0)+20</f>
        <v>33</v>
      </c>
      <c r="G128" s="3">
        <f ca="1">RANDBETWEEN(1,10)+VLOOKUP(B128,Reference!$S$2:$V$397,3,0)+35</f>
        <v>52</v>
      </c>
      <c r="H128" s="3">
        <f ca="1">RANDBETWEEN(1,10)+VLOOKUP(B128,Reference!$S$1:$U$397,3,0)+45</f>
        <v>64</v>
      </c>
      <c r="I128">
        <f t="shared" ca="1" si="6"/>
        <v>49.666666666666664</v>
      </c>
      <c r="J128">
        <f t="shared" ca="1" si="10"/>
        <v>38</v>
      </c>
      <c r="K128">
        <f t="shared" ca="1" si="10"/>
        <v>24</v>
      </c>
      <c r="L128" s="3">
        <f ca="1">VLOOKUP(C128,Reference!$B$2:$C$11,2,0)*IF(OR(D128="L1",D128="L7"),VLOOKUP(B128,Reference!$S$1:$U$397,3,0),VLOOKUP(B128,Reference!$S$1:$V$397,4,0))+RANDBETWEEN(10,40)</f>
        <v>62</v>
      </c>
      <c r="M128" s="2"/>
      <c r="N128" s="2"/>
      <c r="O128" s="2"/>
      <c r="P128" s="3"/>
    </row>
    <row r="129" spans="1:16" x14ac:dyDescent="0.25">
      <c r="A129">
        <f t="shared" si="7"/>
        <v>128</v>
      </c>
      <c r="B129" s="2">
        <f ca="1">VLOOKUP(RANDBETWEEN(1,396),Reference!$R$1:$V$397,2,0)</f>
        <v>45321</v>
      </c>
      <c r="C129" s="2" t="str">
        <f ca="1">VLOOKUP(RANDBETWEEN(1,10),Reference!$A$2:$B$11,2,0)</f>
        <v>SCP Line 1</v>
      </c>
      <c r="D129" t="str">
        <f ca="1">VLOOKUP(RANDBETWEEN(1,21),Reference!$Y$2:$AA$22,2,0)</f>
        <v>L9</v>
      </c>
      <c r="E129" t="str">
        <f ca="1">VLOOKUP(D129,Reference!$Z$2:$AA$17,2,0)</f>
        <v>Management</v>
      </c>
      <c r="F129" s="3">
        <f ca="1">IF(OR(C129="SCP Line 1", C129="SCP Line 2"),RANDBETWEEN(1,5),RANDBETWEEN(5,15))+VLOOKUP(B129,Reference!$S$1:$V$397,4,0)+20</f>
        <v>55</v>
      </c>
      <c r="G129" s="3">
        <f ca="1">RANDBETWEEN(1,10)+VLOOKUP(B129,Reference!$S$2:$V$397,3,0)+35</f>
        <v>76</v>
      </c>
      <c r="H129" s="3">
        <f ca="1">RANDBETWEEN(1,10)+VLOOKUP(B129,Reference!$S$1:$U$397,3,0)+45</f>
        <v>94</v>
      </c>
      <c r="I129">
        <f t="shared" ca="1" si="6"/>
        <v>75</v>
      </c>
      <c r="J129">
        <f t="shared" ca="1" si="10"/>
        <v>37</v>
      </c>
      <c r="K129">
        <f t="shared" ca="1" si="10"/>
        <v>29</v>
      </c>
      <c r="L129" s="3">
        <f ca="1">VLOOKUP(C129,Reference!$B$2:$C$11,2,0)*IF(OR(D129="L1",D129="L7"),VLOOKUP(B129,Reference!$S$1:$U$397,3,0),VLOOKUP(B129,Reference!$S$1:$V$397,4,0))+RANDBETWEEN(10,40)</f>
        <v>124</v>
      </c>
      <c r="M129" s="2"/>
      <c r="N129" s="2"/>
      <c r="O129" s="2"/>
      <c r="P129" s="3"/>
    </row>
    <row r="130" spans="1:16" x14ac:dyDescent="0.25">
      <c r="A130">
        <f t="shared" si="7"/>
        <v>129</v>
      </c>
      <c r="B130" s="2">
        <f ca="1">VLOOKUP(RANDBETWEEN(1,396),Reference!$R$1:$V$397,2,0)</f>
        <v>45191</v>
      </c>
      <c r="C130" s="2" t="str">
        <f ca="1">VLOOKUP(RANDBETWEEN(1,10),Reference!$A$2:$B$11,2,0)</f>
        <v>SCP Line 2</v>
      </c>
      <c r="D130" t="str">
        <f ca="1">VLOOKUP(RANDBETWEEN(1,21),Reference!$Y$2:$AA$22,2,0)</f>
        <v>L1</v>
      </c>
      <c r="E130" t="str">
        <f ca="1">VLOOKUP(D130,Reference!$Z$2:$AA$17,2,0)</f>
        <v xml:space="preserve">Equipment Failure </v>
      </c>
      <c r="F130" s="3">
        <f ca="1">IF(OR(C130="SCP Line 1", C130="SCP Line 2"),RANDBETWEEN(1,5),RANDBETWEEN(5,15))+VLOOKUP(B130,Reference!$S$1:$V$397,4,0)+20</f>
        <v>72</v>
      </c>
      <c r="G130" s="3">
        <f ca="1">RANDBETWEEN(1,10)+VLOOKUP(B130,Reference!$S$2:$V$397,3,0)+35</f>
        <v>60</v>
      </c>
      <c r="H130" s="3">
        <f ca="1">RANDBETWEEN(1,10)+VLOOKUP(B130,Reference!$S$1:$U$397,3,0)+45</f>
        <v>77</v>
      </c>
      <c r="I130">
        <f t="shared" ca="1" si="6"/>
        <v>69.666666666666671</v>
      </c>
      <c r="J130">
        <f t="shared" ca="1" si="10"/>
        <v>24</v>
      </c>
      <c r="K130">
        <f t="shared" ca="1" si="10"/>
        <v>35</v>
      </c>
      <c r="L130" s="3">
        <f ca="1">VLOOKUP(C130,Reference!$B$2:$C$11,2,0)*IF(OR(D130="L1",D130="L7"),VLOOKUP(B130,Reference!$S$1:$U$397,3,0),VLOOKUP(B130,Reference!$S$1:$V$397,4,0))+RANDBETWEEN(10,40)</f>
        <v>85</v>
      </c>
      <c r="M130" s="2"/>
      <c r="N130" s="2"/>
      <c r="O130" s="2"/>
      <c r="P130" s="3"/>
    </row>
    <row r="131" spans="1:16" x14ac:dyDescent="0.25">
      <c r="A131">
        <f t="shared" si="7"/>
        <v>130</v>
      </c>
      <c r="B131" s="2">
        <f ca="1">VLOOKUP(RANDBETWEEN(1,396),Reference!$R$1:$V$397,2,0)</f>
        <v>45291</v>
      </c>
      <c r="C131" s="2" t="str">
        <f ca="1">VLOOKUP(RANDBETWEEN(1,10),Reference!$A$2:$B$11,2,0)</f>
        <v>MCP Ass 1</v>
      </c>
      <c r="D131" t="str">
        <f ca="1">VLOOKUP(RANDBETWEEN(1,21),Reference!$Y$2:$AA$22,2,0)</f>
        <v>L5</v>
      </c>
      <c r="E131" t="str">
        <f ca="1">VLOOKUP(D131,Reference!$Z$2:$AA$17,2,0)</f>
        <v>Idling and Minor stoppage</v>
      </c>
      <c r="F131" s="3">
        <f ca="1">IF(OR(C131="SCP Line 1", C131="SCP Line 2"),RANDBETWEEN(1,5),RANDBETWEEN(5,15))+VLOOKUP(B131,Reference!$S$1:$V$397,4,0)+20</f>
        <v>90</v>
      </c>
      <c r="G131" s="3">
        <f ca="1">RANDBETWEEN(1,10)+VLOOKUP(B131,Reference!$S$2:$V$397,3,0)+35</f>
        <v>65</v>
      </c>
      <c r="H131" s="3">
        <f ca="1">RANDBETWEEN(1,10)+VLOOKUP(B131,Reference!$S$1:$U$397,3,0)+45</f>
        <v>75</v>
      </c>
      <c r="I131">
        <f t="shared" ref="I131:I194" ca="1" si="11">AVERAGE(F131:H131)</f>
        <v>76.666666666666671</v>
      </c>
      <c r="J131">
        <f t="shared" ca="1" si="10"/>
        <v>26</v>
      </c>
      <c r="K131">
        <f t="shared" ca="1" si="10"/>
        <v>38</v>
      </c>
      <c r="L131" s="3">
        <f ca="1">VLOOKUP(C131,Reference!$B$2:$C$11,2,0)*IF(OR(D131="L1",D131="L7"),VLOOKUP(B131,Reference!$S$1:$U$397,3,0),VLOOKUP(B131,Reference!$S$1:$V$397,4,0))+RANDBETWEEN(10,40)</f>
        <v>86</v>
      </c>
      <c r="M131" s="2"/>
      <c r="N131" s="2"/>
      <c r="O131" s="2"/>
      <c r="P131" s="3"/>
    </row>
    <row r="132" spans="1:16" x14ac:dyDescent="0.25">
      <c r="A132">
        <f t="shared" ref="A132:A195" si="12">A131+1</f>
        <v>131</v>
      </c>
      <c r="B132" s="2">
        <f ca="1">VLOOKUP(RANDBETWEEN(1,396),Reference!$R$1:$V$397,2,0)</f>
        <v>45005</v>
      </c>
      <c r="C132" s="2" t="str">
        <f ca="1">VLOOKUP(RANDBETWEEN(1,10),Reference!$A$2:$B$11,2,0)</f>
        <v>MCP Ass 2</v>
      </c>
      <c r="D132" t="str">
        <f ca="1">VLOOKUP(RANDBETWEEN(1,21),Reference!$Y$2:$AA$22,2,0)</f>
        <v>L1</v>
      </c>
      <c r="E132" t="str">
        <f ca="1">VLOOKUP(D132,Reference!$Z$2:$AA$17,2,0)</f>
        <v xml:space="preserve">Equipment Failure </v>
      </c>
      <c r="F132" s="3">
        <f ca="1">IF(OR(C132="SCP Line 1", C132="SCP Line 2"),RANDBETWEEN(1,5),RANDBETWEEN(5,15))+VLOOKUP(B132,Reference!$S$1:$V$397,4,0)+20</f>
        <v>46</v>
      </c>
      <c r="G132" s="3">
        <f ca="1">RANDBETWEEN(1,10)+VLOOKUP(B132,Reference!$S$2:$V$397,3,0)+35</f>
        <v>54</v>
      </c>
      <c r="H132" s="3">
        <f ca="1">RANDBETWEEN(1,10)+VLOOKUP(B132,Reference!$S$1:$U$397,3,0)+45</f>
        <v>60</v>
      </c>
      <c r="I132">
        <f t="shared" ca="1" si="11"/>
        <v>53.333333333333336</v>
      </c>
      <c r="J132">
        <f t="shared" ca="1" si="10"/>
        <v>30</v>
      </c>
      <c r="K132">
        <f t="shared" ca="1" si="10"/>
        <v>37</v>
      </c>
      <c r="L132" s="3">
        <f ca="1">VLOOKUP(C132,Reference!$B$2:$C$11,2,0)*IF(OR(D132="L1",D132="L7"),VLOOKUP(B132,Reference!$S$1:$U$397,3,0),VLOOKUP(B132,Reference!$S$1:$V$397,4,0))+RANDBETWEEN(10,40)</f>
        <v>38</v>
      </c>
      <c r="M132" s="2"/>
      <c r="N132" s="2"/>
      <c r="O132" s="2"/>
      <c r="P132" s="3"/>
    </row>
    <row r="133" spans="1:16" x14ac:dyDescent="0.25">
      <c r="A133">
        <f t="shared" si="12"/>
        <v>132</v>
      </c>
      <c r="B133" s="2">
        <f ca="1">VLOOKUP(RANDBETWEEN(1,396),Reference!$R$1:$V$397,2,0)</f>
        <v>45216</v>
      </c>
      <c r="C133" s="2" t="str">
        <f ca="1">VLOOKUP(RANDBETWEEN(1,10),Reference!$A$2:$B$11,2,0)</f>
        <v>SCP Line 1</v>
      </c>
      <c r="D133" t="str">
        <f ca="1">VLOOKUP(RANDBETWEEN(1,21),Reference!$Y$2:$AA$22,2,0)</f>
        <v>L5</v>
      </c>
      <c r="E133" t="str">
        <f ca="1">VLOOKUP(D133,Reference!$Z$2:$AA$17,2,0)</f>
        <v>Idling and Minor stoppage</v>
      </c>
      <c r="F133" s="3">
        <f ca="1">IF(OR(C133="SCP Line 1", C133="SCP Line 2"),RANDBETWEEN(1,5),RANDBETWEEN(5,15))+VLOOKUP(B133,Reference!$S$1:$V$397,4,0)+20</f>
        <v>84</v>
      </c>
      <c r="G133" s="3">
        <f ca="1">RANDBETWEEN(1,10)+VLOOKUP(B133,Reference!$S$2:$V$397,3,0)+35</f>
        <v>64</v>
      </c>
      <c r="H133" s="3">
        <f ca="1">RANDBETWEEN(1,10)+VLOOKUP(B133,Reference!$S$1:$U$397,3,0)+45</f>
        <v>74</v>
      </c>
      <c r="I133">
        <f t="shared" ca="1" si="11"/>
        <v>74</v>
      </c>
      <c r="J133">
        <f t="shared" ca="1" si="10"/>
        <v>21</v>
      </c>
      <c r="K133">
        <f t="shared" ca="1" si="10"/>
        <v>30</v>
      </c>
      <c r="L133" s="3">
        <f ca="1">VLOOKUP(C133,Reference!$B$2:$C$11,2,0)*IF(OR(D133="L1",D133="L7"),VLOOKUP(B133,Reference!$S$1:$U$397,3,0),VLOOKUP(B133,Reference!$S$1:$V$397,4,0))+RANDBETWEEN(10,40)</f>
        <v>209</v>
      </c>
      <c r="M133" s="2"/>
      <c r="N133" s="2"/>
      <c r="O133" s="2"/>
      <c r="P133" s="3"/>
    </row>
    <row r="134" spans="1:16" x14ac:dyDescent="0.25">
      <c r="A134">
        <f t="shared" si="12"/>
        <v>133</v>
      </c>
      <c r="B134" s="2">
        <f ca="1">VLOOKUP(RANDBETWEEN(1,396),Reference!$R$1:$V$397,2,0)</f>
        <v>45014</v>
      </c>
      <c r="C134" s="2" t="str">
        <f ca="1">VLOOKUP(RANDBETWEEN(1,10),Reference!$A$2:$B$11,2,0)</f>
        <v>SCP Line 2</v>
      </c>
      <c r="D134" t="str">
        <f ca="1">VLOOKUP(RANDBETWEEN(1,21),Reference!$Y$2:$AA$22,2,0)</f>
        <v>L12</v>
      </c>
      <c r="E134" t="str">
        <f ca="1">VLOOKUP(D134,Reference!$Z$2:$AA$17,2,0)</f>
        <v>Logistics</v>
      </c>
      <c r="F134" s="3">
        <f ca="1">IF(OR(C134="SCP Line 1", C134="SCP Line 2"),RANDBETWEEN(1,5),RANDBETWEEN(5,15))+VLOOKUP(B134,Reference!$S$1:$V$397,4,0)+20</f>
        <v>48</v>
      </c>
      <c r="G134" s="3">
        <f ca="1">RANDBETWEEN(1,10)+VLOOKUP(B134,Reference!$S$2:$V$397,3,0)+35</f>
        <v>63</v>
      </c>
      <c r="H134" s="3">
        <f ca="1">RANDBETWEEN(1,10)+VLOOKUP(B134,Reference!$S$1:$U$397,3,0)+45</f>
        <v>66</v>
      </c>
      <c r="I134">
        <f t="shared" ca="1" si="11"/>
        <v>59</v>
      </c>
      <c r="J134">
        <f t="shared" ca="1" si="10"/>
        <v>37</v>
      </c>
      <c r="K134">
        <f t="shared" ca="1" si="10"/>
        <v>31</v>
      </c>
      <c r="L134" s="3">
        <f ca="1">VLOOKUP(C134,Reference!$B$2:$C$11,2,0)*IF(OR(D134="L1",D134="L7"),VLOOKUP(B134,Reference!$S$1:$U$397,3,0),VLOOKUP(B134,Reference!$S$1:$V$397,4,0))+RANDBETWEEN(10,40)</f>
        <v>82</v>
      </c>
      <c r="M134" s="2"/>
      <c r="N134" s="2"/>
      <c r="O134" s="2"/>
      <c r="P134" s="3"/>
    </row>
    <row r="135" spans="1:16" x14ac:dyDescent="0.25">
      <c r="A135">
        <f t="shared" si="12"/>
        <v>134</v>
      </c>
      <c r="B135" s="2">
        <f ca="1">VLOOKUP(RANDBETWEEN(1,396),Reference!$R$1:$V$397,2,0)</f>
        <v>45129</v>
      </c>
      <c r="C135" s="2" t="str">
        <f ca="1">VLOOKUP(RANDBETWEEN(1,10),Reference!$A$2:$B$11,2,0)</f>
        <v>MCP Ass 1</v>
      </c>
      <c r="D135" t="str">
        <f ca="1">VLOOKUP(RANDBETWEEN(1,21),Reference!$Y$2:$AA$22,2,0)</f>
        <v>L13</v>
      </c>
      <c r="E135" t="str">
        <f ca="1">VLOOKUP(D135,Reference!$Z$2:$AA$17,2,0)</f>
        <v>Measurement and adjustment</v>
      </c>
      <c r="F135" s="3">
        <f ca="1">IF(OR(C135="SCP Line 1", C135="SCP Line 2"),RANDBETWEEN(1,5),RANDBETWEEN(5,15))+VLOOKUP(B135,Reference!$S$1:$V$397,4,0)+20</f>
        <v>49</v>
      </c>
      <c r="G135" s="3">
        <f ca="1">RANDBETWEEN(1,10)+VLOOKUP(B135,Reference!$S$2:$V$397,3,0)+35</f>
        <v>54</v>
      </c>
      <c r="H135" s="3">
        <f ca="1">RANDBETWEEN(1,10)+VLOOKUP(B135,Reference!$S$1:$U$397,3,0)+45</f>
        <v>65</v>
      </c>
      <c r="I135">
        <f t="shared" ca="1" si="11"/>
        <v>56</v>
      </c>
      <c r="J135">
        <f t="shared" ca="1" si="10"/>
        <v>34</v>
      </c>
      <c r="K135">
        <f t="shared" ca="1" si="10"/>
        <v>28</v>
      </c>
      <c r="L135" s="3">
        <f ca="1">VLOOKUP(C135,Reference!$B$2:$C$11,2,0)*IF(OR(D135="L1",D135="L7"),VLOOKUP(B135,Reference!$S$1:$U$397,3,0),VLOOKUP(B135,Reference!$S$1:$V$397,4,0))+RANDBETWEEN(10,40)</f>
        <v>51</v>
      </c>
      <c r="M135" s="2"/>
      <c r="N135" s="2"/>
      <c r="O135" s="2"/>
      <c r="P135" s="3"/>
    </row>
    <row r="136" spans="1:16" x14ac:dyDescent="0.25">
      <c r="A136">
        <f t="shared" si="12"/>
        <v>135</v>
      </c>
      <c r="B136" s="2">
        <f ca="1">VLOOKUP(RANDBETWEEN(1,396),Reference!$R$1:$V$397,2,0)</f>
        <v>44991</v>
      </c>
      <c r="C136" s="2" t="str">
        <f ca="1">VLOOKUP(RANDBETWEEN(1,10),Reference!$A$2:$B$11,2,0)</f>
        <v>MCP Ass 1</v>
      </c>
      <c r="D136" t="str">
        <f ca="1">VLOOKUP(RANDBETWEEN(1,21),Reference!$Y$2:$AA$22,2,0)</f>
        <v>L14</v>
      </c>
      <c r="E136" t="str">
        <f ca="1">VLOOKUP(D136,Reference!$Z$2:$AA$17,2,0)</f>
        <v>Yield</v>
      </c>
      <c r="F136" s="3">
        <f ca="1">IF(OR(C136="SCP Line 1", C136="SCP Line 2"),RANDBETWEEN(1,5),RANDBETWEEN(5,15))+VLOOKUP(B136,Reference!$S$1:$V$397,4,0)+20</f>
        <v>53</v>
      </c>
      <c r="G136" s="3">
        <f ca="1">RANDBETWEEN(1,10)+VLOOKUP(B136,Reference!$S$2:$V$397,3,0)+35</f>
        <v>66</v>
      </c>
      <c r="H136" s="3">
        <f ca="1">RANDBETWEEN(1,10)+VLOOKUP(B136,Reference!$S$1:$U$397,3,0)+45</f>
        <v>71</v>
      </c>
      <c r="I136">
        <f t="shared" ca="1" si="11"/>
        <v>63.333333333333336</v>
      </c>
      <c r="J136">
        <f t="shared" ca="1" si="10"/>
        <v>23</v>
      </c>
      <c r="K136">
        <f t="shared" ca="1" si="10"/>
        <v>40</v>
      </c>
      <c r="L136" s="3">
        <f ca="1">VLOOKUP(C136,Reference!$B$2:$C$11,2,0)*IF(OR(D136="L1",D136="L7"),VLOOKUP(B136,Reference!$S$1:$U$397,3,0),VLOOKUP(B136,Reference!$S$1:$V$397,4,0))+RANDBETWEEN(10,40)</f>
        <v>42</v>
      </c>
      <c r="M136" s="2"/>
      <c r="N136" s="2"/>
      <c r="O136" s="2"/>
      <c r="P136" s="3"/>
    </row>
    <row r="137" spans="1:16" x14ac:dyDescent="0.25">
      <c r="A137">
        <f t="shared" si="12"/>
        <v>136</v>
      </c>
      <c r="B137" s="2">
        <f ca="1">VLOOKUP(RANDBETWEEN(1,396),Reference!$R$1:$V$397,2,0)</f>
        <v>45040</v>
      </c>
      <c r="C137" s="2" t="str">
        <f ca="1">VLOOKUP(RANDBETWEEN(1,10),Reference!$A$2:$B$11,2,0)</f>
        <v>Welding M/c 1</v>
      </c>
      <c r="D137" t="str">
        <f ca="1">VLOOKUP(RANDBETWEEN(1,21),Reference!$Y$2:$AA$22,2,0)</f>
        <v>L2</v>
      </c>
      <c r="E137" t="str">
        <f ca="1">VLOOKUP(D137,Reference!$Z$2:$AA$17,2,0)</f>
        <v xml:space="preserve">Setup and Adjustment </v>
      </c>
      <c r="F137" s="3">
        <f ca="1">IF(OR(C137="SCP Line 1", C137="SCP Line 2"),RANDBETWEEN(1,5),RANDBETWEEN(5,15))+VLOOKUP(B137,Reference!$S$1:$V$397,4,0)+20</f>
        <v>55</v>
      </c>
      <c r="G137" s="3">
        <f ca="1">RANDBETWEEN(1,10)+VLOOKUP(B137,Reference!$S$2:$V$397,3,0)+35</f>
        <v>58</v>
      </c>
      <c r="H137" s="3">
        <f ca="1">RANDBETWEEN(1,10)+VLOOKUP(B137,Reference!$S$1:$U$397,3,0)+45</f>
        <v>75</v>
      </c>
      <c r="I137">
        <f t="shared" ca="1" si="11"/>
        <v>62.666666666666664</v>
      </c>
      <c r="J137">
        <f t="shared" ca="1" si="10"/>
        <v>32</v>
      </c>
      <c r="K137">
        <f t="shared" ca="1" si="10"/>
        <v>30</v>
      </c>
      <c r="L137" s="3">
        <f ca="1">VLOOKUP(C137,Reference!$B$2:$C$11,2,0)*IF(OR(D137="L1",D137="L7"),VLOOKUP(B137,Reference!$S$1:$U$397,3,0),VLOOKUP(B137,Reference!$S$1:$V$397,4,0))+RANDBETWEEN(10,40)</f>
        <v>46</v>
      </c>
      <c r="M137" s="2"/>
      <c r="N137" s="2"/>
      <c r="O137" s="2"/>
      <c r="P137" s="3"/>
    </row>
    <row r="138" spans="1:16" x14ac:dyDescent="0.25">
      <c r="A138">
        <f t="shared" si="12"/>
        <v>137</v>
      </c>
      <c r="B138" s="2">
        <f ca="1">VLOOKUP(RANDBETWEEN(1,396),Reference!$R$1:$V$397,2,0)</f>
        <v>45238</v>
      </c>
      <c r="C138" s="2" t="str">
        <f ca="1">VLOOKUP(RANDBETWEEN(1,10),Reference!$A$2:$B$11,2,0)</f>
        <v>Fine Arc 1</v>
      </c>
      <c r="D138" t="str">
        <f ca="1">VLOOKUP(RANDBETWEEN(1,21),Reference!$Y$2:$AA$22,2,0)</f>
        <v>L7</v>
      </c>
      <c r="E138" t="str">
        <f ca="1">VLOOKUP(D138,Reference!$Z$2:$AA$17,2,0)</f>
        <v>Defect and Rework</v>
      </c>
      <c r="F138" s="3">
        <f ca="1">IF(OR(C138="SCP Line 1", C138="SCP Line 2"),RANDBETWEEN(1,5),RANDBETWEEN(5,15))+VLOOKUP(B138,Reference!$S$1:$V$397,4,0)+20</f>
        <v>100</v>
      </c>
      <c r="G138" s="3">
        <f ca="1">RANDBETWEEN(1,10)+VLOOKUP(B138,Reference!$S$2:$V$397,3,0)+35</f>
        <v>68</v>
      </c>
      <c r="H138" s="3">
        <f ca="1">RANDBETWEEN(1,10)+VLOOKUP(B138,Reference!$S$1:$U$397,3,0)+45</f>
        <v>79</v>
      </c>
      <c r="I138">
        <f t="shared" ca="1" si="11"/>
        <v>82.333333333333329</v>
      </c>
      <c r="J138">
        <f t="shared" ca="1" si="10"/>
        <v>40</v>
      </c>
      <c r="K138">
        <f t="shared" ca="1" si="10"/>
        <v>34</v>
      </c>
      <c r="L138" s="3">
        <f ca="1">VLOOKUP(C138,Reference!$B$2:$C$11,2,0)*IF(OR(D138="L1",D138="L7"),VLOOKUP(B138,Reference!$S$1:$U$397,3,0),VLOOKUP(B138,Reference!$S$1:$V$397,4,0))+RANDBETWEEN(10,40)</f>
        <v>60</v>
      </c>
      <c r="M138" s="2"/>
      <c r="N138" s="2"/>
      <c r="O138" s="2"/>
      <c r="P138" s="3"/>
    </row>
    <row r="139" spans="1:16" x14ac:dyDescent="0.25">
      <c r="A139">
        <f t="shared" si="12"/>
        <v>138</v>
      </c>
      <c r="B139" s="2">
        <f ca="1">VLOOKUP(RANDBETWEEN(1,396),Reference!$R$1:$V$397,2,0)</f>
        <v>45092</v>
      </c>
      <c r="C139" s="2" t="str">
        <f ca="1">VLOOKUP(RANDBETWEEN(1,10),Reference!$A$2:$B$11,2,0)</f>
        <v xml:space="preserve">Fine Arc 2 </v>
      </c>
      <c r="D139" t="str">
        <f ca="1">VLOOKUP(RANDBETWEEN(1,21),Reference!$Y$2:$AA$22,2,0)</f>
        <v>L1</v>
      </c>
      <c r="E139" t="str">
        <f ca="1">VLOOKUP(D139,Reference!$Z$2:$AA$17,2,0)</f>
        <v xml:space="preserve">Equipment Failure </v>
      </c>
      <c r="F139" s="3">
        <f ca="1">IF(OR(C139="SCP Line 1", C139="SCP Line 2"),RANDBETWEEN(1,5),RANDBETWEEN(5,15))+VLOOKUP(B139,Reference!$S$1:$V$397,4,0)+20</f>
        <v>52</v>
      </c>
      <c r="G139" s="3">
        <f ca="1">RANDBETWEEN(1,10)+VLOOKUP(B139,Reference!$S$2:$V$397,3,0)+35</f>
        <v>53</v>
      </c>
      <c r="H139" s="3">
        <f ca="1">RANDBETWEEN(1,10)+VLOOKUP(B139,Reference!$S$1:$U$397,3,0)+45</f>
        <v>60</v>
      </c>
      <c r="I139">
        <f t="shared" ca="1" si="11"/>
        <v>55</v>
      </c>
      <c r="J139">
        <f t="shared" ca="1" si="10"/>
        <v>37</v>
      </c>
      <c r="K139">
        <f t="shared" ca="1" si="10"/>
        <v>38</v>
      </c>
      <c r="L139" s="3">
        <f ca="1">VLOOKUP(C139,Reference!$B$2:$C$11,2,0)*IF(OR(D139="L1",D139="L7"),VLOOKUP(B139,Reference!$S$1:$U$397,3,0),VLOOKUP(B139,Reference!$S$1:$V$397,4,0))+RANDBETWEEN(10,40)</f>
        <v>23</v>
      </c>
      <c r="M139" s="2"/>
      <c r="N139" s="2"/>
      <c r="O139" s="2"/>
      <c r="P139" s="3"/>
    </row>
    <row r="140" spans="1:16" x14ac:dyDescent="0.25">
      <c r="A140">
        <f t="shared" si="12"/>
        <v>139</v>
      </c>
      <c r="B140" s="2">
        <f ca="1">VLOOKUP(RANDBETWEEN(1,396),Reference!$R$1:$V$397,2,0)</f>
        <v>45065</v>
      </c>
      <c r="C140" s="2" t="str">
        <f ca="1">VLOOKUP(RANDBETWEEN(1,10),Reference!$A$2:$B$11,2,0)</f>
        <v>Welding M/c 1</v>
      </c>
      <c r="D140" t="str">
        <f ca="1">VLOOKUP(RANDBETWEEN(1,21),Reference!$Y$2:$AA$22,2,0)</f>
        <v>L15</v>
      </c>
      <c r="E140" t="str">
        <f ca="1">VLOOKUP(D140,Reference!$Z$2:$AA$17,2,0)</f>
        <v>Energy</v>
      </c>
      <c r="F140" s="3">
        <f ca="1">IF(OR(C140="SCP Line 1", C140="SCP Line 2"),RANDBETWEEN(1,5),RANDBETWEEN(5,15))+VLOOKUP(B140,Reference!$S$1:$V$397,4,0)+20</f>
        <v>39</v>
      </c>
      <c r="G140" s="3">
        <f ca="1">RANDBETWEEN(1,10)+VLOOKUP(B140,Reference!$S$2:$V$397,3,0)+35</f>
        <v>60</v>
      </c>
      <c r="H140" s="3">
        <f ca="1">RANDBETWEEN(1,10)+VLOOKUP(B140,Reference!$S$1:$U$397,3,0)+45</f>
        <v>77</v>
      </c>
      <c r="I140">
        <f t="shared" ca="1" si="11"/>
        <v>58.666666666666664</v>
      </c>
      <c r="J140">
        <f t="shared" ca="1" si="10"/>
        <v>25</v>
      </c>
      <c r="K140">
        <f t="shared" ca="1" si="10"/>
        <v>39</v>
      </c>
      <c r="L140" s="3">
        <f ca="1">VLOOKUP(C140,Reference!$B$2:$C$11,2,0)*IF(OR(D140="L1",D140="L7"),VLOOKUP(B140,Reference!$S$1:$U$397,3,0),VLOOKUP(B140,Reference!$S$1:$V$397,4,0))+RANDBETWEEN(10,40)</f>
        <v>52</v>
      </c>
      <c r="M140" s="2"/>
      <c r="N140" s="2"/>
      <c r="O140" s="2"/>
      <c r="P140" s="3"/>
    </row>
    <row r="141" spans="1:16" x14ac:dyDescent="0.25">
      <c r="A141">
        <f t="shared" si="12"/>
        <v>140</v>
      </c>
      <c r="B141" s="2">
        <f ca="1">VLOOKUP(RANDBETWEEN(1,396),Reference!$R$1:$V$397,2,0)</f>
        <v>45321</v>
      </c>
      <c r="C141" s="2" t="str">
        <f ca="1">VLOOKUP(RANDBETWEEN(1,10),Reference!$A$2:$B$11,2,0)</f>
        <v>SCP Line 1</v>
      </c>
      <c r="D141" t="str">
        <f ca="1">VLOOKUP(RANDBETWEEN(1,21),Reference!$Y$2:$AA$22,2,0)</f>
        <v>L15</v>
      </c>
      <c r="E141" t="str">
        <f ca="1">VLOOKUP(D141,Reference!$Z$2:$AA$17,2,0)</f>
        <v>Energy</v>
      </c>
      <c r="F141" s="3">
        <f ca="1">IF(OR(C141="SCP Line 1", C141="SCP Line 2"),RANDBETWEEN(1,5),RANDBETWEEN(5,15))+VLOOKUP(B141,Reference!$S$1:$V$397,4,0)+20</f>
        <v>53</v>
      </c>
      <c r="G141" s="3">
        <f ca="1">RANDBETWEEN(1,10)+VLOOKUP(B141,Reference!$S$2:$V$397,3,0)+35</f>
        <v>79</v>
      </c>
      <c r="H141" s="3">
        <f ca="1">RANDBETWEEN(1,10)+VLOOKUP(B141,Reference!$S$1:$U$397,3,0)+45</f>
        <v>93</v>
      </c>
      <c r="I141">
        <f t="shared" ca="1" si="11"/>
        <v>75</v>
      </c>
      <c r="J141">
        <f t="shared" ca="1" si="10"/>
        <v>24</v>
      </c>
      <c r="K141">
        <f t="shared" ca="1" si="10"/>
        <v>36</v>
      </c>
      <c r="L141" s="3">
        <f ca="1">VLOOKUP(C141,Reference!$B$2:$C$11,2,0)*IF(OR(D141="L1",D141="L7"),VLOOKUP(B141,Reference!$S$1:$U$397,3,0),VLOOKUP(B141,Reference!$S$1:$V$397,4,0))+RANDBETWEEN(10,40)</f>
        <v>119</v>
      </c>
      <c r="M141" s="2"/>
      <c r="N141" s="2"/>
      <c r="O141" s="2"/>
      <c r="P141" s="3"/>
    </row>
    <row r="142" spans="1:16" x14ac:dyDescent="0.25">
      <c r="A142">
        <f t="shared" si="12"/>
        <v>141</v>
      </c>
      <c r="B142" s="2">
        <f ca="1">VLOOKUP(RANDBETWEEN(1,396),Reference!$R$1:$V$397,2,0)</f>
        <v>45153</v>
      </c>
      <c r="C142" s="2" t="str">
        <f ca="1">VLOOKUP(RANDBETWEEN(1,10),Reference!$A$2:$B$11,2,0)</f>
        <v>SCP Line 2</v>
      </c>
      <c r="D142" t="str">
        <f ca="1">VLOOKUP(RANDBETWEEN(1,21),Reference!$Y$2:$AA$22,2,0)</f>
        <v>L6</v>
      </c>
      <c r="E142" t="str">
        <f ca="1">VLOOKUP(D142,Reference!$Z$2:$AA$17,2,0)</f>
        <v>Speed</v>
      </c>
      <c r="F142" s="3">
        <f ca="1">IF(OR(C142="SCP Line 1", C142="SCP Line 2"),RANDBETWEEN(1,5),RANDBETWEEN(5,15))+VLOOKUP(B142,Reference!$S$1:$V$397,4,0)+20</f>
        <v>76</v>
      </c>
      <c r="G142" s="3">
        <f ca="1">RANDBETWEEN(1,10)+VLOOKUP(B142,Reference!$S$2:$V$397,3,0)+35</f>
        <v>63</v>
      </c>
      <c r="H142" s="3">
        <f ca="1">RANDBETWEEN(1,10)+VLOOKUP(B142,Reference!$S$1:$U$397,3,0)+45</f>
        <v>76</v>
      </c>
      <c r="I142">
        <f t="shared" ca="1" si="11"/>
        <v>71.666666666666671</v>
      </c>
      <c r="J142">
        <f t="shared" ca="1" si="10"/>
        <v>24</v>
      </c>
      <c r="K142">
        <f t="shared" ca="1" si="10"/>
        <v>29</v>
      </c>
      <c r="L142" s="3">
        <f ca="1">VLOOKUP(C142,Reference!$B$2:$C$11,2,0)*IF(OR(D142="L1",D142="L7"),VLOOKUP(B142,Reference!$S$1:$U$397,3,0),VLOOKUP(B142,Reference!$S$1:$V$397,4,0))+RANDBETWEEN(10,40)</f>
        <v>189</v>
      </c>
      <c r="M142" s="2"/>
      <c r="N142" s="2"/>
      <c r="O142" s="2"/>
      <c r="P142" s="3"/>
    </row>
    <row r="143" spans="1:16" x14ac:dyDescent="0.25">
      <c r="A143">
        <f t="shared" si="12"/>
        <v>142</v>
      </c>
      <c r="B143" s="2">
        <f ca="1">VLOOKUP(RANDBETWEEN(1,396),Reference!$R$1:$V$397,2,0)</f>
        <v>45122</v>
      </c>
      <c r="C143" s="2" t="str">
        <f ca="1">VLOOKUP(RANDBETWEEN(1,10),Reference!$A$2:$B$11,2,0)</f>
        <v>Fine Arc 1</v>
      </c>
      <c r="D143" t="str">
        <f ca="1">VLOOKUP(RANDBETWEEN(1,21),Reference!$Y$2:$AA$22,2,0)</f>
        <v>L11</v>
      </c>
      <c r="E143" t="str">
        <f ca="1">VLOOKUP(D143,Reference!$Z$2:$AA$17,2,0)</f>
        <v xml:space="preserve">Line Organisation </v>
      </c>
      <c r="F143" s="3">
        <f ca="1">IF(OR(C143="SCP Line 1", C143="SCP Line 2"),RANDBETWEEN(1,5),RANDBETWEEN(5,15))+VLOOKUP(B143,Reference!$S$1:$V$397,4,0)+20</f>
        <v>48</v>
      </c>
      <c r="G143" s="3">
        <f ca="1">RANDBETWEEN(1,10)+VLOOKUP(B143,Reference!$S$2:$V$397,3,0)+35</f>
        <v>50</v>
      </c>
      <c r="H143" s="3">
        <f ca="1">RANDBETWEEN(1,10)+VLOOKUP(B143,Reference!$S$1:$U$397,3,0)+45</f>
        <v>63</v>
      </c>
      <c r="I143">
        <f t="shared" ca="1" si="11"/>
        <v>53.666666666666664</v>
      </c>
      <c r="J143">
        <f t="shared" ca="1" si="10"/>
        <v>22</v>
      </c>
      <c r="K143">
        <f t="shared" ca="1" si="10"/>
        <v>27</v>
      </c>
      <c r="L143" s="3">
        <f ca="1">VLOOKUP(C143,Reference!$B$2:$C$11,2,0)*IF(OR(D143="L1",D143="L7"),VLOOKUP(B143,Reference!$S$1:$U$397,3,0),VLOOKUP(B143,Reference!$S$1:$V$397,4,0))+RANDBETWEEN(10,40)</f>
        <v>50</v>
      </c>
      <c r="M143" s="2"/>
      <c r="N143" s="2"/>
      <c r="O143" s="2"/>
      <c r="P143" s="3"/>
    </row>
    <row r="144" spans="1:16" x14ac:dyDescent="0.25">
      <c r="A144">
        <f t="shared" si="12"/>
        <v>143</v>
      </c>
      <c r="B144" s="2">
        <f ca="1">VLOOKUP(RANDBETWEEN(1,396),Reference!$R$1:$V$397,2,0)</f>
        <v>45047</v>
      </c>
      <c r="C144" s="2" t="str">
        <f ca="1">VLOOKUP(RANDBETWEEN(1,10),Reference!$A$2:$B$11,2,0)</f>
        <v>SCP Line 2</v>
      </c>
      <c r="D144" t="str">
        <f ca="1">VLOOKUP(RANDBETWEEN(1,21),Reference!$Y$2:$AA$22,2,0)</f>
        <v>L11</v>
      </c>
      <c r="E144" t="str">
        <f ca="1">VLOOKUP(D144,Reference!$Z$2:$AA$17,2,0)</f>
        <v xml:space="preserve">Line Organisation </v>
      </c>
      <c r="F144" s="3">
        <f ca="1">IF(OR(C144="SCP Line 1", C144="SCP Line 2"),RANDBETWEEN(1,5),RANDBETWEEN(5,15))+VLOOKUP(B144,Reference!$S$1:$V$397,4,0)+20</f>
        <v>37</v>
      </c>
      <c r="G144" s="3">
        <f ca="1">RANDBETWEEN(1,10)+VLOOKUP(B144,Reference!$S$2:$V$397,3,0)+35</f>
        <v>50</v>
      </c>
      <c r="H144" s="3">
        <f ca="1">RANDBETWEEN(1,10)+VLOOKUP(B144,Reference!$S$1:$U$397,3,0)+45</f>
        <v>59</v>
      </c>
      <c r="I144">
        <f t="shared" ca="1" si="11"/>
        <v>48.666666666666664</v>
      </c>
      <c r="J144">
        <f t="shared" ca="1" si="10"/>
        <v>21</v>
      </c>
      <c r="K144">
        <f t="shared" ca="1" si="10"/>
        <v>20</v>
      </c>
      <c r="L144" s="3">
        <f ca="1">VLOOKUP(C144,Reference!$B$2:$C$11,2,0)*IF(OR(D144="L1",D144="L7"),VLOOKUP(B144,Reference!$S$1:$U$397,3,0),VLOOKUP(B144,Reference!$S$1:$V$397,4,0))+RANDBETWEEN(10,40)</f>
        <v>71</v>
      </c>
      <c r="M144" s="2"/>
      <c r="N144" s="2"/>
      <c r="O144" s="2"/>
      <c r="P144" s="3"/>
    </row>
    <row r="145" spans="1:16" x14ac:dyDescent="0.25">
      <c r="A145">
        <f t="shared" si="12"/>
        <v>144</v>
      </c>
      <c r="B145" s="2">
        <f ca="1">VLOOKUP(RANDBETWEEN(1,396),Reference!$R$1:$V$397,2,0)</f>
        <v>45207</v>
      </c>
      <c r="C145" s="2" t="str">
        <f ca="1">VLOOKUP(RANDBETWEEN(1,10),Reference!$A$2:$B$11,2,0)</f>
        <v>Fine Arc 1</v>
      </c>
      <c r="D145" t="str">
        <f ca="1">VLOOKUP(RANDBETWEEN(1,21),Reference!$Y$2:$AA$22,2,0)</f>
        <v>L7</v>
      </c>
      <c r="E145" t="str">
        <f ca="1">VLOOKUP(D145,Reference!$Z$2:$AA$17,2,0)</f>
        <v>Defect and Rework</v>
      </c>
      <c r="F145" s="3">
        <f ca="1">IF(OR(C145="SCP Line 1", C145="SCP Line 2"),RANDBETWEEN(1,5),RANDBETWEEN(5,15))+VLOOKUP(B145,Reference!$S$1:$V$397,4,0)+20</f>
        <v>94</v>
      </c>
      <c r="G145" s="3">
        <f ca="1">RANDBETWEEN(1,10)+VLOOKUP(B145,Reference!$S$2:$V$397,3,0)+35</f>
        <v>69</v>
      </c>
      <c r="H145" s="3">
        <f ca="1">RANDBETWEEN(1,10)+VLOOKUP(B145,Reference!$S$1:$U$397,3,0)+45</f>
        <v>75</v>
      </c>
      <c r="I145">
        <f t="shared" ca="1" si="11"/>
        <v>79.333333333333329</v>
      </c>
      <c r="J145">
        <f t="shared" ca="1" si="10"/>
        <v>21</v>
      </c>
      <c r="K145">
        <f t="shared" ca="1" si="10"/>
        <v>39</v>
      </c>
      <c r="L145" s="3">
        <f ca="1">VLOOKUP(C145,Reference!$B$2:$C$11,2,0)*IF(OR(D145="L1",D145="L7"),VLOOKUP(B145,Reference!$S$1:$U$397,3,0),VLOOKUP(B145,Reference!$S$1:$V$397,4,0))+RANDBETWEEN(10,40)</f>
        <v>53</v>
      </c>
      <c r="M145" s="2"/>
      <c r="N145" s="2"/>
      <c r="O145" s="2"/>
      <c r="P145" s="3"/>
    </row>
    <row r="146" spans="1:16" x14ac:dyDescent="0.25">
      <c r="A146">
        <f t="shared" si="12"/>
        <v>145</v>
      </c>
      <c r="B146" s="2">
        <f ca="1">VLOOKUP(RANDBETWEEN(1,396),Reference!$R$1:$V$397,2,0)</f>
        <v>44958</v>
      </c>
      <c r="C146" s="2" t="str">
        <f ca="1">VLOOKUP(RANDBETWEEN(1,10),Reference!$A$2:$B$11,2,0)</f>
        <v xml:space="preserve">Fine Arc 2 </v>
      </c>
      <c r="D146" t="str">
        <f ca="1">VLOOKUP(RANDBETWEEN(1,21),Reference!$Y$2:$AA$22,2,0)</f>
        <v>L15</v>
      </c>
      <c r="E146" t="str">
        <f ca="1">VLOOKUP(D146,Reference!$Z$2:$AA$17,2,0)</f>
        <v>Energy</v>
      </c>
      <c r="F146" s="3">
        <f ca="1">IF(OR(C146="SCP Line 1", C146="SCP Line 2"),RANDBETWEEN(1,5),RANDBETWEEN(5,15))+VLOOKUP(B146,Reference!$S$1:$V$397,4,0)+20</f>
        <v>48</v>
      </c>
      <c r="G146" s="3">
        <f ca="1">RANDBETWEEN(1,10)+VLOOKUP(B146,Reference!$S$2:$V$397,3,0)+35</f>
        <v>58</v>
      </c>
      <c r="H146" s="3">
        <f ca="1">RANDBETWEEN(1,10)+VLOOKUP(B146,Reference!$S$1:$U$397,3,0)+45</f>
        <v>71</v>
      </c>
      <c r="I146">
        <f t="shared" ca="1" si="11"/>
        <v>59</v>
      </c>
      <c r="J146">
        <f t="shared" ca="1" si="10"/>
        <v>36</v>
      </c>
      <c r="K146">
        <f t="shared" ca="1" si="10"/>
        <v>29</v>
      </c>
      <c r="L146" s="3">
        <f ca="1">VLOOKUP(C146,Reference!$B$2:$C$11,2,0)*IF(OR(D146="L1",D146="L7"),VLOOKUP(B146,Reference!$S$1:$U$397,3,0),VLOOKUP(B146,Reference!$S$1:$V$397,4,0))+RANDBETWEEN(10,40)</f>
        <v>43</v>
      </c>
      <c r="M146" s="2"/>
      <c r="N146" s="2"/>
      <c r="O146" s="2"/>
      <c r="P146" s="3"/>
    </row>
    <row r="147" spans="1:16" x14ac:dyDescent="0.25">
      <c r="A147">
        <f t="shared" si="12"/>
        <v>146</v>
      </c>
      <c r="B147" s="2">
        <f ca="1">VLOOKUP(RANDBETWEEN(1,396),Reference!$R$1:$V$397,2,0)</f>
        <v>45017</v>
      </c>
      <c r="C147" s="2" t="str">
        <f ca="1">VLOOKUP(RANDBETWEEN(1,10),Reference!$A$2:$B$11,2,0)</f>
        <v>SCP Line 2</v>
      </c>
      <c r="D147" t="str">
        <f ca="1">VLOOKUP(RANDBETWEEN(1,21),Reference!$Y$2:$AA$22,2,0)</f>
        <v>L2</v>
      </c>
      <c r="E147" t="str">
        <f ca="1">VLOOKUP(D147,Reference!$Z$2:$AA$17,2,0)</f>
        <v xml:space="preserve">Setup and Adjustment </v>
      </c>
      <c r="F147" s="3">
        <f ca="1">IF(OR(C147="SCP Line 1", C147="SCP Line 2"),RANDBETWEEN(1,5),RANDBETWEEN(5,15))+VLOOKUP(B147,Reference!$S$1:$V$397,4,0)+20</f>
        <v>34</v>
      </c>
      <c r="G147" s="3">
        <f ca="1">RANDBETWEEN(1,10)+VLOOKUP(B147,Reference!$S$2:$V$397,3,0)+35</f>
        <v>66</v>
      </c>
      <c r="H147" s="3">
        <f ca="1">RANDBETWEEN(1,10)+VLOOKUP(B147,Reference!$S$1:$U$397,3,0)+45</f>
        <v>70</v>
      </c>
      <c r="I147">
        <f t="shared" ca="1" si="11"/>
        <v>56.666666666666664</v>
      </c>
      <c r="J147">
        <f t="shared" ca="1" si="10"/>
        <v>39</v>
      </c>
      <c r="K147">
        <f t="shared" ca="1" si="10"/>
        <v>27</v>
      </c>
      <c r="L147" s="3">
        <f ca="1">VLOOKUP(C147,Reference!$B$2:$C$11,2,0)*IF(OR(D147="L1",D147="L7"),VLOOKUP(B147,Reference!$S$1:$U$397,3,0),VLOOKUP(B147,Reference!$S$1:$V$397,4,0))+RANDBETWEEN(10,40)</f>
        <v>48</v>
      </c>
      <c r="M147" s="2"/>
      <c r="N147" s="2"/>
      <c r="O147" s="2"/>
      <c r="P147" s="3"/>
    </row>
    <row r="148" spans="1:16" x14ac:dyDescent="0.25">
      <c r="A148">
        <f t="shared" si="12"/>
        <v>147</v>
      </c>
      <c r="B148" s="2">
        <f ca="1">VLOOKUP(RANDBETWEEN(1,396),Reference!$R$1:$V$397,2,0)</f>
        <v>45262</v>
      </c>
      <c r="C148" s="2" t="str">
        <f ca="1">VLOOKUP(RANDBETWEEN(1,10),Reference!$A$2:$B$11,2,0)</f>
        <v>Fine Arc 1</v>
      </c>
      <c r="D148" t="str">
        <f ca="1">VLOOKUP(RANDBETWEEN(1,21),Reference!$Y$2:$AA$22,2,0)</f>
        <v>L7</v>
      </c>
      <c r="E148" t="str">
        <f ca="1">VLOOKUP(D148,Reference!$Z$2:$AA$17,2,0)</f>
        <v>Defect and Rework</v>
      </c>
      <c r="F148" s="3">
        <f ca="1">IF(OR(C148="SCP Line 1", C148="SCP Line 2"),RANDBETWEEN(1,5),RANDBETWEEN(5,15))+VLOOKUP(B148,Reference!$S$1:$V$397,4,0)+20</f>
        <v>100</v>
      </c>
      <c r="G148" s="3">
        <f ca="1">RANDBETWEEN(1,10)+VLOOKUP(B148,Reference!$S$2:$V$397,3,0)+35</f>
        <v>73</v>
      </c>
      <c r="H148" s="3">
        <f ca="1">RANDBETWEEN(1,10)+VLOOKUP(B148,Reference!$S$1:$U$397,3,0)+45</f>
        <v>80</v>
      </c>
      <c r="I148">
        <f t="shared" ca="1" si="11"/>
        <v>84.333333333333329</v>
      </c>
      <c r="J148">
        <f t="shared" ca="1" si="10"/>
        <v>34</v>
      </c>
      <c r="K148">
        <f t="shared" ca="1" si="10"/>
        <v>32</v>
      </c>
      <c r="L148" s="3">
        <f ca="1">VLOOKUP(C148,Reference!$B$2:$C$11,2,0)*IF(OR(D148="L1",D148="L7"),VLOOKUP(B148,Reference!$S$1:$U$397,3,0),VLOOKUP(B148,Reference!$S$1:$V$397,4,0))+RANDBETWEEN(10,40)</f>
        <v>58</v>
      </c>
      <c r="M148" s="2"/>
      <c r="N148" s="2"/>
      <c r="O148" s="2"/>
      <c r="P148" s="3"/>
    </row>
    <row r="149" spans="1:16" x14ac:dyDescent="0.25">
      <c r="A149">
        <f t="shared" si="12"/>
        <v>148</v>
      </c>
      <c r="B149" s="2">
        <f ca="1">VLOOKUP(RANDBETWEEN(1,396),Reference!$R$1:$V$397,2,0)</f>
        <v>45187</v>
      </c>
      <c r="C149" s="2" t="str">
        <f ca="1">VLOOKUP(RANDBETWEEN(1,10),Reference!$A$2:$B$11,2,0)</f>
        <v>Welding M/c 2</v>
      </c>
      <c r="D149" t="str">
        <f ca="1">VLOOKUP(RANDBETWEEN(1,21),Reference!$Y$2:$AA$22,2,0)</f>
        <v>L1</v>
      </c>
      <c r="E149" t="str">
        <f ca="1">VLOOKUP(D149,Reference!$Z$2:$AA$17,2,0)</f>
        <v xml:space="preserve">Equipment Failure </v>
      </c>
      <c r="F149" s="3">
        <f ca="1">IF(OR(C149="SCP Line 1", C149="SCP Line 2"),RANDBETWEEN(1,5),RANDBETWEEN(5,15))+VLOOKUP(B149,Reference!$S$1:$V$397,4,0)+20</f>
        <v>85</v>
      </c>
      <c r="G149" s="3">
        <f ca="1">RANDBETWEEN(1,10)+VLOOKUP(B149,Reference!$S$2:$V$397,3,0)+35</f>
        <v>64</v>
      </c>
      <c r="H149" s="3">
        <f ca="1">RANDBETWEEN(1,10)+VLOOKUP(B149,Reference!$S$1:$U$397,3,0)+45</f>
        <v>70</v>
      </c>
      <c r="I149">
        <f t="shared" ca="1" si="11"/>
        <v>73</v>
      </c>
      <c r="J149">
        <f t="shared" ca="1" si="10"/>
        <v>38</v>
      </c>
      <c r="K149">
        <f t="shared" ca="1" si="10"/>
        <v>37</v>
      </c>
      <c r="L149" s="3">
        <f ca="1">VLOOKUP(C149,Reference!$B$2:$C$11,2,0)*IF(OR(D149="L1",D149="L7"),VLOOKUP(B149,Reference!$S$1:$U$397,3,0),VLOOKUP(B149,Reference!$S$1:$V$397,4,0))+RANDBETWEEN(10,40)</f>
        <v>47</v>
      </c>
      <c r="M149" s="2"/>
      <c r="N149" s="2"/>
      <c r="O149" s="2"/>
      <c r="P149" s="3"/>
    </row>
    <row r="150" spans="1:16" x14ac:dyDescent="0.25">
      <c r="A150">
        <f t="shared" si="12"/>
        <v>149</v>
      </c>
      <c r="B150" s="2">
        <f ca="1">VLOOKUP(RANDBETWEEN(1,396),Reference!$R$1:$V$397,2,0)</f>
        <v>45307</v>
      </c>
      <c r="C150" s="2" t="str">
        <f ca="1">VLOOKUP(RANDBETWEEN(1,10),Reference!$A$2:$B$11,2,0)</f>
        <v>SCP Line 1</v>
      </c>
      <c r="D150" t="str">
        <f ca="1">VLOOKUP(RANDBETWEEN(1,21),Reference!$Y$2:$AA$22,2,0)</f>
        <v>L2</v>
      </c>
      <c r="E150" t="str">
        <f ca="1">VLOOKUP(D150,Reference!$Z$2:$AA$17,2,0)</f>
        <v xml:space="preserve">Setup and Adjustment </v>
      </c>
      <c r="F150" s="3">
        <f ca="1">IF(OR(C150="SCP Line 1", C150="SCP Line 2"),RANDBETWEEN(1,5),RANDBETWEEN(5,15))+VLOOKUP(B150,Reference!$S$1:$V$397,4,0)+20</f>
        <v>63</v>
      </c>
      <c r="G150" s="3">
        <f ca="1">RANDBETWEEN(1,10)+VLOOKUP(B150,Reference!$S$2:$V$397,3,0)+35</f>
        <v>92</v>
      </c>
      <c r="H150" s="3">
        <f ca="1">RANDBETWEEN(1,10)+VLOOKUP(B150,Reference!$S$1:$U$397,3,0)+45</f>
        <v>93</v>
      </c>
      <c r="I150">
        <f t="shared" ca="1" si="11"/>
        <v>82.666666666666671</v>
      </c>
      <c r="J150">
        <f t="shared" ca="1" si="10"/>
        <v>25</v>
      </c>
      <c r="K150">
        <f t="shared" ca="1" si="10"/>
        <v>28</v>
      </c>
      <c r="L150" s="3">
        <f ca="1">VLOOKUP(C150,Reference!$B$2:$C$11,2,0)*IF(OR(D150="L1",D150="L7"),VLOOKUP(B150,Reference!$S$1:$U$397,3,0),VLOOKUP(B150,Reference!$S$1:$V$397,4,0))+RANDBETWEEN(10,40)</f>
        <v>164</v>
      </c>
      <c r="M150" s="2"/>
      <c r="N150" s="2"/>
      <c r="O150" s="2"/>
      <c r="P150" s="3"/>
    </row>
    <row r="151" spans="1:16" x14ac:dyDescent="0.25">
      <c r="A151">
        <f t="shared" si="12"/>
        <v>150</v>
      </c>
      <c r="B151" s="2">
        <f ca="1">VLOOKUP(RANDBETWEEN(1,396),Reference!$R$1:$V$397,2,0)</f>
        <v>45016</v>
      </c>
      <c r="C151" s="2" t="str">
        <f ca="1">VLOOKUP(RANDBETWEEN(1,10),Reference!$A$2:$B$11,2,0)</f>
        <v>Fine Arc 1</v>
      </c>
      <c r="D151" t="str">
        <f ca="1">VLOOKUP(RANDBETWEEN(1,21),Reference!$Y$2:$AA$22,2,0)</f>
        <v>L9</v>
      </c>
      <c r="E151" t="str">
        <f ca="1">VLOOKUP(D151,Reference!$Z$2:$AA$17,2,0)</f>
        <v>Management</v>
      </c>
      <c r="F151" s="3">
        <f ca="1">IF(OR(C151="SCP Line 1", C151="SCP Line 2"),RANDBETWEEN(1,5),RANDBETWEEN(5,15))+VLOOKUP(B151,Reference!$S$1:$V$397,4,0)+20</f>
        <v>57</v>
      </c>
      <c r="G151" s="3">
        <f ca="1">RANDBETWEEN(1,10)+VLOOKUP(B151,Reference!$S$2:$V$397,3,0)+35</f>
        <v>59</v>
      </c>
      <c r="H151" s="3">
        <f ca="1">RANDBETWEEN(1,10)+VLOOKUP(B151,Reference!$S$1:$U$397,3,0)+45</f>
        <v>73</v>
      </c>
      <c r="I151">
        <f t="shared" ca="1" si="11"/>
        <v>63</v>
      </c>
      <c r="J151">
        <f t="shared" ca="1" si="10"/>
        <v>35</v>
      </c>
      <c r="K151">
        <f t="shared" ca="1" si="10"/>
        <v>26</v>
      </c>
      <c r="L151" s="3">
        <f ca="1">VLOOKUP(C151,Reference!$B$2:$C$11,2,0)*IF(OR(D151="L1",D151="L7"),VLOOKUP(B151,Reference!$S$1:$U$397,3,0),VLOOKUP(B151,Reference!$S$1:$V$397,4,0))+RANDBETWEEN(10,40)</f>
        <v>34</v>
      </c>
      <c r="M151" s="2"/>
      <c r="N151" s="2"/>
      <c r="O151" s="2"/>
      <c r="P151" s="3"/>
    </row>
    <row r="152" spans="1:16" x14ac:dyDescent="0.25">
      <c r="A152">
        <f t="shared" si="12"/>
        <v>151</v>
      </c>
      <c r="B152" s="2">
        <f ca="1">VLOOKUP(RANDBETWEEN(1,396),Reference!$R$1:$V$397,2,0)</f>
        <v>45108</v>
      </c>
      <c r="C152" s="2" t="str">
        <f ca="1">VLOOKUP(RANDBETWEEN(1,10),Reference!$A$2:$B$11,2,0)</f>
        <v>MCP Ass 1</v>
      </c>
      <c r="D152" t="str">
        <f ca="1">VLOOKUP(RANDBETWEEN(1,21),Reference!$Y$2:$AA$22,2,0)</f>
        <v>L14</v>
      </c>
      <c r="E152" t="str">
        <f ca="1">VLOOKUP(D152,Reference!$Z$2:$AA$17,2,0)</f>
        <v>Yield</v>
      </c>
      <c r="F152" s="3">
        <f ca="1">IF(OR(C152="SCP Line 1", C152="SCP Line 2"),RANDBETWEEN(1,5),RANDBETWEEN(5,15))+VLOOKUP(B152,Reference!$S$1:$V$397,4,0)+20</f>
        <v>42</v>
      </c>
      <c r="G152" s="3">
        <f ca="1">RANDBETWEEN(1,10)+VLOOKUP(B152,Reference!$S$2:$V$397,3,0)+35</f>
        <v>63</v>
      </c>
      <c r="H152" s="3">
        <f ca="1">RANDBETWEEN(1,10)+VLOOKUP(B152,Reference!$S$1:$U$397,3,0)+45</f>
        <v>67</v>
      </c>
      <c r="I152">
        <f t="shared" ca="1" si="11"/>
        <v>57.333333333333336</v>
      </c>
      <c r="J152">
        <f t="shared" ca="1" si="10"/>
        <v>20</v>
      </c>
      <c r="K152">
        <f t="shared" ca="1" si="10"/>
        <v>27</v>
      </c>
      <c r="L152" s="3">
        <f ca="1">VLOOKUP(C152,Reference!$B$2:$C$11,2,0)*IF(OR(D152="L1",D152="L7"),VLOOKUP(B152,Reference!$S$1:$U$397,3,0),VLOOKUP(B152,Reference!$S$1:$V$397,4,0))+RANDBETWEEN(10,40)</f>
        <v>43</v>
      </c>
      <c r="M152" s="2"/>
      <c r="N152" s="2"/>
      <c r="O152" s="2"/>
      <c r="P152" s="3"/>
    </row>
    <row r="153" spans="1:16" x14ac:dyDescent="0.25">
      <c r="A153">
        <f t="shared" si="12"/>
        <v>152</v>
      </c>
      <c r="B153" s="2">
        <f ca="1">VLOOKUP(RANDBETWEEN(1,396),Reference!$R$1:$V$397,2,0)</f>
        <v>45131</v>
      </c>
      <c r="C153" s="2" t="str">
        <f ca="1">VLOOKUP(RANDBETWEEN(1,10),Reference!$A$2:$B$11,2,0)</f>
        <v>MCP Ass 2</v>
      </c>
      <c r="D153" t="str">
        <f ca="1">VLOOKUP(RANDBETWEEN(1,21),Reference!$Y$2:$AA$22,2,0)</f>
        <v>L11</v>
      </c>
      <c r="E153" t="str">
        <f ca="1">VLOOKUP(D153,Reference!$Z$2:$AA$17,2,0)</f>
        <v xml:space="preserve">Line Organisation </v>
      </c>
      <c r="F153" s="3">
        <f ca="1">IF(OR(C153="SCP Line 1", C153="SCP Line 2"),RANDBETWEEN(1,5),RANDBETWEEN(5,15))+VLOOKUP(B153,Reference!$S$1:$V$397,4,0)+20</f>
        <v>48</v>
      </c>
      <c r="G153" s="3">
        <f ca="1">RANDBETWEEN(1,10)+VLOOKUP(B153,Reference!$S$2:$V$397,3,0)+35</f>
        <v>59</v>
      </c>
      <c r="H153" s="3">
        <f ca="1">RANDBETWEEN(1,10)+VLOOKUP(B153,Reference!$S$1:$U$397,3,0)+45</f>
        <v>68</v>
      </c>
      <c r="I153">
        <f t="shared" ca="1" si="11"/>
        <v>58.333333333333336</v>
      </c>
      <c r="J153">
        <f t="shared" ca="1" si="10"/>
        <v>26</v>
      </c>
      <c r="K153">
        <f t="shared" ca="1" si="10"/>
        <v>21</v>
      </c>
      <c r="L153" s="3">
        <f ca="1">VLOOKUP(C153,Reference!$B$2:$C$11,2,0)*IF(OR(D153="L1",D153="L7"),VLOOKUP(B153,Reference!$S$1:$U$397,3,0),VLOOKUP(B153,Reference!$S$1:$V$397,4,0))+RANDBETWEEN(10,40)</f>
        <v>56</v>
      </c>
      <c r="M153" s="2"/>
      <c r="N153" s="2"/>
      <c r="O153" s="2"/>
      <c r="P153" s="3"/>
    </row>
    <row r="154" spans="1:16" x14ac:dyDescent="0.25">
      <c r="A154">
        <f t="shared" si="12"/>
        <v>153</v>
      </c>
      <c r="B154" s="2">
        <f ca="1">VLOOKUP(RANDBETWEEN(1,396),Reference!$R$1:$V$397,2,0)</f>
        <v>45113</v>
      </c>
      <c r="C154" s="2" t="str">
        <f ca="1">VLOOKUP(RANDBETWEEN(1,10),Reference!$A$2:$B$11,2,0)</f>
        <v>TFW2</v>
      </c>
      <c r="D154" t="str">
        <f ca="1">VLOOKUP(RANDBETWEEN(1,21),Reference!$Y$2:$AA$22,2,0)</f>
        <v>L15</v>
      </c>
      <c r="E154" t="str">
        <f ca="1">VLOOKUP(D154,Reference!$Z$2:$AA$17,2,0)</f>
        <v>Energy</v>
      </c>
      <c r="F154" s="3">
        <f ca="1">IF(OR(C154="SCP Line 1", C154="SCP Line 2"),RANDBETWEEN(1,5),RANDBETWEEN(5,15))+VLOOKUP(B154,Reference!$S$1:$V$397,4,0)+20</f>
        <v>57</v>
      </c>
      <c r="G154" s="3">
        <f ca="1">RANDBETWEEN(1,10)+VLOOKUP(B154,Reference!$S$2:$V$397,3,0)+35</f>
        <v>59</v>
      </c>
      <c r="H154" s="3">
        <f ca="1">RANDBETWEEN(1,10)+VLOOKUP(B154,Reference!$S$1:$U$397,3,0)+45</f>
        <v>71</v>
      </c>
      <c r="I154">
        <f t="shared" ca="1" si="11"/>
        <v>62.333333333333336</v>
      </c>
      <c r="J154">
        <f t="shared" ca="1" si="10"/>
        <v>36</v>
      </c>
      <c r="K154">
        <f t="shared" ca="1" si="10"/>
        <v>37</v>
      </c>
      <c r="L154" s="3">
        <f ca="1">VLOOKUP(C154,Reference!$B$2:$C$11,2,0)*IF(OR(D154="L1",D154="L7"),VLOOKUP(B154,Reference!$S$1:$U$397,3,0),VLOOKUP(B154,Reference!$S$1:$V$397,4,0))+RANDBETWEEN(10,40)</f>
        <v>47</v>
      </c>
      <c r="M154" s="2"/>
      <c r="N154" s="2"/>
      <c r="O154" s="2"/>
      <c r="P154" s="3"/>
    </row>
    <row r="155" spans="1:16" x14ac:dyDescent="0.25">
      <c r="A155">
        <f t="shared" si="12"/>
        <v>154</v>
      </c>
      <c r="B155" s="2">
        <f ca="1">VLOOKUP(RANDBETWEEN(1,396),Reference!$R$1:$V$397,2,0)</f>
        <v>44938</v>
      </c>
      <c r="C155" s="2" t="str">
        <f ca="1">VLOOKUP(RANDBETWEEN(1,10),Reference!$A$2:$B$11,2,0)</f>
        <v>Welding M/c 1</v>
      </c>
      <c r="D155" t="str">
        <f ca="1">VLOOKUP(RANDBETWEEN(1,21),Reference!$Y$2:$AA$22,2,0)</f>
        <v>L2</v>
      </c>
      <c r="E155" t="str">
        <f ca="1">VLOOKUP(D155,Reference!$Z$2:$AA$17,2,0)</f>
        <v xml:space="preserve">Setup and Adjustment </v>
      </c>
      <c r="F155" s="3">
        <f ca="1">IF(OR(C155="SCP Line 1", C155="SCP Line 2"),RANDBETWEEN(1,5),RANDBETWEEN(5,15))+VLOOKUP(B155,Reference!$S$1:$V$397,4,0)+20</f>
        <v>47</v>
      </c>
      <c r="G155" s="3">
        <f ca="1">RANDBETWEEN(1,10)+VLOOKUP(B155,Reference!$S$2:$V$397,3,0)+35</f>
        <v>63</v>
      </c>
      <c r="H155" s="3">
        <f ca="1">RANDBETWEEN(1,10)+VLOOKUP(B155,Reference!$S$1:$U$397,3,0)+45</f>
        <v>74</v>
      </c>
      <c r="I155">
        <f t="shared" ca="1" si="11"/>
        <v>61.333333333333336</v>
      </c>
      <c r="J155">
        <f t="shared" ca="1" si="10"/>
        <v>35</v>
      </c>
      <c r="K155">
        <f t="shared" ca="1" si="10"/>
        <v>40</v>
      </c>
      <c r="L155" s="3">
        <f ca="1">VLOOKUP(C155,Reference!$B$2:$C$11,2,0)*IF(OR(D155="L1",D155="L7"),VLOOKUP(B155,Reference!$S$1:$U$397,3,0),VLOOKUP(B155,Reference!$S$1:$V$397,4,0))+RANDBETWEEN(10,40)</f>
        <v>47</v>
      </c>
      <c r="M155" s="2"/>
      <c r="N155" s="2"/>
      <c r="O155" s="2"/>
      <c r="P155" s="3"/>
    </row>
    <row r="156" spans="1:16" x14ac:dyDescent="0.25">
      <c r="A156">
        <f t="shared" si="12"/>
        <v>155</v>
      </c>
      <c r="B156" s="2">
        <f ca="1">VLOOKUP(RANDBETWEEN(1,396),Reference!$R$1:$V$397,2,0)</f>
        <v>45243</v>
      </c>
      <c r="C156" s="2" t="str">
        <f ca="1">VLOOKUP(RANDBETWEEN(1,10),Reference!$A$2:$B$11,2,0)</f>
        <v>Welding M/c 1</v>
      </c>
      <c r="D156" t="str">
        <f ca="1">VLOOKUP(RANDBETWEEN(1,21),Reference!$Y$2:$AA$22,2,0)</f>
        <v>L16</v>
      </c>
      <c r="E156" t="str">
        <f ca="1">VLOOKUP(D156,Reference!$Z$2:$AA$17,2,0)</f>
        <v>Die and Jig</v>
      </c>
      <c r="F156" s="3">
        <f ca="1">IF(OR(C156="SCP Line 1", C156="SCP Line 2"),RANDBETWEEN(1,5),RANDBETWEEN(5,15))+VLOOKUP(B156,Reference!$S$1:$V$397,4,0)+20</f>
        <v>88</v>
      </c>
      <c r="G156" s="3">
        <f ca="1">RANDBETWEEN(1,10)+VLOOKUP(B156,Reference!$S$2:$V$397,3,0)+35</f>
        <v>70</v>
      </c>
      <c r="H156" s="3">
        <f ca="1">RANDBETWEEN(1,10)+VLOOKUP(B156,Reference!$S$1:$U$397,3,0)+45</f>
        <v>72</v>
      </c>
      <c r="I156">
        <f t="shared" ca="1" si="11"/>
        <v>76.666666666666671</v>
      </c>
      <c r="J156">
        <f t="shared" ca="1" si="10"/>
        <v>27</v>
      </c>
      <c r="K156">
        <f t="shared" ca="1" si="10"/>
        <v>36</v>
      </c>
      <c r="L156" s="3">
        <f ca="1">VLOOKUP(C156,Reference!$B$2:$C$11,2,0)*IF(OR(D156="L1",D156="L7"),VLOOKUP(B156,Reference!$S$1:$U$397,3,0),VLOOKUP(B156,Reference!$S$1:$V$397,4,0))+RANDBETWEEN(10,40)</f>
        <v>83</v>
      </c>
      <c r="M156" s="2"/>
      <c r="N156" s="2"/>
      <c r="O156" s="2"/>
      <c r="P156" s="3"/>
    </row>
    <row r="157" spans="1:16" x14ac:dyDescent="0.25">
      <c r="A157">
        <f t="shared" si="12"/>
        <v>156</v>
      </c>
      <c r="B157" s="2">
        <f ca="1">VLOOKUP(RANDBETWEEN(1,396),Reference!$R$1:$V$397,2,0)</f>
        <v>44984</v>
      </c>
      <c r="C157" s="2" t="str">
        <f ca="1">VLOOKUP(RANDBETWEEN(1,10),Reference!$A$2:$B$11,2,0)</f>
        <v>Welding M/c 1</v>
      </c>
      <c r="D157" t="str">
        <f ca="1">VLOOKUP(RANDBETWEEN(1,21),Reference!$Y$2:$AA$22,2,0)</f>
        <v>L8</v>
      </c>
      <c r="E157" t="str">
        <f ca="1">VLOOKUP(D157,Reference!$Z$2:$AA$17,2,0)</f>
        <v>Shutdown</v>
      </c>
      <c r="F157" s="3">
        <f ca="1">IF(OR(C157="SCP Line 1", C157="SCP Line 2"),RANDBETWEEN(1,5),RANDBETWEEN(5,15))+VLOOKUP(B157,Reference!$S$1:$V$397,4,0)+20</f>
        <v>57</v>
      </c>
      <c r="G157" s="3">
        <f ca="1">RANDBETWEEN(1,10)+VLOOKUP(B157,Reference!$S$2:$V$397,3,0)+35</f>
        <v>61</v>
      </c>
      <c r="H157" s="3">
        <f ca="1">RANDBETWEEN(1,10)+VLOOKUP(B157,Reference!$S$1:$U$397,3,0)+45</f>
        <v>75</v>
      </c>
      <c r="I157">
        <f t="shared" ca="1" si="11"/>
        <v>64.333333333333329</v>
      </c>
      <c r="J157">
        <f t="shared" ca="1" si="10"/>
        <v>35</v>
      </c>
      <c r="K157">
        <f t="shared" ca="1" si="10"/>
        <v>27</v>
      </c>
      <c r="L157" s="3">
        <f ca="1">VLOOKUP(C157,Reference!$B$2:$C$11,2,0)*IF(OR(D157="L1",D157="L7"),VLOOKUP(B157,Reference!$S$1:$U$397,3,0),VLOOKUP(B157,Reference!$S$1:$V$397,4,0))+RANDBETWEEN(10,40)</f>
        <v>53</v>
      </c>
      <c r="M157" s="2"/>
      <c r="N157" s="2"/>
      <c r="O157" s="2"/>
      <c r="P157" s="3"/>
    </row>
    <row r="158" spans="1:16" x14ac:dyDescent="0.25">
      <c r="A158">
        <f t="shared" si="12"/>
        <v>157</v>
      </c>
      <c r="B158" s="2">
        <f ca="1">VLOOKUP(RANDBETWEEN(1,396),Reference!$R$1:$V$397,2,0)</f>
        <v>44949</v>
      </c>
      <c r="C158" s="2" t="str">
        <f ca="1">VLOOKUP(RANDBETWEEN(1,10),Reference!$A$2:$B$11,2,0)</f>
        <v>TFW1</v>
      </c>
      <c r="D158" t="str">
        <f ca="1">VLOOKUP(RANDBETWEEN(1,21),Reference!$Y$2:$AA$22,2,0)</f>
        <v>L2</v>
      </c>
      <c r="E158" t="str">
        <f ca="1">VLOOKUP(D158,Reference!$Z$2:$AA$17,2,0)</f>
        <v xml:space="preserve">Setup and Adjustment </v>
      </c>
      <c r="F158" s="3">
        <f ca="1">IF(OR(C158="SCP Line 1", C158="SCP Line 2"),RANDBETWEEN(1,5),RANDBETWEEN(5,15))+VLOOKUP(B158,Reference!$S$1:$V$397,4,0)+20</f>
        <v>54</v>
      </c>
      <c r="G158" s="3">
        <f ca="1">RANDBETWEEN(1,10)+VLOOKUP(B158,Reference!$S$2:$V$397,3,0)+35</f>
        <v>53</v>
      </c>
      <c r="H158" s="3">
        <f ca="1">RANDBETWEEN(1,10)+VLOOKUP(B158,Reference!$S$1:$U$397,3,0)+45</f>
        <v>71</v>
      </c>
      <c r="I158">
        <f t="shared" ca="1" si="11"/>
        <v>59.333333333333336</v>
      </c>
      <c r="J158">
        <f t="shared" ca="1" si="10"/>
        <v>40</v>
      </c>
      <c r="K158">
        <f t="shared" ca="1" si="10"/>
        <v>38</v>
      </c>
      <c r="L158" s="3">
        <f ca="1">VLOOKUP(C158,Reference!$B$2:$C$11,2,0)*IF(OR(D158="L1",D158="L7"),VLOOKUP(B158,Reference!$S$1:$U$397,3,0),VLOOKUP(B158,Reference!$S$1:$V$397,4,0))+RANDBETWEEN(10,40)</f>
        <v>43</v>
      </c>
      <c r="M158" s="2"/>
      <c r="N158" s="2"/>
      <c r="O158" s="2"/>
      <c r="P158" s="3"/>
    </row>
    <row r="159" spans="1:16" x14ac:dyDescent="0.25">
      <c r="A159">
        <f t="shared" si="12"/>
        <v>158</v>
      </c>
      <c r="B159" s="2">
        <f ca="1">VLOOKUP(RANDBETWEEN(1,396),Reference!$R$1:$V$397,2,0)</f>
        <v>44962</v>
      </c>
      <c r="C159" s="2" t="str">
        <f ca="1">VLOOKUP(RANDBETWEEN(1,10),Reference!$A$2:$B$11,2,0)</f>
        <v>Welding M/c 1</v>
      </c>
      <c r="D159" t="str">
        <f ca="1">VLOOKUP(RANDBETWEEN(1,21),Reference!$Y$2:$AA$22,2,0)</f>
        <v>L7</v>
      </c>
      <c r="E159" t="str">
        <f ca="1">VLOOKUP(D159,Reference!$Z$2:$AA$17,2,0)</f>
        <v>Defect and Rework</v>
      </c>
      <c r="F159" s="3">
        <f ca="1">IF(OR(C159="SCP Line 1", C159="SCP Line 2"),RANDBETWEEN(1,5),RANDBETWEEN(5,15))+VLOOKUP(B159,Reference!$S$1:$V$397,4,0)+20</f>
        <v>45</v>
      </c>
      <c r="G159" s="3">
        <f ca="1">RANDBETWEEN(1,10)+VLOOKUP(B159,Reference!$S$2:$V$397,3,0)+35</f>
        <v>50</v>
      </c>
      <c r="H159" s="3">
        <f ca="1">RANDBETWEEN(1,10)+VLOOKUP(B159,Reference!$S$1:$U$397,3,0)+45</f>
        <v>57</v>
      </c>
      <c r="I159">
        <f t="shared" ca="1" si="11"/>
        <v>50.666666666666664</v>
      </c>
      <c r="J159">
        <f t="shared" ca="1" si="10"/>
        <v>28</v>
      </c>
      <c r="K159">
        <f t="shared" ca="1" si="10"/>
        <v>33</v>
      </c>
      <c r="L159" s="3">
        <f ca="1">VLOOKUP(C159,Reference!$B$2:$C$11,2,0)*IF(OR(D159="L1",D159="L7"),VLOOKUP(B159,Reference!$S$1:$U$397,3,0),VLOOKUP(B159,Reference!$S$1:$V$397,4,0))+RANDBETWEEN(10,40)</f>
        <v>46</v>
      </c>
      <c r="M159" s="2"/>
      <c r="N159" s="2"/>
      <c r="O159" s="2"/>
      <c r="P159" s="3"/>
    </row>
    <row r="160" spans="1:16" x14ac:dyDescent="0.25">
      <c r="A160">
        <f t="shared" si="12"/>
        <v>159</v>
      </c>
      <c r="B160" s="2">
        <f ca="1">VLOOKUP(RANDBETWEEN(1,396),Reference!$R$1:$V$397,2,0)</f>
        <v>45312</v>
      </c>
      <c r="C160" s="2" t="str">
        <f ca="1">VLOOKUP(RANDBETWEEN(1,10),Reference!$A$2:$B$11,2,0)</f>
        <v xml:space="preserve">Fine Arc 2 </v>
      </c>
      <c r="D160" t="str">
        <f ca="1">VLOOKUP(RANDBETWEEN(1,21),Reference!$Y$2:$AA$22,2,0)</f>
        <v>L1</v>
      </c>
      <c r="E160" t="str">
        <f ca="1">VLOOKUP(D160,Reference!$Z$2:$AA$17,2,0)</f>
        <v xml:space="preserve">Equipment Failure </v>
      </c>
      <c r="F160" s="3">
        <f ca="1">IF(OR(C160="SCP Line 1", C160="SCP Line 2"),RANDBETWEEN(1,5),RANDBETWEEN(5,15))+VLOOKUP(B160,Reference!$S$1:$V$397,4,0)+20</f>
        <v>70</v>
      </c>
      <c r="G160" s="3">
        <f ca="1">RANDBETWEEN(1,10)+VLOOKUP(B160,Reference!$S$2:$V$397,3,0)+35</f>
        <v>90</v>
      </c>
      <c r="H160" s="3">
        <f ca="1">RANDBETWEEN(1,10)+VLOOKUP(B160,Reference!$S$1:$U$397,3,0)+45</f>
        <v>94</v>
      </c>
      <c r="I160">
        <f t="shared" ca="1" si="11"/>
        <v>84.666666666666671</v>
      </c>
      <c r="J160">
        <f t="shared" ca="1" si="10"/>
        <v>28</v>
      </c>
      <c r="K160">
        <f t="shared" ca="1" si="10"/>
        <v>31</v>
      </c>
      <c r="L160" s="3">
        <f ca="1">VLOOKUP(C160,Reference!$B$2:$C$11,2,0)*IF(OR(D160="L1",D160="L7"),VLOOKUP(B160,Reference!$S$1:$U$397,3,0),VLOOKUP(B160,Reference!$S$1:$V$397,4,0))+RANDBETWEEN(10,40)</f>
        <v>84</v>
      </c>
      <c r="M160" s="2"/>
      <c r="N160" s="2"/>
      <c r="O160" s="2"/>
      <c r="P160" s="3"/>
    </row>
    <row r="161" spans="1:16" x14ac:dyDescent="0.25">
      <c r="A161">
        <f t="shared" si="12"/>
        <v>160</v>
      </c>
      <c r="B161" s="2">
        <f ca="1">VLOOKUP(RANDBETWEEN(1,396),Reference!$R$1:$V$397,2,0)</f>
        <v>45186</v>
      </c>
      <c r="C161" s="2" t="str">
        <f ca="1">VLOOKUP(RANDBETWEEN(1,10),Reference!$A$2:$B$11,2,0)</f>
        <v>Welding M/c 1</v>
      </c>
      <c r="D161" t="str">
        <f ca="1">VLOOKUP(RANDBETWEEN(1,21),Reference!$Y$2:$AA$22,2,0)</f>
        <v>L7</v>
      </c>
      <c r="E161" t="str">
        <f ca="1">VLOOKUP(D161,Reference!$Z$2:$AA$17,2,0)</f>
        <v>Defect and Rework</v>
      </c>
      <c r="F161" s="3">
        <f ca="1">IF(OR(C161="SCP Line 1", C161="SCP Line 2"),RANDBETWEEN(1,5),RANDBETWEEN(5,15))+VLOOKUP(B161,Reference!$S$1:$V$397,4,0)+20</f>
        <v>75</v>
      </c>
      <c r="G161" s="3">
        <f ca="1">RANDBETWEEN(1,10)+VLOOKUP(B161,Reference!$S$2:$V$397,3,0)+35</f>
        <v>63</v>
      </c>
      <c r="H161" s="3">
        <f ca="1">RANDBETWEEN(1,10)+VLOOKUP(B161,Reference!$S$1:$U$397,3,0)+45</f>
        <v>77</v>
      </c>
      <c r="I161">
        <f t="shared" ca="1" si="11"/>
        <v>71.666666666666671</v>
      </c>
      <c r="J161">
        <f t="shared" ca="1" si="10"/>
        <v>25</v>
      </c>
      <c r="K161">
        <f t="shared" ca="1" si="10"/>
        <v>36</v>
      </c>
      <c r="L161" s="3">
        <f ca="1">VLOOKUP(C161,Reference!$B$2:$C$11,2,0)*IF(OR(D161="L1",D161="L7"),VLOOKUP(B161,Reference!$S$1:$U$397,3,0),VLOOKUP(B161,Reference!$S$1:$V$397,4,0))+RANDBETWEEN(10,40)</f>
        <v>58</v>
      </c>
      <c r="M161" s="2"/>
      <c r="N161" s="2"/>
      <c r="O161" s="2"/>
      <c r="P161" s="3"/>
    </row>
    <row r="162" spans="1:16" x14ac:dyDescent="0.25">
      <c r="A162">
        <f t="shared" si="12"/>
        <v>161</v>
      </c>
      <c r="B162" s="2">
        <f ca="1">VLOOKUP(RANDBETWEEN(1,396),Reference!$R$1:$V$397,2,0)</f>
        <v>45184</v>
      </c>
      <c r="C162" s="2" t="str">
        <f ca="1">VLOOKUP(RANDBETWEEN(1,10),Reference!$A$2:$B$11,2,0)</f>
        <v>TFW2</v>
      </c>
      <c r="D162" t="str">
        <f ca="1">VLOOKUP(RANDBETWEEN(1,21),Reference!$Y$2:$AA$22,2,0)</f>
        <v>L1</v>
      </c>
      <c r="E162" t="str">
        <f ca="1">VLOOKUP(D162,Reference!$Z$2:$AA$17,2,0)</f>
        <v xml:space="preserve">Equipment Failure </v>
      </c>
      <c r="F162" s="3">
        <f ca="1">IF(OR(C162="SCP Line 1", C162="SCP Line 2"),RANDBETWEEN(1,5),RANDBETWEEN(5,15))+VLOOKUP(B162,Reference!$S$1:$V$397,4,0)+20</f>
        <v>81</v>
      </c>
      <c r="G162" s="3">
        <f ca="1">RANDBETWEEN(1,10)+VLOOKUP(B162,Reference!$S$2:$V$397,3,0)+35</f>
        <v>61</v>
      </c>
      <c r="H162" s="3">
        <f ca="1">RANDBETWEEN(1,10)+VLOOKUP(B162,Reference!$S$1:$U$397,3,0)+45</f>
        <v>72</v>
      </c>
      <c r="I162">
        <f t="shared" ca="1" si="11"/>
        <v>71.333333333333329</v>
      </c>
      <c r="J162">
        <f t="shared" ca="1" si="10"/>
        <v>35</v>
      </c>
      <c r="K162">
        <f t="shared" ca="1" si="10"/>
        <v>39</v>
      </c>
      <c r="L162" s="3">
        <f ca="1">VLOOKUP(C162,Reference!$B$2:$C$11,2,0)*IF(OR(D162="L1",D162="L7"),VLOOKUP(B162,Reference!$S$1:$U$397,3,0),VLOOKUP(B162,Reference!$S$1:$V$397,4,0))+RANDBETWEEN(10,40)</f>
        <v>41</v>
      </c>
      <c r="M162" s="2"/>
      <c r="N162" s="2"/>
      <c r="O162" s="2"/>
      <c r="P162" s="3"/>
    </row>
    <row r="163" spans="1:16" x14ac:dyDescent="0.25">
      <c r="A163">
        <f t="shared" si="12"/>
        <v>162</v>
      </c>
      <c r="B163" s="2">
        <f ca="1">VLOOKUP(RANDBETWEEN(1,396),Reference!$R$1:$V$397,2,0)</f>
        <v>45250</v>
      </c>
      <c r="C163" s="2" t="str">
        <f ca="1">VLOOKUP(RANDBETWEEN(1,10),Reference!$A$2:$B$11,2,0)</f>
        <v>MCP Ass 2</v>
      </c>
      <c r="D163" t="str">
        <f ca="1">VLOOKUP(RANDBETWEEN(1,21),Reference!$Y$2:$AA$22,2,0)</f>
        <v>L2</v>
      </c>
      <c r="E163" t="str">
        <f ca="1">VLOOKUP(D163,Reference!$Z$2:$AA$17,2,0)</f>
        <v xml:space="preserve">Setup and Adjustment </v>
      </c>
      <c r="F163" s="3">
        <f ca="1">IF(OR(C163="SCP Line 1", C163="SCP Line 2"),RANDBETWEEN(1,5),RANDBETWEEN(5,15))+VLOOKUP(B163,Reference!$S$1:$V$397,4,0)+20</f>
        <v>81</v>
      </c>
      <c r="G163" s="3">
        <f ca="1">RANDBETWEEN(1,10)+VLOOKUP(B163,Reference!$S$2:$V$397,3,0)+35</f>
        <v>64</v>
      </c>
      <c r="H163" s="3">
        <f ca="1">RANDBETWEEN(1,10)+VLOOKUP(B163,Reference!$S$1:$U$397,3,0)+45</f>
        <v>71</v>
      </c>
      <c r="I163">
        <f t="shared" ca="1" si="11"/>
        <v>72</v>
      </c>
      <c r="J163">
        <f t="shared" ca="1" si="10"/>
        <v>20</v>
      </c>
      <c r="K163">
        <f t="shared" ca="1" si="10"/>
        <v>35</v>
      </c>
      <c r="L163" s="3">
        <f ca="1">VLOOKUP(C163,Reference!$B$2:$C$11,2,0)*IF(OR(D163="L1",D163="L7"),VLOOKUP(B163,Reference!$S$1:$U$397,3,0),VLOOKUP(B163,Reference!$S$1:$V$397,4,0))+RANDBETWEEN(10,40)</f>
        <v>81</v>
      </c>
      <c r="M163" s="2"/>
      <c r="N163" s="2"/>
      <c r="O163" s="2"/>
      <c r="P163" s="3"/>
    </row>
    <row r="164" spans="1:16" x14ac:dyDescent="0.25">
      <c r="A164">
        <f t="shared" si="12"/>
        <v>163</v>
      </c>
      <c r="B164" s="2">
        <f ca="1">VLOOKUP(RANDBETWEEN(1,396),Reference!$R$1:$V$397,2,0)</f>
        <v>45306</v>
      </c>
      <c r="C164" s="2" t="str">
        <f ca="1">VLOOKUP(RANDBETWEEN(1,10),Reference!$A$2:$B$11,2,0)</f>
        <v>SCP Line 2</v>
      </c>
      <c r="D164" t="str">
        <f ca="1">VLOOKUP(RANDBETWEEN(1,21),Reference!$Y$2:$AA$22,2,0)</f>
        <v>L9</v>
      </c>
      <c r="E164" t="str">
        <f ca="1">VLOOKUP(D164,Reference!$Z$2:$AA$17,2,0)</f>
        <v>Management</v>
      </c>
      <c r="F164" s="3">
        <f ca="1">IF(OR(C164="SCP Line 1", C164="SCP Line 2"),RANDBETWEEN(1,5),RANDBETWEEN(5,15))+VLOOKUP(B164,Reference!$S$1:$V$397,4,0)+20</f>
        <v>58</v>
      </c>
      <c r="G164" s="3">
        <f ca="1">RANDBETWEEN(1,10)+VLOOKUP(B164,Reference!$S$2:$V$397,3,0)+35</f>
        <v>88</v>
      </c>
      <c r="H164" s="3">
        <f ca="1">RANDBETWEEN(1,10)+VLOOKUP(B164,Reference!$S$1:$U$397,3,0)+45</f>
        <v>95</v>
      </c>
      <c r="I164">
        <f t="shared" ca="1" si="11"/>
        <v>80.333333333333329</v>
      </c>
      <c r="J164">
        <f t="shared" ca="1" si="10"/>
        <v>27</v>
      </c>
      <c r="K164">
        <f t="shared" ca="1" si="10"/>
        <v>30</v>
      </c>
      <c r="L164" s="3">
        <f ca="1">VLOOKUP(C164,Reference!$B$2:$C$11,2,0)*IF(OR(D164="L1",D164="L7"),VLOOKUP(B164,Reference!$S$1:$U$397,3,0),VLOOKUP(B164,Reference!$S$1:$V$397,4,0))+RANDBETWEEN(10,40)</f>
        <v>125</v>
      </c>
      <c r="M164" s="2"/>
      <c r="N164" s="2"/>
      <c r="O164" s="2"/>
      <c r="P164" s="3"/>
    </row>
    <row r="165" spans="1:16" x14ac:dyDescent="0.25">
      <c r="A165">
        <f t="shared" si="12"/>
        <v>164</v>
      </c>
      <c r="B165" s="2">
        <f ca="1">VLOOKUP(RANDBETWEEN(1,396),Reference!$R$1:$V$397,2,0)</f>
        <v>44946</v>
      </c>
      <c r="C165" s="2" t="str">
        <f ca="1">VLOOKUP(RANDBETWEEN(1,10),Reference!$A$2:$B$11,2,0)</f>
        <v>MCP Ass 1</v>
      </c>
      <c r="D165" t="str">
        <f ca="1">VLOOKUP(RANDBETWEEN(1,21),Reference!$Y$2:$AA$22,2,0)</f>
        <v>L6</v>
      </c>
      <c r="E165" t="str">
        <f ca="1">VLOOKUP(D165,Reference!$Z$2:$AA$17,2,0)</f>
        <v>Speed</v>
      </c>
      <c r="F165" s="3">
        <f ca="1">IF(OR(C165="SCP Line 1", C165="SCP Line 2"),RANDBETWEEN(1,5),RANDBETWEEN(5,15))+VLOOKUP(B165,Reference!$S$1:$V$397,4,0)+20</f>
        <v>50</v>
      </c>
      <c r="G165" s="3">
        <f ca="1">RANDBETWEEN(1,10)+VLOOKUP(B165,Reference!$S$2:$V$397,3,0)+35</f>
        <v>53</v>
      </c>
      <c r="H165" s="3">
        <f ca="1">RANDBETWEEN(1,10)+VLOOKUP(B165,Reference!$S$1:$U$397,3,0)+45</f>
        <v>65</v>
      </c>
      <c r="I165">
        <f t="shared" ca="1" si="11"/>
        <v>56</v>
      </c>
      <c r="J165">
        <f t="shared" ca="1" si="10"/>
        <v>21</v>
      </c>
      <c r="K165">
        <f t="shared" ca="1" si="10"/>
        <v>36</v>
      </c>
      <c r="L165" s="3">
        <f ca="1">VLOOKUP(C165,Reference!$B$2:$C$11,2,0)*IF(OR(D165="L1",D165="L7"),VLOOKUP(B165,Reference!$S$1:$U$397,3,0),VLOOKUP(B165,Reference!$S$1:$V$397,4,0))+RANDBETWEEN(10,40)</f>
        <v>27</v>
      </c>
      <c r="M165" s="2"/>
      <c r="N165" s="2"/>
      <c r="O165" s="2"/>
      <c r="P165" s="3"/>
    </row>
    <row r="166" spans="1:16" x14ac:dyDescent="0.25">
      <c r="A166">
        <f t="shared" si="12"/>
        <v>165</v>
      </c>
      <c r="B166" s="2">
        <f ca="1">VLOOKUP(RANDBETWEEN(1,396),Reference!$R$1:$V$397,2,0)</f>
        <v>45199</v>
      </c>
      <c r="C166" s="2" t="str">
        <f ca="1">VLOOKUP(RANDBETWEEN(1,10),Reference!$A$2:$B$11,2,0)</f>
        <v>Welding M/c 1</v>
      </c>
      <c r="D166" t="str">
        <f ca="1">VLOOKUP(RANDBETWEEN(1,21),Reference!$Y$2:$AA$22,2,0)</f>
        <v>L6</v>
      </c>
      <c r="E166" t="str">
        <f ca="1">VLOOKUP(D166,Reference!$Z$2:$AA$17,2,0)</f>
        <v>Speed</v>
      </c>
      <c r="F166" s="3">
        <f ca="1">IF(OR(C166="SCP Line 1", C166="SCP Line 2"),RANDBETWEEN(1,5),RANDBETWEEN(5,15))+VLOOKUP(B166,Reference!$S$1:$V$397,4,0)+20</f>
        <v>81</v>
      </c>
      <c r="G166" s="3">
        <f ca="1">RANDBETWEEN(1,10)+VLOOKUP(B166,Reference!$S$2:$V$397,3,0)+35</f>
        <v>64</v>
      </c>
      <c r="H166" s="3">
        <f ca="1">RANDBETWEEN(1,10)+VLOOKUP(B166,Reference!$S$1:$U$397,3,0)+45</f>
        <v>73</v>
      </c>
      <c r="I166">
        <f t="shared" ca="1" si="11"/>
        <v>72.666666666666671</v>
      </c>
      <c r="J166">
        <f t="shared" ca="1" si="10"/>
        <v>35</v>
      </c>
      <c r="K166">
        <f t="shared" ca="1" si="10"/>
        <v>38</v>
      </c>
      <c r="L166" s="3">
        <f ca="1">VLOOKUP(C166,Reference!$B$2:$C$11,2,0)*IF(OR(D166="L1",D166="L7"),VLOOKUP(B166,Reference!$S$1:$U$397,3,0),VLOOKUP(B166,Reference!$S$1:$V$397,4,0))+RANDBETWEEN(10,40)</f>
        <v>79</v>
      </c>
      <c r="M166" s="2"/>
      <c r="N166" s="2"/>
      <c r="O166" s="2"/>
      <c r="P166" s="3"/>
    </row>
    <row r="167" spans="1:16" x14ac:dyDescent="0.25">
      <c r="A167">
        <f t="shared" si="12"/>
        <v>166</v>
      </c>
      <c r="B167" s="2">
        <f ca="1">VLOOKUP(RANDBETWEEN(1,396),Reference!$R$1:$V$397,2,0)</f>
        <v>45211</v>
      </c>
      <c r="C167" s="2" t="str">
        <f ca="1">VLOOKUP(RANDBETWEEN(1,10),Reference!$A$2:$B$11,2,0)</f>
        <v>Fine Arc 1</v>
      </c>
      <c r="D167" t="str">
        <f ca="1">VLOOKUP(RANDBETWEEN(1,21),Reference!$Y$2:$AA$22,2,0)</f>
        <v>L7</v>
      </c>
      <c r="E167" t="str">
        <f ca="1">VLOOKUP(D167,Reference!$Z$2:$AA$17,2,0)</f>
        <v>Defect and Rework</v>
      </c>
      <c r="F167" s="3">
        <f ca="1">IF(OR(C167="SCP Line 1", C167="SCP Line 2"),RANDBETWEEN(1,5),RANDBETWEEN(5,15))+VLOOKUP(B167,Reference!$S$1:$V$397,4,0)+20</f>
        <v>86</v>
      </c>
      <c r="G167" s="3">
        <f ca="1">RANDBETWEEN(1,10)+VLOOKUP(B167,Reference!$S$2:$V$397,3,0)+35</f>
        <v>61</v>
      </c>
      <c r="H167" s="3">
        <f ca="1">RANDBETWEEN(1,10)+VLOOKUP(B167,Reference!$S$1:$U$397,3,0)+45</f>
        <v>75</v>
      </c>
      <c r="I167">
        <f t="shared" ca="1" si="11"/>
        <v>74</v>
      </c>
      <c r="J167">
        <f t="shared" ca="1" si="10"/>
        <v>33</v>
      </c>
      <c r="K167">
        <f t="shared" ca="1" si="10"/>
        <v>24</v>
      </c>
      <c r="L167" s="3">
        <f ca="1">VLOOKUP(C167,Reference!$B$2:$C$11,2,0)*IF(OR(D167="L1",D167="L7"),VLOOKUP(B167,Reference!$S$1:$U$397,3,0),VLOOKUP(B167,Reference!$S$1:$V$397,4,0))+RANDBETWEEN(10,40)</f>
        <v>49</v>
      </c>
      <c r="M167" s="2"/>
      <c r="N167" s="2"/>
      <c r="O167" s="2"/>
      <c r="P167" s="3"/>
    </row>
    <row r="168" spans="1:16" x14ac:dyDescent="0.25">
      <c r="A168">
        <f t="shared" si="12"/>
        <v>167</v>
      </c>
      <c r="B168" s="2">
        <f ca="1">VLOOKUP(RANDBETWEEN(1,396),Reference!$R$1:$V$397,2,0)</f>
        <v>44963</v>
      </c>
      <c r="C168" s="2" t="str">
        <f ca="1">VLOOKUP(RANDBETWEEN(1,10),Reference!$A$2:$B$11,2,0)</f>
        <v xml:space="preserve">Fine Arc 2 </v>
      </c>
      <c r="D168" t="str">
        <f ca="1">VLOOKUP(RANDBETWEEN(1,21),Reference!$Y$2:$AA$22,2,0)</f>
        <v>L10</v>
      </c>
      <c r="E168" t="str">
        <f ca="1">VLOOKUP(D168,Reference!$Z$2:$AA$17,2,0)</f>
        <v>Operating motion</v>
      </c>
      <c r="F168" s="3">
        <f ca="1">IF(OR(C168="SCP Line 1", C168="SCP Line 2"),RANDBETWEEN(1,5),RANDBETWEEN(5,15))+VLOOKUP(B168,Reference!$S$1:$V$397,4,0)+20</f>
        <v>51</v>
      </c>
      <c r="G168" s="3">
        <f ca="1">RANDBETWEEN(1,10)+VLOOKUP(B168,Reference!$S$2:$V$397,3,0)+35</f>
        <v>60</v>
      </c>
      <c r="H168" s="3">
        <f ca="1">RANDBETWEEN(1,10)+VLOOKUP(B168,Reference!$S$1:$U$397,3,0)+45</f>
        <v>72</v>
      </c>
      <c r="I168">
        <f t="shared" ca="1" si="11"/>
        <v>61</v>
      </c>
      <c r="J168">
        <f t="shared" ca="1" si="10"/>
        <v>27</v>
      </c>
      <c r="K168">
        <f t="shared" ca="1" si="10"/>
        <v>29</v>
      </c>
      <c r="L168" s="3">
        <f ca="1">VLOOKUP(C168,Reference!$B$2:$C$11,2,0)*IF(OR(D168="L1",D168="L7"),VLOOKUP(B168,Reference!$S$1:$U$397,3,0),VLOOKUP(B168,Reference!$S$1:$V$397,4,0))+RANDBETWEEN(10,40)</f>
        <v>42</v>
      </c>
      <c r="M168" s="2"/>
      <c r="N168" s="2"/>
      <c r="O168" s="2"/>
      <c r="P168" s="3"/>
    </row>
    <row r="169" spans="1:16" x14ac:dyDescent="0.25">
      <c r="A169">
        <f t="shared" si="12"/>
        <v>168</v>
      </c>
      <c r="B169" s="2">
        <f ca="1">VLOOKUP(RANDBETWEEN(1,396),Reference!$R$1:$V$397,2,0)</f>
        <v>44981</v>
      </c>
      <c r="C169" s="2" t="str">
        <f ca="1">VLOOKUP(RANDBETWEEN(1,10),Reference!$A$2:$B$11,2,0)</f>
        <v>Welding M/c 1</v>
      </c>
      <c r="D169" t="str">
        <f ca="1">VLOOKUP(RANDBETWEEN(1,21),Reference!$Y$2:$AA$22,2,0)</f>
        <v>L8</v>
      </c>
      <c r="E169" t="str">
        <f ca="1">VLOOKUP(D169,Reference!$Z$2:$AA$17,2,0)</f>
        <v>Shutdown</v>
      </c>
      <c r="F169" s="3">
        <f ca="1">IF(OR(C169="SCP Line 1", C169="SCP Line 2"),RANDBETWEEN(1,5),RANDBETWEEN(5,15))+VLOOKUP(B169,Reference!$S$1:$V$397,4,0)+20</f>
        <v>50</v>
      </c>
      <c r="G169" s="3">
        <f ca="1">RANDBETWEEN(1,10)+VLOOKUP(B169,Reference!$S$2:$V$397,3,0)+35</f>
        <v>52</v>
      </c>
      <c r="H169" s="3">
        <f ca="1">RANDBETWEEN(1,10)+VLOOKUP(B169,Reference!$S$1:$U$397,3,0)+45</f>
        <v>58</v>
      </c>
      <c r="I169">
        <f t="shared" ca="1" si="11"/>
        <v>53.333333333333336</v>
      </c>
      <c r="J169">
        <f t="shared" ca="1" si="10"/>
        <v>29</v>
      </c>
      <c r="K169">
        <f t="shared" ca="1" si="10"/>
        <v>22</v>
      </c>
      <c r="L169" s="3">
        <f ca="1">VLOOKUP(C169,Reference!$B$2:$C$11,2,0)*IF(OR(D169="L1",D169="L7"),VLOOKUP(B169,Reference!$S$1:$U$397,3,0),VLOOKUP(B169,Reference!$S$1:$V$397,4,0))+RANDBETWEEN(10,40)</f>
        <v>34</v>
      </c>
      <c r="M169" s="2"/>
      <c r="N169" s="2"/>
      <c r="O169" s="2"/>
      <c r="P169" s="3"/>
    </row>
    <row r="170" spans="1:16" x14ac:dyDescent="0.25">
      <c r="A170">
        <f t="shared" si="12"/>
        <v>169</v>
      </c>
      <c r="B170" s="2">
        <f ca="1">VLOOKUP(RANDBETWEEN(1,396),Reference!$R$1:$V$397,2,0)</f>
        <v>45002</v>
      </c>
      <c r="C170" s="2" t="str">
        <f ca="1">VLOOKUP(RANDBETWEEN(1,10),Reference!$A$2:$B$11,2,0)</f>
        <v>MCP Ass 1</v>
      </c>
      <c r="D170" t="str">
        <f ca="1">VLOOKUP(RANDBETWEEN(1,21),Reference!$Y$2:$AA$22,2,0)</f>
        <v>L11</v>
      </c>
      <c r="E170" t="str">
        <f ca="1">VLOOKUP(D170,Reference!$Z$2:$AA$17,2,0)</f>
        <v xml:space="preserve">Line Organisation </v>
      </c>
      <c r="F170" s="3">
        <f ca="1">IF(OR(C170="SCP Line 1", C170="SCP Line 2"),RANDBETWEEN(1,5),RANDBETWEEN(5,15))+VLOOKUP(B170,Reference!$S$1:$V$397,4,0)+20</f>
        <v>57</v>
      </c>
      <c r="G170" s="3">
        <f ca="1">RANDBETWEEN(1,10)+VLOOKUP(B170,Reference!$S$2:$V$397,3,0)+35</f>
        <v>55</v>
      </c>
      <c r="H170" s="3">
        <f ca="1">RANDBETWEEN(1,10)+VLOOKUP(B170,Reference!$S$1:$U$397,3,0)+45</f>
        <v>64</v>
      </c>
      <c r="I170">
        <f t="shared" ca="1" si="11"/>
        <v>58.666666666666664</v>
      </c>
      <c r="J170">
        <f t="shared" ca="1" si="10"/>
        <v>32</v>
      </c>
      <c r="K170">
        <f t="shared" ca="1" si="10"/>
        <v>24</v>
      </c>
      <c r="L170" s="3">
        <f ca="1">VLOOKUP(C170,Reference!$B$2:$C$11,2,0)*IF(OR(D170="L1",D170="L7"),VLOOKUP(B170,Reference!$S$1:$U$397,3,0),VLOOKUP(B170,Reference!$S$1:$V$397,4,0))+RANDBETWEEN(10,40)</f>
        <v>36</v>
      </c>
      <c r="M170" s="2"/>
      <c r="N170" s="2"/>
      <c r="O170" s="2"/>
      <c r="P170" s="3"/>
    </row>
    <row r="171" spans="1:16" x14ac:dyDescent="0.25">
      <c r="A171">
        <f t="shared" si="12"/>
        <v>170</v>
      </c>
      <c r="B171" s="2">
        <f ca="1">VLOOKUP(RANDBETWEEN(1,396),Reference!$R$1:$V$397,2,0)</f>
        <v>45287</v>
      </c>
      <c r="C171" s="2" t="str">
        <f ca="1">VLOOKUP(RANDBETWEEN(1,10),Reference!$A$2:$B$11,2,0)</f>
        <v>Welding M/c 2</v>
      </c>
      <c r="D171" t="str">
        <f ca="1">VLOOKUP(RANDBETWEEN(1,21),Reference!$Y$2:$AA$22,2,0)</f>
        <v>L11</v>
      </c>
      <c r="E171" t="str">
        <f ca="1">VLOOKUP(D171,Reference!$Z$2:$AA$17,2,0)</f>
        <v xml:space="preserve">Line Organisation </v>
      </c>
      <c r="F171" s="3">
        <f ca="1">IF(OR(C171="SCP Line 1", C171="SCP Line 2"),RANDBETWEEN(1,5),RANDBETWEEN(5,15))+VLOOKUP(B171,Reference!$S$1:$V$397,4,0)+20</f>
        <v>94</v>
      </c>
      <c r="G171" s="3">
        <f ca="1">RANDBETWEEN(1,10)+VLOOKUP(B171,Reference!$S$2:$V$397,3,0)+35</f>
        <v>65</v>
      </c>
      <c r="H171" s="3">
        <f ca="1">RANDBETWEEN(1,10)+VLOOKUP(B171,Reference!$S$1:$U$397,3,0)+45</f>
        <v>77</v>
      </c>
      <c r="I171">
        <f t="shared" ca="1" si="11"/>
        <v>78.666666666666671</v>
      </c>
      <c r="J171">
        <f t="shared" ca="1" si="10"/>
        <v>32</v>
      </c>
      <c r="K171">
        <f t="shared" ca="1" si="10"/>
        <v>30</v>
      </c>
      <c r="L171" s="3">
        <f ca="1">VLOOKUP(C171,Reference!$B$2:$C$11,2,0)*IF(OR(D171="L1",D171="L7"),VLOOKUP(B171,Reference!$S$1:$U$397,3,0),VLOOKUP(B171,Reference!$S$1:$V$397,4,0))+RANDBETWEEN(10,40)</f>
        <v>88</v>
      </c>
      <c r="M171" s="2"/>
      <c r="N171" s="2"/>
      <c r="O171" s="2"/>
      <c r="P171" s="3"/>
    </row>
    <row r="172" spans="1:16" x14ac:dyDescent="0.25">
      <c r="A172">
        <f t="shared" si="12"/>
        <v>171</v>
      </c>
      <c r="B172" s="2">
        <f ca="1">VLOOKUP(RANDBETWEEN(1,396),Reference!$R$1:$V$397,2,0)</f>
        <v>44993</v>
      </c>
      <c r="C172" s="2" t="str">
        <f ca="1">VLOOKUP(RANDBETWEEN(1,10),Reference!$A$2:$B$11,2,0)</f>
        <v>SCP Line 2</v>
      </c>
      <c r="D172" t="str">
        <f ca="1">VLOOKUP(RANDBETWEEN(1,21),Reference!$Y$2:$AA$22,2,0)</f>
        <v>L6</v>
      </c>
      <c r="E172" t="str">
        <f ca="1">VLOOKUP(D172,Reference!$Z$2:$AA$17,2,0)</f>
        <v>Speed</v>
      </c>
      <c r="F172" s="3">
        <f ca="1">IF(OR(C172="SCP Line 1", C172="SCP Line 2"),RANDBETWEEN(1,5),RANDBETWEEN(5,15))+VLOOKUP(B172,Reference!$S$1:$V$397,4,0)+20</f>
        <v>39</v>
      </c>
      <c r="G172" s="3">
        <f ca="1">RANDBETWEEN(1,10)+VLOOKUP(B172,Reference!$S$2:$V$397,3,0)+35</f>
        <v>55</v>
      </c>
      <c r="H172" s="3">
        <f ca="1">RANDBETWEEN(1,10)+VLOOKUP(B172,Reference!$S$1:$U$397,3,0)+45</f>
        <v>64</v>
      </c>
      <c r="I172">
        <f t="shared" ca="1" si="11"/>
        <v>52.666666666666664</v>
      </c>
      <c r="J172">
        <f t="shared" ca="1" si="10"/>
        <v>37</v>
      </c>
      <c r="K172">
        <f t="shared" ca="1" si="10"/>
        <v>31</v>
      </c>
      <c r="L172" s="3">
        <f ca="1">VLOOKUP(C172,Reference!$B$2:$C$11,2,0)*IF(OR(D172="L1",D172="L7"),VLOOKUP(B172,Reference!$S$1:$U$397,3,0),VLOOKUP(B172,Reference!$S$1:$V$397,4,0))+RANDBETWEEN(10,40)</f>
        <v>90</v>
      </c>
      <c r="M172" s="2"/>
      <c r="N172" s="2"/>
      <c r="O172" s="2"/>
      <c r="P172" s="3"/>
    </row>
    <row r="173" spans="1:16" x14ac:dyDescent="0.25">
      <c r="A173">
        <f t="shared" si="12"/>
        <v>172</v>
      </c>
      <c r="B173" s="2">
        <f ca="1">VLOOKUP(RANDBETWEEN(1,396),Reference!$R$1:$V$397,2,0)</f>
        <v>45008</v>
      </c>
      <c r="C173" s="2" t="str">
        <f ca="1">VLOOKUP(RANDBETWEEN(1,10),Reference!$A$2:$B$11,2,0)</f>
        <v>SCP Line 1</v>
      </c>
      <c r="D173" t="str">
        <f ca="1">VLOOKUP(RANDBETWEEN(1,21),Reference!$Y$2:$AA$22,2,0)</f>
        <v>L13</v>
      </c>
      <c r="E173" t="str">
        <f ca="1">VLOOKUP(D173,Reference!$Z$2:$AA$17,2,0)</f>
        <v>Measurement and adjustment</v>
      </c>
      <c r="F173" s="3">
        <f ca="1">IF(OR(C173="SCP Line 1", C173="SCP Line 2"),RANDBETWEEN(1,5),RANDBETWEEN(5,15))+VLOOKUP(B173,Reference!$S$1:$V$397,4,0)+20</f>
        <v>40</v>
      </c>
      <c r="G173" s="3">
        <f ca="1">RANDBETWEEN(1,10)+VLOOKUP(B173,Reference!$S$2:$V$397,3,0)+35</f>
        <v>63</v>
      </c>
      <c r="H173" s="3">
        <f ca="1">RANDBETWEEN(1,10)+VLOOKUP(B173,Reference!$S$1:$U$397,3,0)+45</f>
        <v>68</v>
      </c>
      <c r="I173">
        <f t="shared" ca="1" si="11"/>
        <v>57</v>
      </c>
      <c r="J173">
        <f t="shared" ca="1" si="10"/>
        <v>22</v>
      </c>
      <c r="K173">
        <f t="shared" ca="1" si="10"/>
        <v>29</v>
      </c>
      <c r="L173" s="3">
        <f ca="1">VLOOKUP(C173,Reference!$B$2:$C$11,2,0)*IF(OR(D173="L1",D173="L7"),VLOOKUP(B173,Reference!$S$1:$U$397,3,0),VLOOKUP(B173,Reference!$S$1:$V$397,4,0))+RANDBETWEEN(10,40)</f>
        <v>77</v>
      </c>
      <c r="M173" s="2"/>
      <c r="N173" s="2"/>
      <c r="O173" s="2"/>
      <c r="P173" s="3"/>
    </row>
    <row r="174" spans="1:16" x14ac:dyDescent="0.25">
      <c r="A174">
        <f t="shared" si="12"/>
        <v>173</v>
      </c>
      <c r="B174" s="2">
        <f ca="1">VLOOKUP(RANDBETWEEN(1,396),Reference!$R$1:$V$397,2,0)</f>
        <v>45010</v>
      </c>
      <c r="C174" s="2" t="str">
        <f ca="1">VLOOKUP(RANDBETWEEN(1,10),Reference!$A$2:$B$11,2,0)</f>
        <v>TFW2</v>
      </c>
      <c r="D174" t="str">
        <f ca="1">VLOOKUP(RANDBETWEEN(1,21),Reference!$Y$2:$AA$22,2,0)</f>
        <v>L1</v>
      </c>
      <c r="E174" t="str">
        <f ca="1">VLOOKUP(D174,Reference!$Z$2:$AA$17,2,0)</f>
        <v xml:space="preserve">Equipment Failure </v>
      </c>
      <c r="F174" s="3">
        <f ca="1">IF(OR(C174="SCP Line 1", C174="SCP Line 2"),RANDBETWEEN(1,5),RANDBETWEEN(5,15))+VLOOKUP(B174,Reference!$S$1:$V$397,4,0)+20</f>
        <v>43</v>
      </c>
      <c r="G174" s="3">
        <f ca="1">RANDBETWEEN(1,10)+VLOOKUP(B174,Reference!$S$2:$V$397,3,0)+35</f>
        <v>66</v>
      </c>
      <c r="H174" s="3">
        <f ca="1">RANDBETWEEN(1,10)+VLOOKUP(B174,Reference!$S$1:$U$397,3,0)+45</f>
        <v>71</v>
      </c>
      <c r="I174">
        <f t="shared" ca="1" si="11"/>
        <v>60</v>
      </c>
      <c r="J174">
        <f t="shared" ca="1" si="10"/>
        <v>31</v>
      </c>
      <c r="K174">
        <f t="shared" ca="1" si="10"/>
        <v>28</v>
      </c>
      <c r="L174" s="3">
        <f ca="1">VLOOKUP(C174,Reference!$B$2:$C$11,2,0)*IF(OR(D174="L1",D174="L7"),VLOOKUP(B174,Reference!$S$1:$U$397,3,0),VLOOKUP(B174,Reference!$S$1:$V$397,4,0))+RANDBETWEEN(10,40)</f>
        <v>55</v>
      </c>
      <c r="M174" s="2"/>
      <c r="N174" s="2"/>
      <c r="O174" s="2"/>
      <c r="P174" s="3"/>
    </row>
    <row r="175" spans="1:16" x14ac:dyDescent="0.25">
      <c r="A175">
        <f t="shared" si="12"/>
        <v>174</v>
      </c>
      <c r="B175" s="2">
        <f ca="1">VLOOKUP(RANDBETWEEN(1,396),Reference!$R$1:$V$397,2,0)</f>
        <v>45099</v>
      </c>
      <c r="C175" s="2" t="str">
        <f ca="1">VLOOKUP(RANDBETWEEN(1,10),Reference!$A$2:$B$11,2,0)</f>
        <v>Welding M/c 1</v>
      </c>
      <c r="D175" t="str">
        <f ca="1">VLOOKUP(RANDBETWEEN(1,21),Reference!$Y$2:$AA$22,2,0)</f>
        <v>L7</v>
      </c>
      <c r="E175" t="str">
        <f ca="1">VLOOKUP(D175,Reference!$Z$2:$AA$17,2,0)</f>
        <v>Defect and Rework</v>
      </c>
      <c r="F175" s="3">
        <f ca="1">IF(OR(C175="SCP Line 1", C175="SCP Line 2"),RANDBETWEEN(1,5),RANDBETWEEN(5,15))+VLOOKUP(B175,Reference!$S$1:$V$397,4,0)+20</f>
        <v>55</v>
      </c>
      <c r="G175" s="3">
        <f ca="1">RANDBETWEEN(1,10)+VLOOKUP(B175,Reference!$S$2:$V$397,3,0)+35</f>
        <v>59</v>
      </c>
      <c r="H175" s="3">
        <f ca="1">RANDBETWEEN(1,10)+VLOOKUP(B175,Reference!$S$1:$U$397,3,0)+45</f>
        <v>69</v>
      </c>
      <c r="I175">
        <f t="shared" ca="1" si="11"/>
        <v>61</v>
      </c>
      <c r="J175">
        <f t="shared" ca="1" si="10"/>
        <v>30</v>
      </c>
      <c r="K175">
        <f t="shared" ca="1" si="10"/>
        <v>33</v>
      </c>
      <c r="L175" s="3">
        <f ca="1">VLOOKUP(C175,Reference!$B$2:$C$11,2,0)*IF(OR(D175="L1",D175="L7"),VLOOKUP(B175,Reference!$S$1:$U$397,3,0),VLOOKUP(B175,Reference!$S$1:$V$397,4,0))+RANDBETWEEN(10,40)</f>
        <v>47</v>
      </c>
      <c r="M175" s="2"/>
      <c r="N175" s="2"/>
      <c r="O175" s="2"/>
      <c r="P175" s="3"/>
    </row>
    <row r="176" spans="1:16" x14ac:dyDescent="0.25">
      <c r="A176">
        <f t="shared" si="12"/>
        <v>175</v>
      </c>
      <c r="B176" s="2">
        <f ca="1">VLOOKUP(RANDBETWEEN(1,396),Reference!$R$1:$V$397,2,0)</f>
        <v>45158</v>
      </c>
      <c r="C176" s="2" t="str">
        <f ca="1">VLOOKUP(RANDBETWEEN(1,10),Reference!$A$2:$B$11,2,0)</f>
        <v>TFW1</v>
      </c>
      <c r="D176" t="str">
        <f ca="1">VLOOKUP(RANDBETWEEN(1,21),Reference!$Y$2:$AA$22,2,0)</f>
        <v>L8</v>
      </c>
      <c r="E176" t="str">
        <f ca="1">VLOOKUP(D176,Reference!$Z$2:$AA$17,2,0)</f>
        <v>Shutdown</v>
      </c>
      <c r="F176" s="3">
        <f ca="1">IF(OR(C176="SCP Line 1", C176="SCP Line 2"),RANDBETWEEN(1,5),RANDBETWEEN(5,15))+VLOOKUP(B176,Reference!$S$1:$V$397,4,0)+20</f>
        <v>80</v>
      </c>
      <c r="G176" s="3">
        <f ca="1">RANDBETWEEN(1,10)+VLOOKUP(B176,Reference!$S$2:$V$397,3,0)+35</f>
        <v>62</v>
      </c>
      <c r="H176" s="3">
        <f ca="1">RANDBETWEEN(1,10)+VLOOKUP(B176,Reference!$S$1:$U$397,3,0)+45</f>
        <v>73</v>
      </c>
      <c r="I176">
        <f t="shared" ca="1" si="11"/>
        <v>71.666666666666671</v>
      </c>
      <c r="J176">
        <f t="shared" ca="1" si="10"/>
        <v>28</v>
      </c>
      <c r="K176">
        <f t="shared" ca="1" si="10"/>
        <v>37</v>
      </c>
      <c r="L176" s="3">
        <f ca="1">VLOOKUP(C176,Reference!$B$2:$C$11,2,0)*IF(OR(D176="L1",D176="L7"),VLOOKUP(B176,Reference!$S$1:$U$397,3,0),VLOOKUP(B176,Reference!$S$1:$V$397,4,0))+RANDBETWEEN(10,40)</f>
        <v>77</v>
      </c>
      <c r="M176" s="2"/>
      <c r="N176" s="2"/>
      <c r="O176" s="2"/>
      <c r="P176" s="3"/>
    </row>
    <row r="177" spans="1:16" x14ac:dyDescent="0.25">
      <c r="A177">
        <f t="shared" si="12"/>
        <v>176</v>
      </c>
      <c r="B177" s="2">
        <f ca="1">VLOOKUP(RANDBETWEEN(1,396),Reference!$R$1:$V$397,2,0)</f>
        <v>44931</v>
      </c>
      <c r="C177" s="2" t="str">
        <f ca="1">VLOOKUP(RANDBETWEEN(1,10),Reference!$A$2:$B$11,2,0)</f>
        <v xml:space="preserve">Fine Arc 2 </v>
      </c>
      <c r="D177" t="str">
        <f ca="1">VLOOKUP(RANDBETWEEN(1,21),Reference!$Y$2:$AA$22,2,0)</f>
        <v>L1</v>
      </c>
      <c r="E177" t="str">
        <f ca="1">VLOOKUP(D177,Reference!$Z$2:$AA$17,2,0)</f>
        <v xml:space="preserve">Equipment Failure </v>
      </c>
      <c r="F177" s="3">
        <f ca="1">IF(OR(C177="SCP Line 1", C177="SCP Line 2"),RANDBETWEEN(1,5),RANDBETWEEN(5,15))+VLOOKUP(B177,Reference!$S$1:$V$397,4,0)+20</f>
        <v>43</v>
      </c>
      <c r="G177" s="3">
        <f ca="1">RANDBETWEEN(1,10)+VLOOKUP(B177,Reference!$S$2:$V$397,3,0)+35</f>
        <v>65</v>
      </c>
      <c r="H177" s="3">
        <f ca="1">RANDBETWEEN(1,10)+VLOOKUP(B177,Reference!$S$1:$U$397,3,0)+45</f>
        <v>76</v>
      </c>
      <c r="I177">
        <f t="shared" ca="1" si="11"/>
        <v>61.333333333333336</v>
      </c>
      <c r="J177">
        <f t="shared" ca="1" si="10"/>
        <v>32</v>
      </c>
      <c r="K177">
        <f t="shared" ca="1" si="10"/>
        <v>21</v>
      </c>
      <c r="L177" s="3">
        <f ca="1">VLOOKUP(C177,Reference!$B$2:$C$11,2,0)*IF(OR(D177="L1",D177="L7"),VLOOKUP(B177,Reference!$S$1:$U$397,3,0),VLOOKUP(B177,Reference!$S$1:$V$397,4,0))+RANDBETWEEN(10,40)</f>
        <v>60</v>
      </c>
      <c r="M177" s="2"/>
      <c r="N177" s="2"/>
      <c r="O177" s="2"/>
      <c r="P177" s="3"/>
    </row>
    <row r="178" spans="1:16" x14ac:dyDescent="0.25">
      <c r="A178">
        <f t="shared" si="12"/>
        <v>177</v>
      </c>
      <c r="B178" s="2">
        <f ca="1">VLOOKUP(RANDBETWEEN(1,396),Reference!$R$1:$V$397,2,0)</f>
        <v>45066</v>
      </c>
      <c r="C178" s="2" t="str">
        <f ca="1">VLOOKUP(RANDBETWEEN(1,10),Reference!$A$2:$B$11,2,0)</f>
        <v>SCP Line 2</v>
      </c>
      <c r="D178" t="str">
        <f ca="1">VLOOKUP(RANDBETWEEN(1,21),Reference!$Y$2:$AA$22,2,0)</f>
        <v>L10</v>
      </c>
      <c r="E178" t="str">
        <f ca="1">VLOOKUP(D178,Reference!$Z$2:$AA$17,2,0)</f>
        <v>Operating motion</v>
      </c>
      <c r="F178" s="3">
        <f ca="1">IF(OR(C178="SCP Line 1", C178="SCP Line 2"),RANDBETWEEN(1,5),RANDBETWEEN(5,15))+VLOOKUP(B178,Reference!$S$1:$V$397,4,0)+20</f>
        <v>47</v>
      </c>
      <c r="G178" s="3">
        <f ca="1">RANDBETWEEN(1,10)+VLOOKUP(B178,Reference!$S$2:$V$397,3,0)+35</f>
        <v>46</v>
      </c>
      <c r="H178" s="3">
        <f ca="1">RANDBETWEEN(1,10)+VLOOKUP(B178,Reference!$S$1:$U$397,3,0)+45</f>
        <v>65</v>
      </c>
      <c r="I178">
        <f t="shared" ca="1" si="11"/>
        <v>52.666666666666664</v>
      </c>
      <c r="J178">
        <f t="shared" ca="1" si="10"/>
        <v>20</v>
      </c>
      <c r="K178">
        <f t="shared" ca="1" si="10"/>
        <v>36</v>
      </c>
      <c r="L178" s="3">
        <f ca="1">VLOOKUP(C178,Reference!$B$2:$C$11,2,0)*IF(OR(D178="L1",D178="L7"),VLOOKUP(B178,Reference!$S$1:$U$397,3,0),VLOOKUP(B178,Reference!$S$1:$V$397,4,0))+RANDBETWEEN(10,40)</f>
        <v>92</v>
      </c>
      <c r="M178" s="2"/>
      <c r="N178" s="2"/>
      <c r="O178" s="2"/>
      <c r="P178" s="3"/>
    </row>
    <row r="179" spans="1:16" x14ac:dyDescent="0.25">
      <c r="A179">
        <f t="shared" si="12"/>
        <v>178</v>
      </c>
      <c r="B179" s="2">
        <f ca="1">VLOOKUP(RANDBETWEEN(1,396),Reference!$R$1:$V$397,2,0)</f>
        <v>45286</v>
      </c>
      <c r="C179" s="2" t="str">
        <f ca="1">VLOOKUP(RANDBETWEEN(1,10),Reference!$A$2:$B$11,2,0)</f>
        <v>Welding M/c 1</v>
      </c>
      <c r="D179" t="str">
        <f ca="1">VLOOKUP(RANDBETWEEN(1,21),Reference!$Y$2:$AA$22,2,0)</f>
        <v>L8</v>
      </c>
      <c r="E179" t="str">
        <f ca="1">VLOOKUP(D179,Reference!$Z$2:$AA$17,2,0)</f>
        <v>Shutdown</v>
      </c>
      <c r="F179" s="3">
        <f ca="1">IF(OR(C179="SCP Line 1", C179="SCP Line 2"),RANDBETWEEN(1,5),RANDBETWEEN(5,15))+VLOOKUP(B179,Reference!$S$1:$V$397,4,0)+20</f>
        <v>83</v>
      </c>
      <c r="G179" s="3">
        <f ca="1">RANDBETWEEN(1,10)+VLOOKUP(B179,Reference!$S$2:$V$397,3,0)+35</f>
        <v>72</v>
      </c>
      <c r="H179" s="3">
        <f ca="1">RANDBETWEEN(1,10)+VLOOKUP(B179,Reference!$S$1:$U$397,3,0)+45</f>
        <v>79</v>
      </c>
      <c r="I179">
        <f t="shared" ca="1" si="11"/>
        <v>78</v>
      </c>
      <c r="J179">
        <f t="shared" ca="1" si="10"/>
        <v>21</v>
      </c>
      <c r="K179">
        <f t="shared" ca="1" si="10"/>
        <v>36</v>
      </c>
      <c r="L179" s="3">
        <f ca="1">VLOOKUP(C179,Reference!$B$2:$C$11,2,0)*IF(OR(D179="L1",D179="L7"),VLOOKUP(B179,Reference!$S$1:$U$397,3,0),VLOOKUP(B179,Reference!$S$1:$V$397,4,0))+RANDBETWEEN(10,40)</f>
        <v>87</v>
      </c>
      <c r="M179" s="2"/>
      <c r="N179" s="2"/>
      <c r="O179" s="2"/>
      <c r="P179" s="3"/>
    </row>
    <row r="180" spans="1:16" x14ac:dyDescent="0.25">
      <c r="A180">
        <f t="shared" si="12"/>
        <v>179</v>
      </c>
      <c r="B180" s="2">
        <f ca="1">VLOOKUP(RANDBETWEEN(1,396),Reference!$R$1:$V$397,2,0)</f>
        <v>45102</v>
      </c>
      <c r="C180" s="2" t="str">
        <f ca="1">VLOOKUP(RANDBETWEEN(1,10),Reference!$A$2:$B$11,2,0)</f>
        <v>MCP Ass 2</v>
      </c>
      <c r="D180" t="str">
        <f ca="1">VLOOKUP(RANDBETWEEN(1,21),Reference!$Y$2:$AA$22,2,0)</f>
        <v>L6</v>
      </c>
      <c r="E180" t="str">
        <f ca="1">VLOOKUP(D180,Reference!$Z$2:$AA$17,2,0)</f>
        <v>Speed</v>
      </c>
      <c r="F180" s="3">
        <f ca="1">IF(OR(C180="SCP Line 1", C180="SCP Line 2"),RANDBETWEEN(1,5),RANDBETWEEN(5,15))+VLOOKUP(B180,Reference!$S$1:$V$397,4,0)+20</f>
        <v>53</v>
      </c>
      <c r="G180" s="3">
        <f ca="1">RANDBETWEEN(1,10)+VLOOKUP(B180,Reference!$S$2:$V$397,3,0)+35</f>
        <v>64</v>
      </c>
      <c r="H180" s="3">
        <f ca="1">RANDBETWEEN(1,10)+VLOOKUP(B180,Reference!$S$1:$U$397,3,0)+45</f>
        <v>71</v>
      </c>
      <c r="I180">
        <f t="shared" ca="1" si="11"/>
        <v>62.666666666666664</v>
      </c>
      <c r="J180">
        <f t="shared" ca="1" si="10"/>
        <v>29</v>
      </c>
      <c r="K180">
        <f t="shared" ca="1" si="10"/>
        <v>21</v>
      </c>
      <c r="L180" s="3">
        <f ca="1">VLOOKUP(C180,Reference!$B$2:$C$11,2,0)*IF(OR(D180="L1",D180="L7"),VLOOKUP(B180,Reference!$S$1:$U$397,3,0),VLOOKUP(B180,Reference!$S$1:$V$397,4,0))+RANDBETWEEN(10,40)</f>
        <v>58</v>
      </c>
      <c r="M180" s="2"/>
      <c r="N180" s="2"/>
      <c r="O180" s="2"/>
      <c r="P180" s="3"/>
    </row>
    <row r="181" spans="1:16" x14ac:dyDescent="0.25">
      <c r="A181">
        <f t="shared" si="12"/>
        <v>180</v>
      </c>
      <c r="B181" s="2">
        <f ca="1">VLOOKUP(RANDBETWEEN(1,396),Reference!$R$1:$V$397,2,0)</f>
        <v>45274</v>
      </c>
      <c r="C181" s="2" t="str">
        <f ca="1">VLOOKUP(RANDBETWEEN(1,10),Reference!$A$2:$B$11,2,0)</f>
        <v>MCP Ass 2</v>
      </c>
      <c r="D181" t="str">
        <f ca="1">VLOOKUP(RANDBETWEEN(1,21),Reference!$Y$2:$AA$22,2,0)</f>
        <v>L7</v>
      </c>
      <c r="E181" t="str">
        <f ca="1">VLOOKUP(D181,Reference!$Z$2:$AA$17,2,0)</f>
        <v>Defect and Rework</v>
      </c>
      <c r="F181" s="3">
        <f ca="1">IF(OR(C181="SCP Line 1", C181="SCP Line 2"),RANDBETWEEN(1,5),RANDBETWEEN(5,15))+VLOOKUP(B181,Reference!$S$1:$V$397,4,0)+20</f>
        <v>85</v>
      </c>
      <c r="G181" s="3">
        <f ca="1">RANDBETWEEN(1,10)+VLOOKUP(B181,Reference!$S$2:$V$397,3,0)+35</f>
        <v>66</v>
      </c>
      <c r="H181" s="3">
        <f ca="1">RANDBETWEEN(1,10)+VLOOKUP(B181,Reference!$S$1:$U$397,3,0)+45</f>
        <v>80</v>
      </c>
      <c r="I181">
        <f t="shared" ca="1" si="11"/>
        <v>77</v>
      </c>
      <c r="J181">
        <f t="shared" ca="1" si="10"/>
        <v>35</v>
      </c>
      <c r="K181">
        <f t="shared" ca="1" si="10"/>
        <v>37</v>
      </c>
      <c r="L181" s="3">
        <f ca="1">VLOOKUP(C181,Reference!$B$2:$C$11,2,0)*IF(OR(D181="L1",D181="L7"),VLOOKUP(B181,Reference!$S$1:$U$397,3,0),VLOOKUP(B181,Reference!$S$1:$V$397,4,0))+RANDBETWEEN(10,40)</f>
        <v>53</v>
      </c>
      <c r="M181" s="2"/>
      <c r="N181" s="2"/>
      <c r="O181" s="2"/>
      <c r="P181" s="3"/>
    </row>
    <row r="182" spans="1:16" x14ac:dyDescent="0.25">
      <c r="A182">
        <f t="shared" si="12"/>
        <v>181</v>
      </c>
      <c r="B182" s="2">
        <f ca="1">VLOOKUP(RANDBETWEEN(1,396),Reference!$R$1:$V$397,2,0)</f>
        <v>44967</v>
      </c>
      <c r="C182" s="2" t="str">
        <f ca="1">VLOOKUP(RANDBETWEEN(1,10),Reference!$A$2:$B$11,2,0)</f>
        <v>SCP Line 1</v>
      </c>
      <c r="D182" t="str">
        <f ca="1">VLOOKUP(RANDBETWEEN(1,21),Reference!$Y$2:$AA$22,2,0)</f>
        <v>L11</v>
      </c>
      <c r="E182" t="str">
        <f ca="1">VLOOKUP(D182,Reference!$Z$2:$AA$17,2,0)</f>
        <v xml:space="preserve">Line Organisation </v>
      </c>
      <c r="F182" s="3">
        <f ca="1">IF(OR(C182="SCP Line 1", C182="SCP Line 2"),RANDBETWEEN(1,5),RANDBETWEEN(5,15))+VLOOKUP(B182,Reference!$S$1:$V$397,4,0)+20</f>
        <v>46</v>
      </c>
      <c r="G182" s="3">
        <f ca="1">RANDBETWEEN(1,10)+VLOOKUP(B182,Reference!$S$2:$V$397,3,0)+35</f>
        <v>62</v>
      </c>
      <c r="H182" s="3">
        <f ca="1">RANDBETWEEN(1,10)+VLOOKUP(B182,Reference!$S$1:$U$397,3,0)+45</f>
        <v>77</v>
      </c>
      <c r="I182">
        <f t="shared" ca="1" si="11"/>
        <v>61.666666666666664</v>
      </c>
      <c r="J182">
        <f t="shared" ca="1" si="10"/>
        <v>27</v>
      </c>
      <c r="K182">
        <f t="shared" ca="1" si="10"/>
        <v>35</v>
      </c>
      <c r="L182" s="3">
        <f ca="1">VLOOKUP(C182,Reference!$B$2:$C$11,2,0)*IF(OR(D182="L1",D182="L7"),VLOOKUP(B182,Reference!$S$1:$U$397,3,0),VLOOKUP(B182,Reference!$S$1:$V$397,4,0))+RANDBETWEEN(10,40)</f>
        <v>85</v>
      </c>
      <c r="M182" s="2"/>
      <c r="N182" s="2"/>
      <c r="O182" s="2"/>
      <c r="P182" s="3"/>
    </row>
    <row r="183" spans="1:16" x14ac:dyDescent="0.25">
      <c r="A183">
        <f t="shared" si="12"/>
        <v>182</v>
      </c>
      <c r="B183" s="2">
        <f ca="1">VLOOKUP(RANDBETWEEN(1,396),Reference!$R$1:$V$397,2,0)</f>
        <v>45071</v>
      </c>
      <c r="C183" s="2" t="str">
        <f ca="1">VLOOKUP(RANDBETWEEN(1,10),Reference!$A$2:$B$11,2,0)</f>
        <v>TFW2</v>
      </c>
      <c r="D183" t="str">
        <f ca="1">VLOOKUP(RANDBETWEEN(1,21),Reference!$Y$2:$AA$22,2,0)</f>
        <v>L16</v>
      </c>
      <c r="E183" t="str">
        <f ca="1">VLOOKUP(D183,Reference!$Z$2:$AA$17,2,0)</f>
        <v>Die and Jig</v>
      </c>
      <c r="F183" s="3">
        <f ca="1">IF(OR(C183="SCP Line 1", C183="SCP Line 2"),RANDBETWEEN(1,5),RANDBETWEEN(5,15))+VLOOKUP(B183,Reference!$S$1:$V$397,4,0)+20</f>
        <v>41</v>
      </c>
      <c r="G183" s="3">
        <f ca="1">RANDBETWEEN(1,10)+VLOOKUP(B183,Reference!$S$2:$V$397,3,0)+35</f>
        <v>58</v>
      </c>
      <c r="H183" s="3">
        <f ca="1">RANDBETWEEN(1,10)+VLOOKUP(B183,Reference!$S$1:$U$397,3,0)+45</f>
        <v>64</v>
      </c>
      <c r="I183">
        <f t="shared" ca="1" si="11"/>
        <v>54.333333333333336</v>
      </c>
      <c r="J183">
        <f t="shared" ca="1" si="10"/>
        <v>31</v>
      </c>
      <c r="K183">
        <f t="shared" ca="1" si="10"/>
        <v>35</v>
      </c>
      <c r="L183" s="3">
        <f ca="1">VLOOKUP(C183,Reference!$B$2:$C$11,2,0)*IF(OR(D183="L1",D183="L7"),VLOOKUP(B183,Reference!$S$1:$U$397,3,0),VLOOKUP(B183,Reference!$S$1:$V$397,4,0))+RANDBETWEEN(10,40)</f>
        <v>47</v>
      </c>
      <c r="M183" s="2"/>
      <c r="N183" s="2"/>
      <c r="O183" s="2"/>
      <c r="P183" s="3"/>
    </row>
    <row r="184" spans="1:16" x14ac:dyDescent="0.25">
      <c r="A184">
        <f t="shared" si="12"/>
        <v>183</v>
      </c>
      <c r="B184" s="2">
        <f ca="1">VLOOKUP(RANDBETWEEN(1,396),Reference!$R$1:$V$397,2,0)</f>
        <v>45289</v>
      </c>
      <c r="C184" s="2" t="str">
        <f ca="1">VLOOKUP(RANDBETWEEN(1,10),Reference!$A$2:$B$11,2,0)</f>
        <v>Welding M/c 1</v>
      </c>
      <c r="D184" t="str">
        <f ca="1">VLOOKUP(RANDBETWEEN(1,21),Reference!$Y$2:$AA$22,2,0)</f>
        <v>L1</v>
      </c>
      <c r="E184" t="str">
        <f ca="1">VLOOKUP(D184,Reference!$Z$2:$AA$17,2,0)</f>
        <v xml:space="preserve">Equipment Failure </v>
      </c>
      <c r="F184" s="3">
        <f ca="1">IF(OR(C184="SCP Line 1", C184="SCP Line 2"),RANDBETWEEN(1,5),RANDBETWEEN(5,15))+VLOOKUP(B184,Reference!$S$1:$V$397,4,0)+20</f>
        <v>86</v>
      </c>
      <c r="G184" s="3">
        <f ca="1">RANDBETWEEN(1,10)+VLOOKUP(B184,Reference!$S$2:$V$397,3,0)+35</f>
        <v>63</v>
      </c>
      <c r="H184" s="3">
        <f ca="1">RANDBETWEEN(1,10)+VLOOKUP(B184,Reference!$S$1:$U$397,3,0)+45</f>
        <v>79</v>
      </c>
      <c r="I184">
        <f t="shared" ca="1" si="11"/>
        <v>76</v>
      </c>
      <c r="J184">
        <f t="shared" ca="1" si="10"/>
        <v>20</v>
      </c>
      <c r="K184">
        <f t="shared" ca="1" si="10"/>
        <v>37</v>
      </c>
      <c r="L184" s="3">
        <f ca="1">VLOOKUP(C184,Reference!$B$2:$C$11,2,0)*IF(OR(D184="L1",D184="L7"),VLOOKUP(B184,Reference!$S$1:$U$397,3,0),VLOOKUP(B184,Reference!$S$1:$V$397,4,0))+RANDBETWEEN(10,40)</f>
        <v>52</v>
      </c>
      <c r="M184" s="2"/>
      <c r="N184" s="2"/>
      <c r="O184" s="2"/>
      <c r="P184" s="3"/>
    </row>
    <row r="185" spans="1:16" x14ac:dyDescent="0.25">
      <c r="A185">
        <f t="shared" si="12"/>
        <v>184</v>
      </c>
      <c r="B185" s="2">
        <f ca="1">VLOOKUP(RANDBETWEEN(1,396),Reference!$R$1:$V$397,2,0)</f>
        <v>45030</v>
      </c>
      <c r="C185" s="2" t="str">
        <f ca="1">VLOOKUP(RANDBETWEEN(1,10),Reference!$A$2:$B$11,2,0)</f>
        <v>TFW2</v>
      </c>
      <c r="D185" t="str">
        <f ca="1">VLOOKUP(RANDBETWEEN(1,21),Reference!$Y$2:$AA$22,2,0)</f>
        <v>L15</v>
      </c>
      <c r="E185" t="str">
        <f ca="1">VLOOKUP(D185,Reference!$Z$2:$AA$17,2,0)</f>
        <v>Energy</v>
      </c>
      <c r="F185" s="3">
        <f ca="1">IF(OR(C185="SCP Line 1", C185="SCP Line 2"),RANDBETWEEN(1,5),RANDBETWEEN(5,15))+VLOOKUP(B185,Reference!$S$1:$V$397,4,0)+20</f>
        <v>38</v>
      </c>
      <c r="G185" s="3">
        <f ca="1">RANDBETWEEN(1,10)+VLOOKUP(B185,Reference!$S$2:$V$397,3,0)+35</f>
        <v>48</v>
      </c>
      <c r="H185" s="3">
        <f ca="1">RANDBETWEEN(1,10)+VLOOKUP(B185,Reference!$S$1:$U$397,3,0)+45</f>
        <v>66</v>
      </c>
      <c r="I185">
        <f t="shared" ca="1" si="11"/>
        <v>50.666666666666664</v>
      </c>
      <c r="J185">
        <f t="shared" ca="1" si="10"/>
        <v>32</v>
      </c>
      <c r="K185">
        <f t="shared" ca="1" si="10"/>
        <v>29</v>
      </c>
      <c r="L185" s="3">
        <f ca="1">VLOOKUP(C185,Reference!$B$2:$C$11,2,0)*IF(OR(D185="L1",D185="L7"),VLOOKUP(B185,Reference!$S$1:$U$397,3,0),VLOOKUP(B185,Reference!$S$1:$V$397,4,0))+RANDBETWEEN(10,40)</f>
        <v>47</v>
      </c>
      <c r="M185" s="2"/>
      <c r="N185" s="2"/>
      <c r="O185" s="2"/>
      <c r="P185" s="3"/>
    </row>
    <row r="186" spans="1:16" x14ac:dyDescent="0.25">
      <c r="A186">
        <f t="shared" si="12"/>
        <v>185</v>
      </c>
      <c r="B186" s="2">
        <f ca="1">VLOOKUP(RANDBETWEEN(1,396),Reference!$R$1:$V$397,2,0)</f>
        <v>45036</v>
      </c>
      <c r="C186" s="2" t="str">
        <f ca="1">VLOOKUP(RANDBETWEEN(1,10),Reference!$A$2:$B$11,2,0)</f>
        <v>SCP Line 1</v>
      </c>
      <c r="D186" t="str">
        <f ca="1">VLOOKUP(RANDBETWEEN(1,21),Reference!$Y$2:$AA$22,2,0)</f>
        <v>L4</v>
      </c>
      <c r="E186" t="str">
        <f ca="1">VLOOKUP(D186,Reference!$Z$2:$AA$17,2,0)</f>
        <v>Start Up</v>
      </c>
      <c r="F186" s="3">
        <f ca="1">IF(OR(C186="SCP Line 1", C186="SCP Line 2"),RANDBETWEEN(1,5),RANDBETWEEN(5,15))+VLOOKUP(B186,Reference!$S$1:$V$397,4,0)+20</f>
        <v>42</v>
      </c>
      <c r="G186" s="3">
        <f ca="1">RANDBETWEEN(1,10)+VLOOKUP(B186,Reference!$S$2:$V$397,3,0)+35</f>
        <v>55</v>
      </c>
      <c r="H186" s="3">
        <f ca="1">RANDBETWEEN(1,10)+VLOOKUP(B186,Reference!$S$1:$U$397,3,0)+45</f>
        <v>69</v>
      </c>
      <c r="I186">
        <f t="shared" ca="1" si="11"/>
        <v>55.333333333333336</v>
      </c>
      <c r="J186">
        <f t="shared" ca="1" si="10"/>
        <v>30</v>
      </c>
      <c r="K186">
        <f t="shared" ca="1" si="10"/>
        <v>28</v>
      </c>
      <c r="L186" s="3">
        <f ca="1">VLOOKUP(C186,Reference!$B$2:$C$11,2,0)*IF(OR(D186="L1",D186="L7"),VLOOKUP(B186,Reference!$S$1:$U$397,3,0),VLOOKUP(B186,Reference!$S$1:$V$397,4,0))+RANDBETWEEN(10,40)</f>
        <v>95</v>
      </c>
      <c r="M186" s="2"/>
      <c r="N186" s="2"/>
      <c r="O186" s="2"/>
      <c r="P186" s="3"/>
    </row>
    <row r="187" spans="1:16" x14ac:dyDescent="0.25">
      <c r="A187">
        <f t="shared" si="12"/>
        <v>186</v>
      </c>
      <c r="B187" s="2">
        <f ca="1">VLOOKUP(RANDBETWEEN(1,396),Reference!$R$1:$V$397,2,0)</f>
        <v>45246</v>
      </c>
      <c r="C187" s="2" t="str">
        <f ca="1">VLOOKUP(RANDBETWEEN(1,10),Reference!$A$2:$B$11,2,0)</f>
        <v>TFW1</v>
      </c>
      <c r="D187" t="str">
        <f ca="1">VLOOKUP(RANDBETWEEN(1,21),Reference!$Y$2:$AA$22,2,0)</f>
        <v>L7</v>
      </c>
      <c r="E187" t="str">
        <f ca="1">VLOOKUP(D187,Reference!$Z$2:$AA$17,2,0)</f>
        <v>Defect and Rework</v>
      </c>
      <c r="F187" s="3">
        <f ca="1">IF(OR(C187="SCP Line 1", C187="SCP Line 2"),RANDBETWEEN(1,5),RANDBETWEEN(5,15))+VLOOKUP(B187,Reference!$S$1:$V$397,4,0)+20</f>
        <v>84</v>
      </c>
      <c r="G187" s="3">
        <f ca="1">RANDBETWEEN(1,10)+VLOOKUP(B187,Reference!$S$2:$V$397,3,0)+35</f>
        <v>69</v>
      </c>
      <c r="H187" s="3">
        <f ca="1">RANDBETWEEN(1,10)+VLOOKUP(B187,Reference!$S$1:$U$397,3,0)+45</f>
        <v>76</v>
      </c>
      <c r="I187">
        <f t="shared" ca="1" si="11"/>
        <v>76.333333333333329</v>
      </c>
      <c r="J187">
        <f t="shared" ref="J187:K250" ca="1" si="13">RANDBETWEEN(20,40)</f>
        <v>36</v>
      </c>
      <c r="K187">
        <f t="shared" ca="1" si="13"/>
        <v>38</v>
      </c>
      <c r="L187" s="3">
        <f ca="1">VLOOKUP(C187,Reference!$B$2:$C$11,2,0)*IF(OR(D187="L1",D187="L7"),VLOOKUP(B187,Reference!$S$1:$U$397,3,0),VLOOKUP(B187,Reference!$S$1:$V$397,4,0))+RANDBETWEEN(10,40)</f>
        <v>64</v>
      </c>
      <c r="M187" s="2"/>
      <c r="N187" s="2"/>
      <c r="O187" s="2"/>
      <c r="P187" s="3"/>
    </row>
    <row r="188" spans="1:16" x14ac:dyDescent="0.25">
      <c r="A188">
        <f t="shared" si="12"/>
        <v>187</v>
      </c>
      <c r="B188" s="2">
        <f ca="1">VLOOKUP(RANDBETWEEN(1,396),Reference!$R$1:$V$397,2,0)</f>
        <v>44944</v>
      </c>
      <c r="C188" s="2" t="str">
        <f ca="1">VLOOKUP(RANDBETWEEN(1,10),Reference!$A$2:$B$11,2,0)</f>
        <v>TFW2</v>
      </c>
      <c r="D188" t="str">
        <f ca="1">VLOOKUP(RANDBETWEEN(1,21),Reference!$Y$2:$AA$22,2,0)</f>
        <v>L1</v>
      </c>
      <c r="E188" t="str">
        <f ca="1">VLOOKUP(D188,Reference!$Z$2:$AA$17,2,0)</f>
        <v xml:space="preserve">Equipment Failure </v>
      </c>
      <c r="F188" s="3">
        <f ca="1">IF(OR(C188="SCP Line 1", C188="SCP Line 2"),RANDBETWEEN(1,5),RANDBETWEEN(5,15))+VLOOKUP(B188,Reference!$S$1:$V$397,4,0)+20</f>
        <v>44</v>
      </c>
      <c r="G188" s="3">
        <f ca="1">RANDBETWEEN(1,10)+VLOOKUP(B188,Reference!$S$2:$V$397,3,0)+35</f>
        <v>59</v>
      </c>
      <c r="H188" s="3">
        <f ca="1">RANDBETWEEN(1,10)+VLOOKUP(B188,Reference!$S$1:$U$397,3,0)+45</f>
        <v>64</v>
      </c>
      <c r="I188">
        <f t="shared" ca="1" si="11"/>
        <v>55.666666666666664</v>
      </c>
      <c r="J188">
        <f t="shared" ca="1" si="13"/>
        <v>35</v>
      </c>
      <c r="K188">
        <f t="shared" ca="1" si="13"/>
        <v>32</v>
      </c>
      <c r="L188" s="3">
        <f ca="1">VLOOKUP(C188,Reference!$B$2:$C$11,2,0)*IF(OR(D188="L1",D188="L7"),VLOOKUP(B188,Reference!$S$1:$U$397,3,0),VLOOKUP(B188,Reference!$S$1:$V$397,4,0))+RANDBETWEEN(10,40)</f>
        <v>55</v>
      </c>
      <c r="M188" s="2"/>
      <c r="N188" s="2"/>
      <c r="O188" s="2"/>
      <c r="P188" s="3"/>
    </row>
    <row r="189" spans="1:16" x14ac:dyDescent="0.25">
      <c r="A189">
        <f t="shared" si="12"/>
        <v>188</v>
      </c>
      <c r="B189" s="2">
        <f ca="1">VLOOKUP(RANDBETWEEN(1,396),Reference!$R$1:$V$397,2,0)</f>
        <v>45120</v>
      </c>
      <c r="C189" s="2" t="str">
        <f ca="1">VLOOKUP(RANDBETWEEN(1,10),Reference!$A$2:$B$11,2,0)</f>
        <v>Welding M/c 1</v>
      </c>
      <c r="D189" t="str">
        <f ca="1">VLOOKUP(RANDBETWEEN(1,21),Reference!$Y$2:$AA$22,2,0)</f>
        <v>L4</v>
      </c>
      <c r="E189" t="str">
        <f ca="1">VLOOKUP(D189,Reference!$Z$2:$AA$17,2,0)</f>
        <v>Start Up</v>
      </c>
      <c r="F189" s="3">
        <f ca="1">IF(OR(C189="SCP Line 1", C189="SCP Line 2"),RANDBETWEEN(1,5),RANDBETWEEN(5,15))+VLOOKUP(B189,Reference!$S$1:$V$397,4,0)+20</f>
        <v>38</v>
      </c>
      <c r="G189" s="3">
        <f ca="1">RANDBETWEEN(1,10)+VLOOKUP(B189,Reference!$S$2:$V$397,3,0)+35</f>
        <v>53</v>
      </c>
      <c r="H189" s="3">
        <f ca="1">RANDBETWEEN(1,10)+VLOOKUP(B189,Reference!$S$1:$U$397,3,0)+45</f>
        <v>66</v>
      </c>
      <c r="I189">
        <f t="shared" ca="1" si="11"/>
        <v>52.333333333333336</v>
      </c>
      <c r="J189">
        <f t="shared" ca="1" si="13"/>
        <v>30</v>
      </c>
      <c r="K189">
        <f t="shared" ca="1" si="13"/>
        <v>28</v>
      </c>
      <c r="L189" s="3">
        <f ca="1">VLOOKUP(C189,Reference!$B$2:$C$11,2,0)*IF(OR(D189="L1",D189="L7"),VLOOKUP(B189,Reference!$S$1:$U$397,3,0),VLOOKUP(B189,Reference!$S$1:$V$397,4,0))+RANDBETWEEN(10,40)</f>
        <v>42</v>
      </c>
      <c r="M189" s="2"/>
      <c r="N189" s="2"/>
      <c r="O189" s="2"/>
      <c r="P189" s="3"/>
    </row>
    <row r="190" spans="1:16" x14ac:dyDescent="0.25">
      <c r="A190">
        <f t="shared" si="12"/>
        <v>189</v>
      </c>
      <c r="B190" s="2">
        <f ca="1">VLOOKUP(RANDBETWEEN(1,396),Reference!$R$1:$V$397,2,0)</f>
        <v>45188</v>
      </c>
      <c r="C190" s="2" t="str">
        <f ca="1">VLOOKUP(RANDBETWEEN(1,10),Reference!$A$2:$B$11,2,0)</f>
        <v xml:space="preserve">Fine Arc 2 </v>
      </c>
      <c r="D190" t="str">
        <f ca="1">VLOOKUP(RANDBETWEEN(1,21),Reference!$Y$2:$AA$22,2,0)</f>
        <v>L1</v>
      </c>
      <c r="E190" t="str">
        <f ca="1">VLOOKUP(D190,Reference!$Z$2:$AA$17,2,0)</f>
        <v xml:space="preserve">Equipment Failure </v>
      </c>
      <c r="F190" s="3">
        <f ca="1">IF(OR(C190="SCP Line 1", C190="SCP Line 2"),RANDBETWEEN(1,5),RANDBETWEEN(5,15))+VLOOKUP(B190,Reference!$S$1:$V$397,4,0)+20</f>
        <v>80</v>
      </c>
      <c r="G190" s="3">
        <f ca="1">RANDBETWEEN(1,10)+VLOOKUP(B190,Reference!$S$2:$V$397,3,0)+35</f>
        <v>57</v>
      </c>
      <c r="H190" s="3">
        <f ca="1">RANDBETWEEN(1,10)+VLOOKUP(B190,Reference!$S$1:$U$397,3,0)+45</f>
        <v>69</v>
      </c>
      <c r="I190">
        <f t="shared" ca="1" si="11"/>
        <v>68.666666666666671</v>
      </c>
      <c r="J190">
        <f t="shared" ca="1" si="13"/>
        <v>37</v>
      </c>
      <c r="K190">
        <f t="shared" ca="1" si="13"/>
        <v>31</v>
      </c>
      <c r="L190" s="3">
        <f ca="1">VLOOKUP(C190,Reference!$B$2:$C$11,2,0)*IF(OR(D190="L1",D190="L7"),VLOOKUP(B190,Reference!$S$1:$U$397,3,0),VLOOKUP(B190,Reference!$S$1:$V$397,4,0))+RANDBETWEEN(10,40)</f>
        <v>32</v>
      </c>
      <c r="M190" s="2"/>
      <c r="N190" s="2"/>
      <c r="O190" s="2"/>
      <c r="P190" s="3"/>
    </row>
    <row r="191" spans="1:16" x14ac:dyDescent="0.25">
      <c r="A191">
        <f t="shared" si="12"/>
        <v>190</v>
      </c>
      <c r="B191" s="2">
        <f ca="1">VLOOKUP(RANDBETWEEN(1,396),Reference!$R$1:$V$397,2,0)</f>
        <v>45191</v>
      </c>
      <c r="C191" s="2" t="str">
        <f ca="1">VLOOKUP(RANDBETWEEN(1,10),Reference!$A$2:$B$11,2,0)</f>
        <v>MCP Ass 2</v>
      </c>
      <c r="D191" t="str">
        <f ca="1">VLOOKUP(RANDBETWEEN(1,21),Reference!$Y$2:$AA$22,2,0)</f>
        <v>L1</v>
      </c>
      <c r="E191" t="str">
        <f ca="1">VLOOKUP(D191,Reference!$Z$2:$AA$17,2,0)</f>
        <v xml:space="preserve">Equipment Failure </v>
      </c>
      <c r="F191" s="3">
        <f ca="1">IF(OR(C191="SCP Line 1", C191="SCP Line 2"),RANDBETWEEN(1,5),RANDBETWEEN(5,15))+VLOOKUP(B191,Reference!$S$1:$V$397,4,0)+20</f>
        <v>81</v>
      </c>
      <c r="G191" s="3">
        <f ca="1">RANDBETWEEN(1,10)+VLOOKUP(B191,Reference!$S$2:$V$397,3,0)+35</f>
        <v>60</v>
      </c>
      <c r="H191" s="3">
        <f ca="1">RANDBETWEEN(1,10)+VLOOKUP(B191,Reference!$S$1:$U$397,3,0)+45</f>
        <v>70</v>
      </c>
      <c r="I191">
        <f t="shared" ca="1" si="11"/>
        <v>70.333333333333329</v>
      </c>
      <c r="J191">
        <f t="shared" ca="1" si="13"/>
        <v>36</v>
      </c>
      <c r="K191">
        <f t="shared" ca="1" si="13"/>
        <v>24</v>
      </c>
      <c r="L191" s="3">
        <f ca="1">VLOOKUP(C191,Reference!$B$2:$C$11,2,0)*IF(OR(D191="L1",D191="L7"),VLOOKUP(B191,Reference!$S$1:$U$397,3,0),VLOOKUP(B191,Reference!$S$1:$V$397,4,0))+RANDBETWEEN(10,40)</f>
        <v>61</v>
      </c>
      <c r="M191" s="2"/>
      <c r="N191" s="2"/>
      <c r="O191" s="2"/>
      <c r="P191" s="3"/>
    </row>
    <row r="192" spans="1:16" x14ac:dyDescent="0.25">
      <c r="A192">
        <f t="shared" si="12"/>
        <v>191</v>
      </c>
      <c r="B192" s="2">
        <f ca="1">VLOOKUP(RANDBETWEEN(1,396),Reference!$R$1:$V$397,2,0)</f>
        <v>45109</v>
      </c>
      <c r="C192" s="2" t="str">
        <f ca="1">VLOOKUP(RANDBETWEEN(1,10),Reference!$A$2:$B$11,2,0)</f>
        <v>MCP Ass 2</v>
      </c>
      <c r="D192" t="str">
        <f ca="1">VLOOKUP(RANDBETWEEN(1,21),Reference!$Y$2:$AA$22,2,0)</f>
        <v>L11</v>
      </c>
      <c r="E192" t="str">
        <f ca="1">VLOOKUP(D192,Reference!$Z$2:$AA$17,2,0)</f>
        <v xml:space="preserve">Line Organisation </v>
      </c>
      <c r="F192" s="3">
        <f ca="1">IF(OR(C192="SCP Line 1", C192="SCP Line 2"),RANDBETWEEN(1,5),RANDBETWEEN(5,15))+VLOOKUP(B192,Reference!$S$1:$V$397,4,0)+20</f>
        <v>44</v>
      </c>
      <c r="G192" s="3">
        <f ca="1">RANDBETWEEN(1,10)+VLOOKUP(B192,Reference!$S$2:$V$397,3,0)+35</f>
        <v>50</v>
      </c>
      <c r="H192" s="3">
        <f ca="1">RANDBETWEEN(1,10)+VLOOKUP(B192,Reference!$S$1:$U$397,3,0)+45</f>
        <v>66</v>
      </c>
      <c r="I192">
        <f t="shared" ca="1" si="11"/>
        <v>53.333333333333336</v>
      </c>
      <c r="J192">
        <f t="shared" ca="1" si="13"/>
        <v>36</v>
      </c>
      <c r="K192">
        <f t="shared" ca="1" si="13"/>
        <v>23</v>
      </c>
      <c r="L192" s="3">
        <f ca="1">VLOOKUP(C192,Reference!$B$2:$C$11,2,0)*IF(OR(D192="L1",D192="L7"),VLOOKUP(B192,Reference!$S$1:$U$397,3,0),VLOOKUP(B192,Reference!$S$1:$V$397,4,0))+RANDBETWEEN(10,40)</f>
        <v>32</v>
      </c>
      <c r="M192" s="2"/>
      <c r="N192" s="2"/>
      <c r="O192" s="2"/>
      <c r="P192" s="3"/>
    </row>
    <row r="193" spans="1:16" x14ac:dyDescent="0.25">
      <c r="A193">
        <f t="shared" si="12"/>
        <v>192</v>
      </c>
      <c r="B193" s="2">
        <f ca="1">VLOOKUP(RANDBETWEEN(1,396),Reference!$R$1:$V$397,2,0)</f>
        <v>45268</v>
      </c>
      <c r="C193" s="2" t="str">
        <f ca="1">VLOOKUP(RANDBETWEEN(1,10),Reference!$A$2:$B$11,2,0)</f>
        <v>Welding M/c 2</v>
      </c>
      <c r="D193" t="str">
        <f ca="1">VLOOKUP(RANDBETWEEN(1,21),Reference!$Y$2:$AA$22,2,0)</f>
        <v>L5</v>
      </c>
      <c r="E193" t="str">
        <f ca="1">VLOOKUP(D193,Reference!$Z$2:$AA$17,2,0)</f>
        <v>Idling and Minor stoppage</v>
      </c>
      <c r="F193" s="3">
        <f ca="1">IF(OR(C193="SCP Line 1", C193="SCP Line 2"),RANDBETWEEN(1,5),RANDBETWEEN(5,15))+VLOOKUP(B193,Reference!$S$1:$V$397,4,0)+20</f>
        <v>102</v>
      </c>
      <c r="G193" s="3">
        <f ca="1">RANDBETWEEN(1,10)+VLOOKUP(B193,Reference!$S$2:$V$397,3,0)+35</f>
        <v>71</v>
      </c>
      <c r="H193" s="3">
        <f ca="1">RANDBETWEEN(1,10)+VLOOKUP(B193,Reference!$S$1:$U$397,3,0)+45</f>
        <v>80</v>
      </c>
      <c r="I193">
        <f t="shared" ca="1" si="11"/>
        <v>84.333333333333329</v>
      </c>
      <c r="J193">
        <f t="shared" ca="1" si="13"/>
        <v>30</v>
      </c>
      <c r="K193">
        <f t="shared" ca="1" si="13"/>
        <v>36</v>
      </c>
      <c r="L193" s="3">
        <f ca="1">VLOOKUP(C193,Reference!$B$2:$C$11,2,0)*IF(OR(D193="L1",D193="L7"),VLOOKUP(B193,Reference!$S$1:$U$397,3,0),VLOOKUP(B193,Reference!$S$1:$V$397,4,0))+RANDBETWEEN(10,40)</f>
        <v>98</v>
      </c>
      <c r="M193" s="2"/>
      <c r="N193" s="2"/>
      <c r="O193" s="2"/>
      <c r="P193" s="3"/>
    </row>
    <row r="194" spans="1:16" x14ac:dyDescent="0.25">
      <c r="A194">
        <f t="shared" si="12"/>
        <v>193</v>
      </c>
      <c r="B194" s="2">
        <f ca="1">VLOOKUP(RANDBETWEEN(1,396),Reference!$R$1:$V$397,2,0)</f>
        <v>45320</v>
      </c>
      <c r="C194" s="2" t="str">
        <f ca="1">VLOOKUP(RANDBETWEEN(1,10),Reference!$A$2:$B$11,2,0)</f>
        <v>SCP Line 1</v>
      </c>
      <c r="D194" t="str">
        <f ca="1">VLOOKUP(RANDBETWEEN(1,21),Reference!$Y$2:$AA$22,2,0)</f>
        <v>L1</v>
      </c>
      <c r="E194" t="str">
        <f ca="1">VLOOKUP(D194,Reference!$Z$2:$AA$17,2,0)</f>
        <v xml:space="preserve">Equipment Failure </v>
      </c>
      <c r="F194" s="3">
        <f ca="1">IF(OR(C194="SCP Line 1", C194="SCP Line 2"),RANDBETWEEN(1,5),RANDBETWEEN(5,15))+VLOOKUP(B194,Reference!$S$1:$V$397,4,0)+20</f>
        <v>61</v>
      </c>
      <c r="G194" s="3">
        <f ca="1">RANDBETWEEN(1,10)+VLOOKUP(B194,Reference!$S$2:$V$397,3,0)+35</f>
        <v>87</v>
      </c>
      <c r="H194" s="3">
        <f ca="1">RANDBETWEEN(1,10)+VLOOKUP(B194,Reference!$S$1:$U$397,3,0)+45</f>
        <v>96</v>
      </c>
      <c r="I194">
        <f t="shared" ca="1" si="11"/>
        <v>81.333333333333329</v>
      </c>
      <c r="J194">
        <f t="shared" ca="1" si="13"/>
        <v>20</v>
      </c>
      <c r="K194">
        <f t="shared" ca="1" si="13"/>
        <v>37</v>
      </c>
      <c r="L194" s="3">
        <f ca="1">VLOOKUP(C194,Reference!$B$2:$C$11,2,0)*IF(OR(D194="L1",D194="L7"),VLOOKUP(B194,Reference!$S$1:$U$397,3,0),VLOOKUP(B194,Reference!$S$1:$V$397,4,0))+RANDBETWEEN(10,40)</f>
        <v>141</v>
      </c>
      <c r="M194" s="2"/>
      <c r="N194" s="2"/>
      <c r="O194" s="2"/>
      <c r="P194" s="3"/>
    </row>
    <row r="195" spans="1:16" x14ac:dyDescent="0.25">
      <c r="A195">
        <f t="shared" si="12"/>
        <v>194</v>
      </c>
      <c r="B195" s="2">
        <f ca="1">VLOOKUP(RANDBETWEEN(1,396),Reference!$R$1:$V$397,2,0)</f>
        <v>45078</v>
      </c>
      <c r="C195" s="2" t="str">
        <f ca="1">VLOOKUP(RANDBETWEEN(1,10),Reference!$A$2:$B$11,2,0)</f>
        <v>Welding M/c 2</v>
      </c>
      <c r="D195" t="str">
        <f ca="1">VLOOKUP(RANDBETWEEN(1,21),Reference!$Y$2:$AA$22,2,0)</f>
        <v>L11</v>
      </c>
      <c r="E195" t="str">
        <f ca="1">VLOOKUP(D195,Reference!$Z$2:$AA$17,2,0)</f>
        <v xml:space="preserve">Line Organisation </v>
      </c>
      <c r="F195" s="3">
        <f ca="1">IF(OR(C195="SCP Line 1", C195="SCP Line 2"),RANDBETWEEN(1,5),RANDBETWEEN(5,15))+VLOOKUP(B195,Reference!$S$1:$V$397,4,0)+20</f>
        <v>46</v>
      </c>
      <c r="G195" s="3">
        <f ca="1">RANDBETWEEN(1,10)+VLOOKUP(B195,Reference!$S$2:$V$397,3,0)+35</f>
        <v>51</v>
      </c>
      <c r="H195" s="3">
        <f ca="1">RANDBETWEEN(1,10)+VLOOKUP(B195,Reference!$S$1:$U$397,3,0)+45</f>
        <v>64</v>
      </c>
      <c r="I195">
        <f t="shared" ref="I195:I258" ca="1" si="14">AVERAGE(F195:H195)</f>
        <v>53.666666666666664</v>
      </c>
      <c r="J195">
        <f t="shared" ca="1" si="13"/>
        <v>32</v>
      </c>
      <c r="K195">
        <f t="shared" ca="1" si="13"/>
        <v>24</v>
      </c>
      <c r="L195" s="3">
        <f ca="1">VLOOKUP(C195,Reference!$B$2:$C$11,2,0)*IF(OR(D195="L1",D195="L7"),VLOOKUP(B195,Reference!$S$1:$U$397,3,0),VLOOKUP(B195,Reference!$S$1:$V$397,4,0))+RANDBETWEEN(10,40)</f>
        <v>37</v>
      </c>
      <c r="M195" s="2"/>
      <c r="N195" s="2"/>
      <c r="O195" s="2"/>
      <c r="P195" s="3"/>
    </row>
    <row r="196" spans="1:16" x14ac:dyDescent="0.25">
      <c r="A196">
        <f t="shared" ref="A196:A259" si="15">A195+1</f>
        <v>195</v>
      </c>
      <c r="B196" s="2">
        <f ca="1">VLOOKUP(RANDBETWEEN(1,396),Reference!$R$1:$V$397,2,0)</f>
        <v>45009</v>
      </c>
      <c r="C196" s="2" t="str">
        <f ca="1">VLOOKUP(RANDBETWEEN(1,10),Reference!$A$2:$B$11,2,0)</f>
        <v>SCP Line 2</v>
      </c>
      <c r="D196" t="str">
        <f ca="1">VLOOKUP(RANDBETWEEN(1,21),Reference!$Y$2:$AA$22,2,0)</f>
        <v>L1</v>
      </c>
      <c r="E196" t="str">
        <f ca="1">VLOOKUP(D196,Reference!$Z$2:$AA$17,2,0)</f>
        <v xml:space="preserve">Equipment Failure </v>
      </c>
      <c r="F196" s="3">
        <f ca="1">IF(OR(C196="SCP Line 1", C196="SCP Line 2"),RANDBETWEEN(1,5),RANDBETWEEN(5,15))+VLOOKUP(B196,Reference!$S$1:$V$397,4,0)+20</f>
        <v>49</v>
      </c>
      <c r="G196" s="3">
        <f ca="1">RANDBETWEEN(1,10)+VLOOKUP(B196,Reference!$S$2:$V$397,3,0)+35</f>
        <v>66</v>
      </c>
      <c r="H196" s="3">
        <f ca="1">RANDBETWEEN(1,10)+VLOOKUP(B196,Reference!$S$1:$U$397,3,0)+45</f>
        <v>77</v>
      </c>
      <c r="I196">
        <f t="shared" ca="1" si="14"/>
        <v>64</v>
      </c>
      <c r="J196">
        <f t="shared" ca="1" si="13"/>
        <v>24</v>
      </c>
      <c r="K196">
        <f t="shared" ca="1" si="13"/>
        <v>37</v>
      </c>
      <c r="L196" s="3">
        <f ca="1">VLOOKUP(C196,Reference!$B$2:$C$11,2,0)*IF(OR(D196="L1",D196="L7"),VLOOKUP(B196,Reference!$S$1:$U$397,3,0),VLOOKUP(B196,Reference!$S$1:$V$397,4,0))+RANDBETWEEN(10,40)</f>
        <v>94</v>
      </c>
      <c r="M196" s="2"/>
      <c r="N196" s="2"/>
      <c r="O196" s="2"/>
      <c r="P196" s="3"/>
    </row>
    <row r="197" spans="1:16" x14ac:dyDescent="0.25">
      <c r="A197">
        <f t="shared" si="15"/>
        <v>196</v>
      </c>
      <c r="B197" s="2">
        <f ca="1">VLOOKUP(RANDBETWEEN(1,396),Reference!$R$1:$V$397,2,0)</f>
        <v>45214</v>
      </c>
      <c r="C197" s="2" t="str">
        <f ca="1">VLOOKUP(RANDBETWEEN(1,10),Reference!$A$2:$B$11,2,0)</f>
        <v>Welding M/c 2</v>
      </c>
      <c r="D197" t="str">
        <f ca="1">VLOOKUP(RANDBETWEEN(1,21),Reference!$Y$2:$AA$22,2,0)</f>
        <v>L11</v>
      </c>
      <c r="E197" t="str">
        <f ca="1">VLOOKUP(D197,Reference!$Z$2:$AA$17,2,0)</f>
        <v xml:space="preserve">Line Organisation </v>
      </c>
      <c r="F197" s="3">
        <f ca="1">IF(OR(C197="SCP Line 1", C197="SCP Line 2"),RANDBETWEEN(1,5),RANDBETWEEN(5,15))+VLOOKUP(B197,Reference!$S$1:$V$397,4,0)+20</f>
        <v>75</v>
      </c>
      <c r="G197" s="3">
        <f ca="1">RANDBETWEEN(1,10)+VLOOKUP(B197,Reference!$S$2:$V$397,3,0)+35</f>
        <v>66</v>
      </c>
      <c r="H197" s="3">
        <f ca="1">RANDBETWEEN(1,10)+VLOOKUP(B197,Reference!$S$1:$U$397,3,0)+45</f>
        <v>75</v>
      </c>
      <c r="I197">
        <f t="shared" ca="1" si="14"/>
        <v>72</v>
      </c>
      <c r="J197">
        <f t="shared" ca="1" si="13"/>
        <v>36</v>
      </c>
      <c r="K197">
        <f t="shared" ca="1" si="13"/>
        <v>31</v>
      </c>
      <c r="L197" s="3">
        <f ca="1">VLOOKUP(C197,Reference!$B$2:$C$11,2,0)*IF(OR(D197="L1",D197="L7"),VLOOKUP(B197,Reference!$S$1:$U$397,3,0),VLOOKUP(B197,Reference!$S$1:$V$397,4,0))+RANDBETWEEN(10,40)</f>
        <v>84</v>
      </c>
      <c r="M197" s="2"/>
      <c r="N197" s="2"/>
      <c r="O197" s="2"/>
      <c r="P197" s="3"/>
    </row>
    <row r="198" spans="1:16" x14ac:dyDescent="0.25">
      <c r="A198">
        <f t="shared" si="15"/>
        <v>197</v>
      </c>
      <c r="B198" s="2">
        <f ca="1">VLOOKUP(RANDBETWEEN(1,396),Reference!$R$1:$V$397,2,0)</f>
        <v>45229</v>
      </c>
      <c r="C198" s="2" t="str">
        <f ca="1">VLOOKUP(RANDBETWEEN(1,10),Reference!$A$2:$B$11,2,0)</f>
        <v xml:space="preserve">Fine Arc 2 </v>
      </c>
      <c r="D198" t="str">
        <f ca="1">VLOOKUP(RANDBETWEEN(1,21),Reference!$Y$2:$AA$22,2,0)</f>
        <v>L1</v>
      </c>
      <c r="E198" t="str">
        <f ca="1">VLOOKUP(D198,Reference!$Z$2:$AA$17,2,0)</f>
        <v xml:space="preserve">Equipment Failure </v>
      </c>
      <c r="F198" s="3">
        <f ca="1">IF(OR(C198="SCP Line 1", C198="SCP Line 2"),RANDBETWEEN(1,5),RANDBETWEEN(5,15))+VLOOKUP(B198,Reference!$S$1:$V$397,4,0)+20</f>
        <v>81</v>
      </c>
      <c r="G198" s="3">
        <f ca="1">RANDBETWEEN(1,10)+VLOOKUP(B198,Reference!$S$2:$V$397,3,0)+35</f>
        <v>67</v>
      </c>
      <c r="H198" s="3">
        <f ca="1">RANDBETWEEN(1,10)+VLOOKUP(B198,Reference!$S$1:$U$397,3,0)+45</f>
        <v>74</v>
      </c>
      <c r="I198">
        <f t="shared" ca="1" si="14"/>
        <v>74</v>
      </c>
      <c r="J198">
        <f t="shared" ca="1" si="13"/>
        <v>25</v>
      </c>
      <c r="K198">
        <f t="shared" ca="1" si="13"/>
        <v>24</v>
      </c>
      <c r="L198" s="3">
        <f ca="1">VLOOKUP(C198,Reference!$B$2:$C$11,2,0)*IF(OR(D198="L1",D198="L7"),VLOOKUP(B198,Reference!$S$1:$U$397,3,0),VLOOKUP(B198,Reference!$S$1:$V$397,4,0))+RANDBETWEEN(10,40)</f>
        <v>53</v>
      </c>
      <c r="M198" s="2"/>
      <c r="N198" s="2"/>
      <c r="O198" s="2"/>
      <c r="P198" s="3"/>
    </row>
    <row r="199" spans="1:16" x14ac:dyDescent="0.25">
      <c r="A199">
        <f t="shared" si="15"/>
        <v>198</v>
      </c>
      <c r="B199" s="2">
        <f ca="1">VLOOKUP(RANDBETWEEN(1,396),Reference!$R$1:$V$397,2,0)</f>
        <v>45171</v>
      </c>
      <c r="C199" s="2" t="str">
        <f ca="1">VLOOKUP(RANDBETWEEN(1,10),Reference!$A$2:$B$11,2,0)</f>
        <v>MCP Ass 1</v>
      </c>
      <c r="D199" t="str">
        <f ca="1">VLOOKUP(RANDBETWEEN(1,21),Reference!$Y$2:$AA$22,2,0)</f>
        <v>L1</v>
      </c>
      <c r="E199" t="str">
        <f ca="1">VLOOKUP(D199,Reference!$Z$2:$AA$17,2,0)</f>
        <v xml:space="preserve">Equipment Failure </v>
      </c>
      <c r="F199" s="3">
        <f ca="1">IF(OR(C199="SCP Line 1", C199="SCP Line 2"),RANDBETWEEN(1,5),RANDBETWEEN(5,15))+VLOOKUP(B199,Reference!$S$1:$V$397,4,0)+20</f>
        <v>89</v>
      </c>
      <c r="G199" s="3">
        <f ca="1">RANDBETWEEN(1,10)+VLOOKUP(B199,Reference!$S$2:$V$397,3,0)+35</f>
        <v>71</v>
      </c>
      <c r="H199" s="3">
        <f ca="1">RANDBETWEEN(1,10)+VLOOKUP(B199,Reference!$S$1:$U$397,3,0)+45</f>
        <v>73</v>
      </c>
      <c r="I199">
        <f t="shared" ca="1" si="14"/>
        <v>77.666666666666671</v>
      </c>
      <c r="J199">
        <f t="shared" ca="1" si="13"/>
        <v>29</v>
      </c>
      <c r="K199">
        <f t="shared" ca="1" si="13"/>
        <v>25</v>
      </c>
      <c r="L199" s="3">
        <f ca="1">VLOOKUP(C199,Reference!$B$2:$C$11,2,0)*IF(OR(D199="L1",D199="L7"),VLOOKUP(B199,Reference!$S$1:$U$397,3,0),VLOOKUP(B199,Reference!$S$1:$V$397,4,0))+RANDBETWEEN(10,40)</f>
        <v>60</v>
      </c>
      <c r="M199" s="2"/>
      <c r="N199" s="2"/>
      <c r="O199" s="2"/>
      <c r="P199" s="3"/>
    </row>
    <row r="200" spans="1:16" x14ac:dyDescent="0.25">
      <c r="A200">
        <f t="shared" si="15"/>
        <v>199</v>
      </c>
      <c r="B200" s="2">
        <f ca="1">VLOOKUP(RANDBETWEEN(1,396),Reference!$R$1:$V$397,2,0)</f>
        <v>45161</v>
      </c>
      <c r="C200" s="2" t="str">
        <f ca="1">VLOOKUP(RANDBETWEEN(1,10),Reference!$A$2:$B$11,2,0)</f>
        <v>MCP Ass 1</v>
      </c>
      <c r="D200" t="str">
        <f ca="1">VLOOKUP(RANDBETWEEN(1,21),Reference!$Y$2:$AA$22,2,0)</f>
        <v>L16</v>
      </c>
      <c r="E200" t="str">
        <f ca="1">VLOOKUP(D200,Reference!$Z$2:$AA$17,2,0)</f>
        <v>Die and Jig</v>
      </c>
      <c r="F200" s="3">
        <f ca="1">IF(OR(C200="SCP Line 1", C200="SCP Line 2"),RANDBETWEEN(1,5),RANDBETWEEN(5,15))+VLOOKUP(B200,Reference!$S$1:$V$397,4,0)+20</f>
        <v>86</v>
      </c>
      <c r="G200" s="3">
        <f ca="1">RANDBETWEEN(1,10)+VLOOKUP(B200,Reference!$S$2:$V$397,3,0)+35</f>
        <v>58</v>
      </c>
      <c r="H200" s="3">
        <f ca="1">RANDBETWEEN(1,10)+VLOOKUP(B200,Reference!$S$1:$U$397,3,0)+45</f>
        <v>71</v>
      </c>
      <c r="I200">
        <f t="shared" ca="1" si="14"/>
        <v>71.666666666666671</v>
      </c>
      <c r="J200">
        <f t="shared" ca="1" si="13"/>
        <v>24</v>
      </c>
      <c r="K200">
        <f t="shared" ca="1" si="13"/>
        <v>29</v>
      </c>
      <c r="L200" s="3">
        <f ca="1">VLOOKUP(C200,Reference!$B$2:$C$11,2,0)*IF(OR(D200="L1",D200="L7"),VLOOKUP(B200,Reference!$S$1:$U$397,3,0),VLOOKUP(B200,Reference!$S$1:$V$397,4,0))+RANDBETWEEN(10,40)</f>
        <v>64</v>
      </c>
      <c r="M200" s="2"/>
      <c r="N200" s="2"/>
      <c r="O200" s="2"/>
      <c r="P200" s="3"/>
    </row>
    <row r="201" spans="1:16" x14ac:dyDescent="0.25">
      <c r="A201">
        <f t="shared" si="15"/>
        <v>200</v>
      </c>
      <c r="B201" s="2">
        <f ca="1">VLOOKUP(RANDBETWEEN(1,396),Reference!$R$1:$V$397,2,0)</f>
        <v>45218</v>
      </c>
      <c r="C201" s="2" t="str">
        <f ca="1">VLOOKUP(RANDBETWEEN(1,10),Reference!$A$2:$B$11,2,0)</f>
        <v>SCP Line 2</v>
      </c>
      <c r="D201" t="str">
        <f ca="1">VLOOKUP(RANDBETWEEN(1,21),Reference!$Y$2:$AA$22,2,0)</f>
        <v>L1</v>
      </c>
      <c r="E201" t="str">
        <f ca="1">VLOOKUP(D201,Reference!$Z$2:$AA$17,2,0)</f>
        <v xml:space="preserve">Equipment Failure </v>
      </c>
      <c r="F201" s="3">
        <f ca="1">IF(OR(C201="SCP Line 1", C201="SCP Line 2"),RANDBETWEEN(1,5),RANDBETWEEN(5,15))+VLOOKUP(B201,Reference!$S$1:$V$397,4,0)+20</f>
        <v>89</v>
      </c>
      <c r="G201" s="3">
        <f ca="1">RANDBETWEEN(1,10)+VLOOKUP(B201,Reference!$S$2:$V$397,3,0)+35</f>
        <v>71</v>
      </c>
      <c r="H201" s="3">
        <f ca="1">RANDBETWEEN(1,10)+VLOOKUP(B201,Reference!$S$1:$U$397,3,0)+45</f>
        <v>76</v>
      </c>
      <c r="I201">
        <f t="shared" ca="1" si="14"/>
        <v>78.666666666666671</v>
      </c>
      <c r="J201">
        <f t="shared" ca="1" si="13"/>
        <v>39</v>
      </c>
      <c r="K201">
        <f t="shared" ca="1" si="13"/>
        <v>38</v>
      </c>
      <c r="L201" s="3">
        <f ca="1">VLOOKUP(C201,Reference!$B$2:$C$11,2,0)*IF(OR(D201="L1",D201="L7"),VLOOKUP(B201,Reference!$S$1:$U$397,3,0),VLOOKUP(B201,Reference!$S$1:$V$397,4,0))+RANDBETWEEN(10,40)</f>
        <v>100</v>
      </c>
      <c r="M201" s="2"/>
      <c r="N201" s="2"/>
      <c r="O201" s="2"/>
      <c r="P201" s="3"/>
    </row>
    <row r="202" spans="1:16" x14ac:dyDescent="0.25">
      <c r="A202">
        <f t="shared" si="15"/>
        <v>201</v>
      </c>
      <c r="B202" s="2">
        <f ca="1">VLOOKUP(RANDBETWEEN(1,396),Reference!$R$1:$V$397,2,0)</f>
        <v>45128</v>
      </c>
      <c r="C202" s="2" t="str">
        <f ca="1">VLOOKUP(RANDBETWEEN(1,10),Reference!$A$2:$B$11,2,0)</f>
        <v>MCP Ass 1</v>
      </c>
      <c r="D202" t="str">
        <f ca="1">VLOOKUP(RANDBETWEEN(1,21),Reference!$Y$2:$AA$22,2,0)</f>
        <v>L6</v>
      </c>
      <c r="E202" t="str">
        <f ca="1">VLOOKUP(D202,Reference!$Z$2:$AA$17,2,0)</f>
        <v>Speed</v>
      </c>
      <c r="F202" s="3">
        <f ca="1">IF(OR(C202="SCP Line 1", C202="SCP Line 2"),RANDBETWEEN(1,5),RANDBETWEEN(5,15))+VLOOKUP(B202,Reference!$S$1:$V$397,4,0)+20</f>
        <v>43</v>
      </c>
      <c r="G202" s="3">
        <f ca="1">RANDBETWEEN(1,10)+VLOOKUP(B202,Reference!$S$2:$V$397,3,0)+35</f>
        <v>56</v>
      </c>
      <c r="H202" s="3">
        <f ca="1">RANDBETWEEN(1,10)+VLOOKUP(B202,Reference!$S$1:$U$397,3,0)+45</f>
        <v>63</v>
      </c>
      <c r="I202">
        <f t="shared" ca="1" si="14"/>
        <v>54</v>
      </c>
      <c r="J202">
        <f t="shared" ca="1" si="13"/>
        <v>39</v>
      </c>
      <c r="K202">
        <f t="shared" ca="1" si="13"/>
        <v>40</v>
      </c>
      <c r="L202" s="3">
        <f ca="1">VLOOKUP(C202,Reference!$B$2:$C$11,2,0)*IF(OR(D202="L1",D202="L7"),VLOOKUP(B202,Reference!$S$1:$U$397,3,0),VLOOKUP(B202,Reference!$S$1:$V$397,4,0))+RANDBETWEEN(10,40)</f>
        <v>43</v>
      </c>
      <c r="M202" s="2"/>
      <c r="N202" s="2"/>
      <c r="O202" s="2"/>
      <c r="P202" s="3"/>
    </row>
    <row r="203" spans="1:16" x14ac:dyDescent="0.25">
      <c r="A203">
        <f t="shared" si="15"/>
        <v>202</v>
      </c>
      <c r="B203" s="2">
        <f ca="1">VLOOKUP(RANDBETWEEN(1,396),Reference!$R$1:$V$397,2,0)</f>
        <v>45118</v>
      </c>
      <c r="C203" s="2" t="str">
        <f ca="1">VLOOKUP(RANDBETWEEN(1,10),Reference!$A$2:$B$11,2,0)</f>
        <v>MCP Ass 1</v>
      </c>
      <c r="D203" t="str">
        <f ca="1">VLOOKUP(RANDBETWEEN(1,21),Reference!$Y$2:$AA$22,2,0)</f>
        <v>L7</v>
      </c>
      <c r="E203" t="str">
        <f ca="1">VLOOKUP(D203,Reference!$Z$2:$AA$17,2,0)</f>
        <v>Defect and Rework</v>
      </c>
      <c r="F203" s="3">
        <f ca="1">IF(OR(C203="SCP Line 1", C203="SCP Line 2"),RANDBETWEEN(1,5),RANDBETWEEN(5,15))+VLOOKUP(B203,Reference!$S$1:$V$397,4,0)+20</f>
        <v>48</v>
      </c>
      <c r="G203" s="3">
        <f ca="1">RANDBETWEEN(1,10)+VLOOKUP(B203,Reference!$S$2:$V$397,3,0)+35</f>
        <v>46</v>
      </c>
      <c r="H203" s="3">
        <f ca="1">RANDBETWEEN(1,10)+VLOOKUP(B203,Reference!$S$1:$U$397,3,0)+45</f>
        <v>58</v>
      </c>
      <c r="I203">
        <f t="shared" ca="1" si="14"/>
        <v>50.666666666666664</v>
      </c>
      <c r="J203">
        <f t="shared" ca="1" si="13"/>
        <v>29</v>
      </c>
      <c r="K203">
        <f t="shared" ca="1" si="13"/>
        <v>37</v>
      </c>
      <c r="L203" s="3">
        <f ca="1">VLOOKUP(C203,Reference!$B$2:$C$11,2,0)*IF(OR(D203="L1",D203="L7"),VLOOKUP(B203,Reference!$S$1:$U$397,3,0),VLOOKUP(B203,Reference!$S$1:$V$397,4,0))+RANDBETWEEN(10,40)</f>
        <v>29</v>
      </c>
      <c r="M203" s="2"/>
      <c r="N203" s="2"/>
      <c r="O203" s="2"/>
      <c r="P203" s="3"/>
    </row>
    <row r="204" spans="1:16" x14ac:dyDescent="0.25">
      <c r="A204">
        <f t="shared" si="15"/>
        <v>203</v>
      </c>
      <c r="B204" s="2">
        <f ca="1">VLOOKUP(RANDBETWEEN(1,396),Reference!$R$1:$V$397,2,0)</f>
        <v>45108</v>
      </c>
      <c r="C204" s="2" t="str">
        <f ca="1">VLOOKUP(RANDBETWEEN(1,10),Reference!$A$2:$B$11,2,0)</f>
        <v>MCP Ass 1</v>
      </c>
      <c r="D204" t="str">
        <f ca="1">VLOOKUP(RANDBETWEEN(1,21),Reference!$Y$2:$AA$22,2,0)</f>
        <v>L8</v>
      </c>
      <c r="E204" t="str">
        <f ca="1">VLOOKUP(D204,Reference!$Z$2:$AA$17,2,0)</f>
        <v>Shutdown</v>
      </c>
      <c r="F204" s="3">
        <f ca="1">IF(OR(C204="SCP Line 1", C204="SCP Line 2"),RANDBETWEEN(1,5),RANDBETWEEN(5,15))+VLOOKUP(B204,Reference!$S$1:$V$397,4,0)+20</f>
        <v>37</v>
      </c>
      <c r="G204" s="3">
        <f ca="1">RANDBETWEEN(1,10)+VLOOKUP(B204,Reference!$S$2:$V$397,3,0)+35</f>
        <v>56</v>
      </c>
      <c r="H204" s="3">
        <f ca="1">RANDBETWEEN(1,10)+VLOOKUP(B204,Reference!$S$1:$U$397,3,0)+45</f>
        <v>74</v>
      </c>
      <c r="I204">
        <f t="shared" ca="1" si="14"/>
        <v>55.666666666666664</v>
      </c>
      <c r="J204">
        <f t="shared" ca="1" si="13"/>
        <v>20</v>
      </c>
      <c r="K204">
        <f t="shared" ca="1" si="13"/>
        <v>24</v>
      </c>
      <c r="L204" s="3">
        <f ca="1">VLOOKUP(C204,Reference!$B$2:$C$11,2,0)*IF(OR(D204="L1",D204="L7"),VLOOKUP(B204,Reference!$S$1:$U$397,3,0),VLOOKUP(B204,Reference!$S$1:$V$397,4,0))+RANDBETWEEN(10,40)</f>
        <v>31</v>
      </c>
      <c r="M204" s="2"/>
      <c r="N204" s="2"/>
      <c r="O204" s="2"/>
      <c r="P204" s="3"/>
    </row>
    <row r="205" spans="1:16" x14ac:dyDescent="0.25">
      <c r="A205">
        <f t="shared" si="15"/>
        <v>204</v>
      </c>
      <c r="B205" s="2">
        <f ca="1">VLOOKUP(RANDBETWEEN(1,396),Reference!$R$1:$V$397,2,0)</f>
        <v>45181</v>
      </c>
      <c r="C205" s="2" t="str">
        <f ca="1">VLOOKUP(RANDBETWEEN(1,10),Reference!$A$2:$B$11,2,0)</f>
        <v>TFW2</v>
      </c>
      <c r="D205" t="str">
        <f ca="1">VLOOKUP(RANDBETWEEN(1,21),Reference!$Y$2:$AA$22,2,0)</f>
        <v>L12</v>
      </c>
      <c r="E205" t="str">
        <f ca="1">VLOOKUP(D205,Reference!$Z$2:$AA$17,2,0)</f>
        <v>Logistics</v>
      </c>
      <c r="F205" s="3">
        <f ca="1">IF(OR(C205="SCP Line 1", C205="SCP Line 2"),RANDBETWEEN(1,5),RANDBETWEEN(5,15))+VLOOKUP(B205,Reference!$S$1:$V$397,4,0)+20</f>
        <v>90</v>
      </c>
      <c r="G205" s="3">
        <f ca="1">RANDBETWEEN(1,10)+VLOOKUP(B205,Reference!$S$2:$V$397,3,0)+35</f>
        <v>67</v>
      </c>
      <c r="H205" s="3">
        <f ca="1">RANDBETWEEN(1,10)+VLOOKUP(B205,Reference!$S$1:$U$397,3,0)+45</f>
        <v>73</v>
      </c>
      <c r="I205">
        <f t="shared" ca="1" si="14"/>
        <v>76.666666666666671</v>
      </c>
      <c r="J205">
        <f t="shared" ca="1" si="13"/>
        <v>26</v>
      </c>
      <c r="K205">
        <f t="shared" ca="1" si="13"/>
        <v>38</v>
      </c>
      <c r="L205" s="3">
        <f ca="1">VLOOKUP(C205,Reference!$B$2:$C$11,2,0)*IF(OR(D205="L1",D205="L7"),VLOOKUP(B205,Reference!$S$1:$U$397,3,0),VLOOKUP(B205,Reference!$S$1:$V$397,4,0))+RANDBETWEEN(10,40)</f>
        <v>83</v>
      </c>
      <c r="M205" s="2"/>
      <c r="N205" s="2"/>
      <c r="O205" s="2"/>
      <c r="P205" s="3"/>
    </row>
    <row r="206" spans="1:16" x14ac:dyDescent="0.25">
      <c r="A206">
        <f t="shared" si="15"/>
        <v>205</v>
      </c>
      <c r="B206" s="2">
        <f ca="1">VLOOKUP(RANDBETWEEN(1,396),Reference!$R$1:$V$397,2,0)</f>
        <v>45082</v>
      </c>
      <c r="C206" s="2" t="str">
        <f ca="1">VLOOKUP(RANDBETWEEN(1,10),Reference!$A$2:$B$11,2,0)</f>
        <v>SCP Line 2</v>
      </c>
      <c r="D206" t="str">
        <f ca="1">VLOOKUP(RANDBETWEEN(1,21),Reference!$Y$2:$AA$22,2,0)</f>
        <v>L15</v>
      </c>
      <c r="E206" t="str">
        <f ca="1">VLOOKUP(D206,Reference!$Z$2:$AA$17,2,0)</f>
        <v>Energy</v>
      </c>
      <c r="F206" s="3">
        <f ca="1">IF(OR(C206="SCP Line 1", C206="SCP Line 2"),RANDBETWEEN(1,5),RANDBETWEEN(5,15))+VLOOKUP(B206,Reference!$S$1:$V$397,4,0)+20</f>
        <v>38</v>
      </c>
      <c r="G206" s="3">
        <f ca="1">RANDBETWEEN(1,10)+VLOOKUP(B206,Reference!$S$2:$V$397,3,0)+35</f>
        <v>46</v>
      </c>
      <c r="H206" s="3">
        <f ca="1">RANDBETWEEN(1,10)+VLOOKUP(B206,Reference!$S$1:$U$397,3,0)+45</f>
        <v>61</v>
      </c>
      <c r="I206">
        <f t="shared" ca="1" si="14"/>
        <v>48.333333333333336</v>
      </c>
      <c r="J206">
        <f t="shared" ca="1" si="13"/>
        <v>30</v>
      </c>
      <c r="K206">
        <f t="shared" ca="1" si="13"/>
        <v>40</v>
      </c>
      <c r="L206" s="3">
        <f ca="1">VLOOKUP(C206,Reference!$B$2:$C$11,2,0)*IF(OR(D206="L1",D206="L7"),VLOOKUP(B206,Reference!$S$1:$U$397,3,0),VLOOKUP(B206,Reference!$S$1:$V$397,4,0))+RANDBETWEEN(10,40)</f>
        <v>81</v>
      </c>
      <c r="M206" s="2"/>
      <c r="N206" s="2"/>
      <c r="O206" s="2"/>
      <c r="P206" s="3"/>
    </row>
    <row r="207" spans="1:16" x14ac:dyDescent="0.25">
      <c r="A207">
        <f t="shared" si="15"/>
        <v>206</v>
      </c>
      <c r="B207" s="2">
        <f ca="1">VLOOKUP(RANDBETWEEN(1,396),Reference!$R$1:$V$397,2,0)</f>
        <v>45006</v>
      </c>
      <c r="C207" s="2" t="str">
        <f ca="1">VLOOKUP(RANDBETWEEN(1,10),Reference!$A$2:$B$11,2,0)</f>
        <v>Welding M/c 2</v>
      </c>
      <c r="D207" t="str">
        <f ca="1">VLOOKUP(RANDBETWEEN(1,21),Reference!$Y$2:$AA$22,2,0)</f>
        <v>L11</v>
      </c>
      <c r="E207" t="str">
        <f ca="1">VLOOKUP(D207,Reference!$Z$2:$AA$17,2,0)</f>
        <v xml:space="preserve">Line Organisation </v>
      </c>
      <c r="F207" s="3">
        <f ca="1">IF(OR(C207="SCP Line 1", C207="SCP Line 2"),RANDBETWEEN(1,5),RANDBETWEEN(5,15))+VLOOKUP(B207,Reference!$S$1:$V$397,4,0)+20</f>
        <v>44</v>
      </c>
      <c r="G207" s="3">
        <f ca="1">RANDBETWEEN(1,10)+VLOOKUP(B207,Reference!$S$2:$V$397,3,0)+35</f>
        <v>66</v>
      </c>
      <c r="H207" s="3">
        <f ca="1">RANDBETWEEN(1,10)+VLOOKUP(B207,Reference!$S$1:$U$397,3,0)+45</f>
        <v>77</v>
      </c>
      <c r="I207">
        <f t="shared" ca="1" si="14"/>
        <v>62.333333333333336</v>
      </c>
      <c r="J207">
        <f t="shared" ca="1" si="13"/>
        <v>29</v>
      </c>
      <c r="K207">
        <f t="shared" ca="1" si="13"/>
        <v>33</v>
      </c>
      <c r="L207" s="3">
        <f ca="1">VLOOKUP(C207,Reference!$B$2:$C$11,2,0)*IF(OR(D207="L1",D207="L7"),VLOOKUP(B207,Reference!$S$1:$U$397,3,0),VLOOKUP(B207,Reference!$S$1:$V$397,4,0))+RANDBETWEEN(10,40)</f>
        <v>53</v>
      </c>
      <c r="M207" s="2"/>
      <c r="N207" s="2"/>
      <c r="O207" s="2"/>
      <c r="P207" s="3"/>
    </row>
    <row r="208" spans="1:16" x14ac:dyDescent="0.25">
      <c r="A208">
        <f t="shared" si="15"/>
        <v>207</v>
      </c>
      <c r="B208" s="2">
        <f ca="1">VLOOKUP(RANDBETWEEN(1,396),Reference!$R$1:$V$397,2,0)</f>
        <v>45066</v>
      </c>
      <c r="C208" s="2" t="str">
        <f ca="1">VLOOKUP(RANDBETWEEN(1,10),Reference!$A$2:$B$11,2,0)</f>
        <v>MCP Ass 1</v>
      </c>
      <c r="D208" t="str">
        <f ca="1">VLOOKUP(RANDBETWEEN(1,21),Reference!$Y$2:$AA$22,2,0)</f>
        <v>L1</v>
      </c>
      <c r="E208" t="str">
        <f ca="1">VLOOKUP(D208,Reference!$Z$2:$AA$17,2,0)</f>
        <v xml:space="preserve">Equipment Failure </v>
      </c>
      <c r="F208" s="3">
        <f ca="1">IF(OR(C208="SCP Line 1", C208="SCP Line 2"),RANDBETWEEN(1,5),RANDBETWEEN(5,15))+VLOOKUP(B208,Reference!$S$1:$V$397,4,0)+20</f>
        <v>50</v>
      </c>
      <c r="G208" s="3">
        <f ca="1">RANDBETWEEN(1,10)+VLOOKUP(B208,Reference!$S$2:$V$397,3,0)+35</f>
        <v>54</v>
      </c>
      <c r="H208" s="3">
        <f ca="1">RANDBETWEEN(1,10)+VLOOKUP(B208,Reference!$S$1:$U$397,3,0)+45</f>
        <v>60</v>
      </c>
      <c r="I208">
        <f t="shared" ca="1" si="14"/>
        <v>54.666666666666664</v>
      </c>
      <c r="J208">
        <f t="shared" ca="1" si="13"/>
        <v>39</v>
      </c>
      <c r="K208">
        <f t="shared" ca="1" si="13"/>
        <v>27</v>
      </c>
      <c r="L208" s="3">
        <f ca="1">VLOOKUP(C208,Reference!$B$2:$C$11,2,0)*IF(OR(D208="L1",D208="L7"),VLOOKUP(B208,Reference!$S$1:$U$397,3,0),VLOOKUP(B208,Reference!$S$1:$V$397,4,0))+RANDBETWEEN(10,40)</f>
        <v>37</v>
      </c>
      <c r="M208" s="2"/>
      <c r="N208" s="2"/>
      <c r="O208" s="2"/>
      <c r="P208" s="3"/>
    </row>
    <row r="209" spans="1:16" x14ac:dyDescent="0.25">
      <c r="A209">
        <f t="shared" si="15"/>
        <v>208</v>
      </c>
      <c r="B209" s="2">
        <f ca="1">VLOOKUP(RANDBETWEEN(1,396),Reference!$R$1:$V$397,2,0)</f>
        <v>45105</v>
      </c>
      <c r="C209" s="2" t="str">
        <f ca="1">VLOOKUP(RANDBETWEEN(1,10),Reference!$A$2:$B$11,2,0)</f>
        <v>SCP Line 1</v>
      </c>
      <c r="D209" t="str">
        <f ca="1">VLOOKUP(RANDBETWEEN(1,21),Reference!$Y$2:$AA$22,2,0)</f>
        <v>L7</v>
      </c>
      <c r="E209" t="str">
        <f ca="1">VLOOKUP(D209,Reference!$Z$2:$AA$17,2,0)</f>
        <v>Defect and Rework</v>
      </c>
      <c r="F209" s="3">
        <f ca="1">IF(OR(C209="SCP Line 1", C209="SCP Line 2"),RANDBETWEEN(1,5),RANDBETWEEN(5,15))+VLOOKUP(B209,Reference!$S$1:$V$397,4,0)+20</f>
        <v>45</v>
      </c>
      <c r="G209" s="3">
        <f ca="1">RANDBETWEEN(1,10)+VLOOKUP(B209,Reference!$S$2:$V$397,3,0)+35</f>
        <v>57</v>
      </c>
      <c r="H209" s="3">
        <f ca="1">RANDBETWEEN(1,10)+VLOOKUP(B209,Reference!$S$1:$U$397,3,0)+45</f>
        <v>58</v>
      </c>
      <c r="I209">
        <f t="shared" ca="1" si="14"/>
        <v>53.333333333333336</v>
      </c>
      <c r="J209">
        <f t="shared" ca="1" si="13"/>
        <v>29</v>
      </c>
      <c r="K209">
        <f t="shared" ca="1" si="13"/>
        <v>20</v>
      </c>
      <c r="L209" s="3">
        <f ca="1">VLOOKUP(C209,Reference!$B$2:$C$11,2,0)*IF(OR(D209="L1",D209="L7"),VLOOKUP(B209,Reference!$S$1:$U$397,3,0),VLOOKUP(B209,Reference!$S$1:$V$397,4,0))+RANDBETWEEN(10,40)</f>
        <v>75</v>
      </c>
      <c r="M209" s="2"/>
      <c r="N209" s="2"/>
      <c r="O209" s="2"/>
      <c r="P209" s="3"/>
    </row>
    <row r="210" spans="1:16" x14ac:dyDescent="0.25">
      <c r="A210">
        <f t="shared" si="15"/>
        <v>209</v>
      </c>
      <c r="B210" s="2">
        <f ca="1">VLOOKUP(RANDBETWEEN(1,396),Reference!$R$1:$V$397,2,0)</f>
        <v>45148</v>
      </c>
      <c r="C210" s="2" t="str">
        <f ca="1">VLOOKUP(RANDBETWEEN(1,10),Reference!$A$2:$B$11,2,0)</f>
        <v>MCP Ass 1</v>
      </c>
      <c r="D210" t="str">
        <f ca="1">VLOOKUP(RANDBETWEEN(1,21),Reference!$Y$2:$AA$22,2,0)</f>
        <v>L11</v>
      </c>
      <c r="E210" t="str">
        <f ca="1">VLOOKUP(D210,Reference!$Z$2:$AA$17,2,0)</f>
        <v xml:space="preserve">Line Organisation </v>
      </c>
      <c r="F210" s="3">
        <f ca="1">IF(OR(C210="SCP Line 1", C210="SCP Line 2"),RANDBETWEEN(1,5),RANDBETWEEN(5,15))+VLOOKUP(B210,Reference!$S$1:$V$397,4,0)+20</f>
        <v>83</v>
      </c>
      <c r="G210" s="3">
        <f ca="1">RANDBETWEEN(1,10)+VLOOKUP(B210,Reference!$S$2:$V$397,3,0)+35</f>
        <v>64</v>
      </c>
      <c r="H210" s="3">
        <f ca="1">RANDBETWEEN(1,10)+VLOOKUP(B210,Reference!$S$1:$U$397,3,0)+45</f>
        <v>75</v>
      </c>
      <c r="I210">
        <f t="shared" ca="1" si="14"/>
        <v>74</v>
      </c>
      <c r="J210">
        <f t="shared" ca="1" si="13"/>
        <v>31</v>
      </c>
      <c r="K210">
        <f t="shared" ca="1" si="13"/>
        <v>38</v>
      </c>
      <c r="L210" s="3">
        <f ca="1">VLOOKUP(C210,Reference!$B$2:$C$11,2,0)*IF(OR(D210="L1",D210="L7"),VLOOKUP(B210,Reference!$S$1:$U$397,3,0),VLOOKUP(B210,Reference!$S$1:$V$397,4,0))+RANDBETWEEN(10,40)</f>
        <v>69</v>
      </c>
      <c r="M210" s="2"/>
      <c r="N210" s="2"/>
      <c r="O210" s="2"/>
      <c r="P210" s="3"/>
    </row>
    <row r="211" spans="1:16" x14ac:dyDescent="0.25">
      <c r="A211">
        <f t="shared" si="15"/>
        <v>210</v>
      </c>
      <c r="B211" s="2">
        <f ca="1">VLOOKUP(RANDBETWEEN(1,396),Reference!$R$1:$V$397,2,0)</f>
        <v>45097</v>
      </c>
      <c r="C211" s="2" t="str">
        <f ca="1">VLOOKUP(RANDBETWEEN(1,10),Reference!$A$2:$B$11,2,0)</f>
        <v>TFW1</v>
      </c>
      <c r="D211" t="str">
        <f ca="1">VLOOKUP(RANDBETWEEN(1,21),Reference!$Y$2:$AA$22,2,0)</f>
        <v>L9</v>
      </c>
      <c r="E211" t="str">
        <f ca="1">VLOOKUP(D211,Reference!$Z$2:$AA$17,2,0)</f>
        <v>Management</v>
      </c>
      <c r="F211" s="3">
        <f ca="1">IF(OR(C211="SCP Line 1", C211="SCP Line 2"),RANDBETWEEN(1,5),RANDBETWEEN(5,15))+VLOOKUP(B211,Reference!$S$1:$V$397,4,0)+20</f>
        <v>46</v>
      </c>
      <c r="G211" s="3">
        <f ca="1">RANDBETWEEN(1,10)+VLOOKUP(B211,Reference!$S$2:$V$397,3,0)+35</f>
        <v>50</v>
      </c>
      <c r="H211" s="3">
        <f ca="1">RANDBETWEEN(1,10)+VLOOKUP(B211,Reference!$S$1:$U$397,3,0)+45</f>
        <v>60</v>
      </c>
      <c r="I211">
        <f t="shared" ca="1" si="14"/>
        <v>52</v>
      </c>
      <c r="J211">
        <f t="shared" ca="1" si="13"/>
        <v>26</v>
      </c>
      <c r="K211">
        <f t="shared" ca="1" si="13"/>
        <v>32</v>
      </c>
      <c r="L211" s="3">
        <f ca="1">VLOOKUP(C211,Reference!$B$2:$C$11,2,0)*IF(OR(D211="L1",D211="L7"),VLOOKUP(B211,Reference!$S$1:$U$397,3,0),VLOOKUP(B211,Reference!$S$1:$V$397,4,0))+RANDBETWEEN(10,40)</f>
        <v>33</v>
      </c>
      <c r="M211" s="2"/>
      <c r="N211" s="2"/>
      <c r="O211" s="2"/>
      <c r="P211" s="3"/>
    </row>
    <row r="212" spans="1:16" x14ac:dyDescent="0.25">
      <c r="A212">
        <f t="shared" si="15"/>
        <v>211</v>
      </c>
      <c r="B212" s="2">
        <f ca="1">VLOOKUP(RANDBETWEEN(1,396),Reference!$R$1:$V$397,2,0)</f>
        <v>45179</v>
      </c>
      <c r="C212" s="2" t="str">
        <f ca="1">VLOOKUP(RANDBETWEEN(1,10),Reference!$A$2:$B$11,2,0)</f>
        <v>Welding M/c 1</v>
      </c>
      <c r="D212" t="str">
        <f ca="1">VLOOKUP(RANDBETWEEN(1,21),Reference!$Y$2:$AA$22,2,0)</f>
        <v>L12</v>
      </c>
      <c r="E212" t="str">
        <f ca="1">VLOOKUP(D212,Reference!$Z$2:$AA$17,2,0)</f>
        <v>Logistics</v>
      </c>
      <c r="F212" s="3">
        <f ca="1">IF(OR(C212="SCP Line 1", C212="SCP Line 2"),RANDBETWEEN(1,5),RANDBETWEEN(5,15))+VLOOKUP(B212,Reference!$S$1:$V$397,4,0)+20</f>
        <v>82</v>
      </c>
      <c r="G212" s="3">
        <f ca="1">RANDBETWEEN(1,10)+VLOOKUP(B212,Reference!$S$2:$V$397,3,0)+35</f>
        <v>66</v>
      </c>
      <c r="H212" s="3">
        <f ca="1">RANDBETWEEN(1,10)+VLOOKUP(B212,Reference!$S$1:$U$397,3,0)+45</f>
        <v>79</v>
      </c>
      <c r="I212">
        <f t="shared" ca="1" si="14"/>
        <v>75.666666666666671</v>
      </c>
      <c r="J212">
        <f t="shared" ca="1" si="13"/>
        <v>33</v>
      </c>
      <c r="K212">
        <f t="shared" ca="1" si="13"/>
        <v>28</v>
      </c>
      <c r="L212" s="3">
        <f ca="1">VLOOKUP(C212,Reference!$B$2:$C$11,2,0)*IF(OR(D212="L1",D212="L7"),VLOOKUP(B212,Reference!$S$1:$U$397,3,0),VLOOKUP(B212,Reference!$S$1:$V$397,4,0))+RANDBETWEEN(10,40)</f>
        <v>79</v>
      </c>
      <c r="M212" s="2"/>
      <c r="N212" s="2"/>
      <c r="O212" s="2"/>
      <c r="P212" s="3"/>
    </row>
    <row r="213" spans="1:16" x14ac:dyDescent="0.25">
      <c r="A213">
        <f t="shared" si="15"/>
        <v>212</v>
      </c>
      <c r="B213" s="2">
        <f ca="1">VLOOKUP(RANDBETWEEN(1,396),Reference!$R$1:$V$397,2,0)</f>
        <v>44961</v>
      </c>
      <c r="C213" s="2" t="str">
        <f ca="1">VLOOKUP(RANDBETWEEN(1,10),Reference!$A$2:$B$11,2,0)</f>
        <v xml:space="preserve">Fine Arc 2 </v>
      </c>
      <c r="D213" t="str">
        <f ca="1">VLOOKUP(RANDBETWEEN(1,21),Reference!$Y$2:$AA$22,2,0)</f>
        <v>L2</v>
      </c>
      <c r="E213" t="str">
        <f ca="1">VLOOKUP(D213,Reference!$Z$2:$AA$17,2,0)</f>
        <v xml:space="preserve">Setup and Adjustment </v>
      </c>
      <c r="F213" s="3">
        <f ca="1">IF(OR(C213="SCP Line 1", C213="SCP Line 2"),RANDBETWEEN(1,5),RANDBETWEEN(5,15))+VLOOKUP(B213,Reference!$S$1:$V$397,4,0)+20</f>
        <v>55</v>
      </c>
      <c r="G213" s="3">
        <f ca="1">RANDBETWEEN(1,10)+VLOOKUP(B213,Reference!$S$2:$V$397,3,0)+35</f>
        <v>56</v>
      </c>
      <c r="H213" s="3">
        <f ca="1">RANDBETWEEN(1,10)+VLOOKUP(B213,Reference!$S$1:$U$397,3,0)+45</f>
        <v>64</v>
      </c>
      <c r="I213">
        <f t="shared" ca="1" si="14"/>
        <v>58.333333333333336</v>
      </c>
      <c r="J213">
        <f t="shared" ca="1" si="13"/>
        <v>25</v>
      </c>
      <c r="K213">
        <f t="shared" ca="1" si="13"/>
        <v>30</v>
      </c>
      <c r="L213" s="3">
        <f ca="1">VLOOKUP(C213,Reference!$B$2:$C$11,2,0)*IF(OR(D213="L1",D213="L7"),VLOOKUP(B213,Reference!$S$1:$U$397,3,0),VLOOKUP(B213,Reference!$S$1:$V$397,4,0))+RANDBETWEEN(10,40)</f>
        <v>55</v>
      </c>
      <c r="M213" s="2"/>
      <c r="N213" s="2"/>
      <c r="O213" s="2"/>
      <c r="P213" s="3"/>
    </row>
    <row r="214" spans="1:16" x14ac:dyDescent="0.25">
      <c r="A214">
        <f t="shared" si="15"/>
        <v>213</v>
      </c>
      <c r="B214" s="2">
        <f ca="1">VLOOKUP(RANDBETWEEN(1,396),Reference!$R$1:$V$397,2,0)</f>
        <v>44982</v>
      </c>
      <c r="C214" s="2" t="str">
        <f ca="1">VLOOKUP(RANDBETWEEN(1,10),Reference!$A$2:$B$11,2,0)</f>
        <v>Welding M/c 1</v>
      </c>
      <c r="D214" t="str">
        <f ca="1">VLOOKUP(RANDBETWEEN(1,21),Reference!$Y$2:$AA$22,2,0)</f>
        <v>L1</v>
      </c>
      <c r="E214" t="str">
        <f ca="1">VLOOKUP(D214,Reference!$Z$2:$AA$17,2,0)</f>
        <v xml:space="preserve">Equipment Failure </v>
      </c>
      <c r="F214" s="3">
        <f ca="1">IF(OR(C214="SCP Line 1", C214="SCP Line 2"),RANDBETWEEN(1,5),RANDBETWEEN(5,15))+VLOOKUP(B214,Reference!$S$1:$V$397,4,0)+20</f>
        <v>36</v>
      </c>
      <c r="G214" s="3">
        <f ca="1">RANDBETWEEN(1,10)+VLOOKUP(B214,Reference!$S$2:$V$397,3,0)+35</f>
        <v>63</v>
      </c>
      <c r="H214" s="3">
        <f ca="1">RANDBETWEEN(1,10)+VLOOKUP(B214,Reference!$S$1:$U$397,3,0)+45</f>
        <v>77</v>
      </c>
      <c r="I214">
        <f t="shared" ca="1" si="14"/>
        <v>58.666666666666664</v>
      </c>
      <c r="J214">
        <f t="shared" ca="1" si="13"/>
        <v>34</v>
      </c>
      <c r="K214">
        <f t="shared" ca="1" si="13"/>
        <v>39</v>
      </c>
      <c r="L214" s="3">
        <f ca="1">VLOOKUP(C214,Reference!$B$2:$C$11,2,0)*IF(OR(D214="L1",D214="L7"),VLOOKUP(B214,Reference!$S$1:$U$397,3,0),VLOOKUP(B214,Reference!$S$1:$V$397,4,0))+RANDBETWEEN(10,40)</f>
        <v>43</v>
      </c>
      <c r="M214" s="2"/>
      <c r="N214" s="2"/>
      <c r="O214" s="2"/>
      <c r="P214" s="3"/>
    </row>
    <row r="215" spans="1:16" x14ac:dyDescent="0.25">
      <c r="A215">
        <f t="shared" si="15"/>
        <v>214</v>
      </c>
      <c r="B215" s="2">
        <f ca="1">VLOOKUP(RANDBETWEEN(1,396),Reference!$R$1:$V$397,2,0)</f>
        <v>45029</v>
      </c>
      <c r="C215" s="2" t="str">
        <f ca="1">VLOOKUP(RANDBETWEEN(1,10),Reference!$A$2:$B$11,2,0)</f>
        <v>TFW1</v>
      </c>
      <c r="D215" t="str">
        <f ca="1">VLOOKUP(RANDBETWEEN(1,21),Reference!$Y$2:$AA$22,2,0)</f>
        <v>L6</v>
      </c>
      <c r="E215" t="str">
        <f ca="1">VLOOKUP(D215,Reference!$Z$2:$AA$17,2,0)</f>
        <v>Speed</v>
      </c>
      <c r="F215" s="3">
        <f ca="1">IF(OR(C215="SCP Line 1", C215="SCP Line 2"),RANDBETWEEN(1,5),RANDBETWEEN(5,15))+VLOOKUP(B215,Reference!$S$1:$V$397,4,0)+20</f>
        <v>49</v>
      </c>
      <c r="G215" s="3">
        <f ca="1">RANDBETWEEN(1,10)+VLOOKUP(B215,Reference!$S$2:$V$397,3,0)+35</f>
        <v>57</v>
      </c>
      <c r="H215" s="3">
        <f ca="1">RANDBETWEEN(1,10)+VLOOKUP(B215,Reference!$S$1:$U$397,3,0)+45</f>
        <v>74</v>
      </c>
      <c r="I215">
        <f t="shared" ca="1" si="14"/>
        <v>60</v>
      </c>
      <c r="J215">
        <f t="shared" ca="1" si="13"/>
        <v>23</v>
      </c>
      <c r="K215">
        <f t="shared" ca="1" si="13"/>
        <v>40</v>
      </c>
      <c r="L215" s="3">
        <f ca="1">VLOOKUP(C215,Reference!$B$2:$C$11,2,0)*IF(OR(D215="L1",D215="L7"),VLOOKUP(B215,Reference!$S$1:$U$397,3,0),VLOOKUP(B215,Reference!$S$1:$V$397,4,0))+RANDBETWEEN(10,40)</f>
        <v>39</v>
      </c>
      <c r="M215" s="2"/>
      <c r="N215" s="2"/>
      <c r="O215" s="2"/>
      <c r="P215" s="3"/>
    </row>
    <row r="216" spans="1:16" x14ac:dyDescent="0.25">
      <c r="A216">
        <f t="shared" si="15"/>
        <v>215</v>
      </c>
      <c r="B216" s="2">
        <f ca="1">VLOOKUP(RANDBETWEEN(1,396),Reference!$R$1:$V$397,2,0)</f>
        <v>45026</v>
      </c>
      <c r="C216" s="2" t="str">
        <f ca="1">VLOOKUP(RANDBETWEEN(1,10),Reference!$A$2:$B$11,2,0)</f>
        <v>Welding M/c 2</v>
      </c>
      <c r="D216" t="str">
        <f ca="1">VLOOKUP(RANDBETWEEN(1,21),Reference!$Y$2:$AA$22,2,0)</f>
        <v>L9</v>
      </c>
      <c r="E216" t="str">
        <f ca="1">VLOOKUP(D216,Reference!$Z$2:$AA$17,2,0)</f>
        <v>Management</v>
      </c>
      <c r="F216" s="3">
        <f ca="1">IF(OR(C216="SCP Line 1", C216="SCP Line 2"),RANDBETWEEN(1,5),RANDBETWEEN(5,15))+VLOOKUP(B216,Reference!$S$1:$V$397,4,0)+20</f>
        <v>43</v>
      </c>
      <c r="G216" s="3">
        <f ca="1">RANDBETWEEN(1,10)+VLOOKUP(B216,Reference!$S$2:$V$397,3,0)+35</f>
        <v>50</v>
      </c>
      <c r="H216" s="3">
        <f ca="1">RANDBETWEEN(1,10)+VLOOKUP(B216,Reference!$S$1:$U$397,3,0)+45</f>
        <v>58</v>
      </c>
      <c r="I216">
        <f t="shared" ca="1" si="14"/>
        <v>50.333333333333336</v>
      </c>
      <c r="J216">
        <f t="shared" ca="1" si="13"/>
        <v>26</v>
      </c>
      <c r="K216">
        <f t="shared" ca="1" si="13"/>
        <v>27</v>
      </c>
      <c r="L216" s="3">
        <f ca="1">VLOOKUP(C216,Reference!$B$2:$C$11,2,0)*IF(OR(D216="L1",D216="L7"),VLOOKUP(B216,Reference!$S$1:$U$397,3,0),VLOOKUP(B216,Reference!$S$1:$V$397,4,0))+RANDBETWEEN(10,40)</f>
        <v>42</v>
      </c>
      <c r="M216" s="2"/>
      <c r="N216" s="2"/>
      <c r="O216" s="2"/>
      <c r="P216" s="3"/>
    </row>
    <row r="217" spans="1:16" x14ac:dyDescent="0.25">
      <c r="A217">
        <f t="shared" si="15"/>
        <v>216</v>
      </c>
      <c r="B217" s="2">
        <f ca="1">VLOOKUP(RANDBETWEEN(1,396),Reference!$R$1:$V$397,2,0)</f>
        <v>45283</v>
      </c>
      <c r="C217" s="2" t="str">
        <f ca="1">VLOOKUP(RANDBETWEEN(1,10),Reference!$A$2:$B$11,2,0)</f>
        <v>MCP Ass 2</v>
      </c>
      <c r="D217" t="str">
        <f ca="1">VLOOKUP(RANDBETWEEN(1,21),Reference!$Y$2:$AA$22,2,0)</f>
        <v>L16</v>
      </c>
      <c r="E217" t="str">
        <f ca="1">VLOOKUP(D217,Reference!$Z$2:$AA$17,2,0)</f>
        <v>Die and Jig</v>
      </c>
      <c r="F217" s="3">
        <f ca="1">IF(OR(C217="SCP Line 1", C217="SCP Line 2"),RANDBETWEEN(1,5),RANDBETWEEN(5,15))+VLOOKUP(B217,Reference!$S$1:$V$397,4,0)+20</f>
        <v>103</v>
      </c>
      <c r="G217" s="3">
        <f ca="1">RANDBETWEEN(1,10)+VLOOKUP(B217,Reference!$S$2:$V$397,3,0)+35</f>
        <v>74</v>
      </c>
      <c r="H217" s="3">
        <f ca="1">RANDBETWEEN(1,10)+VLOOKUP(B217,Reference!$S$1:$U$397,3,0)+45</f>
        <v>84</v>
      </c>
      <c r="I217">
        <f t="shared" ca="1" si="14"/>
        <v>87</v>
      </c>
      <c r="J217">
        <f t="shared" ca="1" si="13"/>
        <v>23</v>
      </c>
      <c r="K217">
        <f t="shared" ca="1" si="13"/>
        <v>22</v>
      </c>
      <c r="L217" s="3">
        <f ca="1">VLOOKUP(C217,Reference!$B$2:$C$11,2,0)*IF(OR(D217="L1",D217="L7"),VLOOKUP(B217,Reference!$S$1:$U$397,3,0),VLOOKUP(B217,Reference!$S$1:$V$397,4,0))+RANDBETWEEN(10,40)</f>
        <v>113</v>
      </c>
      <c r="M217" s="2"/>
      <c r="N217" s="2"/>
      <c r="O217" s="2"/>
      <c r="P217" s="3"/>
    </row>
    <row r="218" spans="1:16" x14ac:dyDescent="0.25">
      <c r="A218">
        <f t="shared" si="15"/>
        <v>217</v>
      </c>
      <c r="B218" s="2">
        <f ca="1">VLOOKUP(RANDBETWEEN(1,396),Reference!$R$1:$V$397,2,0)</f>
        <v>45317</v>
      </c>
      <c r="C218" s="2" t="str">
        <f ca="1">VLOOKUP(RANDBETWEEN(1,10),Reference!$A$2:$B$11,2,0)</f>
        <v>Fine Arc 1</v>
      </c>
      <c r="D218" t="str">
        <f ca="1">VLOOKUP(RANDBETWEEN(1,21),Reference!$Y$2:$AA$22,2,0)</f>
        <v>L5</v>
      </c>
      <c r="E218" t="str">
        <f ca="1">VLOOKUP(D218,Reference!$Z$2:$AA$17,2,0)</f>
        <v>Idling and Minor stoppage</v>
      </c>
      <c r="F218" s="3">
        <f ca="1">IF(OR(C218="SCP Line 1", C218="SCP Line 2"),RANDBETWEEN(1,5),RANDBETWEEN(5,15))+VLOOKUP(B218,Reference!$S$1:$V$397,4,0)+20</f>
        <v>74</v>
      </c>
      <c r="G218" s="3">
        <f ca="1">RANDBETWEEN(1,10)+VLOOKUP(B218,Reference!$S$2:$V$397,3,0)+35</f>
        <v>90</v>
      </c>
      <c r="H218" s="3">
        <f ca="1">RANDBETWEEN(1,10)+VLOOKUP(B218,Reference!$S$1:$U$397,3,0)+45</f>
        <v>102</v>
      </c>
      <c r="I218">
        <f t="shared" ca="1" si="14"/>
        <v>88.666666666666671</v>
      </c>
      <c r="J218">
        <f t="shared" ca="1" si="13"/>
        <v>30</v>
      </c>
      <c r="K218">
        <f t="shared" ca="1" si="13"/>
        <v>26</v>
      </c>
      <c r="L218" s="3">
        <f ca="1">VLOOKUP(C218,Reference!$B$2:$C$11,2,0)*IF(OR(D218="L1",D218="L7"),VLOOKUP(B218,Reference!$S$1:$U$397,3,0),VLOOKUP(B218,Reference!$S$1:$V$397,4,0))+RANDBETWEEN(10,40)</f>
        <v>69</v>
      </c>
      <c r="M218" s="2"/>
      <c r="N218" s="2"/>
      <c r="O218" s="2"/>
      <c r="P218" s="3"/>
    </row>
    <row r="219" spans="1:16" x14ac:dyDescent="0.25">
      <c r="A219">
        <f t="shared" si="15"/>
        <v>218</v>
      </c>
      <c r="B219" s="2">
        <f ca="1">VLOOKUP(RANDBETWEEN(1,396),Reference!$R$1:$V$397,2,0)</f>
        <v>45194</v>
      </c>
      <c r="C219" s="2" t="str">
        <f ca="1">VLOOKUP(RANDBETWEEN(1,10),Reference!$A$2:$B$11,2,0)</f>
        <v xml:space="preserve">Fine Arc 2 </v>
      </c>
      <c r="D219" t="str">
        <f ca="1">VLOOKUP(RANDBETWEEN(1,21),Reference!$Y$2:$AA$22,2,0)</f>
        <v>L13</v>
      </c>
      <c r="E219" t="str">
        <f ca="1">VLOOKUP(D219,Reference!$Z$2:$AA$17,2,0)</f>
        <v>Measurement and adjustment</v>
      </c>
      <c r="F219" s="3">
        <f ca="1">IF(OR(C219="SCP Line 1", C219="SCP Line 2"),RANDBETWEEN(1,5),RANDBETWEEN(5,15))+VLOOKUP(B219,Reference!$S$1:$V$397,4,0)+20</f>
        <v>75</v>
      </c>
      <c r="G219" s="3">
        <f ca="1">RANDBETWEEN(1,10)+VLOOKUP(B219,Reference!$S$2:$V$397,3,0)+35</f>
        <v>56</v>
      </c>
      <c r="H219" s="3">
        <f ca="1">RANDBETWEEN(1,10)+VLOOKUP(B219,Reference!$S$1:$U$397,3,0)+45</f>
        <v>73</v>
      </c>
      <c r="I219">
        <f t="shared" ca="1" si="14"/>
        <v>68</v>
      </c>
      <c r="J219">
        <f t="shared" ca="1" si="13"/>
        <v>31</v>
      </c>
      <c r="K219">
        <f t="shared" ca="1" si="13"/>
        <v>34</v>
      </c>
      <c r="L219" s="3">
        <f ca="1">VLOOKUP(C219,Reference!$B$2:$C$11,2,0)*IF(OR(D219="L1",D219="L7"),VLOOKUP(B219,Reference!$S$1:$U$397,3,0),VLOOKUP(B219,Reference!$S$1:$V$397,4,0))+RANDBETWEEN(10,40)</f>
        <v>80</v>
      </c>
      <c r="M219" s="2"/>
      <c r="N219" s="2"/>
      <c r="O219" s="2"/>
      <c r="P219" s="3"/>
    </row>
    <row r="220" spans="1:16" x14ac:dyDescent="0.25">
      <c r="A220">
        <f t="shared" si="15"/>
        <v>219</v>
      </c>
      <c r="B220" s="2">
        <f ca="1">VLOOKUP(RANDBETWEEN(1,396),Reference!$R$1:$V$397,2,0)</f>
        <v>45013</v>
      </c>
      <c r="C220" s="2" t="str">
        <f ca="1">VLOOKUP(RANDBETWEEN(1,10),Reference!$A$2:$B$11,2,0)</f>
        <v>SCP Line 1</v>
      </c>
      <c r="D220" t="str">
        <f ca="1">VLOOKUP(RANDBETWEEN(1,21),Reference!$Y$2:$AA$22,2,0)</f>
        <v>L1</v>
      </c>
      <c r="E220" t="str">
        <f ca="1">VLOOKUP(D220,Reference!$Z$2:$AA$17,2,0)</f>
        <v xml:space="preserve">Equipment Failure </v>
      </c>
      <c r="F220" s="3">
        <f ca="1">IF(OR(C220="SCP Line 1", C220="SCP Line 2"),RANDBETWEEN(1,5),RANDBETWEEN(5,15))+VLOOKUP(B220,Reference!$S$1:$V$397,4,0)+20</f>
        <v>45</v>
      </c>
      <c r="G220" s="3">
        <f ca="1">RANDBETWEEN(1,10)+VLOOKUP(B220,Reference!$S$2:$V$397,3,0)+35</f>
        <v>51</v>
      </c>
      <c r="H220" s="3">
        <f ca="1">RANDBETWEEN(1,10)+VLOOKUP(B220,Reference!$S$1:$U$397,3,0)+45</f>
        <v>68</v>
      </c>
      <c r="I220">
        <f t="shared" ca="1" si="14"/>
        <v>54.666666666666664</v>
      </c>
      <c r="J220">
        <f t="shared" ca="1" si="13"/>
        <v>25</v>
      </c>
      <c r="K220">
        <f t="shared" ca="1" si="13"/>
        <v>26</v>
      </c>
      <c r="L220" s="3">
        <f ca="1">VLOOKUP(C220,Reference!$B$2:$C$11,2,0)*IF(OR(D220="L1",D220="L7"),VLOOKUP(B220,Reference!$S$1:$U$397,3,0),VLOOKUP(B220,Reference!$S$1:$V$397,4,0))+RANDBETWEEN(10,40)</f>
        <v>64</v>
      </c>
      <c r="M220" s="2"/>
      <c r="N220" s="2"/>
      <c r="O220" s="2"/>
      <c r="P220" s="3"/>
    </row>
    <row r="221" spans="1:16" x14ac:dyDescent="0.25">
      <c r="A221">
        <f t="shared" si="15"/>
        <v>220</v>
      </c>
      <c r="B221" s="2">
        <f ca="1">VLOOKUP(RANDBETWEEN(1,396),Reference!$R$1:$V$397,2,0)</f>
        <v>45290</v>
      </c>
      <c r="C221" s="2" t="str">
        <f ca="1">VLOOKUP(RANDBETWEEN(1,10),Reference!$A$2:$B$11,2,0)</f>
        <v>SCP Line 1</v>
      </c>
      <c r="D221" t="str">
        <f ca="1">VLOOKUP(RANDBETWEEN(1,21),Reference!$Y$2:$AA$22,2,0)</f>
        <v>L5</v>
      </c>
      <c r="E221" t="str">
        <f ca="1">VLOOKUP(D221,Reference!$Z$2:$AA$17,2,0)</f>
        <v>Idling and Minor stoppage</v>
      </c>
      <c r="F221" s="3">
        <f ca="1">IF(OR(C221="SCP Line 1", C221="SCP Line 2"),RANDBETWEEN(1,5),RANDBETWEEN(5,15))+VLOOKUP(B221,Reference!$S$1:$V$397,4,0)+20</f>
        <v>84</v>
      </c>
      <c r="G221" s="3">
        <f ca="1">RANDBETWEEN(1,10)+VLOOKUP(B221,Reference!$S$2:$V$397,3,0)+35</f>
        <v>72</v>
      </c>
      <c r="H221" s="3">
        <f ca="1">RANDBETWEEN(1,10)+VLOOKUP(B221,Reference!$S$1:$U$397,3,0)+45</f>
        <v>85</v>
      </c>
      <c r="I221">
        <f t="shared" ca="1" si="14"/>
        <v>80.333333333333329</v>
      </c>
      <c r="J221">
        <f t="shared" ca="1" si="13"/>
        <v>24</v>
      </c>
      <c r="K221">
        <f t="shared" ca="1" si="13"/>
        <v>31</v>
      </c>
      <c r="L221" s="3">
        <f ca="1">VLOOKUP(C221,Reference!$B$2:$C$11,2,0)*IF(OR(D221="L1",D221="L7"),VLOOKUP(B221,Reference!$S$1:$U$397,3,0),VLOOKUP(B221,Reference!$S$1:$V$397,4,0))+RANDBETWEEN(10,40)</f>
        <v>214</v>
      </c>
      <c r="M221" s="2"/>
      <c r="N221" s="2"/>
      <c r="O221" s="2"/>
      <c r="P221" s="3"/>
    </row>
    <row r="222" spans="1:16" x14ac:dyDescent="0.25">
      <c r="A222">
        <f t="shared" si="15"/>
        <v>221</v>
      </c>
      <c r="B222" s="2">
        <f ca="1">VLOOKUP(RANDBETWEEN(1,396),Reference!$R$1:$V$397,2,0)</f>
        <v>44996</v>
      </c>
      <c r="C222" s="2" t="str">
        <f ca="1">VLOOKUP(RANDBETWEEN(1,10),Reference!$A$2:$B$11,2,0)</f>
        <v>TFW2</v>
      </c>
      <c r="D222" t="str">
        <f ca="1">VLOOKUP(RANDBETWEEN(1,21),Reference!$Y$2:$AA$22,2,0)</f>
        <v>L7</v>
      </c>
      <c r="E222" t="str">
        <f ca="1">VLOOKUP(D222,Reference!$Z$2:$AA$17,2,0)</f>
        <v>Defect and Rework</v>
      </c>
      <c r="F222" s="3">
        <f ca="1">IF(OR(C222="SCP Line 1", C222="SCP Line 2"),RANDBETWEEN(1,5),RANDBETWEEN(5,15))+VLOOKUP(B222,Reference!$S$1:$V$397,4,0)+20</f>
        <v>42</v>
      </c>
      <c r="G222" s="3">
        <f ca="1">RANDBETWEEN(1,10)+VLOOKUP(B222,Reference!$S$2:$V$397,3,0)+35</f>
        <v>64</v>
      </c>
      <c r="H222" s="3">
        <f ca="1">RANDBETWEEN(1,10)+VLOOKUP(B222,Reference!$S$1:$U$397,3,0)+45</f>
        <v>69</v>
      </c>
      <c r="I222">
        <f t="shared" ca="1" si="14"/>
        <v>58.333333333333336</v>
      </c>
      <c r="J222">
        <f t="shared" ca="1" si="13"/>
        <v>37</v>
      </c>
      <c r="K222">
        <f t="shared" ca="1" si="13"/>
        <v>31</v>
      </c>
      <c r="L222" s="3">
        <f ca="1">VLOOKUP(C222,Reference!$B$2:$C$11,2,0)*IF(OR(D222="L1",D222="L7"),VLOOKUP(B222,Reference!$S$1:$U$397,3,0),VLOOKUP(B222,Reference!$S$1:$V$397,4,0))+RANDBETWEEN(10,40)</f>
        <v>60</v>
      </c>
      <c r="M222" s="2"/>
      <c r="N222" s="2"/>
      <c r="O222" s="2"/>
      <c r="P222" s="3"/>
    </row>
    <row r="223" spans="1:16" x14ac:dyDescent="0.25">
      <c r="A223">
        <f t="shared" si="15"/>
        <v>222</v>
      </c>
      <c r="B223" s="2">
        <f ca="1">VLOOKUP(RANDBETWEEN(1,396),Reference!$R$1:$V$397,2,0)</f>
        <v>45141</v>
      </c>
      <c r="C223" s="2" t="str">
        <f ca="1">VLOOKUP(RANDBETWEEN(1,10),Reference!$A$2:$B$11,2,0)</f>
        <v>Fine Arc 1</v>
      </c>
      <c r="D223" t="str">
        <f ca="1">VLOOKUP(RANDBETWEEN(1,21),Reference!$Y$2:$AA$22,2,0)</f>
        <v>L13</v>
      </c>
      <c r="E223" t="str">
        <f ca="1">VLOOKUP(D223,Reference!$Z$2:$AA$17,2,0)</f>
        <v>Measurement and adjustment</v>
      </c>
      <c r="F223" s="3">
        <f ca="1">IF(OR(C223="SCP Line 1", C223="SCP Line 2"),RANDBETWEEN(1,5),RANDBETWEEN(5,15))+VLOOKUP(B223,Reference!$S$1:$V$397,4,0)+20</f>
        <v>78</v>
      </c>
      <c r="G223" s="3">
        <f ca="1">RANDBETWEEN(1,10)+VLOOKUP(B223,Reference!$S$2:$V$397,3,0)+35</f>
        <v>63</v>
      </c>
      <c r="H223" s="3">
        <f ca="1">RANDBETWEEN(1,10)+VLOOKUP(B223,Reference!$S$1:$U$397,3,0)+45</f>
        <v>75</v>
      </c>
      <c r="I223">
        <f t="shared" ca="1" si="14"/>
        <v>72</v>
      </c>
      <c r="J223">
        <f t="shared" ca="1" si="13"/>
        <v>37</v>
      </c>
      <c r="K223">
        <f t="shared" ca="1" si="13"/>
        <v>26</v>
      </c>
      <c r="L223" s="3">
        <f ca="1">VLOOKUP(C223,Reference!$B$2:$C$11,2,0)*IF(OR(D223="L1",D223="L7"),VLOOKUP(B223,Reference!$S$1:$U$397,3,0),VLOOKUP(B223,Reference!$S$1:$V$397,4,0))+RANDBETWEEN(10,40)</f>
        <v>87</v>
      </c>
      <c r="M223" s="2"/>
      <c r="N223" s="2"/>
      <c r="O223" s="2"/>
      <c r="P223" s="3"/>
    </row>
    <row r="224" spans="1:16" x14ac:dyDescent="0.25">
      <c r="A224">
        <f t="shared" si="15"/>
        <v>223</v>
      </c>
      <c r="B224" s="2">
        <f ca="1">VLOOKUP(RANDBETWEEN(1,396),Reference!$R$1:$V$397,2,0)</f>
        <v>45078</v>
      </c>
      <c r="C224" s="2" t="str">
        <f ca="1">VLOOKUP(RANDBETWEEN(1,10),Reference!$A$2:$B$11,2,0)</f>
        <v>Fine Arc 1</v>
      </c>
      <c r="D224" t="str">
        <f ca="1">VLOOKUP(RANDBETWEEN(1,21),Reference!$Y$2:$AA$22,2,0)</f>
        <v>L16</v>
      </c>
      <c r="E224" t="str">
        <f ca="1">VLOOKUP(D224,Reference!$Z$2:$AA$17,2,0)</f>
        <v>Die and Jig</v>
      </c>
      <c r="F224" s="3">
        <f ca="1">IF(OR(C224="SCP Line 1", C224="SCP Line 2"),RANDBETWEEN(1,5),RANDBETWEEN(5,15))+VLOOKUP(B224,Reference!$S$1:$V$397,4,0)+20</f>
        <v>41</v>
      </c>
      <c r="G224" s="3">
        <f ca="1">RANDBETWEEN(1,10)+VLOOKUP(B224,Reference!$S$2:$V$397,3,0)+35</f>
        <v>52</v>
      </c>
      <c r="H224" s="3">
        <f ca="1">RANDBETWEEN(1,10)+VLOOKUP(B224,Reference!$S$1:$U$397,3,0)+45</f>
        <v>60</v>
      </c>
      <c r="I224">
        <f t="shared" ca="1" si="14"/>
        <v>51</v>
      </c>
      <c r="J224">
        <f t="shared" ca="1" si="13"/>
        <v>34</v>
      </c>
      <c r="K224">
        <f t="shared" ca="1" si="13"/>
        <v>23</v>
      </c>
      <c r="L224" s="3">
        <f ca="1">VLOOKUP(C224,Reference!$B$2:$C$11,2,0)*IF(OR(D224="L1",D224="L7"),VLOOKUP(B224,Reference!$S$1:$U$397,3,0),VLOOKUP(B224,Reference!$S$1:$V$397,4,0))+RANDBETWEEN(10,40)</f>
        <v>25</v>
      </c>
      <c r="M224" s="2"/>
      <c r="N224" s="2"/>
      <c r="O224" s="2"/>
      <c r="P224" s="3"/>
    </row>
    <row r="225" spans="1:16" x14ac:dyDescent="0.25">
      <c r="A225">
        <f t="shared" si="15"/>
        <v>224</v>
      </c>
      <c r="B225" s="2">
        <f ca="1">VLOOKUP(RANDBETWEEN(1,396),Reference!$R$1:$V$397,2,0)</f>
        <v>45009</v>
      </c>
      <c r="C225" s="2" t="str">
        <f ca="1">VLOOKUP(RANDBETWEEN(1,10),Reference!$A$2:$B$11,2,0)</f>
        <v>Welding M/c 2</v>
      </c>
      <c r="D225" t="str">
        <f ca="1">VLOOKUP(RANDBETWEEN(1,21),Reference!$Y$2:$AA$22,2,0)</f>
        <v>L15</v>
      </c>
      <c r="E225" t="str">
        <f ca="1">VLOOKUP(D225,Reference!$Z$2:$AA$17,2,0)</f>
        <v>Energy</v>
      </c>
      <c r="F225" s="3">
        <f ca="1">IF(OR(C225="SCP Line 1", C225="SCP Line 2"),RANDBETWEEN(1,5),RANDBETWEEN(5,15))+VLOOKUP(B225,Reference!$S$1:$V$397,4,0)+20</f>
        <v>55</v>
      </c>
      <c r="G225" s="3">
        <f ca="1">RANDBETWEEN(1,10)+VLOOKUP(B225,Reference!$S$2:$V$397,3,0)+35</f>
        <v>63</v>
      </c>
      <c r="H225" s="3">
        <f ca="1">RANDBETWEEN(1,10)+VLOOKUP(B225,Reference!$S$1:$U$397,3,0)+45</f>
        <v>71</v>
      </c>
      <c r="I225">
        <f t="shared" ca="1" si="14"/>
        <v>63</v>
      </c>
      <c r="J225">
        <f t="shared" ca="1" si="13"/>
        <v>37</v>
      </c>
      <c r="K225">
        <f t="shared" ca="1" si="13"/>
        <v>32</v>
      </c>
      <c r="L225" s="3">
        <f ca="1">VLOOKUP(C225,Reference!$B$2:$C$11,2,0)*IF(OR(D225="L1",D225="L7"),VLOOKUP(B225,Reference!$S$1:$U$397,3,0),VLOOKUP(B225,Reference!$S$1:$V$397,4,0))+RANDBETWEEN(10,40)</f>
        <v>64</v>
      </c>
      <c r="M225" s="2"/>
      <c r="N225" s="2"/>
      <c r="O225" s="2"/>
      <c r="P225" s="3"/>
    </row>
    <row r="226" spans="1:16" x14ac:dyDescent="0.25">
      <c r="A226">
        <f t="shared" si="15"/>
        <v>225</v>
      </c>
      <c r="B226" s="2">
        <f ca="1">VLOOKUP(RANDBETWEEN(1,396),Reference!$R$1:$V$397,2,0)</f>
        <v>45266</v>
      </c>
      <c r="C226" s="2" t="str">
        <f ca="1">VLOOKUP(RANDBETWEEN(1,10),Reference!$A$2:$B$11,2,0)</f>
        <v>TFW2</v>
      </c>
      <c r="D226" t="str">
        <f ca="1">VLOOKUP(RANDBETWEEN(1,21),Reference!$Y$2:$AA$22,2,0)</f>
        <v>L3</v>
      </c>
      <c r="E226" t="str">
        <f ca="1">VLOOKUP(D226,Reference!$Z$2:$AA$17,2,0)</f>
        <v>Tool change</v>
      </c>
      <c r="F226" s="3">
        <f ca="1">IF(OR(C226="SCP Line 1", C226="SCP Line 2"),RANDBETWEEN(1,5),RANDBETWEEN(5,15))+VLOOKUP(B226,Reference!$S$1:$V$397,4,0)+20</f>
        <v>91</v>
      </c>
      <c r="G226" s="3">
        <f ca="1">RANDBETWEEN(1,10)+VLOOKUP(B226,Reference!$S$2:$V$397,3,0)+35</f>
        <v>64</v>
      </c>
      <c r="H226" s="3">
        <f ca="1">RANDBETWEEN(1,10)+VLOOKUP(B226,Reference!$S$1:$U$397,3,0)+45</f>
        <v>79</v>
      </c>
      <c r="I226">
        <f t="shared" ca="1" si="14"/>
        <v>78</v>
      </c>
      <c r="J226">
        <f t="shared" ca="1" si="13"/>
        <v>36</v>
      </c>
      <c r="K226">
        <f t="shared" ca="1" si="13"/>
        <v>37</v>
      </c>
      <c r="L226" s="3">
        <f ca="1">VLOOKUP(C226,Reference!$B$2:$C$11,2,0)*IF(OR(D226="L1",D226="L7"),VLOOKUP(B226,Reference!$S$1:$U$397,3,0),VLOOKUP(B226,Reference!$S$1:$V$397,4,0))+RANDBETWEEN(10,40)</f>
        <v>79</v>
      </c>
      <c r="M226" s="2"/>
      <c r="N226" s="2"/>
      <c r="O226" s="2"/>
      <c r="P226" s="3"/>
    </row>
    <row r="227" spans="1:16" x14ac:dyDescent="0.25">
      <c r="A227">
        <f t="shared" si="15"/>
        <v>226</v>
      </c>
      <c r="B227" s="2">
        <f ca="1">VLOOKUP(RANDBETWEEN(1,396),Reference!$R$1:$V$397,2,0)</f>
        <v>45086</v>
      </c>
      <c r="C227" s="2" t="str">
        <f ca="1">VLOOKUP(RANDBETWEEN(1,10),Reference!$A$2:$B$11,2,0)</f>
        <v>Welding M/c 2</v>
      </c>
      <c r="D227" t="str">
        <f ca="1">VLOOKUP(RANDBETWEEN(1,21),Reference!$Y$2:$AA$22,2,0)</f>
        <v>L10</v>
      </c>
      <c r="E227" t="str">
        <f ca="1">VLOOKUP(D227,Reference!$Z$2:$AA$17,2,0)</f>
        <v>Operating motion</v>
      </c>
      <c r="F227" s="3">
        <f ca="1">IF(OR(C227="SCP Line 1", C227="SCP Line 2"),RANDBETWEEN(1,5),RANDBETWEEN(5,15))+VLOOKUP(B227,Reference!$S$1:$V$397,4,0)+20</f>
        <v>43</v>
      </c>
      <c r="G227" s="3">
        <f ca="1">RANDBETWEEN(1,10)+VLOOKUP(B227,Reference!$S$2:$V$397,3,0)+35</f>
        <v>54</v>
      </c>
      <c r="H227" s="3">
        <f ca="1">RANDBETWEEN(1,10)+VLOOKUP(B227,Reference!$S$1:$U$397,3,0)+45</f>
        <v>63</v>
      </c>
      <c r="I227">
        <f t="shared" ca="1" si="14"/>
        <v>53.333333333333336</v>
      </c>
      <c r="J227">
        <f t="shared" ca="1" si="13"/>
        <v>23</v>
      </c>
      <c r="K227">
        <f t="shared" ca="1" si="13"/>
        <v>24</v>
      </c>
      <c r="L227" s="3">
        <f ca="1">VLOOKUP(C227,Reference!$B$2:$C$11,2,0)*IF(OR(D227="L1",D227="L7"),VLOOKUP(B227,Reference!$S$1:$U$397,3,0),VLOOKUP(B227,Reference!$S$1:$V$397,4,0))+RANDBETWEEN(10,40)</f>
        <v>29</v>
      </c>
      <c r="M227" s="2"/>
      <c r="N227" s="2"/>
      <c r="O227" s="2"/>
      <c r="P227" s="3"/>
    </row>
    <row r="228" spans="1:16" x14ac:dyDescent="0.25">
      <c r="A228">
        <f t="shared" si="15"/>
        <v>227</v>
      </c>
      <c r="B228" s="2">
        <f ca="1">VLOOKUP(RANDBETWEEN(1,396),Reference!$R$1:$V$397,2,0)</f>
        <v>44941</v>
      </c>
      <c r="C228" s="2" t="str">
        <f ca="1">VLOOKUP(RANDBETWEEN(1,10),Reference!$A$2:$B$11,2,0)</f>
        <v>MCP Ass 2</v>
      </c>
      <c r="D228" t="str">
        <f ca="1">VLOOKUP(RANDBETWEEN(1,21),Reference!$Y$2:$AA$22,2,0)</f>
        <v>L1</v>
      </c>
      <c r="E228" t="str">
        <f ca="1">VLOOKUP(D228,Reference!$Z$2:$AA$17,2,0)</f>
        <v xml:space="preserve">Equipment Failure </v>
      </c>
      <c r="F228" s="3">
        <f ca="1">IF(OR(C228="SCP Line 1", C228="SCP Line 2"),RANDBETWEEN(1,5),RANDBETWEEN(5,15))+VLOOKUP(B228,Reference!$S$1:$V$397,4,0)+20</f>
        <v>48</v>
      </c>
      <c r="G228" s="3">
        <f ca="1">RANDBETWEEN(1,10)+VLOOKUP(B228,Reference!$S$2:$V$397,3,0)+35</f>
        <v>68</v>
      </c>
      <c r="H228" s="3">
        <f ca="1">RANDBETWEEN(1,10)+VLOOKUP(B228,Reference!$S$1:$U$397,3,0)+45</f>
        <v>70</v>
      </c>
      <c r="I228">
        <f t="shared" ca="1" si="14"/>
        <v>62</v>
      </c>
      <c r="J228">
        <f t="shared" ca="1" si="13"/>
        <v>32</v>
      </c>
      <c r="K228">
        <f t="shared" ca="1" si="13"/>
        <v>33</v>
      </c>
      <c r="L228" s="3">
        <f ca="1">VLOOKUP(C228,Reference!$B$2:$C$11,2,0)*IF(OR(D228="L1",D228="L7"),VLOOKUP(B228,Reference!$S$1:$U$397,3,0),VLOOKUP(B228,Reference!$S$1:$V$397,4,0))+RANDBETWEEN(10,40)</f>
        <v>37</v>
      </c>
      <c r="M228" s="2"/>
      <c r="N228" s="2"/>
      <c r="O228" s="2"/>
      <c r="P228" s="3"/>
    </row>
    <row r="229" spans="1:16" x14ac:dyDescent="0.25">
      <c r="A229">
        <f t="shared" si="15"/>
        <v>228</v>
      </c>
      <c r="B229" s="2">
        <f ca="1">VLOOKUP(RANDBETWEEN(1,396),Reference!$R$1:$V$397,2,0)</f>
        <v>45138</v>
      </c>
      <c r="C229" s="2" t="str">
        <f ca="1">VLOOKUP(RANDBETWEEN(1,10),Reference!$A$2:$B$11,2,0)</f>
        <v>MCP Ass 2</v>
      </c>
      <c r="D229" t="str">
        <f ca="1">VLOOKUP(RANDBETWEEN(1,21),Reference!$Y$2:$AA$22,2,0)</f>
        <v>L11</v>
      </c>
      <c r="E229" t="str">
        <f ca="1">VLOOKUP(D229,Reference!$Z$2:$AA$17,2,0)</f>
        <v xml:space="preserve">Line Organisation </v>
      </c>
      <c r="F229" s="3">
        <f ca="1">IF(OR(C229="SCP Line 1", C229="SCP Line 2"),RANDBETWEEN(1,5),RANDBETWEEN(5,15))+VLOOKUP(B229,Reference!$S$1:$V$397,4,0)+20</f>
        <v>48</v>
      </c>
      <c r="G229" s="3">
        <f ca="1">RANDBETWEEN(1,10)+VLOOKUP(B229,Reference!$S$2:$V$397,3,0)+35</f>
        <v>53</v>
      </c>
      <c r="H229" s="3">
        <f ca="1">RANDBETWEEN(1,10)+VLOOKUP(B229,Reference!$S$1:$U$397,3,0)+45</f>
        <v>59</v>
      </c>
      <c r="I229">
        <f t="shared" ca="1" si="14"/>
        <v>53.333333333333336</v>
      </c>
      <c r="J229">
        <f t="shared" ca="1" si="13"/>
        <v>28</v>
      </c>
      <c r="K229">
        <f t="shared" ca="1" si="13"/>
        <v>39</v>
      </c>
      <c r="L229" s="3">
        <f ca="1">VLOOKUP(C229,Reference!$B$2:$C$11,2,0)*IF(OR(D229="L1",D229="L7"),VLOOKUP(B229,Reference!$S$1:$U$397,3,0),VLOOKUP(B229,Reference!$S$1:$V$397,4,0))+RANDBETWEEN(10,40)</f>
        <v>40</v>
      </c>
      <c r="M229" s="2"/>
      <c r="N229" s="2"/>
      <c r="O229" s="2"/>
      <c r="P229" s="3"/>
    </row>
    <row r="230" spans="1:16" x14ac:dyDescent="0.25">
      <c r="A230">
        <f t="shared" si="15"/>
        <v>229</v>
      </c>
      <c r="B230" s="2">
        <f ca="1">VLOOKUP(RANDBETWEEN(1,396),Reference!$R$1:$V$397,2,0)</f>
        <v>44952</v>
      </c>
      <c r="C230" s="2" t="str">
        <f ca="1">VLOOKUP(RANDBETWEEN(1,10),Reference!$A$2:$B$11,2,0)</f>
        <v>SCP Line 1</v>
      </c>
      <c r="D230" t="str">
        <f ca="1">VLOOKUP(RANDBETWEEN(1,21),Reference!$Y$2:$AA$22,2,0)</f>
        <v>L12</v>
      </c>
      <c r="E230" t="str">
        <f ca="1">VLOOKUP(D230,Reference!$Z$2:$AA$17,2,0)</f>
        <v>Logistics</v>
      </c>
      <c r="F230" s="3">
        <f ca="1">IF(OR(C230="SCP Line 1", C230="SCP Line 2"),RANDBETWEEN(1,5),RANDBETWEEN(5,15))+VLOOKUP(B230,Reference!$S$1:$V$397,4,0)+20</f>
        <v>40</v>
      </c>
      <c r="G230" s="3">
        <f ca="1">RANDBETWEEN(1,10)+VLOOKUP(B230,Reference!$S$2:$V$397,3,0)+35</f>
        <v>64</v>
      </c>
      <c r="H230" s="3">
        <f ca="1">RANDBETWEEN(1,10)+VLOOKUP(B230,Reference!$S$1:$U$397,3,0)+45</f>
        <v>67</v>
      </c>
      <c r="I230">
        <f t="shared" ca="1" si="14"/>
        <v>57</v>
      </c>
      <c r="J230">
        <f t="shared" ca="1" si="13"/>
        <v>37</v>
      </c>
      <c r="K230">
        <f t="shared" ca="1" si="13"/>
        <v>29</v>
      </c>
      <c r="L230" s="3">
        <f ca="1">VLOOKUP(C230,Reference!$B$2:$C$11,2,0)*IF(OR(D230="L1",D230="L7"),VLOOKUP(B230,Reference!$S$1:$U$397,3,0),VLOOKUP(B230,Reference!$S$1:$V$397,4,0))+RANDBETWEEN(10,40)</f>
        <v>88</v>
      </c>
      <c r="M230" s="2"/>
      <c r="N230" s="2"/>
      <c r="O230" s="2"/>
      <c r="P230" s="3"/>
    </row>
    <row r="231" spans="1:16" x14ac:dyDescent="0.25">
      <c r="A231">
        <f t="shared" si="15"/>
        <v>230</v>
      </c>
      <c r="B231" s="2">
        <f ca="1">VLOOKUP(RANDBETWEEN(1,396),Reference!$R$1:$V$397,2,0)</f>
        <v>44996</v>
      </c>
      <c r="C231" s="2" t="str">
        <f ca="1">VLOOKUP(RANDBETWEEN(1,10),Reference!$A$2:$B$11,2,0)</f>
        <v>MCP Ass 2</v>
      </c>
      <c r="D231" t="str">
        <f ca="1">VLOOKUP(RANDBETWEEN(1,21),Reference!$Y$2:$AA$22,2,0)</f>
        <v>L10</v>
      </c>
      <c r="E231" t="str">
        <f ca="1">VLOOKUP(D231,Reference!$Z$2:$AA$17,2,0)</f>
        <v>Operating motion</v>
      </c>
      <c r="F231" s="3">
        <f ca="1">IF(OR(C231="SCP Line 1", C231="SCP Line 2"),RANDBETWEEN(1,5),RANDBETWEEN(5,15))+VLOOKUP(B231,Reference!$S$1:$V$397,4,0)+20</f>
        <v>46</v>
      </c>
      <c r="G231" s="3">
        <f ca="1">RANDBETWEEN(1,10)+VLOOKUP(B231,Reference!$S$2:$V$397,3,0)+35</f>
        <v>61</v>
      </c>
      <c r="H231" s="3">
        <f ca="1">RANDBETWEEN(1,10)+VLOOKUP(B231,Reference!$S$1:$U$397,3,0)+45</f>
        <v>70</v>
      </c>
      <c r="I231">
        <f t="shared" ca="1" si="14"/>
        <v>59</v>
      </c>
      <c r="J231">
        <f t="shared" ca="1" si="13"/>
        <v>27</v>
      </c>
      <c r="K231">
        <f t="shared" ca="1" si="13"/>
        <v>29</v>
      </c>
      <c r="L231" s="3">
        <f ca="1">VLOOKUP(C231,Reference!$B$2:$C$11,2,0)*IF(OR(D231="L1",D231="L7"),VLOOKUP(B231,Reference!$S$1:$U$397,3,0),VLOOKUP(B231,Reference!$S$1:$V$397,4,0))+RANDBETWEEN(10,40)</f>
        <v>44</v>
      </c>
      <c r="M231" s="2"/>
      <c r="N231" s="2"/>
      <c r="O231" s="2"/>
      <c r="P231" s="3"/>
    </row>
    <row r="232" spans="1:16" x14ac:dyDescent="0.25">
      <c r="A232">
        <f t="shared" si="15"/>
        <v>231</v>
      </c>
      <c r="B232" s="2">
        <f ca="1">VLOOKUP(RANDBETWEEN(1,396),Reference!$R$1:$V$397,2,0)</f>
        <v>45039</v>
      </c>
      <c r="C232" s="2" t="str">
        <f ca="1">VLOOKUP(RANDBETWEEN(1,10),Reference!$A$2:$B$11,2,0)</f>
        <v xml:space="preserve">Fine Arc 2 </v>
      </c>
      <c r="D232" t="str">
        <f ca="1">VLOOKUP(RANDBETWEEN(1,21),Reference!$Y$2:$AA$22,2,0)</f>
        <v>L3</v>
      </c>
      <c r="E232" t="str">
        <f ca="1">VLOOKUP(D232,Reference!$Z$2:$AA$17,2,0)</f>
        <v>Tool change</v>
      </c>
      <c r="F232" s="3">
        <f ca="1">IF(OR(C232="SCP Line 1", C232="SCP Line 2"),RANDBETWEEN(1,5),RANDBETWEEN(5,15))+VLOOKUP(B232,Reference!$S$1:$V$397,4,0)+20</f>
        <v>47</v>
      </c>
      <c r="G232" s="3">
        <f ca="1">RANDBETWEEN(1,10)+VLOOKUP(B232,Reference!$S$2:$V$397,3,0)+35</f>
        <v>58</v>
      </c>
      <c r="H232" s="3">
        <f ca="1">RANDBETWEEN(1,10)+VLOOKUP(B232,Reference!$S$1:$U$397,3,0)+45</f>
        <v>65</v>
      </c>
      <c r="I232">
        <f t="shared" ca="1" si="14"/>
        <v>56.666666666666664</v>
      </c>
      <c r="J232">
        <f t="shared" ca="1" si="13"/>
        <v>29</v>
      </c>
      <c r="K232">
        <f t="shared" ca="1" si="13"/>
        <v>21</v>
      </c>
      <c r="L232" s="3">
        <f ca="1">VLOOKUP(C232,Reference!$B$2:$C$11,2,0)*IF(OR(D232="L1",D232="L7"),VLOOKUP(B232,Reference!$S$1:$U$397,3,0),VLOOKUP(B232,Reference!$S$1:$V$397,4,0))+RANDBETWEEN(10,40)</f>
        <v>26</v>
      </c>
      <c r="M232" s="2"/>
      <c r="N232" s="2"/>
      <c r="O232" s="2"/>
      <c r="P232" s="3"/>
    </row>
    <row r="233" spans="1:16" x14ac:dyDescent="0.25">
      <c r="A233">
        <f t="shared" si="15"/>
        <v>232</v>
      </c>
      <c r="B233" s="2">
        <f ca="1">VLOOKUP(RANDBETWEEN(1,396),Reference!$R$1:$V$397,2,0)</f>
        <v>45176</v>
      </c>
      <c r="C233" s="2" t="str">
        <f ca="1">VLOOKUP(RANDBETWEEN(1,10),Reference!$A$2:$B$11,2,0)</f>
        <v>Welding M/c 1</v>
      </c>
      <c r="D233" t="str">
        <f ca="1">VLOOKUP(RANDBETWEEN(1,21),Reference!$Y$2:$AA$22,2,0)</f>
        <v>L12</v>
      </c>
      <c r="E233" t="str">
        <f ca="1">VLOOKUP(D233,Reference!$Z$2:$AA$17,2,0)</f>
        <v>Logistics</v>
      </c>
      <c r="F233" s="3">
        <f ca="1">IF(OR(C233="SCP Line 1", C233="SCP Line 2"),RANDBETWEEN(1,5),RANDBETWEEN(5,15))+VLOOKUP(B233,Reference!$S$1:$V$397,4,0)+20</f>
        <v>82</v>
      </c>
      <c r="G233" s="3">
        <f ca="1">RANDBETWEEN(1,10)+VLOOKUP(B233,Reference!$S$2:$V$397,3,0)+35</f>
        <v>65</v>
      </c>
      <c r="H233" s="3">
        <f ca="1">RANDBETWEEN(1,10)+VLOOKUP(B233,Reference!$S$1:$U$397,3,0)+45</f>
        <v>70</v>
      </c>
      <c r="I233">
        <f t="shared" ca="1" si="14"/>
        <v>72.333333333333329</v>
      </c>
      <c r="J233">
        <f t="shared" ca="1" si="13"/>
        <v>27</v>
      </c>
      <c r="K233">
        <f t="shared" ca="1" si="13"/>
        <v>22</v>
      </c>
      <c r="L233" s="3">
        <f ca="1">VLOOKUP(C233,Reference!$B$2:$C$11,2,0)*IF(OR(D233="L1",D233="L7"),VLOOKUP(B233,Reference!$S$1:$U$397,3,0),VLOOKUP(B233,Reference!$S$1:$V$397,4,0))+RANDBETWEEN(10,40)</f>
        <v>89</v>
      </c>
      <c r="M233" s="2"/>
      <c r="N233" s="2"/>
      <c r="O233" s="2"/>
      <c r="P233" s="3"/>
    </row>
    <row r="234" spans="1:16" x14ac:dyDescent="0.25">
      <c r="A234">
        <f t="shared" si="15"/>
        <v>233</v>
      </c>
      <c r="B234" s="2">
        <f ca="1">VLOOKUP(RANDBETWEEN(1,396),Reference!$R$1:$V$397,2,0)</f>
        <v>45151</v>
      </c>
      <c r="C234" s="2" t="str">
        <f ca="1">VLOOKUP(RANDBETWEEN(1,10),Reference!$A$2:$B$11,2,0)</f>
        <v>MCP Ass 2</v>
      </c>
      <c r="D234" t="str">
        <f ca="1">VLOOKUP(RANDBETWEEN(1,21),Reference!$Y$2:$AA$22,2,0)</f>
        <v>L13</v>
      </c>
      <c r="E234" t="str">
        <f ca="1">VLOOKUP(D234,Reference!$Z$2:$AA$17,2,0)</f>
        <v>Measurement and adjustment</v>
      </c>
      <c r="F234" s="3">
        <f ca="1">IF(OR(C234="SCP Line 1", C234="SCP Line 2"),RANDBETWEEN(1,5),RANDBETWEEN(5,15))+VLOOKUP(B234,Reference!$S$1:$V$397,4,0)+20</f>
        <v>73</v>
      </c>
      <c r="G234" s="3">
        <f ca="1">RANDBETWEEN(1,10)+VLOOKUP(B234,Reference!$S$2:$V$397,3,0)+35</f>
        <v>63</v>
      </c>
      <c r="H234" s="3">
        <f ca="1">RANDBETWEEN(1,10)+VLOOKUP(B234,Reference!$S$1:$U$397,3,0)+45</f>
        <v>72</v>
      </c>
      <c r="I234">
        <f t="shared" ca="1" si="14"/>
        <v>69.333333333333329</v>
      </c>
      <c r="J234">
        <f t="shared" ca="1" si="13"/>
        <v>33</v>
      </c>
      <c r="K234">
        <f t="shared" ca="1" si="13"/>
        <v>34</v>
      </c>
      <c r="L234" s="3">
        <f ca="1">VLOOKUP(C234,Reference!$B$2:$C$11,2,0)*IF(OR(D234="L1",D234="L7"),VLOOKUP(B234,Reference!$S$1:$U$397,3,0),VLOOKUP(B234,Reference!$S$1:$V$397,4,0))+RANDBETWEEN(10,40)</f>
        <v>64</v>
      </c>
      <c r="M234" s="2"/>
      <c r="N234" s="2"/>
      <c r="O234" s="2"/>
      <c r="P234" s="3"/>
    </row>
    <row r="235" spans="1:16" x14ac:dyDescent="0.25">
      <c r="A235">
        <f t="shared" si="15"/>
        <v>234</v>
      </c>
      <c r="B235" s="2">
        <f ca="1">VLOOKUP(RANDBETWEEN(1,396),Reference!$R$1:$V$397,2,0)</f>
        <v>45028</v>
      </c>
      <c r="C235" s="2" t="str">
        <f ca="1">VLOOKUP(RANDBETWEEN(1,10),Reference!$A$2:$B$11,2,0)</f>
        <v>Welding M/c 1</v>
      </c>
      <c r="D235" t="str">
        <f ca="1">VLOOKUP(RANDBETWEEN(1,21),Reference!$Y$2:$AA$22,2,0)</f>
        <v>L1</v>
      </c>
      <c r="E235" t="str">
        <f ca="1">VLOOKUP(D235,Reference!$Z$2:$AA$17,2,0)</f>
        <v xml:space="preserve">Equipment Failure </v>
      </c>
      <c r="F235" s="3">
        <f ca="1">IF(OR(C235="SCP Line 1", C235="SCP Line 2"),RANDBETWEEN(1,5),RANDBETWEEN(5,15))+VLOOKUP(B235,Reference!$S$1:$V$397,4,0)+20</f>
        <v>43</v>
      </c>
      <c r="G235" s="3">
        <f ca="1">RANDBETWEEN(1,10)+VLOOKUP(B235,Reference!$S$2:$V$397,3,0)+35</f>
        <v>59</v>
      </c>
      <c r="H235" s="3">
        <f ca="1">RANDBETWEEN(1,10)+VLOOKUP(B235,Reference!$S$1:$U$397,3,0)+45</f>
        <v>71</v>
      </c>
      <c r="I235">
        <f t="shared" ca="1" si="14"/>
        <v>57.666666666666664</v>
      </c>
      <c r="J235">
        <f t="shared" ca="1" si="13"/>
        <v>26</v>
      </c>
      <c r="K235">
        <f t="shared" ca="1" si="13"/>
        <v>30</v>
      </c>
      <c r="L235" s="3">
        <f ca="1">VLOOKUP(C235,Reference!$B$2:$C$11,2,0)*IF(OR(D235="L1",D235="L7"),VLOOKUP(B235,Reference!$S$1:$U$397,3,0),VLOOKUP(B235,Reference!$S$1:$V$397,4,0))+RANDBETWEEN(10,40)</f>
        <v>55</v>
      </c>
      <c r="M235" s="2"/>
      <c r="N235" s="2"/>
      <c r="O235" s="2"/>
      <c r="P235" s="3"/>
    </row>
    <row r="236" spans="1:16" x14ac:dyDescent="0.25">
      <c r="A236">
        <f t="shared" si="15"/>
        <v>235</v>
      </c>
      <c r="B236" s="2">
        <f ca="1">VLOOKUP(RANDBETWEEN(1,396),Reference!$R$1:$V$397,2,0)</f>
        <v>44999</v>
      </c>
      <c r="C236" s="2" t="str">
        <f ca="1">VLOOKUP(RANDBETWEEN(1,10),Reference!$A$2:$B$11,2,0)</f>
        <v>MCP Ass 2</v>
      </c>
      <c r="D236" t="str">
        <f ca="1">VLOOKUP(RANDBETWEEN(1,21),Reference!$Y$2:$AA$22,2,0)</f>
        <v>L16</v>
      </c>
      <c r="E236" t="str">
        <f ca="1">VLOOKUP(D236,Reference!$Z$2:$AA$17,2,0)</f>
        <v>Die and Jig</v>
      </c>
      <c r="F236" s="3">
        <f ca="1">IF(OR(C236="SCP Line 1", C236="SCP Line 2"),RANDBETWEEN(1,5),RANDBETWEEN(5,15))+VLOOKUP(B236,Reference!$S$1:$V$397,4,0)+20</f>
        <v>45</v>
      </c>
      <c r="G236" s="3">
        <f ca="1">RANDBETWEEN(1,10)+VLOOKUP(B236,Reference!$S$2:$V$397,3,0)+35</f>
        <v>62</v>
      </c>
      <c r="H236" s="3">
        <f ca="1">RANDBETWEEN(1,10)+VLOOKUP(B236,Reference!$S$1:$U$397,3,0)+45</f>
        <v>64</v>
      </c>
      <c r="I236">
        <f t="shared" ca="1" si="14"/>
        <v>57</v>
      </c>
      <c r="J236">
        <f t="shared" ca="1" si="13"/>
        <v>24</v>
      </c>
      <c r="K236">
        <f t="shared" ca="1" si="13"/>
        <v>26</v>
      </c>
      <c r="L236" s="3">
        <f ca="1">VLOOKUP(C236,Reference!$B$2:$C$11,2,0)*IF(OR(D236="L1",D236="L7"),VLOOKUP(B236,Reference!$S$1:$U$397,3,0),VLOOKUP(B236,Reference!$S$1:$V$397,4,0))+RANDBETWEEN(10,40)</f>
        <v>51</v>
      </c>
      <c r="M236" s="2"/>
      <c r="N236" s="2"/>
      <c r="O236" s="2"/>
      <c r="P236" s="3"/>
    </row>
    <row r="237" spans="1:16" x14ac:dyDescent="0.25">
      <c r="A237">
        <f t="shared" si="15"/>
        <v>236</v>
      </c>
      <c r="B237" s="2">
        <f ca="1">VLOOKUP(RANDBETWEEN(1,396),Reference!$R$1:$V$397,2,0)</f>
        <v>45310</v>
      </c>
      <c r="C237" s="2" t="str">
        <f ca="1">VLOOKUP(RANDBETWEEN(1,10),Reference!$A$2:$B$11,2,0)</f>
        <v>MCP Ass 1</v>
      </c>
      <c r="D237" t="str">
        <f ca="1">VLOOKUP(RANDBETWEEN(1,21),Reference!$Y$2:$AA$22,2,0)</f>
        <v>L8</v>
      </c>
      <c r="E237" t="str">
        <f ca="1">VLOOKUP(D237,Reference!$Z$2:$AA$17,2,0)</f>
        <v>Shutdown</v>
      </c>
      <c r="F237" s="3">
        <f ca="1">IF(OR(C237="SCP Line 1", C237="SCP Line 2"),RANDBETWEEN(1,5),RANDBETWEEN(5,15))+VLOOKUP(B237,Reference!$S$1:$V$397,4,0)+20</f>
        <v>64</v>
      </c>
      <c r="G237" s="3">
        <f ca="1">RANDBETWEEN(1,10)+VLOOKUP(B237,Reference!$S$2:$V$397,3,0)+35</f>
        <v>84</v>
      </c>
      <c r="H237" s="3">
        <f ca="1">RANDBETWEEN(1,10)+VLOOKUP(B237,Reference!$S$1:$U$397,3,0)+45</f>
        <v>95</v>
      </c>
      <c r="I237">
        <f t="shared" ca="1" si="14"/>
        <v>81</v>
      </c>
      <c r="J237">
        <f t="shared" ca="1" si="13"/>
        <v>31</v>
      </c>
      <c r="K237">
        <f t="shared" ca="1" si="13"/>
        <v>39</v>
      </c>
      <c r="L237" s="3">
        <f ca="1">VLOOKUP(C237,Reference!$B$2:$C$11,2,0)*IF(OR(D237="L1",D237="L7"),VLOOKUP(B237,Reference!$S$1:$U$397,3,0),VLOOKUP(B237,Reference!$S$1:$V$397,4,0))+RANDBETWEEN(10,40)</f>
        <v>50</v>
      </c>
      <c r="M237" s="2"/>
      <c r="N237" s="2"/>
      <c r="O237" s="2"/>
      <c r="P237" s="3"/>
    </row>
    <row r="238" spans="1:16" x14ac:dyDescent="0.25">
      <c r="A238">
        <f t="shared" si="15"/>
        <v>237</v>
      </c>
      <c r="B238" s="2">
        <f ca="1">VLOOKUP(RANDBETWEEN(1,396),Reference!$R$1:$V$397,2,0)</f>
        <v>45198</v>
      </c>
      <c r="C238" s="2" t="str">
        <f ca="1">VLOOKUP(RANDBETWEEN(1,10),Reference!$A$2:$B$11,2,0)</f>
        <v>TFW1</v>
      </c>
      <c r="D238" t="str">
        <f ca="1">VLOOKUP(RANDBETWEEN(1,21),Reference!$Y$2:$AA$22,2,0)</f>
        <v>L7</v>
      </c>
      <c r="E238" t="str">
        <f ca="1">VLOOKUP(D238,Reference!$Z$2:$AA$17,2,0)</f>
        <v>Defect and Rework</v>
      </c>
      <c r="F238" s="3">
        <f ca="1">IF(OR(C238="SCP Line 1", C238="SCP Line 2"),RANDBETWEEN(1,5),RANDBETWEEN(5,15))+VLOOKUP(B238,Reference!$S$1:$V$397,4,0)+20</f>
        <v>86</v>
      </c>
      <c r="G238" s="3">
        <f ca="1">RANDBETWEEN(1,10)+VLOOKUP(B238,Reference!$S$2:$V$397,3,0)+35</f>
        <v>58</v>
      </c>
      <c r="H238" s="3">
        <f ca="1">RANDBETWEEN(1,10)+VLOOKUP(B238,Reference!$S$1:$U$397,3,0)+45</f>
        <v>71</v>
      </c>
      <c r="I238">
        <f t="shared" ca="1" si="14"/>
        <v>71.666666666666671</v>
      </c>
      <c r="J238">
        <f t="shared" ca="1" si="13"/>
        <v>31</v>
      </c>
      <c r="K238">
        <f t="shared" ca="1" si="13"/>
        <v>29</v>
      </c>
      <c r="L238" s="3">
        <f ca="1">VLOOKUP(C238,Reference!$B$2:$C$11,2,0)*IF(OR(D238="L1",D238="L7"),VLOOKUP(B238,Reference!$S$1:$U$397,3,0),VLOOKUP(B238,Reference!$S$1:$V$397,4,0))+RANDBETWEEN(10,40)</f>
        <v>59</v>
      </c>
      <c r="M238" s="2"/>
      <c r="N238" s="2"/>
      <c r="O238" s="2"/>
      <c r="P238" s="3"/>
    </row>
    <row r="239" spans="1:16" x14ac:dyDescent="0.25">
      <c r="A239">
        <f t="shared" si="15"/>
        <v>238</v>
      </c>
      <c r="B239" s="2">
        <f ca="1">VLOOKUP(RANDBETWEEN(1,396),Reference!$R$1:$V$397,2,0)</f>
        <v>45319</v>
      </c>
      <c r="C239" s="2" t="str">
        <f ca="1">VLOOKUP(RANDBETWEEN(1,10),Reference!$A$2:$B$11,2,0)</f>
        <v>Fine Arc 1</v>
      </c>
      <c r="D239" t="str">
        <f ca="1">VLOOKUP(RANDBETWEEN(1,21),Reference!$Y$2:$AA$22,2,0)</f>
        <v>L1</v>
      </c>
      <c r="E239" t="str">
        <f ca="1">VLOOKUP(D239,Reference!$Z$2:$AA$17,2,0)</f>
        <v xml:space="preserve">Equipment Failure </v>
      </c>
      <c r="F239" s="3">
        <f ca="1">IF(OR(C239="SCP Line 1", C239="SCP Line 2"),RANDBETWEEN(1,5),RANDBETWEEN(5,15))+VLOOKUP(B239,Reference!$S$1:$V$397,4,0)+20</f>
        <v>70</v>
      </c>
      <c r="G239" s="3">
        <f ca="1">RANDBETWEEN(1,10)+VLOOKUP(B239,Reference!$S$2:$V$397,3,0)+35</f>
        <v>92</v>
      </c>
      <c r="H239" s="3">
        <f ca="1">RANDBETWEEN(1,10)+VLOOKUP(B239,Reference!$S$1:$U$397,3,0)+45</f>
        <v>95</v>
      </c>
      <c r="I239">
        <f t="shared" ca="1" si="14"/>
        <v>85.666666666666671</v>
      </c>
      <c r="J239">
        <f t="shared" ca="1" si="13"/>
        <v>27</v>
      </c>
      <c r="K239">
        <f t="shared" ca="1" si="13"/>
        <v>20</v>
      </c>
      <c r="L239" s="3">
        <f ca="1">VLOOKUP(C239,Reference!$B$2:$C$11,2,0)*IF(OR(D239="L1",D239="L7"),VLOOKUP(B239,Reference!$S$1:$U$397,3,0),VLOOKUP(B239,Reference!$S$1:$V$397,4,0))+RANDBETWEEN(10,40)</f>
        <v>76</v>
      </c>
      <c r="M239" s="2"/>
      <c r="N239" s="2"/>
      <c r="O239" s="2"/>
      <c r="P239" s="3"/>
    </row>
    <row r="240" spans="1:16" x14ac:dyDescent="0.25">
      <c r="A240">
        <f t="shared" si="15"/>
        <v>239</v>
      </c>
      <c r="B240" s="2">
        <f ca="1">VLOOKUP(RANDBETWEEN(1,396),Reference!$R$1:$V$397,2,0)</f>
        <v>45017</v>
      </c>
      <c r="C240" s="2" t="str">
        <f ca="1">VLOOKUP(RANDBETWEEN(1,10),Reference!$A$2:$B$11,2,0)</f>
        <v>Welding M/c 1</v>
      </c>
      <c r="D240" t="str">
        <f ca="1">VLOOKUP(RANDBETWEEN(1,21),Reference!$Y$2:$AA$22,2,0)</f>
        <v>L8</v>
      </c>
      <c r="E240" t="str">
        <f ca="1">VLOOKUP(D240,Reference!$Z$2:$AA$17,2,0)</f>
        <v>Shutdown</v>
      </c>
      <c r="F240" s="3">
        <f ca="1">IF(OR(C240="SCP Line 1", C240="SCP Line 2"),RANDBETWEEN(1,5),RANDBETWEEN(5,15))+VLOOKUP(B240,Reference!$S$1:$V$397,4,0)+20</f>
        <v>36</v>
      </c>
      <c r="G240" s="3">
        <f ca="1">RANDBETWEEN(1,10)+VLOOKUP(B240,Reference!$S$2:$V$397,3,0)+35</f>
        <v>60</v>
      </c>
      <c r="H240" s="3">
        <f ca="1">RANDBETWEEN(1,10)+VLOOKUP(B240,Reference!$S$1:$U$397,3,0)+45</f>
        <v>69</v>
      </c>
      <c r="I240">
        <f t="shared" ca="1" si="14"/>
        <v>55</v>
      </c>
      <c r="J240">
        <f t="shared" ca="1" si="13"/>
        <v>21</v>
      </c>
      <c r="K240">
        <f t="shared" ca="1" si="13"/>
        <v>29</v>
      </c>
      <c r="L240" s="3">
        <f ca="1">VLOOKUP(C240,Reference!$B$2:$C$11,2,0)*IF(OR(D240="L1",D240="L7"),VLOOKUP(B240,Reference!$S$1:$U$397,3,0),VLOOKUP(B240,Reference!$S$1:$V$397,4,0))+RANDBETWEEN(10,40)</f>
        <v>40</v>
      </c>
      <c r="M240" s="2"/>
      <c r="N240" s="2"/>
      <c r="O240" s="2"/>
      <c r="P240" s="3"/>
    </row>
    <row r="241" spans="1:16" x14ac:dyDescent="0.25">
      <c r="A241">
        <f t="shared" si="15"/>
        <v>240</v>
      </c>
      <c r="B241" s="2">
        <f ca="1">VLOOKUP(RANDBETWEEN(1,396),Reference!$R$1:$V$397,2,0)</f>
        <v>45160</v>
      </c>
      <c r="C241" s="2" t="str">
        <f ca="1">VLOOKUP(RANDBETWEEN(1,10),Reference!$A$2:$B$11,2,0)</f>
        <v>MCP Ass 2</v>
      </c>
      <c r="D241" t="str">
        <f ca="1">VLOOKUP(RANDBETWEEN(1,21),Reference!$Y$2:$AA$22,2,0)</f>
        <v>L9</v>
      </c>
      <c r="E241" t="str">
        <f ca="1">VLOOKUP(D241,Reference!$Z$2:$AA$17,2,0)</f>
        <v>Management</v>
      </c>
      <c r="F241" s="3">
        <f ca="1">IF(OR(C241="SCP Line 1", C241="SCP Line 2"),RANDBETWEEN(1,5),RANDBETWEEN(5,15))+VLOOKUP(B241,Reference!$S$1:$V$397,4,0)+20</f>
        <v>74</v>
      </c>
      <c r="G241" s="3">
        <f ca="1">RANDBETWEEN(1,10)+VLOOKUP(B241,Reference!$S$2:$V$397,3,0)+35</f>
        <v>59</v>
      </c>
      <c r="H241" s="3">
        <f ca="1">RANDBETWEEN(1,10)+VLOOKUP(B241,Reference!$S$1:$U$397,3,0)+45</f>
        <v>68</v>
      </c>
      <c r="I241">
        <f t="shared" ca="1" si="14"/>
        <v>67</v>
      </c>
      <c r="J241">
        <f t="shared" ca="1" si="13"/>
        <v>27</v>
      </c>
      <c r="K241">
        <f t="shared" ca="1" si="13"/>
        <v>32</v>
      </c>
      <c r="L241" s="3">
        <f ca="1">VLOOKUP(C241,Reference!$B$2:$C$11,2,0)*IF(OR(D241="L1",D241="L7"),VLOOKUP(B241,Reference!$S$1:$U$397,3,0),VLOOKUP(B241,Reference!$S$1:$V$397,4,0))+RANDBETWEEN(10,40)</f>
        <v>66</v>
      </c>
      <c r="M241" s="2"/>
      <c r="N241" s="2"/>
      <c r="O241" s="2"/>
      <c r="P241" s="3"/>
    </row>
    <row r="242" spans="1:16" x14ac:dyDescent="0.25">
      <c r="A242">
        <f t="shared" si="15"/>
        <v>241</v>
      </c>
      <c r="B242" s="2">
        <f ca="1">VLOOKUP(RANDBETWEEN(1,396),Reference!$R$1:$V$397,2,0)</f>
        <v>45286</v>
      </c>
      <c r="C242" s="2" t="str">
        <f ca="1">VLOOKUP(RANDBETWEEN(1,10),Reference!$A$2:$B$11,2,0)</f>
        <v>Welding M/c 2</v>
      </c>
      <c r="D242" t="str">
        <f ca="1">VLOOKUP(RANDBETWEEN(1,21),Reference!$Y$2:$AA$22,2,0)</f>
        <v>L4</v>
      </c>
      <c r="E242" t="str">
        <f ca="1">VLOOKUP(D242,Reference!$Z$2:$AA$17,2,0)</f>
        <v>Start Up</v>
      </c>
      <c r="F242" s="3">
        <f ca="1">IF(OR(C242="SCP Line 1", C242="SCP Line 2"),RANDBETWEEN(1,5),RANDBETWEEN(5,15))+VLOOKUP(B242,Reference!$S$1:$V$397,4,0)+20</f>
        <v>86</v>
      </c>
      <c r="G242" s="3">
        <f ca="1">RANDBETWEEN(1,10)+VLOOKUP(B242,Reference!$S$2:$V$397,3,0)+35</f>
        <v>73</v>
      </c>
      <c r="H242" s="3">
        <f ca="1">RANDBETWEEN(1,10)+VLOOKUP(B242,Reference!$S$1:$U$397,3,0)+45</f>
        <v>83</v>
      </c>
      <c r="I242">
        <f t="shared" ca="1" si="14"/>
        <v>80.666666666666671</v>
      </c>
      <c r="J242">
        <f t="shared" ca="1" si="13"/>
        <v>37</v>
      </c>
      <c r="K242">
        <f t="shared" ca="1" si="13"/>
        <v>23</v>
      </c>
      <c r="L242" s="3">
        <f ca="1">VLOOKUP(C242,Reference!$B$2:$C$11,2,0)*IF(OR(D242="L1",D242="L7"),VLOOKUP(B242,Reference!$S$1:$U$397,3,0),VLOOKUP(B242,Reference!$S$1:$V$397,4,0))+RANDBETWEEN(10,40)</f>
        <v>77</v>
      </c>
      <c r="M242" s="2"/>
      <c r="N242" s="2"/>
      <c r="O242" s="2"/>
      <c r="P242" s="3"/>
    </row>
    <row r="243" spans="1:16" x14ac:dyDescent="0.25">
      <c r="A243">
        <f t="shared" si="15"/>
        <v>242</v>
      </c>
      <c r="B243" s="2">
        <f ca="1">VLOOKUP(RANDBETWEEN(1,396),Reference!$R$1:$V$397,2,0)</f>
        <v>45278</v>
      </c>
      <c r="C243" s="2" t="str">
        <f ca="1">VLOOKUP(RANDBETWEEN(1,10),Reference!$A$2:$B$11,2,0)</f>
        <v>Welding M/c 1</v>
      </c>
      <c r="D243" t="str">
        <f ca="1">VLOOKUP(RANDBETWEEN(1,21),Reference!$Y$2:$AA$22,2,0)</f>
        <v>L1</v>
      </c>
      <c r="E243" t="str">
        <f ca="1">VLOOKUP(D243,Reference!$Z$2:$AA$17,2,0)</f>
        <v xml:space="preserve">Equipment Failure </v>
      </c>
      <c r="F243" s="3">
        <f ca="1">IF(OR(C243="SCP Line 1", C243="SCP Line 2"),RANDBETWEEN(1,5),RANDBETWEEN(5,15))+VLOOKUP(B243,Reference!$S$1:$V$397,4,0)+20</f>
        <v>92</v>
      </c>
      <c r="G243" s="3">
        <f ca="1">RANDBETWEEN(1,10)+VLOOKUP(B243,Reference!$S$2:$V$397,3,0)+35</f>
        <v>73</v>
      </c>
      <c r="H243" s="3">
        <f ca="1">RANDBETWEEN(1,10)+VLOOKUP(B243,Reference!$S$1:$U$397,3,0)+45</f>
        <v>85</v>
      </c>
      <c r="I243">
        <f t="shared" ca="1" si="14"/>
        <v>83.333333333333329</v>
      </c>
      <c r="J243">
        <f t="shared" ca="1" si="13"/>
        <v>32</v>
      </c>
      <c r="K243">
        <f t="shared" ca="1" si="13"/>
        <v>35</v>
      </c>
      <c r="L243" s="3">
        <f ca="1">VLOOKUP(C243,Reference!$B$2:$C$11,2,0)*IF(OR(D243="L1",D243="L7"),VLOOKUP(B243,Reference!$S$1:$U$397,3,0),VLOOKUP(B243,Reference!$S$1:$V$397,4,0))+RANDBETWEEN(10,40)</f>
        <v>43</v>
      </c>
      <c r="M243" s="2"/>
      <c r="N243" s="2"/>
      <c r="O243" s="2"/>
      <c r="P243" s="3"/>
    </row>
    <row r="244" spans="1:16" x14ac:dyDescent="0.25">
      <c r="A244">
        <f t="shared" si="15"/>
        <v>243</v>
      </c>
      <c r="B244" s="2">
        <f ca="1">VLOOKUP(RANDBETWEEN(1,396),Reference!$R$1:$V$397,2,0)</f>
        <v>45139</v>
      </c>
      <c r="C244" s="2" t="str">
        <f ca="1">VLOOKUP(RANDBETWEEN(1,10),Reference!$A$2:$B$11,2,0)</f>
        <v>SCP Line 1</v>
      </c>
      <c r="D244" t="str">
        <f ca="1">VLOOKUP(RANDBETWEEN(1,21),Reference!$Y$2:$AA$22,2,0)</f>
        <v>L11</v>
      </c>
      <c r="E244" t="str">
        <f ca="1">VLOOKUP(D244,Reference!$Z$2:$AA$17,2,0)</f>
        <v xml:space="preserve">Line Organisation </v>
      </c>
      <c r="F244" s="3">
        <f ca="1">IF(OR(C244="SCP Line 1", C244="SCP Line 2"),RANDBETWEEN(1,5),RANDBETWEEN(5,15))+VLOOKUP(B244,Reference!$S$1:$V$397,4,0)+20</f>
        <v>77</v>
      </c>
      <c r="G244" s="3">
        <f ca="1">RANDBETWEEN(1,10)+VLOOKUP(B244,Reference!$S$2:$V$397,3,0)+35</f>
        <v>64</v>
      </c>
      <c r="H244" s="3">
        <f ca="1">RANDBETWEEN(1,10)+VLOOKUP(B244,Reference!$S$1:$U$397,3,0)+45</f>
        <v>76</v>
      </c>
      <c r="I244">
        <f t="shared" ca="1" si="14"/>
        <v>72.333333333333329</v>
      </c>
      <c r="J244">
        <f t="shared" ca="1" si="13"/>
        <v>36</v>
      </c>
      <c r="K244">
        <f t="shared" ca="1" si="13"/>
        <v>32</v>
      </c>
      <c r="L244" s="3">
        <f ca="1">VLOOKUP(C244,Reference!$B$2:$C$11,2,0)*IF(OR(D244="L1",D244="L7"),VLOOKUP(B244,Reference!$S$1:$U$397,3,0),VLOOKUP(B244,Reference!$S$1:$V$397,4,0))+RANDBETWEEN(10,40)</f>
        <v>167</v>
      </c>
      <c r="M244" s="2"/>
      <c r="N244" s="2"/>
      <c r="O244" s="2"/>
      <c r="P244" s="3"/>
    </row>
    <row r="245" spans="1:16" x14ac:dyDescent="0.25">
      <c r="A245">
        <f t="shared" si="15"/>
        <v>244</v>
      </c>
      <c r="B245" s="2">
        <f ca="1">VLOOKUP(RANDBETWEEN(1,396),Reference!$R$1:$V$397,2,0)</f>
        <v>45176</v>
      </c>
      <c r="C245" s="2" t="str">
        <f ca="1">VLOOKUP(RANDBETWEEN(1,10),Reference!$A$2:$B$11,2,0)</f>
        <v>MCP Ass 2</v>
      </c>
      <c r="D245" t="str">
        <f ca="1">VLOOKUP(RANDBETWEEN(1,21),Reference!$Y$2:$AA$22,2,0)</f>
        <v>L7</v>
      </c>
      <c r="E245" t="str">
        <f ca="1">VLOOKUP(D245,Reference!$Z$2:$AA$17,2,0)</f>
        <v>Defect and Rework</v>
      </c>
      <c r="F245" s="3">
        <f ca="1">IF(OR(C245="SCP Line 1", C245="SCP Line 2"),RANDBETWEEN(1,5),RANDBETWEEN(5,15))+VLOOKUP(B245,Reference!$S$1:$V$397,4,0)+20</f>
        <v>77</v>
      </c>
      <c r="G245" s="3">
        <f ca="1">RANDBETWEEN(1,10)+VLOOKUP(B245,Reference!$S$2:$V$397,3,0)+35</f>
        <v>62</v>
      </c>
      <c r="H245" s="3">
        <f ca="1">RANDBETWEEN(1,10)+VLOOKUP(B245,Reference!$S$1:$U$397,3,0)+45</f>
        <v>72</v>
      </c>
      <c r="I245">
        <f t="shared" ca="1" si="14"/>
        <v>70.333333333333329</v>
      </c>
      <c r="J245">
        <f t="shared" ca="1" si="13"/>
        <v>33</v>
      </c>
      <c r="K245">
        <f t="shared" ca="1" si="13"/>
        <v>20</v>
      </c>
      <c r="L245" s="3">
        <f ca="1">VLOOKUP(C245,Reference!$B$2:$C$11,2,0)*IF(OR(D245="L1",D245="L7"),VLOOKUP(B245,Reference!$S$1:$U$397,3,0),VLOOKUP(B245,Reference!$S$1:$V$397,4,0))+RANDBETWEEN(10,40)</f>
        <v>36</v>
      </c>
      <c r="M245" s="2"/>
      <c r="N245" s="2"/>
      <c r="O245" s="2"/>
      <c r="P245" s="3"/>
    </row>
    <row r="246" spans="1:16" x14ac:dyDescent="0.25">
      <c r="A246">
        <f t="shared" si="15"/>
        <v>245</v>
      </c>
      <c r="B246" s="2">
        <f ca="1">VLOOKUP(RANDBETWEEN(1,396),Reference!$R$1:$V$397,2,0)</f>
        <v>45076</v>
      </c>
      <c r="C246" s="2" t="str">
        <f ca="1">VLOOKUP(RANDBETWEEN(1,10),Reference!$A$2:$B$11,2,0)</f>
        <v>Welding M/c 2</v>
      </c>
      <c r="D246" t="str">
        <f ca="1">VLOOKUP(RANDBETWEEN(1,21),Reference!$Y$2:$AA$22,2,0)</f>
        <v>L3</v>
      </c>
      <c r="E246" t="str">
        <f ca="1">VLOOKUP(D246,Reference!$Z$2:$AA$17,2,0)</f>
        <v>Tool change</v>
      </c>
      <c r="F246" s="3">
        <f ca="1">IF(OR(C246="SCP Line 1", C246="SCP Line 2"),RANDBETWEEN(1,5),RANDBETWEEN(5,15))+VLOOKUP(B246,Reference!$S$1:$V$397,4,0)+20</f>
        <v>44</v>
      </c>
      <c r="G246" s="3">
        <f ca="1">RANDBETWEEN(1,10)+VLOOKUP(B246,Reference!$S$2:$V$397,3,0)+35</f>
        <v>47</v>
      </c>
      <c r="H246" s="3">
        <f ca="1">RANDBETWEEN(1,10)+VLOOKUP(B246,Reference!$S$1:$U$397,3,0)+45</f>
        <v>63</v>
      </c>
      <c r="I246">
        <f t="shared" ca="1" si="14"/>
        <v>51.333333333333336</v>
      </c>
      <c r="J246">
        <f t="shared" ca="1" si="13"/>
        <v>29</v>
      </c>
      <c r="K246">
        <f t="shared" ca="1" si="13"/>
        <v>20</v>
      </c>
      <c r="L246" s="3">
        <f ca="1">VLOOKUP(C246,Reference!$B$2:$C$11,2,0)*IF(OR(D246="L1",D246="L7"),VLOOKUP(B246,Reference!$S$1:$U$397,3,0),VLOOKUP(B246,Reference!$S$1:$V$397,4,0))+RANDBETWEEN(10,40)</f>
        <v>27</v>
      </c>
      <c r="M246" s="2"/>
      <c r="N246" s="2"/>
      <c r="O246" s="2"/>
      <c r="P246" s="3"/>
    </row>
    <row r="247" spans="1:16" x14ac:dyDescent="0.25">
      <c r="A247">
        <f t="shared" si="15"/>
        <v>246</v>
      </c>
      <c r="B247" s="2">
        <f ca="1">VLOOKUP(RANDBETWEEN(1,396),Reference!$R$1:$V$397,2,0)</f>
        <v>45103</v>
      </c>
      <c r="C247" s="2" t="str">
        <f ca="1">VLOOKUP(RANDBETWEEN(1,10),Reference!$A$2:$B$11,2,0)</f>
        <v>MCP Ass 2</v>
      </c>
      <c r="D247" t="str">
        <f ca="1">VLOOKUP(RANDBETWEEN(1,21),Reference!$Y$2:$AA$22,2,0)</f>
        <v>L2</v>
      </c>
      <c r="E247" t="str">
        <f ca="1">VLOOKUP(D247,Reference!$Z$2:$AA$17,2,0)</f>
        <v xml:space="preserve">Setup and Adjustment </v>
      </c>
      <c r="F247" s="3">
        <f ca="1">IF(OR(C247="SCP Line 1", C247="SCP Line 2"),RANDBETWEEN(1,5),RANDBETWEEN(5,15))+VLOOKUP(B247,Reference!$S$1:$V$397,4,0)+20</f>
        <v>41</v>
      </c>
      <c r="G247" s="3">
        <f ca="1">RANDBETWEEN(1,10)+VLOOKUP(B247,Reference!$S$2:$V$397,3,0)+35</f>
        <v>53</v>
      </c>
      <c r="H247" s="3">
        <f ca="1">RANDBETWEEN(1,10)+VLOOKUP(B247,Reference!$S$1:$U$397,3,0)+45</f>
        <v>57</v>
      </c>
      <c r="I247">
        <f t="shared" ca="1" si="14"/>
        <v>50.333333333333336</v>
      </c>
      <c r="J247">
        <f t="shared" ca="1" si="13"/>
        <v>24</v>
      </c>
      <c r="K247">
        <f t="shared" ca="1" si="13"/>
        <v>29</v>
      </c>
      <c r="L247" s="3">
        <f ca="1">VLOOKUP(C247,Reference!$B$2:$C$11,2,0)*IF(OR(D247="L1",D247="L7"),VLOOKUP(B247,Reference!$S$1:$U$397,3,0),VLOOKUP(B247,Reference!$S$1:$V$397,4,0))+RANDBETWEEN(10,40)</f>
        <v>39</v>
      </c>
      <c r="M247" s="2"/>
      <c r="N247" s="2"/>
      <c r="O247" s="2"/>
      <c r="P247" s="3"/>
    </row>
    <row r="248" spans="1:16" x14ac:dyDescent="0.25">
      <c r="A248">
        <f t="shared" si="15"/>
        <v>247</v>
      </c>
      <c r="B248" s="2">
        <f ca="1">VLOOKUP(RANDBETWEEN(1,396),Reference!$R$1:$V$397,2,0)</f>
        <v>45261</v>
      </c>
      <c r="C248" s="2" t="str">
        <f ca="1">VLOOKUP(RANDBETWEEN(1,10),Reference!$A$2:$B$11,2,0)</f>
        <v>MCP Ass 2</v>
      </c>
      <c r="D248" t="str">
        <f ca="1">VLOOKUP(RANDBETWEEN(1,21),Reference!$Y$2:$AA$22,2,0)</f>
        <v>L12</v>
      </c>
      <c r="E248" t="str">
        <f ca="1">VLOOKUP(D248,Reference!$Z$2:$AA$17,2,0)</f>
        <v>Logistics</v>
      </c>
      <c r="F248" s="3">
        <f ca="1">IF(OR(C248="SCP Line 1", C248="SCP Line 2"),RANDBETWEEN(1,5),RANDBETWEEN(5,15))+VLOOKUP(B248,Reference!$S$1:$V$397,4,0)+20</f>
        <v>91</v>
      </c>
      <c r="G248" s="3">
        <f ca="1">RANDBETWEEN(1,10)+VLOOKUP(B248,Reference!$S$2:$V$397,3,0)+35</f>
        <v>64</v>
      </c>
      <c r="H248" s="3">
        <f ca="1">RANDBETWEEN(1,10)+VLOOKUP(B248,Reference!$S$1:$U$397,3,0)+45</f>
        <v>81</v>
      </c>
      <c r="I248">
        <f t="shared" ca="1" si="14"/>
        <v>78.666666666666671</v>
      </c>
      <c r="J248">
        <f t="shared" ca="1" si="13"/>
        <v>24</v>
      </c>
      <c r="K248">
        <f t="shared" ca="1" si="13"/>
        <v>38</v>
      </c>
      <c r="L248" s="3">
        <f ca="1">VLOOKUP(C248,Reference!$B$2:$C$11,2,0)*IF(OR(D248="L1",D248="L7"),VLOOKUP(B248,Reference!$S$1:$U$397,3,0),VLOOKUP(B248,Reference!$S$1:$V$397,4,0))+RANDBETWEEN(10,40)</f>
        <v>75</v>
      </c>
      <c r="M248" s="2"/>
      <c r="N248" s="2"/>
      <c r="O248" s="2"/>
      <c r="P248" s="3"/>
    </row>
    <row r="249" spans="1:16" x14ac:dyDescent="0.25">
      <c r="A249">
        <f t="shared" si="15"/>
        <v>248</v>
      </c>
      <c r="B249" s="2">
        <f ca="1">VLOOKUP(RANDBETWEEN(1,396),Reference!$R$1:$V$397,2,0)</f>
        <v>45278</v>
      </c>
      <c r="C249" s="2" t="str">
        <f ca="1">VLOOKUP(RANDBETWEEN(1,10),Reference!$A$2:$B$11,2,0)</f>
        <v>MCP Ass 1</v>
      </c>
      <c r="D249" t="str">
        <f ca="1">VLOOKUP(RANDBETWEEN(1,21),Reference!$Y$2:$AA$22,2,0)</f>
        <v>L13</v>
      </c>
      <c r="E249" t="str">
        <f ca="1">VLOOKUP(D249,Reference!$Z$2:$AA$17,2,0)</f>
        <v>Measurement and adjustment</v>
      </c>
      <c r="F249" s="3">
        <f ca="1">IF(OR(C249="SCP Line 1", C249="SCP Line 2"),RANDBETWEEN(1,5),RANDBETWEEN(5,15))+VLOOKUP(B249,Reference!$S$1:$V$397,4,0)+20</f>
        <v>98</v>
      </c>
      <c r="G249" s="3">
        <f ca="1">RANDBETWEEN(1,10)+VLOOKUP(B249,Reference!$S$2:$V$397,3,0)+35</f>
        <v>74</v>
      </c>
      <c r="H249" s="3">
        <f ca="1">RANDBETWEEN(1,10)+VLOOKUP(B249,Reference!$S$1:$U$397,3,0)+45</f>
        <v>78</v>
      </c>
      <c r="I249">
        <f t="shared" ca="1" si="14"/>
        <v>83.333333333333329</v>
      </c>
      <c r="J249">
        <f t="shared" ca="1" si="13"/>
        <v>38</v>
      </c>
      <c r="K249">
        <f t="shared" ca="1" si="13"/>
        <v>28</v>
      </c>
      <c r="L249" s="3">
        <f ca="1">VLOOKUP(C249,Reference!$B$2:$C$11,2,0)*IF(OR(D249="L1",D249="L7"),VLOOKUP(B249,Reference!$S$1:$U$397,3,0),VLOOKUP(B249,Reference!$S$1:$V$397,4,0))+RANDBETWEEN(10,40)</f>
        <v>94</v>
      </c>
      <c r="M249" s="2"/>
      <c r="N249" s="2"/>
      <c r="O249" s="2"/>
      <c r="P249" s="3"/>
    </row>
    <row r="250" spans="1:16" x14ac:dyDescent="0.25">
      <c r="A250">
        <f t="shared" si="15"/>
        <v>249</v>
      </c>
      <c r="B250" s="2">
        <f ca="1">VLOOKUP(RANDBETWEEN(1,396),Reference!$R$1:$V$397,2,0)</f>
        <v>45281</v>
      </c>
      <c r="C250" s="2" t="str">
        <f ca="1">VLOOKUP(RANDBETWEEN(1,10),Reference!$A$2:$B$11,2,0)</f>
        <v>MCP Ass 2</v>
      </c>
      <c r="D250" t="str">
        <f ca="1">VLOOKUP(RANDBETWEEN(1,21),Reference!$Y$2:$AA$22,2,0)</f>
        <v>L11</v>
      </c>
      <c r="E250" t="str">
        <f ca="1">VLOOKUP(D250,Reference!$Z$2:$AA$17,2,0)</f>
        <v xml:space="preserve">Line Organisation </v>
      </c>
      <c r="F250" s="3">
        <f ca="1">IF(OR(C250="SCP Line 1", C250="SCP Line 2"),RANDBETWEEN(1,5),RANDBETWEEN(5,15))+VLOOKUP(B250,Reference!$S$1:$V$397,4,0)+20</f>
        <v>94</v>
      </c>
      <c r="G250" s="3">
        <f ca="1">RANDBETWEEN(1,10)+VLOOKUP(B250,Reference!$S$2:$V$397,3,0)+35</f>
        <v>72</v>
      </c>
      <c r="H250" s="3">
        <f ca="1">RANDBETWEEN(1,10)+VLOOKUP(B250,Reference!$S$1:$U$397,3,0)+45</f>
        <v>78</v>
      </c>
      <c r="I250">
        <f t="shared" ca="1" si="14"/>
        <v>81.333333333333329</v>
      </c>
      <c r="J250">
        <f t="shared" ca="1" si="13"/>
        <v>29</v>
      </c>
      <c r="K250">
        <f t="shared" ca="1" si="13"/>
        <v>28</v>
      </c>
      <c r="L250" s="3">
        <f ca="1">VLOOKUP(C250,Reference!$B$2:$C$11,2,0)*IF(OR(D250="L1",D250="L7"),VLOOKUP(B250,Reference!$S$1:$U$397,3,0),VLOOKUP(B250,Reference!$S$1:$V$397,4,0))+RANDBETWEEN(10,40)</f>
        <v>80</v>
      </c>
      <c r="M250" s="2"/>
      <c r="N250" s="2"/>
      <c r="O250" s="2"/>
      <c r="P250" s="3"/>
    </row>
    <row r="251" spans="1:16" x14ac:dyDescent="0.25">
      <c r="A251">
        <f t="shared" si="15"/>
        <v>250</v>
      </c>
      <c r="B251" s="2">
        <f ca="1">VLOOKUP(RANDBETWEEN(1,396),Reference!$R$1:$V$397,2,0)</f>
        <v>45038</v>
      </c>
      <c r="C251" s="2" t="str">
        <f ca="1">VLOOKUP(RANDBETWEEN(1,10),Reference!$A$2:$B$11,2,0)</f>
        <v>SCP Line 1</v>
      </c>
      <c r="D251" t="str">
        <f ca="1">VLOOKUP(RANDBETWEEN(1,21),Reference!$Y$2:$AA$22,2,0)</f>
        <v>L7</v>
      </c>
      <c r="E251" t="str">
        <f ca="1">VLOOKUP(D251,Reference!$Z$2:$AA$17,2,0)</f>
        <v>Defect and Rework</v>
      </c>
      <c r="F251" s="3">
        <f ca="1">IF(OR(C251="SCP Line 1", C251="SCP Line 2"),RANDBETWEEN(1,5),RANDBETWEEN(5,15))+VLOOKUP(B251,Reference!$S$1:$V$397,4,0)+20</f>
        <v>38</v>
      </c>
      <c r="G251" s="3">
        <f ca="1">RANDBETWEEN(1,10)+VLOOKUP(B251,Reference!$S$2:$V$397,3,0)+35</f>
        <v>54</v>
      </c>
      <c r="H251" s="3">
        <f ca="1">RANDBETWEEN(1,10)+VLOOKUP(B251,Reference!$S$1:$U$397,3,0)+45</f>
        <v>64</v>
      </c>
      <c r="I251">
        <f t="shared" ca="1" si="14"/>
        <v>52</v>
      </c>
      <c r="J251">
        <f t="shared" ref="J251:K314" ca="1" si="16">RANDBETWEEN(20,40)</f>
        <v>34</v>
      </c>
      <c r="K251">
        <f t="shared" ca="1" si="16"/>
        <v>32</v>
      </c>
      <c r="L251" s="3">
        <f ca="1">VLOOKUP(C251,Reference!$B$2:$C$11,2,0)*IF(OR(D251="L1",D251="L7"),VLOOKUP(B251,Reference!$S$1:$U$397,3,0),VLOOKUP(B251,Reference!$S$1:$V$397,4,0))+RANDBETWEEN(10,40)</f>
        <v>92</v>
      </c>
      <c r="M251" s="2"/>
      <c r="N251" s="2"/>
      <c r="O251" s="2"/>
      <c r="P251" s="3"/>
    </row>
    <row r="252" spans="1:16" x14ac:dyDescent="0.25">
      <c r="A252">
        <f t="shared" si="15"/>
        <v>251</v>
      </c>
      <c r="B252" s="2">
        <f ca="1">VLOOKUP(RANDBETWEEN(1,396),Reference!$R$1:$V$397,2,0)</f>
        <v>45064</v>
      </c>
      <c r="C252" s="2" t="str">
        <f ca="1">VLOOKUP(RANDBETWEEN(1,10),Reference!$A$2:$B$11,2,0)</f>
        <v>MCP Ass 1</v>
      </c>
      <c r="D252" t="str">
        <f ca="1">VLOOKUP(RANDBETWEEN(1,21),Reference!$Y$2:$AA$22,2,0)</f>
        <v>L14</v>
      </c>
      <c r="E252" t="str">
        <f ca="1">VLOOKUP(D252,Reference!$Z$2:$AA$17,2,0)</f>
        <v>Yield</v>
      </c>
      <c r="F252" s="3">
        <f ca="1">IF(OR(C252="SCP Line 1", C252="SCP Line 2"),RANDBETWEEN(1,5),RANDBETWEEN(5,15))+VLOOKUP(B252,Reference!$S$1:$V$397,4,0)+20</f>
        <v>42</v>
      </c>
      <c r="G252" s="3">
        <f ca="1">RANDBETWEEN(1,10)+VLOOKUP(B252,Reference!$S$2:$V$397,3,0)+35</f>
        <v>49</v>
      </c>
      <c r="H252" s="3">
        <f ca="1">RANDBETWEEN(1,10)+VLOOKUP(B252,Reference!$S$1:$U$397,3,0)+45</f>
        <v>66</v>
      </c>
      <c r="I252">
        <f t="shared" ca="1" si="14"/>
        <v>52.333333333333336</v>
      </c>
      <c r="J252">
        <f t="shared" ca="1" si="16"/>
        <v>20</v>
      </c>
      <c r="K252">
        <f t="shared" ca="1" si="16"/>
        <v>25</v>
      </c>
      <c r="L252" s="3">
        <f ca="1">VLOOKUP(C252,Reference!$B$2:$C$11,2,0)*IF(OR(D252="L1",D252="L7"),VLOOKUP(B252,Reference!$S$1:$U$397,3,0),VLOOKUP(B252,Reference!$S$1:$V$397,4,0))+RANDBETWEEN(10,40)</f>
        <v>29</v>
      </c>
      <c r="M252" s="2"/>
      <c r="N252" s="2"/>
      <c r="O252" s="2"/>
      <c r="P252" s="3"/>
    </row>
    <row r="253" spans="1:16" x14ac:dyDescent="0.25">
      <c r="A253">
        <f t="shared" si="15"/>
        <v>252</v>
      </c>
      <c r="B253" s="2">
        <f ca="1">VLOOKUP(RANDBETWEEN(1,396),Reference!$R$1:$V$397,2,0)</f>
        <v>45122</v>
      </c>
      <c r="C253" s="2" t="str">
        <f ca="1">VLOOKUP(RANDBETWEEN(1,10),Reference!$A$2:$B$11,2,0)</f>
        <v>TFW2</v>
      </c>
      <c r="D253" t="str">
        <f ca="1">VLOOKUP(RANDBETWEEN(1,21),Reference!$Y$2:$AA$22,2,0)</f>
        <v>L8</v>
      </c>
      <c r="E253" t="str">
        <f ca="1">VLOOKUP(D253,Reference!$Z$2:$AA$17,2,0)</f>
        <v>Shutdown</v>
      </c>
      <c r="F253" s="3">
        <f ca="1">IF(OR(C253="SCP Line 1", C253="SCP Line 2"),RANDBETWEEN(1,5),RANDBETWEEN(5,15))+VLOOKUP(B253,Reference!$S$1:$V$397,4,0)+20</f>
        <v>54</v>
      </c>
      <c r="G253" s="3">
        <f ca="1">RANDBETWEEN(1,10)+VLOOKUP(B253,Reference!$S$2:$V$397,3,0)+35</f>
        <v>55</v>
      </c>
      <c r="H253" s="3">
        <f ca="1">RANDBETWEEN(1,10)+VLOOKUP(B253,Reference!$S$1:$U$397,3,0)+45</f>
        <v>61</v>
      </c>
      <c r="I253">
        <f t="shared" ca="1" si="14"/>
        <v>56.666666666666664</v>
      </c>
      <c r="J253">
        <f t="shared" ca="1" si="16"/>
        <v>37</v>
      </c>
      <c r="K253">
        <f t="shared" ca="1" si="16"/>
        <v>27</v>
      </c>
      <c r="L253" s="3">
        <f ca="1">VLOOKUP(C253,Reference!$B$2:$C$11,2,0)*IF(OR(D253="L1",D253="L7"),VLOOKUP(B253,Reference!$S$1:$U$397,3,0),VLOOKUP(B253,Reference!$S$1:$V$397,4,0))+RANDBETWEEN(10,40)</f>
        <v>46</v>
      </c>
      <c r="M253" s="2"/>
      <c r="N253" s="2"/>
      <c r="O253" s="2"/>
      <c r="P253" s="3"/>
    </row>
    <row r="254" spans="1:16" x14ac:dyDescent="0.25">
      <c r="A254">
        <f t="shared" si="15"/>
        <v>253</v>
      </c>
      <c r="B254" s="2">
        <f ca="1">VLOOKUP(RANDBETWEEN(1,396),Reference!$R$1:$V$397,2,0)</f>
        <v>45230</v>
      </c>
      <c r="C254" s="2" t="str">
        <f ca="1">VLOOKUP(RANDBETWEEN(1,10),Reference!$A$2:$B$11,2,0)</f>
        <v>TFW1</v>
      </c>
      <c r="D254" t="str">
        <f ca="1">VLOOKUP(RANDBETWEEN(1,21),Reference!$Y$2:$AA$22,2,0)</f>
        <v>L1</v>
      </c>
      <c r="E254" t="str">
        <f ca="1">VLOOKUP(D254,Reference!$Z$2:$AA$17,2,0)</f>
        <v xml:space="preserve">Equipment Failure </v>
      </c>
      <c r="F254" s="3">
        <f ca="1">IF(OR(C254="SCP Line 1", C254="SCP Line 2"),RANDBETWEEN(1,5),RANDBETWEEN(5,15))+VLOOKUP(B254,Reference!$S$1:$V$397,4,0)+20</f>
        <v>91</v>
      </c>
      <c r="G254" s="3">
        <f ca="1">RANDBETWEEN(1,10)+VLOOKUP(B254,Reference!$S$2:$V$397,3,0)+35</f>
        <v>66</v>
      </c>
      <c r="H254" s="3">
        <f ca="1">RANDBETWEEN(1,10)+VLOOKUP(B254,Reference!$S$1:$U$397,3,0)+45</f>
        <v>78</v>
      </c>
      <c r="I254">
        <f t="shared" ca="1" si="14"/>
        <v>78.333333333333329</v>
      </c>
      <c r="J254">
        <f t="shared" ca="1" si="16"/>
        <v>20</v>
      </c>
      <c r="K254">
        <f t="shared" ca="1" si="16"/>
        <v>23</v>
      </c>
      <c r="L254" s="3">
        <f ca="1">VLOOKUP(C254,Reference!$B$2:$C$11,2,0)*IF(OR(D254="L1",D254="L7"),VLOOKUP(B254,Reference!$S$1:$U$397,3,0),VLOOKUP(B254,Reference!$S$1:$V$397,4,0))+RANDBETWEEN(10,40)</f>
        <v>68</v>
      </c>
      <c r="M254" s="2"/>
      <c r="N254" s="2"/>
      <c r="O254" s="2"/>
      <c r="P254" s="3"/>
    </row>
    <row r="255" spans="1:16" x14ac:dyDescent="0.25">
      <c r="A255">
        <f t="shared" si="15"/>
        <v>254</v>
      </c>
      <c r="B255" s="2">
        <f ca="1">VLOOKUP(RANDBETWEEN(1,396),Reference!$R$1:$V$397,2,0)</f>
        <v>45168</v>
      </c>
      <c r="C255" s="2" t="str">
        <f ca="1">VLOOKUP(RANDBETWEEN(1,10),Reference!$A$2:$B$11,2,0)</f>
        <v>TFW1</v>
      </c>
      <c r="D255" t="str">
        <f ca="1">VLOOKUP(RANDBETWEEN(1,21),Reference!$Y$2:$AA$22,2,0)</f>
        <v>L1</v>
      </c>
      <c r="E255" t="str">
        <f ca="1">VLOOKUP(D255,Reference!$Z$2:$AA$17,2,0)</f>
        <v xml:space="preserve">Equipment Failure </v>
      </c>
      <c r="F255" s="3">
        <f ca="1">IF(OR(C255="SCP Line 1", C255="SCP Line 2"),RANDBETWEEN(1,5),RANDBETWEEN(5,15))+VLOOKUP(B255,Reference!$S$1:$V$397,4,0)+20</f>
        <v>80</v>
      </c>
      <c r="G255" s="3">
        <f ca="1">RANDBETWEEN(1,10)+VLOOKUP(B255,Reference!$S$2:$V$397,3,0)+35</f>
        <v>64</v>
      </c>
      <c r="H255" s="3">
        <f ca="1">RANDBETWEEN(1,10)+VLOOKUP(B255,Reference!$S$1:$U$397,3,0)+45</f>
        <v>78</v>
      </c>
      <c r="I255">
        <f t="shared" ca="1" si="14"/>
        <v>74</v>
      </c>
      <c r="J255">
        <f t="shared" ca="1" si="16"/>
        <v>32</v>
      </c>
      <c r="K255">
        <f t="shared" ca="1" si="16"/>
        <v>25</v>
      </c>
      <c r="L255" s="3">
        <f ca="1">VLOOKUP(C255,Reference!$B$2:$C$11,2,0)*IF(OR(D255="L1",D255="L7"),VLOOKUP(B255,Reference!$S$1:$U$397,3,0),VLOOKUP(B255,Reference!$S$1:$V$397,4,0))+RANDBETWEEN(10,40)</f>
        <v>39</v>
      </c>
      <c r="M255" s="2"/>
      <c r="N255" s="2"/>
      <c r="O255" s="2"/>
      <c r="P255" s="3"/>
    </row>
    <row r="256" spans="1:16" x14ac:dyDescent="0.25">
      <c r="A256">
        <f t="shared" si="15"/>
        <v>255</v>
      </c>
      <c r="B256" s="2">
        <f ca="1">VLOOKUP(RANDBETWEEN(1,396),Reference!$R$1:$V$397,2,0)</f>
        <v>45240</v>
      </c>
      <c r="C256" s="2" t="str">
        <f ca="1">VLOOKUP(RANDBETWEEN(1,10),Reference!$A$2:$B$11,2,0)</f>
        <v>MCP Ass 1</v>
      </c>
      <c r="D256" t="str">
        <f ca="1">VLOOKUP(RANDBETWEEN(1,21),Reference!$Y$2:$AA$22,2,0)</f>
        <v>L7</v>
      </c>
      <c r="E256" t="str">
        <f ca="1">VLOOKUP(D256,Reference!$Z$2:$AA$17,2,0)</f>
        <v>Defect and Rework</v>
      </c>
      <c r="F256" s="3">
        <f ca="1">IF(OR(C256="SCP Line 1", C256="SCP Line 2"),RANDBETWEEN(1,5),RANDBETWEEN(5,15))+VLOOKUP(B256,Reference!$S$1:$V$397,4,0)+20</f>
        <v>92</v>
      </c>
      <c r="G256" s="3">
        <f ca="1">RANDBETWEEN(1,10)+VLOOKUP(B256,Reference!$S$2:$V$397,3,0)+35</f>
        <v>74</v>
      </c>
      <c r="H256" s="3">
        <f ca="1">RANDBETWEEN(1,10)+VLOOKUP(B256,Reference!$S$1:$U$397,3,0)+45</f>
        <v>85</v>
      </c>
      <c r="I256">
        <f t="shared" ca="1" si="14"/>
        <v>83.666666666666671</v>
      </c>
      <c r="J256">
        <f t="shared" ca="1" si="16"/>
        <v>23</v>
      </c>
      <c r="K256">
        <f t="shared" ca="1" si="16"/>
        <v>30</v>
      </c>
      <c r="L256" s="3">
        <f ca="1">VLOOKUP(C256,Reference!$B$2:$C$11,2,0)*IF(OR(D256="L1",D256="L7"),VLOOKUP(B256,Reference!$S$1:$U$397,3,0),VLOOKUP(B256,Reference!$S$1:$V$397,4,0))+RANDBETWEEN(10,40)</f>
        <v>42</v>
      </c>
      <c r="M256" s="2"/>
      <c r="N256" s="2"/>
      <c r="O256" s="2"/>
      <c r="P256" s="3"/>
    </row>
    <row r="257" spans="1:16" x14ac:dyDescent="0.25">
      <c r="A257">
        <f t="shared" si="15"/>
        <v>256</v>
      </c>
      <c r="B257" s="2">
        <f ca="1">VLOOKUP(RANDBETWEEN(1,396),Reference!$R$1:$V$397,2,0)</f>
        <v>45282</v>
      </c>
      <c r="C257" s="2" t="str">
        <f ca="1">VLOOKUP(RANDBETWEEN(1,10),Reference!$A$2:$B$11,2,0)</f>
        <v>Fine Arc 1</v>
      </c>
      <c r="D257" t="str">
        <f ca="1">VLOOKUP(RANDBETWEEN(1,21),Reference!$Y$2:$AA$22,2,0)</f>
        <v>L11</v>
      </c>
      <c r="E257" t="str">
        <f ca="1">VLOOKUP(D257,Reference!$Z$2:$AA$17,2,0)</f>
        <v xml:space="preserve">Line Organisation </v>
      </c>
      <c r="F257" s="3">
        <f ca="1">IF(OR(C257="SCP Line 1", C257="SCP Line 2"),RANDBETWEEN(1,5),RANDBETWEEN(5,15))+VLOOKUP(B257,Reference!$S$1:$V$397,4,0)+20</f>
        <v>90</v>
      </c>
      <c r="G257" s="3">
        <f ca="1">RANDBETWEEN(1,10)+VLOOKUP(B257,Reference!$S$2:$V$397,3,0)+35</f>
        <v>65</v>
      </c>
      <c r="H257" s="3">
        <f ca="1">RANDBETWEEN(1,10)+VLOOKUP(B257,Reference!$S$1:$U$397,3,0)+45</f>
        <v>76</v>
      </c>
      <c r="I257">
        <f t="shared" ca="1" si="14"/>
        <v>77</v>
      </c>
      <c r="J257">
        <f t="shared" ca="1" si="16"/>
        <v>39</v>
      </c>
      <c r="K257">
        <f t="shared" ca="1" si="16"/>
        <v>24</v>
      </c>
      <c r="L257" s="3">
        <f ca="1">VLOOKUP(C257,Reference!$B$2:$C$11,2,0)*IF(OR(D257="L1",D257="L7"),VLOOKUP(B257,Reference!$S$1:$U$397,3,0),VLOOKUP(B257,Reference!$S$1:$V$397,4,0))+RANDBETWEEN(10,40)</f>
        <v>92</v>
      </c>
      <c r="M257" s="2"/>
      <c r="N257" s="2"/>
      <c r="O257" s="2"/>
      <c r="P257" s="3"/>
    </row>
    <row r="258" spans="1:16" x14ac:dyDescent="0.25">
      <c r="A258">
        <f t="shared" si="15"/>
        <v>257</v>
      </c>
      <c r="B258" s="2">
        <f ca="1">VLOOKUP(RANDBETWEEN(1,396),Reference!$R$1:$V$397,2,0)</f>
        <v>45167</v>
      </c>
      <c r="C258" s="2" t="str">
        <f ca="1">VLOOKUP(RANDBETWEEN(1,10),Reference!$A$2:$B$11,2,0)</f>
        <v>TFW2</v>
      </c>
      <c r="D258" t="str">
        <f ca="1">VLOOKUP(RANDBETWEEN(1,21),Reference!$Y$2:$AA$22,2,0)</f>
        <v>L16</v>
      </c>
      <c r="E258" t="str">
        <f ca="1">VLOOKUP(D258,Reference!$Z$2:$AA$17,2,0)</f>
        <v>Die and Jig</v>
      </c>
      <c r="F258" s="3">
        <f ca="1">IF(OR(C258="SCP Line 1", C258="SCP Line 2"),RANDBETWEEN(1,5),RANDBETWEEN(5,15))+VLOOKUP(B258,Reference!$S$1:$V$397,4,0)+20</f>
        <v>83</v>
      </c>
      <c r="G258" s="3">
        <f ca="1">RANDBETWEEN(1,10)+VLOOKUP(B258,Reference!$S$2:$V$397,3,0)+35</f>
        <v>66</v>
      </c>
      <c r="H258" s="3">
        <f ca="1">RANDBETWEEN(1,10)+VLOOKUP(B258,Reference!$S$1:$U$397,3,0)+45</f>
        <v>74</v>
      </c>
      <c r="I258">
        <f t="shared" ca="1" si="14"/>
        <v>74.333333333333329</v>
      </c>
      <c r="J258">
        <f t="shared" ca="1" si="16"/>
        <v>21</v>
      </c>
      <c r="K258">
        <f t="shared" ca="1" si="16"/>
        <v>22</v>
      </c>
      <c r="L258" s="3">
        <f ca="1">VLOOKUP(C258,Reference!$B$2:$C$11,2,0)*IF(OR(D258="L1",D258="L7"),VLOOKUP(B258,Reference!$S$1:$U$397,3,0),VLOOKUP(B258,Reference!$S$1:$V$397,4,0))+RANDBETWEEN(10,40)</f>
        <v>64</v>
      </c>
      <c r="M258" s="2"/>
      <c r="N258" s="2"/>
      <c r="O258" s="2"/>
      <c r="P258" s="3"/>
    </row>
    <row r="259" spans="1:16" x14ac:dyDescent="0.25">
      <c r="A259">
        <f t="shared" si="15"/>
        <v>258</v>
      </c>
      <c r="B259" s="2">
        <f ca="1">VLOOKUP(RANDBETWEEN(1,396),Reference!$R$1:$V$397,2,0)</f>
        <v>45011</v>
      </c>
      <c r="C259" s="2" t="str">
        <f ca="1">VLOOKUP(RANDBETWEEN(1,10),Reference!$A$2:$B$11,2,0)</f>
        <v>SCP Line 1</v>
      </c>
      <c r="D259" t="str">
        <f ca="1">VLOOKUP(RANDBETWEEN(1,21),Reference!$Y$2:$AA$22,2,0)</f>
        <v>L1</v>
      </c>
      <c r="E259" t="str">
        <f ca="1">VLOOKUP(D259,Reference!$Z$2:$AA$17,2,0)</f>
        <v xml:space="preserve">Equipment Failure </v>
      </c>
      <c r="F259" s="3">
        <f ca="1">IF(OR(C259="SCP Line 1", C259="SCP Line 2"),RANDBETWEEN(1,5),RANDBETWEEN(5,15))+VLOOKUP(B259,Reference!$S$1:$V$397,4,0)+20</f>
        <v>37</v>
      </c>
      <c r="G259" s="3">
        <f ca="1">RANDBETWEEN(1,10)+VLOOKUP(B259,Reference!$S$2:$V$397,3,0)+35</f>
        <v>50</v>
      </c>
      <c r="H259" s="3">
        <f ca="1">RANDBETWEEN(1,10)+VLOOKUP(B259,Reference!$S$1:$U$397,3,0)+45</f>
        <v>57</v>
      </c>
      <c r="I259">
        <f t="shared" ref="I259:I322" ca="1" si="17">AVERAGE(F259:H259)</f>
        <v>48</v>
      </c>
      <c r="J259">
        <f t="shared" ca="1" si="16"/>
        <v>37</v>
      </c>
      <c r="K259">
        <f t="shared" ca="1" si="16"/>
        <v>34</v>
      </c>
      <c r="L259" s="3">
        <f ca="1">VLOOKUP(C259,Reference!$B$2:$C$11,2,0)*IF(OR(D259="L1",D259="L7"),VLOOKUP(B259,Reference!$S$1:$U$397,3,0),VLOOKUP(B259,Reference!$S$1:$V$397,4,0))+RANDBETWEEN(10,40)</f>
        <v>64</v>
      </c>
      <c r="M259" s="2"/>
      <c r="N259" s="2"/>
      <c r="O259" s="2"/>
      <c r="P259" s="3"/>
    </row>
    <row r="260" spans="1:16" x14ac:dyDescent="0.25">
      <c r="A260">
        <f t="shared" ref="A260:A323" si="18">A259+1</f>
        <v>259</v>
      </c>
      <c r="B260" s="2">
        <f ca="1">VLOOKUP(RANDBETWEEN(1,396),Reference!$R$1:$V$397,2,0)</f>
        <v>45076</v>
      </c>
      <c r="C260" s="2" t="str">
        <f ca="1">VLOOKUP(RANDBETWEEN(1,10),Reference!$A$2:$B$11,2,0)</f>
        <v>SCP Line 1</v>
      </c>
      <c r="D260" t="str">
        <f ca="1">VLOOKUP(RANDBETWEEN(1,21),Reference!$Y$2:$AA$22,2,0)</f>
        <v>L7</v>
      </c>
      <c r="E260" t="str">
        <f ca="1">VLOOKUP(D260,Reference!$Z$2:$AA$17,2,0)</f>
        <v>Defect and Rework</v>
      </c>
      <c r="F260" s="3">
        <f ca="1">IF(OR(C260="SCP Line 1", C260="SCP Line 2"),RANDBETWEEN(1,5),RANDBETWEEN(5,15))+VLOOKUP(B260,Reference!$S$1:$V$397,4,0)+20</f>
        <v>32</v>
      </c>
      <c r="G260" s="3">
        <f ca="1">RANDBETWEEN(1,10)+VLOOKUP(B260,Reference!$S$2:$V$397,3,0)+35</f>
        <v>48</v>
      </c>
      <c r="H260" s="3">
        <f ca="1">RANDBETWEEN(1,10)+VLOOKUP(B260,Reference!$S$1:$U$397,3,0)+45</f>
        <v>60</v>
      </c>
      <c r="I260">
        <f t="shared" ca="1" si="17"/>
        <v>46.666666666666664</v>
      </c>
      <c r="J260">
        <f t="shared" ca="1" si="16"/>
        <v>40</v>
      </c>
      <c r="K260">
        <f t="shared" ca="1" si="16"/>
        <v>23</v>
      </c>
      <c r="L260" s="3">
        <f ca="1">VLOOKUP(C260,Reference!$B$2:$C$11,2,0)*IF(OR(D260="L1",D260="L7"),VLOOKUP(B260,Reference!$S$1:$U$397,3,0),VLOOKUP(B260,Reference!$S$1:$V$397,4,0))+RANDBETWEEN(10,40)</f>
        <v>64</v>
      </c>
      <c r="M260" s="2"/>
      <c r="N260" s="2"/>
      <c r="O260" s="2"/>
      <c r="P260" s="3"/>
    </row>
    <row r="261" spans="1:16" x14ac:dyDescent="0.25">
      <c r="A261">
        <f t="shared" si="18"/>
        <v>260</v>
      </c>
      <c r="B261" s="2">
        <f ca="1">VLOOKUP(RANDBETWEEN(1,396),Reference!$R$1:$V$397,2,0)</f>
        <v>45215</v>
      </c>
      <c r="C261" s="2" t="str">
        <f ca="1">VLOOKUP(RANDBETWEEN(1,10),Reference!$A$2:$B$11,2,0)</f>
        <v>SCP Line 1</v>
      </c>
      <c r="D261" t="str">
        <f ca="1">VLOOKUP(RANDBETWEEN(1,21),Reference!$Y$2:$AA$22,2,0)</f>
        <v>L1</v>
      </c>
      <c r="E261" t="str">
        <f ca="1">VLOOKUP(D261,Reference!$Z$2:$AA$17,2,0)</f>
        <v xml:space="preserve">Equipment Failure </v>
      </c>
      <c r="F261" s="3">
        <f ca="1">IF(OR(C261="SCP Line 1", C261="SCP Line 2"),RANDBETWEEN(1,5),RANDBETWEEN(5,15))+VLOOKUP(B261,Reference!$S$1:$V$397,4,0)+20</f>
        <v>75</v>
      </c>
      <c r="G261" s="3">
        <f ca="1">RANDBETWEEN(1,10)+VLOOKUP(B261,Reference!$S$2:$V$397,3,0)+35</f>
        <v>66</v>
      </c>
      <c r="H261" s="3">
        <f ca="1">RANDBETWEEN(1,10)+VLOOKUP(B261,Reference!$S$1:$U$397,3,0)+45</f>
        <v>72</v>
      </c>
      <c r="I261">
        <f t="shared" ca="1" si="17"/>
        <v>71</v>
      </c>
      <c r="J261">
        <f t="shared" ca="1" si="16"/>
        <v>33</v>
      </c>
      <c r="K261">
        <f t="shared" ca="1" si="16"/>
        <v>37</v>
      </c>
      <c r="L261" s="3">
        <f ca="1">VLOOKUP(C261,Reference!$B$2:$C$11,2,0)*IF(OR(D261="L1",D261="L7"),VLOOKUP(B261,Reference!$S$1:$U$397,3,0),VLOOKUP(B261,Reference!$S$1:$V$397,4,0))+RANDBETWEEN(10,40)</f>
        <v>84</v>
      </c>
      <c r="M261" s="2"/>
      <c r="N261" s="2"/>
      <c r="O261" s="2"/>
      <c r="P261" s="3"/>
    </row>
    <row r="262" spans="1:16" x14ac:dyDescent="0.25">
      <c r="A262">
        <f t="shared" si="18"/>
        <v>261</v>
      </c>
      <c r="B262" s="2">
        <f ca="1">VLOOKUP(RANDBETWEEN(1,396),Reference!$R$1:$V$397,2,0)</f>
        <v>45008</v>
      </c>
      <c r="C262" s="2" t="str">
        <f ca="1">VLOOKUP(RANDBETWEEN(1,10),Reference!$A$2:$B$11,2,0)</f>
        <v>Welding M/c 2</v>
      </c>
      <c r="D262" t="str">
        <f ca="1">VLOOKUP(RANDBETWEEN(1,21),Reference!$Y$2:$AA$22,2,0)</f>
        <v>L12</v>
      </c>
      <c r="E262" t="str">
        <f ca="1">VLOOKUP(D262,Reference!$Z$2:$AA$17,2,0)</f>
        <v>Logistics</v>
      </c>
      <c r="F262" s="3">
        <f ca="1">IF(OR(C262="SCP Line 1", C262="SCP Line 2"),RANDBETWEEN(1,5),RANDBETWEEN(5,15))+VLOOKUP(B262,Reference!$S$1:$V$397,4,0)+20</f>
        <v>46</v>
      </c>
      <c r="G262" s="3">
        <f ca="1">RANDBETWEEN(1,10)+VLOOKUP(B262,Reference!$S$2:$V$397,3,0)+35</f>
        <v>58</v>
      </c>
      <c r="H262" s="3">
        <f ca="1">RANDBETWEEN(1,10)+VLOOKUP(B262,Reference!$S$1:$U$397,3,0)+45</f>
        <v>73</v>
      </c>
      <c r="I262">
        <f t="shared" ca="1" si="17"/>
        <v>59</v>
      </c>
      <c r="J262">
        <f t="shared" ca="1" si="16"/>
        <v>36</v>
      </c>
      <c r="K262">
        <f t="shared" ca="1" si="16"/>
        <v>25</v>
      </c>
      <c r="L262" s="3">
        <f ca="1">VLOOKUP(C262,Reference!$B$2:$C$11,2,0)*IF(OR(D262="L1",D262="L7"),VLOOKUP(B262,Reference!$S$1:$U$397,3,0),VLOOKUP(B262,Reference!$S$1:$V$397,4,0))+RANDBETWEEN(10,40)</f>
        <v>53</v>
      </c>
      <c r="M262" s="2"/>
      <c r="N262" s="2"/>
      <c r="O262" s="2"/>
      <c r="P262" s="3"/>
    </row>
    <row r="263" spans="1:16" x14ac:dyDescent="0.25">
      <c r="A263">
        <f t="shared" si="18"/>
        <v>262</v>
      </c>
      <c r="B263" s="2">
        <f ca="1">VLOOKUP(RANDBETWEEN(1,396),Reference!$R$1:$V$397,2,0)</f>
        <v>44934</v>
      </c>
      <c r="C263" s="2" t="str">
        <f ca="1">VLOOKUP(RANDBETWEEN(1,10),Reference!$A$2:$B$11,2,0)</f>
        <v>TFW2</v>
      </c>
      <c r="D263" t="str">
        <f ca="1">VLOOKUP(RANDBETWEEN(1,21),Reference!$Y$2:$AA$22,2,0)</f>
        <v>L9</v>
      </c>
      <c r="E263" t="str">
        <f ca="1">VLOOKUP(D263,Reference!$Z$2:$AA$17,2,0)</f>
        <v>Management</v>
      </c>
      <c r="F263" s="3">
        <f ca="1">IF(OR(C263="SCP Line 1", C263="SCP Line 2"),RANDBETWEEN(1,5),RANDBETWEEN(5,15))+VLOOKUP(B263,Reference!$S$1:$V$397,4,0)+20</f>
        <v>44</v>
      </c>
      <c r="G263" s="3">
        <f ca="1">RANDBETWEEN(1,10)+VLOOKUP(B263,Reference!$S$2:$V$397,3,0)+35</f>
        <v>52</v>
      </c>
      <c r="H263" s="3">
        <f ca="1">RANDBETWEEN(1,10)+VLOOKUP(B263,Reference!$S$1:$U$397,3,0)+45</f>
        <v>57</v>
      </c>
      <c r="I263">
        <f t="shared" ca="1" si="17"/>
        <v>51</v>
      </c>
      <c r="J263">
        <f t="shared" ca="1" si="16"/>
        <v>21</v>
      </c>
      <c r="K263">
        <f t="shared" ca="1" si="16"/>
        <v>38</v>
      </c>
      <c r="L263" s="3">
        <f ca="1">VLOOKUP(C263,Reference!$B$2:$C$11,2,0)*IF(OR(D263="L1",D263="L7"),VLOOKUP(B263,Reference!$S$1:$U$397,3,0),VLOOKUP(B263,Reference!$S$1:$V$397,4,0))+RANDBETWEEN(10,40)</f>
        <v>43</v>
      </c>
      <c r="M263" s="2"/>
      <c r="N263" s="2"/>
      <c r="O263" s="2"/>
      <c r="P263" s="3"/>
    </row>
    <row r="264" spans="1:16" x14ac:dyDescent="0.25">
      <c r="A264">
        <f t="shared" si="18"/>
        <v>263</v>
      </c>
      <c r="B264" s="2">
        <f ca="1">VLOOKUP(RANDBETWEEN(1,396),Reference!$R$1:$V$397,2,0)</f>
        <v>45056</v>
      </c>
      <c r="C264" s="2" t="str">
        <f ca="1">VLOOKUP(RANDBETWEEN(1,10),Reference!$A$2:$B$11,2,0)</f>
        <v>Welding M/c 1</v>
      </c>
      <c r="D264" t="str">
        <f ca="1">VLOOKUP(RANDBETWEEN(1,21),Reference!$Y$2:$AA$22,2,0)</f>
        <v>L14</v>
      </c>
      <c r="E264" t="str">
        <f ca="1">VLOOKUP(D264,Reference!$Z$2:$AA$17,2,0)</f>
        <v>Yield</v>
      </c>
      <c r="F264" s="3">
        <f ca="1">IF(OR(C264="SCP Line 1", C264="SCP Line 2"),RANDBETWEEN(1,5),RANDBETWEEN(5,15))+VLOOKUP(B264,Reference!$S$1:$V$397,4,0)+20</f>
        <v>47</v>
      </c>
      <c r="G264" s="3">
        <f ca="1">RANDBETWEEN(1,10)+VLOOKUP(B264,Reference!$S$2:$V$397,3,0)+35</f>
        <v>64</v>
      </c>
      <c r="H264" s="3">
        <f ca="1">RANDBETWEEN(1,10)+VLOOKUP(B264,Reference!$S$1:$U$397,3,0)+45</f>
        <v>73</v>
      </c>
      <c r="I264">
        <f t="shared" ca="1" si="17"/>
        <v>61.333333333333336</v>
      </c>
      <c r="J264">
        <f t="shared" ca="1" si="16"/>
        <v>25</v>
      </c>
      <c r="K264">
        <f t="shared" ca="1" si="16"/>
        <v>35</v>
      </c>
      <c r="L264" s="3">
        <f ca="1">VLOOKUP(C264,Reference!$B$2:$C$11,2,0)*IF(OR(D264="L1",D264="L7"),VLOOKUP(B264,Reference!$S$1:$U$397,3,0),VLOOKUP(B264,Reference!$S$1:$V$397,4,0))+RANDBETWEEN(10,40)</f>
        <v>41</v>
      </c>
      <c r="M264" s="2"/>
      <c r="N264" s="2"/>
      <c r="O264" s="2"/>
      <c r="P264" s="3"/>
    </row>
    <row r="265" spans="1:16" x14ac:dyDescent="0.25">
      <c r="A265">
        <f t="shared" si="18"/>
        <v>264</v>
      </c>
      <c r="B265" s="2">
        <f ca="1">VLOOKUP(RANDBETWEEN(1,396),Reference!$R$1:$V$397,2,0)</f>
        <v>45125</v>
      </c>
      <c r="C265" s="2" t="str">
        <f ca="1">VLOOKUP(RANDBETWEEN(1,10),Reference!$A$2:$B$11,2,0)</f>
        <v>MCP Ass 2</v>
      </c>
      <c r="D265" t="str">
        <f ca="1">VLOOKUP(RANDBETWEEN(1,21),Reference!$Y$2:$AA$22,2,0)</f>
        <v>L7</v>
      </c>
      <c r="E265" t="str">
        <f ca="1">VLOOKUP(D265,Reference!$Z$2:$AA$17,2,0)</f>
        <v>Defect and Rework</v>
      </c>
      <c r="F265" s="3">
        <f ca="1">IF(OR(C265="SCP Line 1", C265="SCP Line 2"),RANDBETWEEN(1,5),RANDBETWEEN(5,15))+VLOOKUP(B265,Reference!$S$1:$V$397,4,0)+20</f>
        <v>56</v>
      </c>
      <c r="G265" s="3">
        <f ca="1">RANDBETWEEN(1,10)+VLOOKUP(B265,Reference!$S$2:$V$397,3,0)+35</f>
        <v>48</v>
      </c>
      <c r="H265" s="3">
        <f ca="1">RANDBETWEEN(1,10)+VLOOKUP(B265,Reference!$S$1:$U$397,3,0)+45</f>
        <v>59</v>
      </c>
      <c r="I265">
        <f t="shared" ca="1" si="17"/>
        <v>54.333333333333336</v>
      </c>
      <c r="J265">
        <f t="shared" ca="1" si="16"/>
        <v>21</v>
      </c>
      <c r="K265">
        <f t="shared" ca="1" si="16"/>
        <v>21</v>
      </c>
      <c r="L265" s="3">
        <f ca="1">VLOOKUP(C265,Reference!$B$2:$C$11,2,0)*IF(OR(D265="L1",D265="L7"),VLOOKUP(B265,Reference!$S$1:$U$397,3,0),VLOOKUP(B265,Reference!$S$1:$V$397,4,0))+RANDBETWEEN(10,40)</f>
        <v>26</v>
      </c>
      <c r="M265" s="2"/>
      <c r="N265" s="2"/>
      <c r="O265" s="2"/>
      <c r="P265" s="3"/>
    </row>
    <row r="266" spans="1:16" x14ac:dyDescent="0.25">
      <c r="A266">
        <f t="shared" si="18"/>
        <v>265</v>
      </c>
      <c r="B266" s="2">
        <f ca="1">VLOOKUP(RANDBETWEEN(1,396),Reference!$R$1:$V$397,2,0)</f>
        <v>45271</v>
      </c>
      <c r="C266" s="2" t="str">
        <f ca="1">VLOOKUP(RANDBETWEEN(1,10),Reference!$A$2:$B$11,2,0)</f>
        <v>SCP Line 2</v>
      </c>
      <c r="D266" t="str">
        <f ca="1">VLOOKUP(RANDBETWEEN(1,21),Reference!$Y$2:$AA$22,2,0)</f>
        <v>L7</v>
      </c>
      <c r="E266" t="str">
        <f ca="1">VLOOKUP(D266,Reference!$Z$2:$AA$17,2,0)</f>
        <v>Defect and Rework</v>
      </c>
      <c r="F266" s="3">
        <f ca="1">IF(OR(C266="SCP Line 1", C266="SCP Line 2"),RANDBETWEEN(1,5),RANDBETWEEN(5,15))+VLOOKUP(B266,Reference!$S$1:$V$397,4,0)+20</f>
        <v>77</v>
      </c>
      <c r="G266" s="3">
        <f ca="1">RANDBETWEEN(1,10)+VLOOKUP(B266,Reference!$S$2:$V$397,3,0)+35</f>
        <v>63</v>
      </c>
      <c r="H266" s="3">
        <f ca="1">RANDBETWEEN(1,10)+VLOOKUP(B266,Reference!$S$1:$U$397,3,0)+45</f>
        <v>80</v>
      </c>
      <c r="I266">
        <f t="shared" ca="1" si="17"/>
        <v>73.333333333333329</v>
      </c>
      <c r="J266">
        <f t="shared" ca="1" si="16"/>
        <v>26</v>
      </c>
      <c r="K266">
        <f t="shared" ca="1" si="16"/>
        <v>22</v>
      </c>
      <c r="L266" s="3">
        <f ca="1">VLOOKUP(C266,Reference!$B$2:$C$11,2,0)*IF(OR(D266="L1",D266="L7"),VLOOKUP(B266,Reference!$S$1:$U$397,3,0),VLOOKUP(B266,Reference!$S$1:$V$397,4,0))+RANDBETWEEN(10,40)</f>
        <v>90</v>
      </c>
      <c r="M266" s="2"/>
      <c r="N266" s="2"/>
      <c r="O266" s="2"/>
      <c r="P266" s="3"/>
    </row>
    <row r="267" spans="1:16" x14ac:dyDescent="0.25">
      <c r="A267">
        <f t="shared" si="18"/>
        <v>266</v>
      </c>
      <c r="B267" s="2">
        <f ca="1">VLOOKUP(RANDBETWEEN(1,396),Reference!$R$1:$V$397,2,0)</f>
        <v>45150</v>
      </c>
      <c r="C267" s="2" t="str">
        <f ca="1">VLOOKUP(RANDBETWEEN(1,10),Reference!$A$2:$B$11,2,0)</f>
        <v>Welding M/c 1</v>
      </c>
      <c r="D267" t="str">
        <f ca="1">VLOOKUP(RANDBETWEEN(1,21),Reference!$Y$2:$AA$22,2,0)</f>
        <v>L12</v>
      </c>
      <c r="E267" t="str">
        <f ca="1">VLOOKUP(D267,Reference!$Z$2:$AA$17,2,0)</f>
        <v>Logistics</v>
      </c>
      <c r="F267" s="3">
        <f ca="1">IF(OR(C267="SCP Line 1", C267="SCP Line 2"),RANDBETWEEN(1,5),RANDBETWEEN(5,15))+VLOOKUP(B267,Reference!$S$1:$V$397,4,0)+20</f>
        <v>90</v>
      </c>
      <c r="G267" s="3">
        <f ca="1">RANDBETWEEN(1,10)+VLOOKUP(B267,Reference!$S$2:$V$397,3,0)+35</f>
        <v>68</v>
      </c>
      <c r="H267" s="3">
        <f ca="1">RANDBETWEEN(1,10)+VLOOKUP(B267,Reference!$S$1:$U$397,3,0)+45</f>
        <v>79</v>
      </c>
      <c r="I267">
        <f t="shared" ca="1" si="17"/>
        <v>79</v>
      </c>
      <c r="J267">
        <f t="shared" ca="1" si="16"/>
        <v>30</v>
      </c>
      <c r="K267">
        <f t="shared" ca="1" si="16"/>
        <v>27</v>
      </c>
      <c r="L267" s="3">
        <f ca="1">VLOOKUP(C267,Reference!$B$2:$C$11,2,0)*IF(OR(D267="L1",D267="L7"),VLOOKUP(B267,Reference!$S$1:$U$397,3,0),VLOOKUP(B267,Reference!$S$1:$V$397,4,0))+RANDBETWEEN(10,40)</f>
        <v>83</v>
      </c>
      <c r="M267" s="2"/>
      <c r="N267" s="2"/>
      <c r="O267" s="2"/>
      <c r="P267" s="3"/>
    </row>
    <row r="268" spans="1:16" x14ac:dyDescent="0.25">
      <c r="A268">
        <f t="shared" si="18"/>
        <v>267</v>
      </c>
      <c r="B268" s="2">
        <f ca="1">VLOOKUP(RANDBETWEEN(1,396),Reference!$R$1:$V$397,2,0)</f>
        <v>45200</v>
      </c>
      <c r="C268" s="2" t="str">
        <f ca="1">VLOOKUP(RANDBETWEEN(1,10),Reference!$A$2:$B$11,2,0)</f>
        <v>SCP Line 2</v>
      </c>
      <c r="D268" t="str">
        <f ca="1">VLOOKUP(RANDBETWEEN(1,21),Reference!$Y$2:$AA$22,2,0)</f>
        <v>L3</v>
      </c>
      <c r="E268" t="str">
        <f ca="1">VLOOKUP(D268,Reference!$Z$2:$AA$17,2,0)</f>
        <v>Tool change</v>
      </c>
      <c r="F268" s="3">
        <f ca="1">IF(OR(C268="SCP Line 1", C268="SCP Line 2"),RANDBETWEEN(1,5),RANDBETWEEN(5,15))+VLOOKUP(B268,Reference!$S$1:$V$397,4,0)+20</f>
        <v>78</v>
      </c>
      <c r="G268" s="3">
        <f ca="1">RANDBETWEEN(1,10)+VLOOKUP(B268,Reference!$S$2:$V$397,3,0)+35</f>
        <v>62</v>
      </c>
      <c r="H268" s="3">
        <f ca="1">RANDBETWEEN(1,10)+VLOOKUP(B268,Reference!$S$1:$U$397,3,0)+45</f>
        <v>73</v>
      </c>
      <c r="I268">
        <f t="shared" ca="1" si="17"/>
        <v>71</v>
      </c>
      <c r="J268">
        <f t="shared" ca="1" si="16"/>
        <v>28</v>
      </c>
      <c r="K268">
        <f t="shared" ca="1" si="16"/>
        <v>40</v>
      </c>
      <c r="L268" s="3">
        <f ca="1">VLOOKUP(C268,Reference!$B$2:$C$11,2,0)*IF(OR(D268="L1",D268="L7"),VLOOKUP(B268,Reference!$S$1:$U$397,3,0),VLOOKUP(B268,Reference!$S$1:$V$397,4,0))+RANDBETWEEN(10,40)</f>
        <v>183</v>
      </c>
      <c r="M268" s="2"/>
      <c r="N268" s="2"/>
      <c r="O268" s="2"/>
      <c r="P268" s="3"/>
    </row>
    <row r="269" spans="1:16" x14ac:dyDescent="0.25">
      <c r="A269">
        <f t="shared" si="18"/>
        <v>268</v>
      </c>
      <c r="B269" s="2">
        <f ca="1">VLOOKUP(RANDBETWEEN(1,396),Reference!$R$1:$V$397,2,0)</f>
        <v>45162</v>
      </c>
      <c r="C269" s="2" t="str">
        <f ca="1">VLOOKUP(RANDBETWEEN(1,10),Reference!$A$2:$B$11,2,0)</f>
        <v>MCP Ass 1</v>
      </c>
      <c r="D269" t="str">
        <f ca="1">VLOOKUP(RANDBETWEEN(1,21),Reference!$Y$2:$AA$22,2,0)</f>
        <v>L7</v>
      </c>
      <c r="E269" t="str">
        <f ca="1">VLOOKUP(D269,Reference!$Z$2:$AA$17,2,0)</f>
        <v>Defect and Rework</v>
      </c>
      <c r="F269" s="3">
        <f ca="1">IF(OR(C269="SCP Line 1", C269="SCP Line 2"),RANDBETWEEN(1,5),RANDBETWEEN(5,15))+VLOOKUP(B269,Reference!$S$1:$V$397,4,0)+20</f>
        <v>72</v>
      </c>
      <c r="G269" s="3">
        <f ca="1">RANDBETWEEN(1,10)+VLOOKUP(B269,Reference!$S$2:$V$397,3,0)+35</f>
        <v>57</v>
      </c>
      <c r="H269" s="3">
        <f ca="1">RANDBETWEEN(1,10)+VLOOKUP(B269,Reference!$S$1:$U$397,3,0)+45</f>
        <v>66</v>
      </c>
      <c r="I269">
        <f t="shared" ca="1" si="17"/>
        <v>65</v>
      </c>
      <c r="J269">
        <f t="shared" ca="1" si="16"/>
        <v>39</v>
      </c>
      <c r="K269">
        <f t="shared" ca="1" si="16"/>
        <v>33</v>
      </c>
      <c r="L269" s="3">
        <f ca="1">VLOOKUP(C269,Reference!$B$2:$C$11,2,0)*IF(OR(D269="L1",D269="L7"),VLOOKUP(B269,Reference!$S$1:$U$397,3,0),VLOOKUP(B269,Reference!$S$1:$V$397,4,0))+RANDBETWEEN(10,40)</f>
        <v>32</v>
      </c>
      <c r="M269" s="2"/>
      <c r="N269" s="2"/>
      <c r="O269" s="2"/>
      <c r="P269" s="3"/>
    </row>
    <row r="270" spans="1:16" x14ac:dyDescent="0.25">
      <c r="A270">
        <f t="shared" si="18"/>
        <v>269</v>
      </c>
      <c r="B270" s="2">
        <f ca="1">VLOOKUP(RANDBETWEEN(1,396),Reference!$R$1:$V$397,2,0)</f>
        <v>45286</v>
      </c>
      <c r="C270" s="2" t="str">
        <f ca="1">VLOOKUP(RANDBETWEEN(1,10),Reference!$A$2:$B$11,2,0)</f>
        <v xml:space="preserve">Fine Arc 2 </v>
      </c>
      <c r="D270" t="str">
        <f ca="1">VLOOKUP(RANDBETWEEN(1,21),Reference!$Y$2:$AA$22,2,0)</f>
        <v>L4</v>
      </c>
      <c r="E270" t="str">
        <f ca="1">VLOOKUP(D270,Reference!$Z$2:$AA$17,2,0)</f>
        <v>Start Up</v>
      </c>
      <c r="F270" s="3">
        <f ca="1">IF(OR(C270="SCP Line 1", C270="SCP Line 2"),RANDBETWEEN(1,5),RANDBETWEEN(5,15))+VLOOKUP(B270,Reference!$S$1:$V$397,4,0)+20</f>
        <v>89</v>
      </c>
      <c r="G270" s="3">
        <f ca="1">RANDBETWEEN(1,10)+VLOOKUP(B270,Reference!$S$2:$V$397,3,0)+35</f>
        <v>64</v>
      </c>
      <c r="H270" s="3">
        <f ca="1">RANDBETWEEN(1,10)+VLOOKUP(B270,Reference!$S$1:$U$397,3,0)+45</f>
        <v>81</v>
      </c>
      <c r="I270">
        <f t="shared" ca="1" si="17"/>
        <v>78</v>
      </c>
      <c r="J270">
        <f t="shared" ca="1" si="16"/>
        <v>25</v>
      </c>
      <c r="K270">
        <f t="shared" ca="1" si="16"/>
        <v>25</v>
      </c>
      <c r="L270" s="3">
        <f ca="1">VLOOKUP(C270,Reference!$B$2:$C$11,2,0)*IF(OR(D270="L1",D270="L7"),VLOOKUP(B270,Reference!$S$1:$U$397,3,0),VLOOKUP(B270,Reference!$S$1:$V$397,4,0))+RANDBETWEEN(10,40)</f>
        <v>76</v>
      </c>
      <c r="M270" s="2"/>
      <c r="N270" s="2"/>
      <c r="O270" s="2"/>
      <c r="P270" s="3"/>
    </row>
    <row r="271" spans="1:16" x14ac:dyDescent="0.25">
      <c r="A271">
        <f t="shared" si="18"/>
        <v>270</v>
      </c>
      <c r="B271" s="2">
        <f ca="1">VLOOKUP(RANDBETWEEN(1,396),Reference!$R$1:$V$397,2,0)</f>
        <v>45198</v>
      </c>
      <c r="C271" s="2" t="str">
        <f ca="1">VLOOKUP(RANDBETWEEN(1,10),Reference!$A$2:$B$11,2,0)</f>
        <v>MCP Ass 2</v>
      </c>
      <c r="D271" t="str">
        <f ca="1">VLOOKUP(RANDBETWEEN(1,21),Reference!$Y$2:$AA$22,2,0)</f>
        <v>L5</v>
      </c>
      <c r="E271" t="str">
        <f ca="1">VLOOKUP(D271,Reference!$Z$2:$AA$17,2,0)</f>
        <v>Idling and Minor stoppage</v>
      </c>
      <c r="F271" s="3">
        <f ca="1">IF(OR(C271="SCP Line 1", C271="SCP Line 2"),RANDBETWEEN(1,5),RANDBETWEEN(5,15))+VLOOKUP(B271,Reference!$S$1:$V$397,4,0)+20</f>
        <v>83</v>
      </c>
      <c r="G271" s="3">
        <f ca="1">RANDBETWEEN(1,10)+VLOOKUP(B271,Reference!$S$2:$V$397,3,0)+35</f>
        <v>59</v>
      </c>
      <c r="H271" s="3">
        <f ca="1">RANDBETWEEN(1,10)+VLOOKUP(B271,Reference!$S$1:$U$397,3,0)+45</f>
        <v>74</v>
      </c>
      <c r="I271">
        <f t="shared" ca="1" si="17"/>
        <v>72</v>
      </c>
      <c r="J271">
        <f t="shared" ca="1" si="16"/>
        <v>27</v>
      </c>
      <c r="K271">
        <f t="shared" ca="1" si="16"/>
        <v>25</v>
      </c>
      <c r="L271" s="3">
        <f ca="1">VLOOKUP(C271,Reference!$B$2:$C$11,2,0)*IF(OR(D271="L1",D271="L7"),VLOOKUP(B271,Reference!$S$1:$U$397,3,0),VLOOKUP(B271,Reference!$S$1:$V$397,4,0))+RANDBETWEEN(10,40)</f>
        <v>74</v>
      </c>
      <c r="M271" s="2"/>
      <c r="N271" s="2"/>
      <c r="O271" s="2"/>
      <c r="P271" s="3"/>
    </row>
    <row r="272" spans="1:16" x14ac:dyDescent="0.25">
      <c r="A272">
        <f t="shared" si="18"/>
        <v>271</v>
      </c>
      <c r="B272" s="2">
        <f ca="1">VLOOKUP(RANDBETWEEN(1,396),Reference!$R$1:$V$397,2,0)</f>
        <v>45290</v>
      </c>
      <c r="C272" s="2" t="str">
        <f ca="1">VLOOKUP(RANDBETWEEN(1,10),Reference!$A$2:$B$11,2,0)</f>
        <v>MCP Ass 2</v>
      </c>
      <c r="D272" t="str">
        <f ca="1">VLOOKUP(RANDBETWEEN(1,21),Reference!$Y$2:$AA$22,2,0)</f>
        <v>L16</v>
      </c>
      <c r="E272" t="str">
        <f ca="1">VLOOKUP(D272,Reference!$Z$2:$AA$17,2,0)</f>
        <v>Die and Jig</v>
      </c>
      <c r="F272" s="3">
        <f ca="1">IF(OR(C272="SCP Line 1", C272="SCP Line 2"),RANDBETWEEN(1,5),RANDBETWEEN(5,15))+VLOOKUP(B272,Reference!$S$1:$V$397,4,0)+20</f>
        <v>92</v>
      </c>
      <c r="G272" s="3">
        <f ca="1">RANDBETWEEN(1,10)+VLOOKUP(B272,Reference!$S$2:$V$397,3,0)+35</f>
        <v>66</v>
      </c>
      <c r="H272" s="3">
        <f ca="1">RANDBETWEEN(1,10)+VLOOKUP(B272,Reference!$S$1:$U$397,3,0)+45</f>
        <v>76</v>
      </c>
      <c r="I272">
        <f t="shared" ca="1" si="17"/>
        <v>78</v>
      </c>
      <c r="J272">
        <f t="shared" ca="1" si="16"/>
        <v>26</v>
      </c>
      <c r="K272">
        <f t="shared" ca="1" si="16"/>
        <v>34</v>
      </c>
      <c r="L272" s="3">
        <f ca="1">VLOOKUP(C272,Reference!$B$2:$C$11,2,0)*IF(OR(D272="L1",D272="L7"),VLOOKUP(B272,Reference!$S$1:$U$397,3,0),VLOOKUP(B272,Reference!$S$1:$V$397,4,0))+RANDBETWEEN(10,40)</f>
        <v>86</v>
      </c>
      <c r="M272" s="2"/>
      <c r="N272" s="2"/>
      <c r="O272" s="2"/>
      <c r="P272" s="3"/>
    </row>
    <row r="273" spans="1:16" x14ac:dyDescent="0.25">
      <c r="A273">
        <f t="shared" si="18"/>
        <v>272</v>
      </c>
      <c r="B273" s="2">
        <f ca="1">VLOOKUP(RANDBETWEEN(1,396),Reference!$R$1:$V$397,2,0)</f>
        <v>45176</v>
      </c>
      <c r="C273" s="2" t="str">
        <f ca="1">VLOOKUP(RANDBETWEEN(1,10),Reference!$A$2:$B$11,2,0)</f>
        <v>MCP Ass 2</v>
      </c>
      <c r="D273" t="str">
        <f ca="1">VLOOKUP(RANDBETWEEN(1,21),Reference!$Y$2:$AA$22,2,0)</f>
        <v>L1</v>
      </c>
      <c r="E273" t="str">
        <f ca="1">VLOOKUP(D273,Reference!$Z$2:$AA$17,2,0)</f>
        <v xml:space="preserve">Equipment Failure </v>
      </c>
      <c r="F273" s="3">
        <f ca="1">IF(OR(C273="SCP Line 1", C273="SCP Line 2"),RANDBETWEEN(1,5),RANDBETWEEN(5,15))+VLOOKUP(B273,Reference!$S$1:$V$397,4,0)+20</f>
        <v>84</v>
      </c>
      <c r="G273" s="3">
        <f ca="1">RANDBETWEEN(1,10)+VLOOKUP(B273,Reference!$S$2:$V$397,3,0)+35</f>
        <v>65</v>
      </c>
      <c r="H273" s="3">
        <f ca="1">RANDBETWEEN(1,10)+VLOOKUP(B273,Reference!$S$1:$U$397,3,0)+45</f>
        <v>77</v>
      </c>
      <c r="I273">
        <f t="shared" ca="1" si="17"/>
        <v>75.333333333333329</v>
      </c>
      <c r="J273">
        <f t="shared" ca="1" si="16"/>
        <v>28</v>
      </c>
      <c r="K273">
        <f t="shared" ca="1" si="16"/>
        <v>33</v>
      </c>
      <c r="L273" s="3">
        <f ca="1">VLOOKUP(C273,Reference!$B$2:$C$11,2,0)*IF(OR(D273="L1",D273="L7"),VLOOKUP(B273,Reference!$S$1:$U$397,3,0),VLOOKUP(B273,Reference!$S$1:$V$397,4,0))+RANDBETWEEN(10,40)</f>
        <v>57</v>
      </c>
      <c r="M273" s="2"/>
      <c r="N273" s="2"/>
      <c r="O273" s="2"/>
      <c r="P273" s="3"/>
    </row>
    <row r="274" spans="1:16" x14ac:dyDescent="0.25">
      <c r="A274">
        <f t="shared" si="18"/>
        <v>273</v>
      </c>
      <c r="B274" s="2">
        <f ca="1">VLOOKUP(RANDBETWEEN(1,396),Reference!$R$1:$V$397,2,0)</f>
        <v>45071</v>
      </c>
      <c r="C274" s="2" t="str">
        <f ca="1">VLOOKUP(RANDBETWEEN(1,10),Reference!$A$2:$B$11,2,0)</f>
        <v>MCP Ass 1</v>
      </c>
      <c r="D274" t="str">
        <f ca="1">VLOOKUP(RANDBETWEEN(1,21),Reference!$Y$2:$AA$22,2,0)</f>
        <v>L6</v>
      </c>
      <c r="E274" t="str">
        <f ca="1">VLOOKUP(D274,Reference!$Z$2:$AA$17,2,0)</f>
        <v>Speed</v>
      </c>
      <c r="F274" s="3">
        <f ca="1">IF(OR(C274="SCP Line 1", C274="SCP Line 2"),RANDBETWEEN(1,5),RANDBETWEEN(5,15))+VLOOKUP(B274,Reference!$S$1:$V$397,4,0)+20</f>
        <v>46</v>
      </c>
      <c r="G274" s="3">
        <f ca="1">RANDBETWEEN(1,10)+VLOOKUP(B274,Reference!$S$2:$V$397,3,0)+35</f>
        <v>54</v>
      </c>
      <c r="H274" s="3">
        <f ca="1">RANDBETWEEN(1,10)+VLOOKUP(B274,Reference!$S$1:$U$397,3,0)+45</f>
        <v>65</v>
      </c>
      <c r="I274">
        <f t="shared" ca="1" si="17"/>
        <v>55</v>
      </c>
      <c r="J274">
        <f t="shared" ca="1" si="16"/>
        <v>21</v>
      </c>
      <c r="K274">
        <f t="shared" ca="1" si="16"/>
        <v>20</v>
      </c>
      <c r="L274" s="3">
        <f ca="1">VLOOKUP(C274,Reference!$B$2:$C$11,2,0)*IF(OR(D274="L1",D274="L7"),VLOOKUP(B274,Reference!$S$1:$U$397,3,0),VLOOKUP(B274,Reference!$S$1:$V$397,4,0))+RANDBETWEEN(10,40)</f>
        <v>40</v>
      </c>
      <c r="M274" s="2"/>
      <c r="N274" s="2"/>
      <c r="O274" s="2"/>
      <c r="P274" s="3"/>
    </row>
    <row r="275" spans="1:16" x14ac:dyDescent="0.25">
      <c r="A275">
        <f t="shared" si="18"/>
        <v>274</v>
      </c>
      <c r="B275" s="2">
        <f ca="1">VLOOKUP(RANDBETWEEN(1,396),Reference!$R$1:$V$397,2,0)</f>
        <v>45205</v>
      </c>
      <c r="C275" s="2" t="str">
        <f ca="1">VLOOKUP(RANDBETWEEN(1,10),Reference!$A$2:$B$11,2,0)</f>
        <v>Welding M/c 2</v>
      </c>
      <c r="D275" t="str">
        <f ca="1">VLOOKUP(RANDBETWEEN(1,21),Reference!$Y$2:$AA$22,2,0)</f>
        <v>L3</v>
      </c>
      <c r="E275" t="str">
        <f ca="1">VLOOKUP(D275,Reference!$Z$2:$AA$17,2,0)</f>
        <v>Tool change</v>
      </c>
      <c r="F275" s="3">
        <f ca="1">IF(OR(C275="SCP Line 1", C275="SCP Line 2"),RANDBETWEEN(1,5),RANDBETWEEN(5,15))+VLOOKUP(B275,Reference!$S$1:$V$397,4,0)+20</f>
        <v>91</v>
      </c>
      <c r="G275" s="3">
        <f ca="1">RANDBETWEEN(1,10)+VLOOKUP(B275,Reference!$S$2:$V$397,3,0)+35</f>
        <v>69</v>
      </c>
      <c r="H275" s="3">
        <f ca="1">RANDBETWEEN(1,10)+VLOOKUP(B275,Reference!$S$1:$U$397,3,0)+45</f>
        <v>77</v>
      </c>
      <c r="I275">
        <f t="shared" ca="1" si="17"/>
        <v>79</v>
      </c>
      <c r="J275">
        <f t="shared" ca="1" si="16"/>
        <v>33</v>
      </c>
      <c r="K275">
        <f t="shared" ca="1" si="16"/>
        <v>27</v>
      </c>
      <c r="L275" s="3">
        <f ca="1">VLOOKUP(C275,Reference!$B$2:$C$11,2,0)*IF(OR(D275="L1",D275="L7"),VLOOKUP(B275,Reference!$S$1:$U$397,3,0),VLOOKUP(B275,Reference!$S$1:$V$397,4,0))+RANDBETWEEN(10,40)</f>
        <v>95</v>
      </c>
      <c r="M275" s="2"/>
      <c r="N275" s="2"/>
      <c r="O275" s="2"/>
      <c r="P275" s="3"/>
    </row>
    <row r="276" spans="1:16" x14ac:dyDescent="0.25">
      <c r="A276">
        <f t="shared" si="18"/>
        <v>275</v>
      </c>
      <c r="B276" s="2">
        <f ca="1">VLOOKUP(RANDBETWEEN(1,396),Reference!$R$1:$V$397,2,0)</f>
        <v>45077</v>
      </c>
      <c r="C276" s="2" t="str">
        <f ca="1">VLOOKUP(RANDBETWEEN(1,10),Reference!$A$2:$B$11,2,0)</f>
        <v>Welding M/c 1</v>
      </c>
      <c r="D276" t="str">
        <f ca="1">VLOOKUP(RANDBETWEEN(1,21),Reference!$Y$2:$AA$22,2,0)</f>
        <v>L1</v>
      </c>
      <c r="E276" t="str">
        <f ca="1">VLOOKUP(D276,Reference!$Z$2:$AA$17,2,0)</f>
        <v xml:space="preserve">Equipment Failure </v>
      </c>
      <c r="F276" s="3">
        <f ca="1">IF(OR(C276="SCP Line 1", C276="SCP Line 2"),RANDBETWEEN(1,5),RANDBETWEEN(5,15))+VLOOKUP(B276,Reference!$S$1:$V$397,4,0)+20</f>
        <v>38</v>
      </c>
      <c r="G276" s="3">
        <f ca="1">RANDBETWEEN(1,10)+VLOOKUP(B276,Reference!$S$2:$V$397,3,0)+35</f>
        <v>57</v>
      </c>
      <c r="H276" s="3">
        <f ca="1">RANDBETWEEN(1,10)+VLOOKUP(B276,Reference!$S$1:$U$397,3,0)+45</f>
        <v>68</v>
      </c>
      <c r="I276">
        <f t="shared" ca="1" si="17"/>
        <v>54.333333333333336</v>
      </c>
      <c r="J276">
        <f t="shared" ca="1" si="16"/>
        <v>38</v>
      </c>
      <c r="K276">
        <f t="shared" ca="1" si="16"/>
        <v>30</v>
      </c>
      <c r="L276" s="3">
        <f ca="1">VLOOKUP(C276,Reference!$B$2:$C$11,2,0)*IF(OR(D276="L1",D276="L7"),VLOOKUP(B276,Reference!$S$1:$U$397,3,0),VLOOKUP(B276,Reference!$S$1:$V$397,4,0))+RANDBETWEEN(10,40)</f>
        <v>29</v>
      </c>
      <c r="M276" s="2"/>
      <c r="N276" s="2"/>
      <c r="O276" s="2"/>
      <c r="P276" s="3"/>
    </row>
    <row r="277" spans="1:16" x14ac:dyDescent="0.25">
      <c r="A277">
        <f t="shared" si="18"/>
        <v>276</v>
      </c>
      <c r="B277" s="2">
        <f ca="1">VLOOKUP(RANDBETWEEN(1,396),Reference!$R$1:$V$397,2,0)</f>
        <v>45262</v>
      </c>
      <c r="C277" s="2" t="str">
        <f ca="1">VLOOKUP(RANDBETWEEN(1,10),Reference!$A$2:$B$11,2,0)</f>
        <v>SCP Line 2</v>
      </c>
      <c r="D277" t="str">
        <f ca="1">VLOOKUP(RANDBETWEEN(1,21),Reference!$Y$2:$AA$22,2,0)</f>
        <v>L10</v>
      </c>
      <c r="E277" t="str">
        <f ca="1">VLOOKUP(D277,Reference!$Z$2:$AA$17,2,0)</f>
        <v>Operating motion</v>
      </c>
      <c r="F277" s="3">
        <f ca="1">IF(OR(C277="SCP Line 1", C277="SCP Line 2"),RANDBETWEEN(1,5),RANDBETWEEN(5,15))+VLOOKUP(B277,Reference!$S$1:$V$397,4,0)+20</f>
        <v>92</v>
      </c>
      <c r="G277" s="3">
        <f ca="1">RANDBETWEEN(1,10)+VLOOKUP(B277,Reference!$S$2:$V$397,3,0)+35</f>
        <v>72</v>
      </c>
      <c r="H277" s="3">
        <f ca="1">RANDBETWEEN(1,10)+VLOOKUP(B277,Reference!$S$1:$U$397,3,0)+45</f>
        <v>80</v>
      </c>
      <c r="I277">
        <f t="shared" ca="1" si="17"/>
        <v>81.333333333333329</v>
      </c>
      <c r="J277">
        <f t="shared" ca="1" si="16"/>
        <v>28</v>
      </c>
      <c r="K277">
        <f t="shared" ca="1" si="16"/>
        <v>27</v>
      </c>
      <c r="L277" s="3">
        <f ca="1">VLOOKUP(C277,Reference!$B$2:$C$11,2,0)*IF(OR(D277="L1",D277="L7"),VLOOKUP(B277,Reference!$S$1:$U$397,3,0),VLOOKUP(B277,Reference!$S$1:$V$397,4,0))+RANDBETWEEN(10,40)</f>
        <v>217</v>
      </c>
      <c r="M277" s="2"/>
      <c r="N277" s="2"/>
      <c r="O277" s="2"/>
      <c r="P277" s="3"/>
    </row>
    <row r="278" spans="1:16" x14ac:dyDescent="0.25">
      <c r="A278">
        <f t="shared" si="18"/>
        <v>277</v>
      </c>
      <c r="B278" s="2">
        <f ca="1">VLOOKUP(RANDBETWEEN(1,396),Reference!$R$1:$V$397,2,0)</f>
        <v>45001</v>
      </c>
      <c r="C278" s="2" t="str">
        <f ca="1">VLOOKUP(RANDBETWEEN(1,10),Reference!$A$2:$B$11,2,0)</f>
        <v>MCP Ass 1</v>
      </c>
      <c r="D278" t="str">
        <f ca="1">VLOOKUP(RANDBETWEEN(1,21),Reference!$Y$2:$AA$22,2,0)</f>
        <v>L14</v>
      </c>
      <c r="E278" t="str">
        <f ca="1">VLOOKUP(D278,Reference!$Z$2:$AA$17,2,0)</f>
        <v>Yield</v>
      </c>
      <c r="F278" s="3">
        <f ca="1">IF(OR(C278="SCP Line 1", C278="SCP Line 2"),RANDBETWEEN(1,5),RANDBETWEEN(5,15))+VLOOKUP(B278,Reference!$S$1:$V$397,4,0)+20</f>
        <v>55</v>
      </c>
      <c r="G278" s="3">
        <f ca="1">RANDBETWEEN(1,10)+VLOOKUP(B278,Reference!$S$2:$V$397,3,0)+35</f>
        <v>53</v>
      </c>
      <c r="H278" s="3">
        <f ca="1">RANDBETWEEN(1,10)+VLOOKUP(B278,Reference!$S$1:$U$397,3,0)+45</f>
        <v>62</v>
      </c>
      <c r="I278">
        <f t="shared" ca="1" si="17"/>
        <v>56.666666666666664</v>
      </c>
      <c r="J278">
        <f t="shared" ca="1" si="16"/>
        <v>36</v>
      </c>
      <c r="K278">
        <f t="shared" ca="1" si="16"/>
        <v>38</v>
      </c>
      <c r="L278" s="3">
        <f ca="1">VLOOKUP(C278,Reference!$B$2:$C$11,2,0)*IF(OR(D278="L1",D278="L7"),VLOOKUP(B278,Reference!$S$1:$U$397,3,0),VLOOKUP(B278,Reference!$S$1:$V$397,4,0))+RANDBETWEEN(10,40)</f>
        <v>58</v>
      </c>
      <c r="M278" s="2"/>
      <c r="N278" s="2"/>
      <c r="O278" s="2"/>
      <c r="P278" s="3"/>
    </row>
    <row r="279" spans="1:16" x14ac:dyDescent="0.25">
      <c r="A279">
        <f t="shared" si="18"/>
        <v>278</v>
      </c>
      <c r="B279" s="2">
        <f ca="1">VLOOKUP(RANDBETWEEN(1,396),Reference!$R$1:$V$397,2,0)</f>
        <v>45107</v>
      </c>
      <c r="C279" s="2" t="str">
        <f ca="1">VLOOKUP(RANDBETWEEN(1,10),Reference!$A$2:$B$11,2,0)</f>
        <v>MCP Ass 1</v>
      </c>
      <c r="D279" t="str">
        <f ca="1">VLOOKUP(RANDBETWEEN(1,21),Reference!$Y$2:$AA$22,2,0)</f>
        <v>L12</v>
      </c>
      <c r="E279" t="str">
        <f ca="1">VLOOKUP(D279,Reference!$Z$2:$AA$17,2,0)</f>
        <v>Logistics</v>
      </c>
      <c r="F279" s="3">
        <f ca="1">IF(OR(C279="SCP Line 1", C279="SCP Line 2"),RANDBETWEEN(1,5),RANDBETWEEN(5,15))+VLOOKUP(B279,Reference!$S$1:$V$397,4,0)+20</f>
        <v>40</v>
      </c>
      <c r="G279" s="3">
        <f ca="1">RANDBETWEEN(1,10)+VLOOKUP(B279,Reference!$S$2:$V$397,3,0)+35</f>
        <v>52</v>
      </c>
      <c r="H279" s="3">
        <f ca="1">RANDBETWEEN(1,10)+VLOOKUP(B279,Reference!$S$1:$U$397,3,0)+45</f>
        <v>65</v>
      </c>
      <c r="I279">
        <f t="shared" ca="1" si="17"/>
        <v>52.333333333333336</v>
      </c>
      <c r="J279">
        <f t="shared" ca="1" si="16"/>
        <v>34</v>
      </c>
      <c r="K279">
        <f t="shared" ca="1" si="16"/>
        <v>20</v>
      </c>
      <c r="L279" s="3">
        <f ca="1">VLOOKUP(C279,Reference!$B$2:$C$11,2,0)*IF(OR(D279="L1",D279="L7"),VLOOKUP(B279,Reference!$S$1:$U$397,3,0),VLOOKUP(B279,Reference!$S$1:$V$397,4,0))+RANDBETWEEN(10,40)</f>
        <v>47</v>
      </c>
      <c r="M279" s="2"/>
      <c r="N279" s="2"/>
      <c r="O279" s="2"/>
      <c r="P279" s="3"/>
    </row>
    <row r="280" spans="1:16" x14ac:dyDescent="0.25">
      <c r="A280">
        <f t="shared" si="18"/>
        <v>279</v>
      </c>
      <c r="B280" s="2">
        <f ca="1">VLOOKUP(RANDBETWEEN(1,396),Reference!$R$1:$V$397,2,0)</f>
        <v>44983</v>
      </c>
      <c r="C280" s="2" t="str">
        <f ca="1">VLOOKUP(RANDBETWEEN(1,10),Reference!$A$2:$B$11,2,0)</f>
        <v>SCP Line 2</v>
      </c>
      <c r="D280" t="str">
        <f ca="1">VLOOKUP(RANDBETWEEN(1,21),Reference!$Y$2:$AA$22,2,0)</f>
        <v>L13</v>
      </c>
      <c r="E280" t="str">
        <f ca="1">VLOOKUP(D280,Reference!$Z$2:$AA$17,2,0)</f>
        <v>Measurement and adjustment</v>
      </c>
      <c r="F280" s="3">
        <f ca="1">IF(OR(C280="SCP Line 1", C280="SCP Line 2"),RANDBETWEEN(1,5),RANDBETWEEN(5,15))+VLOOKUP(B280,Reference!$S$1:$V$397,4,0)+20</f>
        <v>41</v>
      </c>
      <c r="G280" s="3">
        <f ca="1">RANDBETWEEN(1,10)+VLOOKUP(B280,Reference!$S$2:$V$397,3,0)+35</f>
        <v>56</v>
      </c>
      <c r="H280" s="3">
        <f ca="1">RANDBETWEEN(1,10)+VLOOKUP(B280,Reference!$S$1:$U$397,3,0)+45</f>
        <v>64</v>
      </c>
      <c r="I280">
        <f t="shared" ca="1" si="17"/>
        <v>53.666666666666664</v>
      </c>
      <c r="J280">
        <f t="shared" ca="1" si="16"/>
        <v>28</v>
      </c>
      <c r="K280">
        <f t="shared" ca="1" si="16"/>
        <v>22</v>
      </c>
      <c r="L280" s="3">
        <f ca="1">VLOOKUP(C280,Reference!$B$2:$C$11,2,0)*IF(OR(D280="L1",D280="L7"),VLOOKUP(B280,Reference!$S$1:$U$397,3,0),VLOOKUP(B280,Reference!$S$1:$V$397,4,0))+RANDBETWEEN(10,40)</f>
        <v>58</v>
      </c>
      <c r="M280" s="2"/>
      <c r="N280" s="2"/>
      <c r="O280" s="2"/>
      <c r="P280" s="3"/>
    </row>
    <row r="281" spans="1:16" x14ac:dyDescent="0.25">
      <c r="A281">
        <f t="shared" si="18"/>
        <v>280</v>
      </c>
      <c r="B281" s="2">
        <f ca="1">VLOOKUP(RANDBETWEEN(1,396),Reference!$R$1:$V$397,2,0)</f>
        <v>45288</v>
      </c>
      <c r="C281" s="2" t="str">
        <f ca="1">VLOOKUP(RANDBETWEEN(1,10),Reference!$A$2:$B$11,2,0)</f>
        <v>SCP Line 1</v>
      </c>
      <c r="D281" t="str">
        <f ca="1">VLOOKUP(RANDBETWEEN(1,21),Reference!$Y$2:$AA$22,2,0)</f>
        <v>L16</v>
      </c>
      <c r="E281" t="str">
        <f ca="1">VLOOKUP(D281,Reference!$Z$2:$AA$17,2,0)</f>
        <v>Die and Jig</v>
      </c>
      <c r="F281" s="3">
        <f ca="1">IF(OR(C281="SCP Line 1", C281="SCP Line 2"),RANDBETWEEN(1,5),RANDBETWEEN(5,15))+VLOOKUP(B281,Reference!$S$1:$V$397,4,0)+20</f>
        <v>89</v>
      </c>
      <c r="G281" s="3">
        <f ca="1">RANDBETWEEN(1,10)+VLOOKUP(B281,Reference!$S$2:$V$397,3,0)+35</f>
        <v>67</v>
      </c>
      <c r="H281" s="3">
        <f ca="1">RANDBETWEEN(1,10)+VLOOKUP(B281,Reference!$S$1:$U$397,3,0)+45</f>
        <v>82</v>
      </c>
      <c r="I281">
        <f t="shared" ca="1" si="17"/>
        <v>79.333333333333329</v>
      </c>
      <c r="J281">
        <f t="shared" ca="1" si="16"/>
        <v>37</v>
      </c>
      <c r="K281">
        <f t="shared" ca="1" si="16"/>
        <v>20</v>
      </c>
      <c r="L281" s="3">
        <f ca="1">VLOOKUP(C281,Reference!$B$2:$C$11,2,0)*IF(OR(D281="L1",D281="L7"),VLOOKUP(B281,Reference!$S$1:$U$397,3,0),VLOOKUP(B281,Reference!$S$1:$V$397,4,0))+RANDBETWEEN(10,40)</f>
        <v>225</v>
      </c>
      <c r="M281" s="2"/>
      <c r="N281" s="2"/>
      <c r="O281" s="2"/>
      <c r="P281" s="3"/>
    </row>
    <row r="282" spans="1:16" x14ac:dyDescent="0.25">
      <c r="A282">
        <f t="shared" si="18"/>
        <v>281</v>
      </c>
      <c r="B282" s="2">
        <f ca="1">VLOOKUP(RANDBETWEEN(1,396),Reference!$R$1:$V$397,2,0)</f>
        <v>44967</v>
      </c>
      <c r="C282" s="2" t="str">
        <f ca="1">VLOOKUP(RANDBETWEEN(1,10),Reference!$A$2:$B$11,2,0)</f>
        <v>MCP Ass 2</v>
      </c>
      <c r="D282" t="str">
        <f ca="1">VLOOKUP(RANDBETWEEN(1,21),Reference!$Y$2:$AA$22,2,0)</f>
        <v>L9</v>
      </c>
      <c r="E282" t="str">
        <f ca="1">VLOOKUP(D282,Reference!$Z$2:$AA$17,2,0)</f>
        <v>Management</v>
      </c>
      <c r="F282" s="3">
        <f ca="1">IF(OR(C282="SCP Line 1", C282="SCP Line 2"),RANDBETWEEN(1,5),RANDBETWEEN(5,15))+VLOOKUP(B282,Reference!$S$1:$V$397,4,0)+20</f>
        <v>55</v>
      </c>
      <c r="G282" s="3">
        <f ca="1">RANDBETWEEN(1,10)+VLOOKUP(B282,Reference!$S$2:$V$397,3,0)+35</f>
        <v>62</v>
      </c>
      <c r="H282" s="3">
        <f ca="1">RANDBETWEEN(1,10)+VLOOKUP(B282,Reference!$S$1:$U$397,3,0)+45</f>
        <v>71</v>
      </c>
      <c r="I282">
        <f t="shared" ca="1" si="17"/>
        <v>62.666666666666664</v>
      </c>
      <c r="J282">
        <f t="shared" ca="1" si="16"/>
        <v>26</v>
      </c>
      <c r="K282">
        <f t="shared" ca="1" si="16"/>
        <v>28</v>
      </c>
      <c r="L282" s="3">
        <f ca="1">VLOOKUP(C282,Reference!$B$2:$C$11,2,0)*IF(OR(D282="L1",D282="L7"),VLOOKUP(B282,Reference!$S$1:$U$397,3,0),VLOOKUP(B282,Reference!$S$1:$V$397,4,0))+RANDBETWEEN(10,40)</f>
        <v>58</v>
      </c>
      <c r="M282" s="2"/>
      <c r="N282" s="2"/>
      <c r="O282" s="2"/>
      <c r="P282" s="3"/>
    </row>
    <row r="283" spans="1:16" x14ac:dyDescent="0.25">
      <c r="A283">
        <f t="shared" si="18"/>
        <v>282</v>
      </c>
      <c r="B283" s="2">
        <f ca="1">VLOOKUP(RANDBETWEEN(1,396),Reference!$R$1:$V$397,2,0)</f>
        <v>45322</v>
      </c>
      <c r="C283" s="2" t="str">
        <f ca="1">VLOOKUP(RANDBETWEEN(1,10),Reference!$A$2:$B$11,2,0)</f>
        <v>MCP Ass 1</v>
      </c>
      <c r="D283" t="str">
        <f ca="1">VLOOKUP(RANDBETWEEN(1,21),Reference!$Y$2:$AA$22,2,0)</f>
        <v>L15</v>
      </c>
      <c r="E283" t="str">
        <f ca="1">VLOOKUP(D283,Reference!$Z$2:$AA$17,2,0)</f>
        <v>Energy</v>
      </c>
      <c r="F283" s="3">
        <f ca="1">IF(OR(C283="SCP Line 1", C283="SCP Line 2"),RANDBETWEEN(1,5),RANDBETWEEN(5,15))+VLOOKUP(B283,Reference!$S$1:$V$397,4,0)+20</f>
        <v>68</v>
      </c>
      <c r="G283" s="3">
        <f ca="1">RANDBETWEEN(1,10)+VLOOKUP(B283,Reference!$S$2:$V$397,3,0)+35</f>
        <v>85</v>
      </c>
      <c r="H283" s="3">
        <f ca="1">RANDBETWEEN(1,10)+VLOOKUP(B283,Reference!$S$1:$U$397,3,0)+45</f>
        <v>93</v>
      </c>
      <c r="I283">
        <f t="shared" ca="1" si="17"/>
        <v>82</v>
      </c>
      <c r="J283">
        <f t="shared" ca="1" si="16"/>
        <v>28</v>
      </c>
      <c r="K283">
        <f t="shared" ca="1" si="16"/>
        <v>24</v>
      </c>
      <c r="L283" s="3">
        <f ca="1">VLOOKUP(C283,Reference!$B$2:$C$11,2,0)*IF(OR(D283="L1",D283="L7"),VLOOKUP(B283,Reference!$S$1:$U$397,3,0),VLOOKUP(B283,Reference!$S$1:$V$397,4,0))+RANDBETWEEN(10,40)</f>
        <v>63</v>
      </c>
      <c r="M283" s="2"/>
      <c r="N283" s="2"/>
      <c r="O283" s="2"/>
      <c r="P283" s="3"/>
    </row>
    <row r="284" spans="1:16" x14ac:dyDescent="0.25">
      <c r="A284">
        <f t="shared" si="18"/>
        <v>283</v>
      </c>
      <c r="B284" s="2">
        <f ca="1">VLOOKUP(RANDBETWEEN(1,396),Reference!$R$1:$V$397,2,0)</f>
        <v>45313</v>
      </c>
      <c r="C284" s="2" t="str">
        <f ca="1">VLOOKUP(RANDBETWEEN(1,10),Reference!$A$2:$B$11,2,0)</f>
        <v>MCP Ass 1</v>
      </c>
      <c r="D284" t="str">
        <f ca="1">VLOOKUP(RANDBETWEEN(1,21),Reference!$Y$2:$AA$22,2,0)</f>
        <v>L7</v>
      </c>
      <c r="E284" t="str">
        <f ca="1">VLOOKUP(D284,Reference!$Z$2:$AA$17,2,0)</f>
        <v>Defect and Rework</v>
      </c>
      <c r="F284" s="3">
        <f ca="1">IF(OR(C284="SCP Line 1", C284="SCP Line 2"),RANDBETWEEN(1,5),RANDBETWEEN(5,15))+VLOOKUP(B284,Reference!$S$1:$V$397,4,0)+20</f>
        <v>73</v>
      </c>
      <c r="G284" s="3">
        <f ca="1">RANDBETWEEN(1,10)+VLOOKUP(B284,Reference!$S$2:$V$397,3,0)+35</f>
        <v>90</v>
      </c>
      <c r="H284" s="3">
        <f ca="1">RANDBETWEEN(1,10)+VLOOKUP(B284,Reference!$S$1:$U$397,3,0)+45</f>
        <v>97</v>
      </c>
      <c r="I284">
        <f t="shared" ca="1" si="17"/>
        <v>86.666666666666671</v>
      </c>
      <c r="J284">
        <f t="shared" ca="1" si="16"/>
        <v>34</v>
      </c>
      <c r="K284">
        <f t="shared" ca="1" si="16"/>
        <v>34</v>
      </c>
      <c r="L284" s="3">
        <f ca="1">VLOOKUP(C284,Reference!$B$2:$C$11,2,0)*IF(OR(D284="L1",D284="L7"),VLOOKUP(B284,Reference!$S$1:$U$397,3,0),VLOOKUP(B284,Reference!$S$1:$V$397,4,0))+RANDBETWEEN(10,40)</f>
        <v>77</v>
      </c>
      <c r="M284" s="2"/>
      <c r="N284" s="2"/>
      <c r="O284" s="2"/>
      <c r="P284" s="3"/>
    </row>
    <row r="285" spans="1:16" x14ac:dyDescent="0.25">
      <c r="A285">
        <f t="shared" si="18"/>
        <v>284</v>
      </c>
      <c r="B285" s="2">
        <f ca="1">VLOOKUP(RANDBETWEEN(1,396),Reference!$R$1:$V$397,2,0)</f>
        <v>45142</v>
      </c>
      <c r="C285" s="2" t="str">
        <f ca="1">VLOOKUP(RANDBETWEEN(1,10),Reference!$A$2:$B$11,2,0)</f>
        <v>SCP Line 2</v>
      </c>
      <c r="D285" t="str">
        <f ca="1">VLOOKUP(RANDBETWEEN(1,21),Reference!$Y$2:$AA$22,2,0)</f>
        <v>L12</v>
      </c>
      <c r="E285" t="str">
        <f ca="1">VLOOKUP(D285,Reference!$Z$2:$AA$17,2,0)</f>
        <v>Logistics</v>
      </c>
      <c r="F285" s="3">
        <f ca="1">IF(OR(C285="SCP Line 1", C285="SCP Line 2"),RANDBETWEEN(1,5),RANDBETWEEN(5,15))+VLOOKUP(B285,Reference!$S$1:$V$397,4,0)+20</f>
        <v>64</v>
      </c>
      <c r="G285" s="3">
        <f ca="1">RANDBETWEEN(1,10)+VLOOKUP(B285,Reference!$S$2:$V$397,3,0)+35</f>
        <v>64</v>
      </c>
      <c r="H285" s="3">
        <f ca="1">RANDBETWEEN(1,10)+VLOOKUP(B285,Reference!$S$1:$U$397,3,0)+45</f>
        <v>70</v>
      </c>
      <c r="I285">
        <f t="shared" ca="1" si="17"/>
        <v>66</v>
      </c>
      <c r="J285">
        <f t="shared" ca="1" si="16"/>
        <v>40</v>
      </c>
      <c r="K285">
        <f t="shared" ca="1" si="16"/>
        <v>25</v>
      </c>
      <c r="L285" s="3">
        <f ca="1">VLOOKUP(C285,Reference!$B$2:$C$11,2,0)*IF(OR(D285="L1",D285="L7"),VLOOKUP(B285,Reference!$S$1:$U$397,3,0),VLOOKUP(B285,Reference!$S$1:$V$397,4,0))+RANDBETWEEN(10,40)</f>
        <v>145</v>
      </c>
      <c r="M285" s="2"/>
      <c r="N285" s="2"/>
      <c r="O285" s="2"/>
      <c r="P285" s="3"/>
    </row>
    <row r="286" spans="1:16" x14ac:dyDescent="0.25">
      <c r="A286">
        <f t="shared" si="18"/>
        <v>285</v>
      </c>
      <c r="B286" s="2">
        <f ca="1">VLOOKUP(RANDBETWEEN(1,396),Reference!$R$1:$V$397,2,0)</f>
        <v>45217</v>
      </c>
      <c r="C286" s="2" t="str">
        <f ca="1">VLOOKUP(RANDBETWEEN(1,10),Reference!$A$2:$B$11,2,0)</f>
        <v>Welding M/c 1</v>
      </c>
      <c r="D286" t="str">
        <f ca="1">VLOOKUP(RANDBETWEEN(1,21),Reference!$Y$2:$AA$22,2,0)</f>
        <v>L7</v>
      </c>
      <c r="E286" t="str">
        <f ca="1">VLOOKUP(D286,Reference!$Z$2:$AA$17,2,0)</f>
        <v>Defect and Rework</v>
      </c>
      <c r="F286" s="3">
        <f ca="1">IF(OR(C286="SCP Line 1", C286="SCP Line 2"),RANDBETWEEN(1,5),RANDBETWEEN(5,15))+VLOOKUP(B286,Reference!$S$1:$V$397,4,0)+20</f>
        <v>86</v>
      </c>
      <c r="G286" s="3">
        <f ca="1">RANDBETWEEN(1,10)+VLOOKUP(B286,Reference!$S$2:$V$397,3,0)+35</f>
        <v>64</v>
      </c>
      <c r="H286" s="3">
        <f ca="1">RANDBETWEEN(1,10)+VLOOKUP(B286,Reference!$S$1:$U$397,3,0)+45</f>
        <v>76</v>
      </c>
      <c r="I286">
        <f t="shared" ca="1" si="17"/>
        <v>75.333333333333329</v>
      </c>
      <c r="J286">
        <f t="shared" ca="1" si="16"/>
        <v>24</v>
      </c>
      <c r="K286">
        <f t="shared" ca="1" si="16"/>
        <v>30</v>
      </c>
      <c r="L286" s="3">
        <f ca="1">VLOOKUP(C286,Reference!$B$2:$C$11,2,0)*IF(OR(D286="L1",D286="L7"),VLOOKUP(B286,Reference!$S$1:$U$397,3,0),VLOOKUP(B286,Reference!$S$1:$V$397,4,0))+RANDBETWEEN(10,40)</f>
        <v>40</v>
      </c>
      <c r="M286" s="2"/>
      <c r="N286" s="2"/>
      <c r="O286" s="2"/>
      <c r="P286" s="3"/>
    </row>
    <row r="287" spans="1:16" x14ac:dyDescent="0.25">
      <c r="A287">
        <f t="shared" si="18"/>
        <v>286</v>
      </c>
      <c r="B287" s="2">
        <f ca="1">VLOOKUP(RANDBETWEEN(1,396),Reference!$R$1:$V$397,2,0)</f>
        <v>45248</v>
      </c>
      <c r="C287" s="2" t="str">
        <f ca="1">VLOOKUP(RANDBETWEEN(1,10),Reference!$A$2:$B$11,2,0)</f>
        <v>SCP Line 1</v>
      </c>
      <c r="D287" t="str">
        <f ca="1">VLOOKUP(RANDBETWEEN(1,21),Reference!$Y$2:$AA$22,2,0)</f>
        <v>L8</v>
      </c>
      <c r="E287" t="str">
        <f ca="1">VLOOKUP(D287,Reference!$Z$2:$AA$17,2,0)</f>
        <v>Shutdown</v>
      </c>
      <c r="F287" s="3">
        <f ca="1">IF(OR(C287="SCP Line 1", C287="SCP Line 2"),RANDBETWEEN(1,5),RANDBETWEEN(5,15))+VLOOKUP(B287,Reference!$S$1:$V$397,4,0)+20</f>
        <v>84</v>
      </c>
      <c r="G287" s="3">
        <f ca="1">RANDBETWEEN(1,10)+VLOOKUP(B287,Reference!$S$2:$V$397,3,0)+35</f>
        <v>68</v>
      </c>
      <c r="H287" s="3">
        <f ca="1">RANDBETWEEN(1,10)+VLOOKUP(B287,Reference!$S$1:$U$397,3,0)+45</f>
        <v>76</v>
      </c>
      <c r="I287">
        <f t="shared" ca="1" si="17"/>
        <v>76</v>
      </c>
      <c r="J287">
        <f t="shared" ca="1" si="16"/>
        <v>40</v>
      </c>
      <c r="K287">
        <f t="shared" ca="1" si="16"/>
        <v>23</v>
      </c>
      <c r="L287" s="3">
        <f ca="1">VLOOKUP(C287,Reference!$B$2:$C$11,2,0)*IF(OR(D287="L1",D287="L7"),VLOOKUP(B287,Reference!$S$1:$U$397,3,0),VLOOKUP(B287,Reference!$S$1:$V$397,4,0))+RANDBETWEEN(10,40)</f>
        <v>201</v>
      </c>
      <c r="M287" s="2"/>
      <c r="N287" s="2"/>
      <c r="O287" s="2"/>
      <c r="P287" s="3"/>
    </row>
    <row r="288" spans="1:16" x14ac:dyDescent="0.25">
      <c r="A288">
        <f t="shared" si="18"/>
        <v>287</v>
      </c>
      <c r="B288" s="2">
        <f ca="1">VLOOKUP(RANDBETWEEN(1,396),Reference!$R$1:$V$397,2,0)</f>
        <v>44962</v>
      </c>
      <c r="C288" s="2" t="str">
        <f ca="1">VLOOKUP(RANDBETWEEN(1,10),Reference!$A$2:$B$11,2,0)</f>
        <v>MCP Ass 2</v>
      </c>
      <c r="D288" t="str">
        <f ca="1">VLOOKUP(RANDBETWEEN(1,21),Reference!$Y$2:$AA$22,2,0)</f>
        <v>L7</v>
      </c>
      <c r="E288" t="str">
        <f ca="1">VLOOKUP(D288,Reference!$Z$2:$AA$17,2,0)</f>
        <v>Defect and Rework</v>
      </c>
      <c r="F288" s="3">
        <f ca="1">IF(OR(C288="SCP Line 1", C288="SCP Line 2"),RANDBETWEEN(1,5),RANDBETWEEN(5,15))+VLOOKUP(B288,Reference!$S$1:$V$397,4,0)+20</f>
        <v>42</v>
      </c>
      <c r="G288" s="3">
        <f ca="1">RANDBETWEEN(1,10)+VLOOKUP(B288,Reference!$S$2:$V$397,3,0)+35</f>
        <v>56</v>
      </c>
      <c r="H288" s="3">
        <f ca="1">RANDBETWEEN(1,10)+VLOOKUP(B288,Reference!$S$1:$U$397,3,0)+45</f>
        <v>66</v>
      </c>
      <c r="I288">
        <f t="shared" ca="1" si="17"/>
        <v>54.666666666666664</v>
      </c>
      <c r="J288">
        <f t="shared" ca="1" si="16"/>
        <v>37</v>
      </c>
      <c r="K288">
        <f t="shared" ca="1" si="16"/>
        <v>23</v>
      </c>
      <c r="L288" s="3">
        <f ca="1">VLOOKUP(C288,Reference!$B$2:$C$11,2,0)*IF(OR(D288="L1",D288="L7"),VLOOKUP(B288,Reference!$S$1:$U$397,3,0),VLOOKUP(B288,Reference!$S$1:$V$397,4,0))+RANDBETWEEN(10,40)</f>
        <v>29</v>
      </c>
      <c r="M288" s="2"/>
      <c r="N288" s="2"/>
      <c r="O288" s="2"/>
      <c r="P288" s="3"/>
    </row>
    <row r="289" spans="1:16" x14ac:dyDescent="0.25">
      <c r="A289">
        <f t="shared" si="18"/>
        <v>288</v>
      </c>
      <c r="B289" s="2">
        <f ca="1">VLOOKUP(RANDBETWEEN(1,396),Reference!$R$1:$V$397,2,0)</f>
        <v>44954</v>
      </c>
      <c r="C289" s="2" t="str">
        <f ca="1">VLOOKUP(RANDBETWEEN(1,10),Reference!$A$2:$B$11,2,0)</f>
        <v>Welding M/c 1</v>
      </c>
      <c r="D289" t="str">
        <f ca="1">VLOOKUP(RANDBETWEEN(1,21),Reference!$Y$2:$AA$22,2,0)</f>
        <v>L1</v>
      </c>
      <c r="E289" t="str">
        <f ca="1">VLOOKUP(D289,Reference!$Z$2:$AA$17,2,0)</f>
        <v xml:space="preserve">Equipment Failure </v>
      </c>
      <c r="F289" s="3">
        <f ca="1">IF(OR(C289="SCP Line 1", C289="SCP Line 2"),RANDBETWEEN(1,5),RANDBETWEEN(5,15))+VLOOKUP(B289,Reference!$S$1:$V$397,4,0)+20</f>
        <v>45</v>
      </c>
      <c r="G289" s="3">
        <f ca="1">RANDBETWEEN(1,10)+VLOOKUP(B289,Reference!$S$2:$V$397,3,0)+35</f>
        <v>67</v>
      </c>
      <c r="H289" s="3">
        <f ca="1">RANDBETWEEN(1,10)+VLOOKUP(B289,Reference!$S$1:$U$397,3,0)+45</f>
        <v>74</v>
      </c>
      <c r="I289">
        <f t="shared" ca="1" si="17"/>
        <v>62</v>
      </c>
      <c r="J289">
        <f t="shared" ca="1" si="16"/>
        <v>21</v>
      </c>
      <c r="K289">
        <f t="shared" ca="1" si="16"/>
        <v>25</v>
      </c>
      <c r="L289" s="3">
        <f ca="1">VLOOKUP(C289,Reference!$B$2:$C$11,2,0)*IF(OR(D289="L1",D289="L7"),VLOOKUP(B289,Reference!$S$1:$U$397,3,0),VLOOKUP(B289,Reference!$S$1:$V$397,4,0))+RANDBETWEEN(10,40)</f>
        <v>53</v>
      </c>
      <c r="M289" s="2"/>
      <c r="N289" s="2"/>
      <c r="O289" s="2"/>
      <c r="P289" s="3"/>
    </row>
    <row r="290" spans="1:16" x14ac:dyDescent="0.25">
      <c r="A290">
        <f t="shared" si="18"/>
        <v>289</v>
      </c>
      <c r="B290" s="2">
        <f ca="1">VLOOKUP(RANDBETWEEN(1,396),Reference!$R$1:$V$397,2,0)</f>
        <v>44929</v>
      </c>
      <c r="C290" s="2" t="str">
        <f ca="1">VLOOKUP(RANDBETWEEN(1,10),Reference!$A$2:$B$11,2,0)</f>
        <v>SCP Line 1</v>
      </c>
      <c r="D290" t="str">
        <f ca="1">VLOOKUP(RANDBETWEEN(1,21),Reference!$Y$2:$AA$22,2,0)</f>
        <v>L1</v>
      </c>
      <c r="E290" t="str">
        <f ca="1">VLOOKUP(D290,Reference!$Z$2:$AA$17,2,0)</f>
        <v xml:space="preserve">Equipment Failure </v>
      </c>
      <c r="F290" s="3">
        <f ca="1">IF(OR(C290="SCP Line 1", C290="SCP Line 2"),RANDBETWEEN(1,5),RANDBETWEEN(5,15))+VLOOKUP(B290,Reference!$S$1:$V$397,4,0)+20</f>
        <v>36</v>
      </c>
      <c r="G290" s="3">
        <f ca="1">RANDBETWEEN(1,10)+VLOOKUP(B290,Reference!$S$2:$V$397,3,0)+35</f>
        <v>59</v>
      </c>
      <c r="H290" s="3">
        <f ca="1">RANDBETWEEN(1,10)+VLOOKUP(B290,Reference!$S$1:$U$397,3,0)+45</f>
        <v>67</v>
      </c>
      <c r="I290">
        <f t="shared" ca="1" si="17"/>
        <v>54</v>
      </c>
      <c r="J290">
        <f t="shared" ca="1" si="16"/>
        <v>24</v>
      </c>
      <c r="K290">
        <f t="shared" ca="1" si="16"/>
        <v>30</v>
      </c>
      <c r="L290" s="3">
        <f ca="1">VLOOKUP(C290,Reference!$B$2:$C$11,2,0)*IF(OR(D290="L1",D290="L7"),VLOOKUP(B290,Reference!$S$1:$U$397,3,0),VLOOKUP(B290,Reference!$S$1:$V$397,4,0))+RANDBETWEEN(10,40)</f>
        <v>70</v>
      </c>
      <c r="M290" s="2"/>
      <c r="N290" s="2"/>
      <c r="O290" s="2"/>
      <c r="P290" s="3"/>
    </row>
    <row r="291" spans="1:16" x14ac:dyDescent="0.25">
      <c r="A291">
        <f t="shared" si="18"/>
        <v>290</v>
      </c>
      <c r="B291" s="2">
        <f ca="1">VLOOKUP(RANDBETWEEN(1,396),Reference!$R$1:$V$397,2,0)</f>
        <v>45066</v>
      </c>
      <c r="C291" s="2" t="str">
        <f ca="1">VLOOKUP(RANDBETWEEN(1,10),Reference!$A$2:$B$11,2,0)</f>
        <v xml:space="preserve">Fine Arc 2 </v>
      </c>
      <c r="D291" t="str">
        <f ca="1">VLOOKUP(RANDBETWEEN(1,21),Reference!$Y$2:$AA$22,2,0)</f>
        <v>L15</v>
      </c>
      <c r="E291" t="str">
        <f ca="1">VLOOKUP(D291,Reference!$Z$2:$AA$17,2,0)</f>
        <v>Energy</v>
      </c>
      <c r="F291" s="3">
        <f ca="1">IF(OR(C291="SCP Line 1", C291="SCP Line 2"),RANDBETWEEN(1,5),RANDBETWEEN(5,15))+VLOOKUP(B291,Reference!$S$1:$V$397,4,0)+20</f>
        <v>57</v>
      </c>
      <c r="G291" s="3">
        <f ca="1">RANDBETWEEN(1,10)+VLOOKUP(B291,Reference!$S$2:$V$397,3,0)+35</f>
        <v>55</v>
      </c>
      <c r="H291" s="3">
        <f ca="1">RANDBETWEEN(1,10)+VLOOKUP(B291,Reference!$S$1:$U$397,3,0)+45</f>
        <v>56</v>
      </c>
      <c r="I291">
        <f t="shared" ca="1" si="17"/>
        <v>56</v>
      </c>
      <c r="J291">
        <f t="shared" ca="1" si="16"/>
        <v>28</v>
      </c>
      <c r="K291">
        <f t="shared" ca="1" si="16"/>
        <v>24</v>
      </c>
      <c r="L291" s="3">
        <f ca="1">VLOOKUP(C291,Reference!$B$2:$C$11,2,0)*IF(OR(D291="L1",D291="L7"),VLOOKUP(B291,Reference!$S$1:$U$397,3,0),VLOOKUP(B291,Reference!$S$1:$V$397,4,0))+RANDBETWEEN(10,40)</f>
        <v>46</v>
      </c>
      <c r="M291" s="2"/>
      <c r="N291" s="2"/>
      <c r="O291" s="2"/>
      <c r="P291" s="3"/>
    </row>
    <row r="292" spans="1:16" x14ac:dyDescent="0.25">
      <c r="A292">
        <f t="shared" si="18"/>
        <v>291</v>
      </c>
      <c r="B292" s="2">
        <f ca="1">VLOOKUP(RANDBETWEEN(1,396),Reference!$R$1:$V$397,2,0)</f>
        <v>45258</v>
      </c>
      <c r="C292" s="2" t="str">
        <f ca="1">VLOOKUP(RANDBETWEEN(1,10),Reference!$A$2:$B$11,2,0)</f>
        <v>SCP Line 2</v>
      </c>
      <c r="D292" t="str">
        <f ca="1">VLOOKUP(RANDBETWEEN(1,21),Reference!$Y$2:$AA$22,2,0)</f>
        <v>L1</v>
      </c>
      <c r="E292" t="str">
        <f ca="1">VLOOKUP(D292,Reference!$Z$2:$AA$17,2,0)</f>
        <v xml:space="preserve">Equipment Failure </v>
      </c>
      <c r="F292" s="3">
        <f ca="1">IF(OR(C292="SCP Line 1", C292="SCP Line 2"),RANDBETWEEN(1,5),RANDBETWEEN(5,15))+VLOOKUP(B292,Reference!$S$1:$V$397,4,0)+20</f>
        <v>83</v>
      </c>
      <c r="G292" s="3">
        <f ca="1">RANDBETWEEN(1,10)+VLOOKUP(B292,Reference!$S$2:$V$397,3,0)+35</f>
        <v>66</v>
      </c>
      <c r="H292" s="3">
        <f ca="1">RANDBETWEEN(1,10)+VLOOKUP(B292,Reference!$S$1:$U$397,3,0)+45</f>
        <v>76</v>
      </c>
      <c r="I292">
        <f t="shared" ca="1" si="17"/>
        <v>75</v>
      </c>
      <c r="J292">
        <f t="shared" ca="1" si="16"/>
        <v>32</v>
      </c>
      <c r="K292">
        <f t="shared" ca="1" si="16"/>
        <v>40</v>
      </c>
      <c r="L292" s="3">
        <f ca="1">VLOOKUP(C292,Reference!$B$2:$C$11,2,0)*IF(OR(D292="L1",D292="L7"),VLOOKUP(B292,Reference!$S$1:$U$397,3,0),VLOOKUP(B292,Reference!$S$1:$V$397,4,0))+RANDBETWEEN(10,40)</f>
        <v>115</v>
      </c>
      <c r="M292" s="2"/>
      <c r="N292" s="2"/>
      <c r="O292" s="2"/>
      <c r="P292" s="3"/>
    </row>
    <row r="293" spans="1:16" x14ac:dyDescent="0.25">
      <c r="A293">
        <f t="shared" si="18"/>
        <v>292</v>
      </c>
      <c r="B293" s="2">
        <f ca="1">VLOOKUP(RANDBETWEEN(1,396),Reference!$R$1:$V$397,2,0)</f>
        <v>45259</v>
      </c>
      <c r="C293" s="2" t="str">
        <f ca="1">VLOOKUP(RANDBETWEEN(1,10),Reference!$A$2:$B$11,2,0)</f>
        <v>MCP Ass 2</v>
      </c>
      <c r="D293" t="str">
        <f ca="1">VLOOKUP(RANDBETWEEN(1,21),Reference!$Y$2:$AA$22,2,0)</f>
        <v>L7</v>
      </c>
      <c r="E293" t="str">
        <f ca="1">VLOOKUP(D293,Reference!$Z$2:$AA$17,2,0)</f>
        <v>Defect and Rework</v>
      </c>
      <c r="F293" s="3">
        <f ca="1">IF(OR(C293="SCP Line 1", C293="SCP Line 2"),RANDBETWEEN(1,5),RANDBETWEEN(5,15))+VLOOKUP(B293,Reference!$S$1:$V$397,4,0)+20</f>
        <v>87</v>
      </c>
      <c r="G293" s="3">
        <f ca="1">RANDBETWEEN(1,10)+VLOOKUP(B293,Reference!$S$2:$V$397,3,0)+35</f>
        <v>64</v>
      </c>
      <c r="H293" s="3">
        <f ca="1">RANDBETWEEN(1,10)+VLOOKUP(B293,Reference!$S$1:$U$397,3,0)+45</f>
        <v>80</v>
      </c>
      <c r="I293">
        <f t="shared" ca="1" si="17"/>
        <v>77</v>
      </c>
      <c r="J293">
        <f t="shared" ca="1" si="16"/>
        <v>30</v>
      </c>
      <c r="K293">
        <f t="shared" ca="1" si="16"/>
        <v>23</v>
      </c>
      <c r="L293" s="3">
        <f ca="1">VLOOKUP(C293,Reference!$B$2:$C$11,2,0)*IF(OR(D293="L1",D293="L7"),VLOOKUP(B293,Reference!$S$1:$U$397,3,0),VLOOKUP(B293,Reference!$S$1:$V$397,4,0))+RANDBETWEEN(10,40)</f>
        <v>53</v>
      </c>
      <c r="M293" s="2"/>
      <c r="N293" s="2"/>
      <c r="O293" s="2"/>
      <c r="P293" s="3"/>
    </row>
    <row r="294" spans="1:16" x14ac:dyDescent="0.25">
      <c r="A294">
        <f t="shared" si="18"/>
        <v>293</v>
      </c>
      <c r="B294" s="2">
        <f ca="1">VLOOKUP(RANDBETWEEN(1,396),Reference!$R$1:$V$397,2,0)</f>
        <v>44942</v>
      </c>
      <c r="C294" s="2" t="str">
        <f ca="1">VLOOKUP(RANDBETWEEN(1,10),Reference!$A$2:$B$11,2,0)</f>
        <v>SCP Line 1</v>
      </c>
      <c r="D294" t="str">
        <f ca="1">VLOOKUP(RANDBETWEEN(1,21),Reference!$Y$2:$AA$22,2,0)</f>
        <v>L7</v>
      </c>
      <c r="E294" t="str">
        <f ca="1">VLOOKUP(D294,Reference!$Z$2:$AA$17,2,0)</f>
        <v>Defect and Rework</v>
      </c>
      <c r="F294" s="3">
        <f ca="1">IF(OR(C294="SCP Line 1", C294="SCP Line 2"),RANDBETWEEN(1,5),RANDBETWEEN(5,15))+VLOOKUP(B294,Reference!$S$1:$V$397,4,0)+20</f>
        <v>44</v>
      </c>
      <c r="G294" s="3">
        <f ca="1">RANDBETWEEN(1,10)+VLOOKUP(B294,Reference!$S$2:$V$397,3,0)+35</f>
        <v>59</v>
      </c>
      <c r="H294" s="3">
        <f ca="1">RANDBETWEEN(1,10)+VLOOKUP(B294,Reference!$S$1:$U$397,3,0)+45</f>
        <v>62</v>
      </c>
      <c r="I294">
        <f t="shared" ca="1" si="17"/>
        <v>55</v>
      </c>
      <c r="J294">
        <f t="shared" ca="1" si="16"/>
        <v>25</v>
      </c>
      <c r="K294">
        <f t="shared" ca="1" si="16"/>
        <v>26</v>
      </c>
      <c r="L294" s="3">
        <f ca="1">VLOOKUP(C294,Reference!$B$2:$C$11,2,0)*IF(OR(D294="L1",D294="L7"),VLOOKUP(B294,Reference!$S$1:$U$397,3,0),VLOOKUP(B294,Reference!$S$1:$V$397,4,0))+RANDBETWEEN(10,40)</f>
        <v>76</v>
      </c>
      <c r="M294" s="2"/>
      <c r="N294" s="2"/>
      <c r="O294" s="2"/>
      <c r="P294" s="3"/>
    </row>
    <row r="295" spans="1:16" x14ac:dyDescent="0.25">
      <c r="A295">
        <f t="shared" si="18"/>
        <v>294</v>
      </c>
      <c r="B295" s="2">
        <f ca="1">VLOOKUP(RANDBETWEEN(1,396),Reference!$R$1:$V$397,2,0)</f>
        <v>45230</v>
      </c>
      <c r="C295" s="2" t="str">
        <f ca="1">VLOOKUP(RANDBETWEEN(1,10),Reference!$A$2:$B$11,2,0)</f>
        <v xml:space="preserve">Fine Arc 2 </v>
      </c>
      <c r="D295" t="str">
        <f ca="1">VLOOKUP(RANDBETWEEN(1,21),Reference!$Y$2:$AA$22,2,0)</f>
        <v>L6</v>
      </c>
      <c r="E295" t="str">
        <f ca="1">VLOOKUP(D295,Reference!$Z$2:$AA$17,2,0)</f>
        <v>Speed</v>
      </c>
      <c r="F295" s="3">
        <f ca="1">IF(OR(C295="SCP Line 1", C295="SCP Line 2"),RANDBETWEEN(1,5),RANDBETWEEN(5,15))+VLOOKUP(B295,Reference!$S$1:$V$397,4,0)+20</f>
        <v>97</v>
      </c>
      <c r="G295" s="3">
        <f ca="1">RANDBETWEEN(1,10)+VLOOKUP(B295,Reference!$S$2:$V$397,3,0)+35</f>
        <v>74</v>
      </c>
      <c r="H295" s="3">
        <f ca="1">RANDBETWEEN(1,10)+VLOOKUP(B295,Reference!$S$1:$U$397,3,0)+45</f>
        <v>77</v>
      </c>
      <c r="I295">
        <f t="shared" ca="1" si="17"/>
        <v>82.666666666666671</v>
      </c>
      <c r="J295">
        <f t="shared" ca="1" si="16"/>
        <v>28</v>
      </c>
      <c r="K295">
        <f t="shared" ca="1" si="16"/>
        <v>37</v>
      </c>
      <c r="L295" s="3">
        <f ca="1">VLOOKUP(C295,Reference!$B$2:$C$11,2,0)*IF(OR(D295="L1",D295="L7"),VLOOKUP(B295,Reference!$S$1:$U$397,3,0),VLOOKUP(B295,Reference!$S$1:$V$397,4,0))+RANDBETWEEN(10,40)</f>
        <v>75</v>
      </c>
      <c r="M295" s="2"/>
      <c r="N295" s="2"/>
      <c r="O295" s="2"/>
      <c r="P295" s="3"/>
    </row>
    <row r="296" spans="1:16" x14ac:dyDescent="0.25">
      <c r="A296">
        <f t="shared" si="18"/>
        <v>295</v>
      </c>
      <c r="B296" s="2">
        <f ca="1">VLOOKUP(RANDBETWEEN(1,396),Reference!$R$1:$V$397,2,0)</f>
        <v>45243</v>
      </c>
      <c r="C296" s="2" t="str">
        <f ca="1">VLOOKUP(RANDBETWEEN(1,10),Reference!$A$2:$B$11,2,0)</f>
        <v>MCP Ass 2</v>
      </c>
      <c r="D296" t="str">
        <f ca="1">VLOOKUP(RANDBETWEEN(1,21),Reference!$Y$2:$AA$22,2,0)</f>
        <v>L11</v>
      </c>
      <c r="E296" t="str">
        <f ca="1">VLOOKUP(D296,Reference!$Z$2:$AA$17,2,0)</f>
        <v xml:space="preserve">Line Organisation </v>
      </c>
      <c r="F296" s="3">
        <f ca="1">IF(OR(C296="SCP Line 1", C296="SCP Line 2"),RANDBETWEEN(1,5),RANDBETWEEN(5,15))+VLOOKUP(B296,Reference!$S$1:$V$397,4,0)+20</f>
        <v>85</v>
      </c>
      <c r="G296" s="3">
        <f ca="1">RANDBETWEEN(1,10)+VLOOKUP(B296,Reference!$S$2:$V$397,3,0)+35</f>
        <v>69</v>
      </c>
      <c r="H296" s="3">
        <f ca="1">RANDBETWEEN(1,10)+VLOOKUP(B296,Reference!$S$1:$U$397,3,0)+45</f>
        <v>76</v>
      </c>
      <c r="I296">
        <f t="shared" ca="1" si="17"/>
        <v>76.666666666666671</v>
      </c>
      <c r="J296">
        <f t="shared" ca="1" si="16"/>
        <v>29</v>
      </c>
      <c r="K296">
        <f t="shared" ca="1" si="16"/>
        <v>27</v>
      </c>
      <c r="L296" s="3">
        <f ca="1">VLOOKUP(C296,Reference!$B$2:$C$11,2,0)*IF(OR(D296="L1",D296="L7"),VLOOKUP(B296,Reference!$S$1:$U$397,3,0),VLOOKUP(B296,Reference!$S$1:$V$397,4,0))+RANDBETWEEN(10,40)</f>
        <v>65</v>
      </c>
      <c r="M296" s="2"/>
      <c r="N296" s="2"/>
      <c r="O296" s="2"/>
      <c r="P296" s="3"/>
    </row>
    <row r="297" spans="1:16" x14ac:dyDescent="0.25">
      <c r="A297">
        <f t="shared" si="18"/>
        <v>296</v>
      </c>
      <c r="B297" s="2">
        <f ca="1">VLOOKUP(RANDBETWEEN(1,396),Reference!$R$1:$V$397,2,0)</f>
        <v>45072</v>
      </c>
      <c r="C297" s="2" t="str">
        <f ca="1">VLOOKUP(RANDBETWEEN(1,10),Reference!$A$2:$B$11,2,0)</f>
        <v>TFW1</v>
      </c>
      <c r="D297" t="str">
        <f ca="1">VLOOKUP(RANDBETWEEN(1,21),Reference!$Y$2:$AA$22,2,0)</f>
        <v>L1</v>
      </c>
      <c r="E297" t="str">
        <f ca="1">VLOOKUP(D297,Reference!$Z$2:$AA$17,2,0)</f>
        <v xml:space="preserve">Equipment Failure </v>
      </c>
      <c r="F297" s="3">
        <f ca="1">IF(OR(C297="SCP Line 1", C297="SCP Line 2"),RANDBETWEEN(1,5),RANDBETWEEN(5,15))+VLOOKUP(B297,Reference!$S$1:$V$397,4,0)+20</f>
        <v>44</v>
      </c>
      <c r="G297" s="3">
        <f ca="1">RANDBETWEEN(1,10)+VLOOKUP(B297,Reference!$S$2:$V$397,3,0)+35</f>
        <v>53</v>
      </c>
      <c r="H297" s="3">
        <f ca="1">RANDBETWEEN(1,10)+VLOOKUP(B297,Reference!$S$1:$U$397,3,0)+45</f>
        <v>64</v>
      </c>
      <c r="I297">
        <f t="shared" ca="1" si="17"/>
        <v>53.666666666666664</v>
      </c>
      <c r="J297">
        <f t="shared" ca="1" si="16"/>
        <v>39</v>
      </c>
      <c r="K297">
        <f t="shared" ca="1" si="16"/>
        <v>20</v>
      </c>
      <c r="L297" s="3">
        <f ca="1">VLOOKUP(C297,Reference!$B$2:$C$11,2,0)*IF(OR(D297="L1",D297="L7"),VLOOKUP(B297,Reference!$S$1:$U$397,3,0),VLOOKUP(B297,Reference!$S$1:$V$397,4,0))+RANDBETWEEN(10,40)</f>
        <v>53</v>
      </c>
      <c r="M297" s="2"/>
      <c r="N297" s="2"/>
      <c r="O297" s="2"/>
      <c r="P297" s="3"/>
    </row>
    <row r="298" spans="1:16" x14ac:dyDescent="0.25">
      <c r="A298">
        <f t="shared" si="18"/>
        <v>297</v>
      </c>
      <c r="B298" s="2">
        <f ca="1">VLOOKUP(RANDBETWEEN(1,396),Reference!$R$1:$V$397,2,0)</f>
        <v>45310</v>
      </c>
      <c r="C298" s="2" t="str">
        <f ca="1">VLOOKUP(RANDBETWEEN(1,10),Reference!$A$2:$B$11,2,0)</f>
        <v>SCP Line 1</v>
      </c>
      <c r="D298" t="str">
        <f ca="1">VLOOKUP(RANDBETWEEN(1,21),Reference!$Y$2:$AA$22,2,0)</f>
        <v>L7</v>
      </c>
      <c r="E298" t="str">
        <f ca="1">VLOOKUP(D298,Reference!$Z$2:$AA$17,2,0)</f>
        <v>Defect and Rework</v>
      </c>
      <c r="F298" s="3">
        <f ca="1">IF(OR(C298="SCP Line 1", C298="SCP Line 2"),RANDBETWEEN(1,5),RANDBETWEEN(5,15))+VLOOKUP(B298,Reference!$S$1:$V$397,4,0)+20</f>
        <v>58</v>
      </c>
      <c r="G298" s="3">
        <f ca="1">RANDBETWEEN(1,10)+VLOOKUP(B298,Reference!$S$2:$V$397,3,0)+35</f>
        <v>84</v>
      </c>
      <c r="H298" s="3">
        <f ca="1">RANDBETWEEN(1,10)+VLOOKUP(B298,Reference!$S$1:$U$397,3,0)+45</f>
        <v>92</v>
      </c>
      <c r="I298">
        <f t="shared" ca="1" si="17"/>
        <v>78</v>
      </c>
      <c r="J298">
        <f t="shared" ca="1" si="16"/>
        <v>37</v>
      </c>
      <c r="K298">
        <f t="shared" ca="1" si="16"/>
        <v>24</v>
      </c>
      <c r="L298" s="3">
        <f ca="1">VLOOKUP(C298,Reference!$B$2:$C$11,2,0)*IF(OR(D298="L1",D298="L7"),VLOOKUP(B298,Reference!$S$1:$U$397,3,0),VLOOKUP(B298,Reference!$S$1:$V$397,4,0))+RANDBETWEEN(10,40)</f>
        <v>170</v>
      </c>
      <c r="M298" s="2"/>
      <c r="N298" s="2"/>
      <c r="O298" s="2"/>
      <c r="P298" s="3"/>
    </row>
    <row r="299" spans="1:16" x14ac:dyDescent="0.25">
      <c r="A299">
        <f t="shared" si="18"/>
        <v>298</v>
      </c>
      <c r="B299" s="2">
        <f ca="1">VLOOKUP(RANDBETWEEN(1,396),Reference!$R$1:$V$397,2,0)</f>
        <v>45046</v>
      </c>
      <c r="C299" s="2" t="str">
        <f ca="1">VLOOKUP(RANDBETWEEN(1,10),Reference!$A$2:$B$11,2,0)</f>
        <v>SCP Line 2</v>
      </c>
      <c r="D299" t="str">
        <f ca="1">VLOOKUP(RANDBETWEEN(1,21),Reference!$Y$2:$AA$22,2,0)</f>
        <v>L4</v>
      </c>
      <c r="E299" t="str">
        <f ca="1">VLOOKUP(D299,Reference!$Z$2:$AA$17,2,0)</f>
        <v>Start Up</v>
      </c>
      <c r="F299" s="3">
        <f ca="1">IF(OR(C299="SCP Line 1", C299="SCP Line 2"),RANDBETWEEN(1,5),RANDBETWEEN(5,15))+VLOOKUP(B299,Reference!$S$1:$V$397,4,0)+20</f>
        <v>36</v>
      </c>
      <c r="G299" s="3">
        <f ca="1">RANDBETWEEN(1,10)+VLOOKUP(B299,Reference!$S$2:$V$397,3,0)+35</f>
        <v>59</v>
      </c>
      <c r="H299" s="3">
        <f ca="1">RANDBETWEEN(1,10)+VLOOKUP(B299,Reference!$S$1:$U$397,3,0)+45</f>
        <v>64</v>
      </c>
      <c r="I299">
        <f t="shared" ca="1" si="17"/>
        <v>53</v>
      </c>
      <c r="J299">
        <f t="shared" ca="1" si="16"/>
        <v>34</v>
      </c>
      <c r="K299">
        <f t="shared" ca="1" si="16"/>
        <v>30</v>
      </c>
      <c r="L299" s="3">
        <f ca="1">VLOOKUP(C299,Reference!$B$2:$C$11,2,0)*IF(OR(D299="L1",D299="L7"),VLOOKUP(B299,Reference!$S$1:$U$397,3,0),VLOOKUP(B299,Reference!$S$1:$V$397,4,0))+RANDBETWEEN(10,40)</f>
        <v>80</v>
      </c>
      <c r="M299" s="2"/>
      <c r="N299" s="2"/>
      <c r="O299" s="2"/>
      <c r="P299" s="3"/>
    </row>
    <row r="300" spans="1:16" x14ac:dyDescent="0.25">
      <c r="A300">
        <f t="shared" si="18"/>
        <v>299</v>
      </c>
      <c r="B300" s="2">
        <f ca="1">VLOOKUP(RANDBETWEEN(1,396),Reference!$R$1:$V$397,2,0)</f>
        <v>45267</v>
      </c>
      <c r="C300" s="2" t="str">
        <f ca="1">VLOOKUP(RANDBETWEEN(1,10),Reference!$A$2:$B$11,2,0)</f>
        <v>SCP Line 1</v>
      </c>
      <c r="D300" t="str">
        <f ca="1">VLOOKUP(RANDBETWEEN(1,21),Reference!$Y$2:$AA$22,2,0)</f>
        <v>L3</v>
      </c>
      <c r="E300" t="str">
        <f ca="1">VLOOKUP(D300,Reference!$Z$2:$AA$17,2,0)</f>
        <v>Tool change</v>
      </c>
      <c r="F300" s="3">
        <f ca="1">IF(OR(C300="SCP Line 1", C300="SCP Line 2"),RANDBETWEEN(1,5),RANDBETWEEN(5,15))+VLOOKUP(B300,Reference!$S$1:$V$397,4,0)+20</f>
        <v>84</v>
      </c>
      <c r="G300" s="3">
        <f ca="1">RANDBETWEEN(1,10)+VLOOKUP(B300,Reference!$S$2:$V$397,3,0)+35</f>
        <v>63</v>
      </c>
      <c r="H300" s="3">
        <f ca="1">RANDBETWEEN(1,10)+VLOOKUP(B300,Reference!$S$1:$U$397,3,0)+45</f>
        <v>79</v>
      </c>
      <c r="I300">
        <f t="shared" ca="1" si="17"/>
        <v>75.333333333333329</v>
      </c>
      <c r="J300">
        <f t="shared" ca="1" si="16"/>
        <v>31</v>
      </c>
      <c r="K300">
        <f t="shared" ca="1" si="16"/>
        <v>35</v>
      </c>
      <c r="L300" s="3">
        <f ca="1">VLOOKUP(C300,Reference!$B$2:$C$11,2,0)*IF(OR(D300="L1",D300="L7"),VLOOKUP(B300,Reference!$S$1:$U$397,3,0),VLOOKUP(B300,Reference!$S$1:$V$397,4,0))+RANDBETWEEN(10,40)</f>
        <v>203</v>
      </c>
      <c r="M300" s="2"/>
      <c r="N300" s="2"/>
      <c r="O300" s="2"/>
      <c r="P300" s="3"/>
    </row>
    <row r="301" spans="1:16" x14ac:dyDescent="0.25">
      <c r="A301">
        <f t="shared" si="18"/>
        <v>300</v>
      </c>
      <c r="B301" s="2">
        <f ca="1">VLOOKUP(RANDBETWEEN(1,396),Reference!$R$1:$V$397,2,0)</f>
        <v>45143</v>
      </c>
      <c r="C301" s="2" t="str">
        <f ca="1">VLOOKUP(RANDBETWEEN(1,10),Reference!$A$2:$B$11,2,0)</f>
        <v>SCP Line 1</v>
      </c>
      <c r="D301" t="str">
        <f ca="1">VLOOKUP(RANDBETWEEN(1,21),Reference!$Y$2:$AA$22,2,0)</f>
        <v>L14</v>
      </c>
      <c r="E301" t="str">
        <f ca="1">VLOOKUP(D301,Reference!$Z$2:$AA$17,2,0)</f>
        <v>Yield</v>
      </c>
      <c r="F301" s="3">
        <f ca="1">IF(OR(C301="SCP Line 1", C301="SCP Line 2"),RANDBETWEEN(1,5),RANDBETWEEN(5,15))+VLOOKUP(B301,Reference!$S$1:$V$397,4,0)+20</f>
        <v>60</v>
      </c>
      <c r="G301" s="3">
        <f ca="1">RANDBETWEEN(1,10)+VLOOKUP(B301,Reference!$S$2:$V$397,3,0)+35</f>
        <v>56</v>
      </c>
      <c r="H301" s="3">
        <f ca="1">RANDBETWEEN(1,10)+VLOOKUP(B301,Reference!$S$1:$U$397,3,0)+45</f>
        <v>67</v>
      </c>
      <c r="I301">
        <f t="shared" ca="1" si="17"/>
        <v>61</v>
      </c>
      <c r="J301">
        <f t="shared" ca="1" si="16"/>
        <v>27</v>
      </c>
      <c r="K301">
        <f t="shared" ca="1" si="16"/>
        <v>28</v>
      </c>
      <c r="L301" s="3">
        <f ca="1">VLOOKUP(C301,Reference!$B$2:$C$11,2,0)*IF(OR(D301="L1",D301="L7"),VLOOKUP(B301,Reference!$S$1:$U$397,3,0),VLOOKUP(B301,Reference!$S$1:$V$397,4,0))+RANDBETWEEN(10,40)</f>
        <v>125</v>
      </c>
      <c r="M301" s="2"/>
      <c r="N301" s="2"/>
      <c r="O301" s="2"/>
      <c r="P301" s="3"/>
    </row>
    <row r="302" spans="1:16" x14ac:dyDescent="0.25">
      <c r="A302">
        <f t="shared" si="18"/>
        <v>301</v>
      </c>
      <c r="B302" s="2">
        <f ca="1">VLOOKUP(RANDBETWEEN(1,396),Reference!$R$1:$V$397,2,0)</f>
        <v>45251</v>
      </c>
      <c r="C302" s="2" t="str">
        <f ca="1">VLOOKUP(RANDBETWEEN(1,10),Reference!$A$2:$B$11,2,0)</f>
        <v>SCP Line 2</v>
      </c>
      <c r="D302" t="str">
        <f ca="1">VLOOKUP(RANDBETWEEN(1,21),Reference!$Y$2:$AA$22,2,0)</f>
        <v>L9</v>
      </c>
      <c r="E302" t="str">
        <f ca="1">VLOOKUP(D302,Reference!$Z$2:$AA$17,2,0)</f>
        <v>Management</v>
      </c>
      <c r="F302" s="3">
        <f ca="1">IF(OR(C302="SCP Line 1", C302="SCP Line 2"),RANDBETWEEN(1,5),RANDBETWEEN(5,15))+VLOOKUP(B302,Reference!$S$1:$V$397,4,0)+20</f>
        <v>79</v>
      </c>
      <c r="G302" s="3">
        <f ca="1">RANDBETWEEN(1,10)+VLOOKUP(B302,Reference!$S$2:$V$397,3,0)+35</f>
        <v>69</v>
      </c>
      <c r="H302" s="3">
        <f ca="1">RANDBETWEEN(1,10)+VLOOKUP(B302,Reference!$S$1:$U$397,3,0)+45</f>
        <v>74</v>
      </c>
      <c r="I302">
        <f t="shared" ca="1" si="17"/>
        <v>74</v>
      </c>
      <c r="J302">
        <f t="shared" ca="1" si="16"/>
        <v>32</v>
      </c>
      <c r="K302">
        <f t="shared" ca="1" si="16"/>
        <v>36</v>
      </c>
      <c r="L302" s="3">
        <f ca="1">VLOOKUP(C302,Reference!$B$2:$C$11,2,0)*IF(OR(D302="L1",D302="L7"),VLOOKUP(B302,Reference!$S$1:$U$397,3,0),VLOOKUP(B302,Reference!$S$1:$V$397,4,0))+RANDBETWEEN(10,40)</f>
        <v>204</v>
      </c>
      <c r="M302" s="2"/>
      <c r="N302" s="2"/>
      <c r="O302" s="2"/>
      <c r="P302" s="3"/>
    </row>
    <row r="303" spans="1:16" x14ac:dyDescent="0.25">
      <c r="A303">
        <f t="shared" si="18"/>
        <v>302</v>
      </c>
      <c r="B303" s="2">
        <f ca="1">VLOOKUP(RANDBETWEEN(1,396),Reference!$R$1:$V$397,2,0)</f>
        <v>44969</v>
      </c>
      <c r="C303" s="2" t="str">
        <f ca="1">VLOOKUP(RANDBETWEEN(1,10),Reference!$A$2:$B$11,2,0)</f>
        <v xml:space="preserve">Fine Arc 2 </v>
      </c>
      <c r="D303" t="str">
        <f ca="1">VLOOKUP(RANDBETWEEN(1,21),Reference!$Y$2:$AA$22,2,0)</f>
        <v>L9</v>
      </c>
      <c r="E303" t="str">
        <f ca="1">VLOOKUP(D303,Reference!$Z$2:$AA$17,2,0)</f>
        <v>Management</v>
      </c>
      <c r="F303" s="3">
        <f ca="1">IF(OR(C303="SCP Line 1", C303="SCP Line 2"),RANDBETWEEN(1,5),RANDBETWEEN(5,15))+VLOOKUP(B303,Reference!$S$1:$V$397,4,0)+20</f>
        <v>47</v>
      </c>
      <c r="G303" s="3">
        <f ca="1">RANDBETWEEN(1,10)+VLOOKUP(B303,Reference!$S$2:$V$397,3,0)+35</f>
        <v>54</v>
      </c>
      <c r="H303" s="3">
        <f ca="1">RANDBETWEEN(1,10)+VLOOKUP(B303,Reference!$S$1:$U$397,3,0)+45</f>
        <v>66</v>
      </c>
      <c r="I303">
        <f t="shared" ca="1" si="17"/>
        <v>55.666666666666664</v>
      </c>
      <c r="J303">
        <f t="shared" ca="1" si="16"/>
        <v>20</v>
      </c>
      <c r="K303">
        <f t="shared" ca="1" si="16"/>
        <v>31</v>
      </c>
      <c r="L303" s="3">
        <f ca="1">VLOOKUP(C303,Reference!$B$2:$C$11,2,0)*IF(OR(D303="L1",D303="L7"),VLOOKUP(B303,Reference!$S$1:$U$397,3,0),VLOOKUP(B303,Reference!$S$1:$V$397,4,0))+RANDBETWEEN(10,40)</f>
        <v>51</v>
      </c>
      <c r="M303" s="2"/>
      <c r="N303" s="2"/>
      <c r="O303" s="2"/>
      <c r="P303" s="3"/>
    </row>
    <row r="304" spans="1:16" x14ac:dyDescent="0.25">
      <c r="A304">
        <f t="shared" si="18"/>
        <v>303</v>
      </c>
      <c r="B304" s="2">
        <f ca="1">VLOOKUP(RANDBETWEEN(1,396),Reference!$R$1:$V$397,2,0)</f>
        <v>45108</v>
      </c>
      <c r="C304" s="2" t="str">
        <f ca="1">VLOOKUP(RANDBETWEEN(1,10),Reference!$A$2:$B$11,2,0)</f>
        <v xml:space="preserve">Fine Arc 2 </v>
      </c>
      <c r="D304" t="str">
        <f ca="1">VLOOKUP(RANDBETWEEN(1,21),Reference!$Y$2:$AA$22,2,0)</f>
        <v>L1</v>
      </c>
      <c r="E304" t="str">
        <f ca="1">VLOOKUP(D304,Reference!$Z$2:$AA$17,2,0)</f>
        <v xml:space="preserve">Equipment Failure </v>
      </c>
      <c r="F304" s="3">
        <f ca="1">IF(OR(C304="SCP Line 1", C304="SCP Line 2"),RANDBETWEEN(1,5),RANDBETWEEN(5,15))+VLOOKUP(B304,Reference!$S$1:$V$397,4,0)+20</f>
        <v>41</v>
      </c>
      <c r="G304" s="3">
        <f ca="1">RANDBETWEEN(1,10)+VLOOKUP(B304,Reference!$S$2:$V$397,3,0)+35</f>
        <v>60</v>
      </c>
      <c r="H304" s="3">
        <f ca="1">RANDBETWEEN(1,10)+VLOOKUP(B304,Reference!$S$1:$U$397,3,0)+45</f>
        <v>74</v>
      </c>
      <c r="I304">
        <f t="shared" ca="1" si="17"/>
        <v>58.333333333333336</v>
      </c>
      <c r="J304">
        <f t="shared" ca="1" si="16"/>
        <v>33</v>
      </c>
      <c r="K304">
        <f t="shared" ca="1" si="16"/>
        <v>22</v>
      </c>
      <c r="L304" s="3">
        <f ca="1">VLOOKUP(C304,Reference!$B$2:$C$11,2,0)*IF(OR(D304="L1",D304="L7"),VLOOKUP(B304,Reference!$S$1:$U$397,3,0),VLOOKUP(B304,Reference!$S$1:$V$397,4,0))+RANDBETWEEN(10,40)</f>
        <v>37</v>
      </c>
      <c r="M304" s="2"/>
      <c r="N304" s="2"/>
      <c r="O304" s="2"/>
      <c r="P304" s="3"/>
    </row>
    <row r="305" spans="1:16" x14ac:dyDescent="0.25">
      <c r="A305">
        <f t="shared" si="18"/>
        <v>304</v>
      </c>
      <c r="B305" s="2">
        <f ca="1">VLOOKUP(RANDBETWEEN(1,396),Reference!$R$1:$V$397,2,0)</f>
        <v>45291</v>
      </c>
      <c r="C305" s="2" t="str">
        <f ca="1">VLOOKUP(RANDBETWEEN(1,10),Reference!$A$2:$B$11,2,0)</f>
        <v>MCP Ass 1</v>
      </c>
      <c r="D305" t="str">
        <f ca="1">VLOOKUP(RANDBETWEEN(1,21),Reference!$Y$2:$AA$22,2,0)</f>
        <v>L3</v>
      </c>
      <c r="E305" t="str">
        <f ca="1">VLOOKUP(D305,Reference!$Z$2:$AA$17,2,0)</f>
        <v>Tool change</v>
      </c>
      <c r="F305" s="3">
        <f ca="1">IF(OR(C305="SCP Line 1", C305="SCP Line 2"),RANDBETWEEN(1,5),RANDBETWEEN(5,15))+VLOOKUP(B305,Reference!$S$1:$V$397,4,0)+20</f>
        <v>90</v>
      </c>
      <c r="G305" s="3">
        <f ca="1">RANDBETWEEN(1,10)+VLOOKUP(B305,Reference!$S$2:$V$397,3,0)+35</f>
        <v>66</v>
      </c>
      <c r="H305" s="3">
        <f ca="1">RANDBETWEEN(1,10)+VLOOKUP(B305,Reference!$S$1:$U$397,3,0)+45</f>
        <v>83</v>
      </c>
      <c r="I305">
        <f t="shared" ca="1" si="17"/>
        <v>79.666666666666671</v>
      </c>
      <c r="J305">
        <f t="shared" ca="1" si="16"/>
        <v>26</v>
      </c>
      <c r="K305">
        <f t="shared" ca="1" si="16"/>
        <v>28</v>
      </c>
      <c r="L305" s="3">
        <f ca="1">VLOOKUP(C305,Reference!$B$2:$C$11,2,0)*IF(OR(D305="L1",D305="L7"),VLOOKUP(B305,Reference!$S$1:$U$397,3,0),VLOOKUP(B305,Reference!$S$1:$V$397,4,0))+RANDBETWEEN(10,40)</f>
        <v>98</v>
      </c>
      <c r="M305" s="2"/>
      <c r="N305" s="2"/>
      <c r="O305" s="2"/>
      <c r="P305" s="3"/>
    </row>
    <row r="306" spans="1:16" x14ac:dyDescent="0.25">
      <c r="A306">
        <f t="shared" si="18"/>
        <v>305</v>
      </c>
      <c r="B306" s="2">
        <f ca="1">VLOOKUP(RANDBETWEEN(1,396),Reference!$R$1:$V$397,2,0)</f>
        <v>45187</v>
      </c>
      <c r="C306" s="2" t="str">
        <f ca="1">VLOOKUP(RANDBETWEEN(1,10),Reference!$A$2:$B$11,2,0)</f>
        <v>MCP Ass 2</v>
      </c>
      <c r="D306" t="str">
        <f ca="1">VLOOKUP(RANDBETWEEN(1,21),Reference!$Y$2:$AA$22,2,0)</f>
        <v>L1</v>
      </c>
      <c r="E306" t="str">
        <f ca="1">VLOOKUP(D306,Reference!$Z$2:$AA$17,2,0)</f>
        <v xml:space="preserve">Equipment Failure </v>
      </c>
      <c r="F306" s="3">
        <f ca="1">IF(OR(C306="SCP Line 1", C306="SCP Line 2"),RANDBETWEEN(1,5),RANDBETWEEN(5,15))+VLOOKUP(B306,Reference!$S$1:$V$397,4,0)+20</f>
        <v>77</v>
      </c>
      <c r="G306" s="3">
        <f ca="1">RANDBETWEEN(1,10)+VLOOKUP(B306,Reference!$S$2:$V$397,3,0)+35</f>
        <v>66</v>
      </c>
      <c r="H306" s="3">
        <f ca="1">RANDBETWEEN(1,10)+VLOOKUP(B306,Reference!$S$1:$U$397,3,0)+45</f>
        <v>78</v>
      </c>
      <c r="I306">
        <f t="shared" ca="1" si="17"/>
        <v>73.666666666666671</v>
      </c>
      <c r="J306">
        <f t="shared" ca="1" si="16"/>
        <v>27</v>
      </c>
      <c r="K306">
        <f t="shared" ca="1" si="16"/>
        <v>37</v>
      </c>
      <c r="L306" s="3">
        <f ca="1">VLOOKUP(C306,Reference!$B$2:$C$11,2,0)*IF(OR(D306="L1",D306="L7"),VLOOKUP(B306,Reference!$S$1:$U$397,3,0),VLOOKUP(B306,Reference!$S$1:$V$397,4,0))+RANDBETWEEN(10,40)</f>
        <v>40</v>
      </c>
      <c r="M306" s="2"/>
      <c r="N306" s="2"/>
      <c r="O306" s="2"/>
      <c r="P306" s="3"/>
    </row>
    <row r="307" spans="1:16" x14ac:dyDescent="0.25">
      <c r="A307">
        <f t="shared" si="18"/>
        <v>306</v>
      </c>
      <c r="B307" s="2">
        <f ca="1">VLOOKUP(RANDBETWEEN(1,396),Reference!$R$1:$V$397,2,0)</f>
        <v>45281</v>
      </c>
      <c r="C307" s="2" t="str">
        <f ca="1">VLOOKUP(RANDBETWEEN(1,10),Reference!$A$2:$B$11,2,0)</f>
        <v>MCP Ass 2</v>
      </c>
      <c r="D307" t="str">
        <f ca="1">VLOOKUP(RANDBETWEEN(1,21),Reference!$Y$2:$AA$22,2,0)</f>
        <v>L4</v>
      </c>
      <c r="E307" t="str">
        <f ca="1">VLOOKUP(D307,Reference!$Z$2:$AA$17,2,0)</f>
        <v>Start Up</v>
      </c>
      <c r="F307" s="3">
        <f ca="1">IF(OR(C307="SCP Line 1", C307="SCP Line 2"),RANDBETWEEN(1,5),RANDBETWEEN(5,15))+VLOOKUP(B307,Reference!$S$1:$V$397,4,0)+20</f>
        <v>92</v>
      </c>
      <c r="G307" s="3">
        <f ca="1">RANDBETWEEN(1,10)+VLOOKUP(B307,Reference!$S$2:$V$397,3,0)+35</f>
        <v>67</v>
      </c>
      <c r="H307" s="3">
        <f ca="1">RANDBETWEEN(1,10)+VLOOKUP(B307,Reference!$S$1:$U$397,3,0)+45</f>
        <v>80</v>
      </c>
      <c r="I307">
        <f t="shared" ca="1" si="17"/>
        <v>79.666666666666671</v>
      </c>
      <c r="J307">
        <f t="shared" ca="1" si="16"/>
        <v>32</v>
      </c>
      <c r="K307">
        <f t="shared" ca="1" si="16"/>
        <v>28</v>
      </c>
      <c r="L307" s="3">
        <f ca="1">VLOOKUP(C307,Reference!$B$2:$C$11,2,0)*IF(OR(D307="L1",D307="L7"),VLOOKUP(B307,Reference!$S$1:$U$397,3,0),VLOOKUP(B307,Reference!$S$1:$V$397,4,0))+RANDBETWEEN(10,40)</f>
        <v>97</v>
      </c>
      <c r="M307" s="2"/>
      <c r="N307" s="2"/>
      <c r="O307" s="2"/>
      <c r="P307" s="3"/>
    </row>
    <row r="308" spans="1:16" x14ac:dyDescent="0.25">
      <c r="A308">
        <f t="shared" si="18"/>
        <v>307</v>
      </c>
      <c r="B308" s="2">
        <f ca="1">VLOOKUP(RANDBETWEEN(1,396),Reference!$R$1:$V$397,2,0)</f>
        <v>45116</v>
      </c>
      <c r="C308" s="2" t="str">
        <f ca="1">VLOOKUP(RANDBETWEEN(1,10),Reference!$A$2:$B$11,2,0)</f>
        <v>TFW2</v>
      </c>
      <c r="D308" t="str">
        <f ca="1">VLOOKUP(RANDBETWEEN(1,21),Reference!$Y$2:$AA$22,2,0)</f>
        <v>L1</v>
      </c>
      <c r="E308" t="str">
        <f ca="1">VLOOKUP(D308,Reference!$Z$2:$AA$17,2,0)</f>
        <v xml:space="preserve">Equipment Failure </v>
      </c>
      <c r="F308" s="3">
        <f ca="1">IF(OR(C308="SCP Line 1", C308="SCP Line 2"),RANDBETWEEN(1,5),RANDBETWEEN(5,15))+VLOOKUP(B308,Reference!$S$1:$V$397,4,0)+20</f>
        <v>45</v>
      </c>
      <c r="G308" s="3">
        <f ca="1">RANDBETWEEN(1,10)+VLOOKUP(B308,Reference!$S$2:$V$397,3,0)+35</f>
        <v>51</v>
      </c>
      <c r="H308" s="3">
        <f ca="1">RANDBETWEEN(1,10)+VLOOKUP(B308,Reference!$S$1:$U$397,3,0)+45</f>
        <v>60</v>
      </c>
      <c r="I308">
        <f t="shared" ca="1" si="17"/>
        <v>52</v>
      </c>
      <c r="J308">
        <f t="shared" ca="1" si="16"/>
        <v>31</v>
      </c>
      <c r="K308">
        <f t="shared" ca="1" si="16"/>
        <v>31</v>
      </c>
      <c r="L308" s="3">
        <f ca="1">VLOOKUP(C308,Reference!$B$2:$C$11,2,0)*IF(OR(D308="L1",D308="L7"),VLOOKUP(B308,Reference!$S$1:$U$397,3,0),VLOOKUP(B308,Reference!$S$1:$V$397,4,0))+RANDBETWEEN(10,40)</f>
        <v>43</v>
      </c>
      <c r="M308" s="2"/>
      <c r="N308" s="2"/>
      <c r="O308" s="2"/>
      <c r="P308" s="3"/>
    </row>
    <row r="309" spans="1:16" x14ac:dyDescent="0.25">
      <c r="A309">
        <f t="shared" si="18"/>
        <v>308</v>
      </c>
      <c r="B309" s="2">
        <f ca="1">VLOOKUP(RANDBETWEEN(1,396),Reference!$R$1:$V$397,2,0)</f>
        <v>45254</v>
      </c>
      <c r="C309" s="2" t="str">
        <f ca="1">VLOOKUP(RANDBETWEEN(1,10),Reference!$A$2:$B$11,2,0)</f>
        <v>Welding M/c 1</v>
      </c>
      <c r="D309" t="str">
        <f ca="1">VLOOKUP(RANDBETWEEN(1,21),Reference!$Y$2:$AA$22,2,0)</f>
        <v>L16</v>
      </c>
      <c r="E309" t="str">
        <f ca="1">VLOOKUP(D309,Reference!$Z$2:$AA$17,2,0)</f>
        <v>Die and Jig</v>
      </c>
      <c r="F309" s="3">
        <f ca="1">IF(OR(C309="SCP Line 1", C309="SCP Line 2"),RANDBETWEEN(1,5),RANDBETWEEN(5,15))+VLOOKUP(B309,Reference!$S$1:$V$397,4,0)+20</f>
        <v>90</v>
      </c>
      <c r="G309" s="3">
        <f ca="1">RANDBETWEEN(1,10)+VLOOKUP(B309,Reference!$S$2:$V$397,3,0)+35</f>
        <v>65</v>
      </c>
      <c r="H309" s="3">
        <f ca="1">RANDBETWEEN(1,10)+VLOOKUP(B309,Reference!$S$1:$U$397,3,0)+45</f>
        <v>83</v>
      </c>
      <c r="I309">
        <f t="shared" ca="1" si="17"/>
        <v>79.333333333333329</v>
      </c>
      <c r="J309">
        <f t="shared" ca="1" si="16"/>
        <v>25</v>
      </c>
      <c r="K309">
        <f t="shared" ca="1" si="16"/>
        <v>35</v>
      </c>
      <c r="L309" s="3">
        <f ca="1">VLOOKUP(C309,Reference!$B$2:$C$11,2,0)*IF(OR(D309="L1",D309="L7"),VLOOKUP(B309,Reference!$S$1:$U$397,3,0),VLOOKUP(B309,Reference!$S$1:$V$397,4,0))+RANDBETWEEN(10,40)</f>
        <v>86</v>
      </c>
      <c r="M309" s="2"/>
      <c r="N309" s="2"/>
      <c r="O309" s="2"/>
      <c r="P309" s="3"/>
    </row>
    <row r="310" spans="1:16" x14ac:dyDescent="0.25">
      <c r="A310">
        <f t="shared" si="18"/>
        <v>309</v>
      </c>
      <c r="B310" s="2">
        <f ca="1">VLOOKUP(RANDBETWEEN(1,396),Reference!$R$1:$V$397,2,0)</f>
        <v>45283</v>
      </c>
      <c r="C310" s="2" t="str">
        <f ca="1">VLOOKUP(RANDBETWEEN(1,10),Reference!$A$2:$B$11,2,0)</f>
        <v>TFW1</v>
      </c>
      <c r="D310" t="str">
        <f ca="1">VLOOKUP(RANDBETWEEN(1,21),Reference!$Y$2:$AA$22,2,0)</f>
        <v>L1</v>
      </c>
      <c r="E310" t="str">
        <f ca="1">VLOOKUP(D310,Reference!$Z$2:$AA$17,2,0)</f>
        <v xml:space="preserve">Equipment Failure </v>
      </c>
      <c r="F310" s="3">
        <f ca="1">IF(OR(C310="SCP Line 1", C310="SCP Line 2"),RANDBETWEEN(1,5),RANDBETWEEN(5,15))+VLOOKUP(B310,Reference!$S$1:$V$397,4,0)+20</f>
        <v>105</v>
      </c>
      <c r="G310" s="3">
        <f ca="1">RANDBETWEEN(1,10)+VLOOKUP(B310,Reference!$S$2:$V$397,3,0)+35</f>
        <v>72</v>
      </c>
      <c r="H310" s="3">
        <f ca="1">RANDBETWEEN(1,10)+VLOOKUP(B310,Reference!$S$1:$U$397,3,0)+45</f>
        <v>83</v>
      </c>
      <c r="I310">
        <f t="shared" ca="1" si="17"/>
        <v>86.666666666666671</v>
      </c>
      <c r="J310">
        <f t="shared" ca="1" si="16"/>
        <v>33</v>
      </c>
      <c r="K310">
        <f t="shared" ca="1" si="16"/>
        <v>26</v>
      </c>
      <c r="L310" s="3">
        <f ca="1">VLOOKUP(C310,Reference!$B$2:$C$11,2,0)*IF(OR(D310="L1",D310="L7"),VLOOKUP(B310,Reference!$S$1:$U$397,3,0),VLOOKUP(B310,Reference!$S$1:$V$397,4,0))+RANDBETWEEN(10,40)</f>
        <v>59</v>
      </c>
      <c r="M310" s="2"/>
      <c r="N310" s="2"/>
      <c r="O310" s="2"/>
      <c r="P310" s="3"/>
    </row>
    <row r="311" spans="1:16" x14ac:dyDescent="0.25">
      <c r="A311">
        <f t="shared" si="18"/>
        <v>310</v>
      </c>
      <c r="B311" s="2">
        <f ca="1">VLOOKUP(RANDBETWEEN(1,396),Reference!$R$1:$V$397,2,0)</f>
        <v>45233</v>
      </c>
      <c r="C311" s="2" t="str">
        <f ca="1">VLOOKUP(RANDBETWEEN(1,10),Reference!$A$2:$B$11,2,0)</f>
        <v>TFW1</v>
      </c>
      <c r="D311" t="str">
        <f ca="1">VLOOKUP(RANDBETWEEN(1,21),Reference!$Y$2:$AA$22,2,0)</f>
        <v>L7</v>
      </c>
      <c r="E311" t="str">
        <f ca="1">VLOOKUP(D311,Reference!$Z$2:$AA$17,2,0)</f>
        <v>Defect and Rework</v>
      </c>
      <c r="F311" s="3">
        <f ca="1">IF(OR(C311="SCP Line 1", C311="SCP Line 2"),RANDBETWEEN(1,5),RANDBETWEEN(5,15))+VLOOKUP(B311,Reference!$S$1:$V$397,4,0)+20</f>
        <v>92</v>
      </c>
      <c r="G311" s="3">
        <f ca="1">RANDBETWEEN(1,10)+VLOOKUP(B311,Reference!$S$2:$V$397,3,0)+35</f>
        <v>74</v>
      </c>
      <c r="H311" s="3">
        <f ca="1">RANDBETWEEN(1,10)+VLOOKUP(B311,Reference!$S$1:$U$397,3,0)+45</f>
        <v>79</v>
      </c>
      <c r="I311">
        <f t="shared" ca="1" si="17"/>
        <v>81.666666666666671</v>
      </c>
      <c r="J311">
        <f t="shared" ca="1" si="16"/>
        <v>21</v>
      </c>
      <c r="K311">
        <f t="shared" ca="1" si="16"/>
        <v>28</v>
      </c>
      <c r="L311" s="3">
        <f ca="1">VLOOKUP(C311,Reference!$B$2:$C$11,2,0)*IF(OR(D311="L1",D311="L7"),VLOOKUP(B311,Reference!$S$1:$U$397,3,0),VLOOKUP(B311,Reference!$S$1:$V$397,4,0))+RANDBETWEEN(10,40)</f>
        <v>50</v>
      </c>
      <c r="M311" s="2"/>
      <c r="N311" s="2"/>
      <c r="O311" s="2"/>
      <c r="P311" s="3"/>
    </row>
    <row r="312" spans="1:16" x14ac:dyDescent="0.25">
      <c r="A312">
        <f t="shared" si="18"/>
        <v>311</v>
      </c>
      <c r="B312" s="2">
        <f ca="1">VLOOKUP(RANDBETWEEN(1,396),Reference!$R$1:$V$397,2,0)</f>
        <v>45119</v>
      </c>
      <c r="C312" s="2" t="str">
        <f ca="1">VLOOKUP(RANDBETWEEN(1,10),Reference!$A$2:$B$11,2,0)</f>
        <v>Fine Arc 1</v>
      </c>
      <c r="D312" t="str">
        <f ca="1">VLOOKUP(RANDBETWEEN(1,21),Reference!$Y$2:$AA$22,2,0)</f>
        <v>L3</v>
      </c>
      <c r="E312" t="str">
        <f ca="1">VLOOKUP(D312,Reference!$Z$2:$AA$17,2,0)</f>
        <v>Tool change</v>
      </c>
      <c r="F312" s="3">
        <f ca="1">IF(OR(C312="SCP Line 1", C312="SCP Line 2"),RANDBETWEEN(1,5),RANDBETWEEN(5,15))+VLOOKUP(B312,Reference!$S$1:$V$397,4,0)+20</f>
        <v>58</v>
      </c>
      <c r="G312" s="3">
        <f ca="1">RANDBETWEEN(1,10)+VLOOKUP(B312,Reference!$S$2:$V$397,3,0)+35</f>
        <v>56</v>
      </c>
      <c r="H312" s="3">
        <f ca="1">RANDBETWEEN(1,10)+VLOOKUP(B312,Reference!$S$1:$U$397,3,0)+45</f>
        <v>68</v>
      </c>
      <c r="I312">
        <f t="shared" ca="1" si="17"/>
        <v>60.666666666666664</v>
      </c>
      <c r="J312">
        <f t="shared" ca="1" si="16"/>
        <v>39</v>
      </c>
      <c r="K312">
        <f t="shared" ca="1" si="16"/>
        <v>40</v>
      </c>
      <c r="L312" s="3">
        <f ca="1">VLOOKUP(C312,Reference!$B$2:$C$11,2,0)*IF(OR(D312="L1",D312="L7"),VLOOKUP(B312,Reference!$S$1:$U$397,3,0),VLOOKUP(B312,Reference!$S$1:$V$397,4,0))+RANDBETWEEN(10,40)</f>
        <v>44</v>
      </c>
      <c r="M312" s="2"/>
      <c r="N312" s="2"/>
      <c r="O312" s="2"/>
      <c r="P312" s="3"/>
    </row>
    <row r="313" spans="1:16" x14ac:dyDescent="0.25">
      <c r="A313">
        <f t="shared" si="18"/>
        <v>312</v>
      </c>
      <c r="B313" s="2">
        <f ca="1">VLOOKUP(RANDBETWEEN(1,396),Reference!$R$1:$V$397,2,0)</f>
        <v>45087</v>
      </c>
      <c r="C313" s="2" t="str">
        <f ca="1">VLOOKUP(RANDBETWEEN(1,10),Reference!$A$2:$B$11,2,0)</f>
        <v>Welding M/c 1</v>
      </c>
      <c r="D313" t="str">
        <f ca="1">VLOOKUP(RANDBETWEEN(1,21),Reference!$Y$2:$AA$22,2,0)</f>
        <v>L10</v>
      </c>
      <c r="E313" t="str">
        <f ca="1">VLOOKUP(D313,Reference!$Z$2:$AA$17,2,0)</f>
        <v>Operating motion</v>
      </c>
      <c r="F313" s="3">
        <f ca="1">IF(OR(C313="SCP Line 1", C313="SCP Line 2"),RANDBETWEEN(1,5),RANDBETWEEN(5,15))+VLOOKUP(B313,Reference!$S$1:$V$397,4,0)+20</f>
        <v>37</v>
      </c>
      <c r="G313" s="3">
        <f ca="1">RANDBETWEEN(1,10)+VLOOKUP(B313,Reference!$S$2:$V$397,3,0)+35</f>
        <v>58</v>
      </c>
      <c r="H313" s="3">
        <f ca="1">RANDBETWEEN(1,10)+VLOOKUP(B313,Reference!$S$1:$U$397,3,0)+45</f>
        <v>64</v>
      </c>
      <c r="I313">
        <f t="shared" ca="1" si="17"/>
        <v>53</v>
      </c>
      <c r="J313">
        <f t="shared" ca="1" si="16"/>
        <v>34</v>
      </c>
      <c r="K313">
        <f t="shared" ca="1" si="16"/>
        <v>36</v>
      </c>
      <c r="L313" s="3">
        <f ca="1">VLOOKUP(C313,Reference!$B$2:$C$11,2,0)*IF(OR(D313="L1",D313="L7"),VLOOKUP(B313,Reference!$S$1:$U$397,3,0),VLOOKUP(B313,Reference!$S$1:$V$397,4,0))+RANDBETWEEN(10,40)</f>
        <v>43</v>
      </c>
      <c r="M313" s="2"/>
      <c r="N313" s="2"/>
      <c r="O313" s="2"/>
      <c r="P313" s="3"/>
    </row>
    <row r="314" spans="1:16" x14ac:dyDescent="0.25">
      <c r="A314">
        <f t="shared" si="18"/>
        <v>313</v>
      </c>
      <c r="B314" s="2">
        <f ca="1">VLOOKUP(RANDBETWEEN(1,396),Reference!$R$1:$V$397,2,0)</f>
        <v>44993</v>
      </c>
      <c r="C314" s="2" t="str">
        <f ca="1">VLOOKUP(RANDBETWEEN(1,10),Reference!$A$2:$B$11,2,0)</f>
        <v>SCP Line 2</v>
      </c>
      <c r="D314" t="str">
        <f ca="1">VLOOKUP(RANDBETWEEN(1,21),Reference!$Y$2:$AA$22,2,0)</f>
        <v>L9</v>
      </c>
      <c r="E314" t="str">
        <f ca="1">VLOOKUP(D314,Reference!$Z$2:$AA$17,2,0)</f>
        <v>Management</v>
      </c>
      <c r="F314" s="3">
        <f ca="1">IF(OR(C314="SCP Line 1", C314="SCP Line 2"),RANDBETWEEN(1,5),RANDBETWEEN(5,15))+VLOOKUP(B314,Reference!$S$1:$V$397,4,0)+20</f>
        <v>43</v>
      </c>
      <c r="G314" s="3">
        <f ca="1">RANDBETWEEN(1,10)+VLOOKUP(B314,Reference!$S$2:$V$397,3,0)+35</f>
        <v>60</v>
      </c>
      <c r="H314" s="3">
        <f ca="1">RANDBETWEEN(1,10)+VLOOKUP(B314,Reference!$S$1:$U$397,3,0)+45</f>
        <v>66</v>
      </c>
      <c r="I314">
        <f t="shared" ca="1" si="17"/>
        <v>56.333333333333336</v>
      </c>
      <c r="J314">
        <f t="shared" ca="1" si="16"/>
        <v>25</v>
      </c>
      <c r="K314">
        <f t="shared" ca="1" si="16"/>
        <v>23</v>
      </c>
      <c r="L314" s="3">
        <f ca="1">VLOOKUP(C314,Reference!$B$2:$C$11,2,0)*IF(OR(D314="L1",D314="L7"),VLOOKUP(B314,Reference!$S$1:$U$397,3,0),VLOOKUP(B314,Reference!$S$1:$V$397,4,0))+RANDBETWEEN(10,40)</f>
        <v>78</v>
      </c>
      <c r="M314" s="2"/>
      <c r="N314" s="2"/>
      <c r="O314" s="2"/>
      <c r="P314" s="3"/>
    </row>
    <row r="315" spans="1:16" x14ac:dyDescent="0.25">
      <c r="A315">
        <f t="shared" si="18"/>
        <v>314</v>
      </c>
      <c r="B315" s="2">
        <f ca="1">VLOOKUP(RANDBETWEEN(1,396),Reference!$R$1:$V$397,2,0)</f>
        <v>45041</v>
      </c>
      <c r="C315" s="2" t="str">
        <f ca="1">VLOOKUP(RANDBETWEEN(1,10),Reference!$A$2:$B$11,2,0)</f>
        <v>SCP Line 1</v>
      </c>
      <c r="D315" t="str">
        <f ca="1">VLOOKUP(RANDBETWEEN(1,21),Reference!$Y$2:$AA$22,2,0)</f>
        <v>L13</v>
      </c>
      <c r="E315" t="str">
        <f ca="1">VLOOKUP(D315,Reference!$Z$2:$AA$17,2,0)</f>
        <v>Measurement and adjustment</v>
      </c>
      <c r="F315" s="3">
        <f ca="1">IF(OR(C315="SCP Line 1", C315="SCP Line 2"),RANDBETWEEN(1,5),RANDBETWEEN(5,15))+VLOOKUP(B315,Reference!$S$1:$V$397,4,0)+20</f>
        <v>40</v>
      </c>
      <c r="G315" s="3">
        <f ca="1">RANDBETWEEN(1,10)+VLOOKUP(B315,Reference!$S$2:$V$397,3,0)+35</f>
        <v>67</v>
      </c>
      <c r="H315" s="3">
        <f ca="1">RANDBETWEEN(1,10)+VLOOKUP(B315,Reference!$S$1:$U$397,3,0)+45</f>
        <v>69</v>
      </c>
      <c r="I315">
        <f t="shared" ca="1" si="17"/>
        <v>58.666666666666664</v>
      </c>
      <c r="J315">
        <f t="shared" ref="J315:K378" ca="1" si="19">RANDBETWEEN(20,40)</f>
        <v>28</v>
      </c>
      <c r="K315">
        <f t="shared" ca="1" si="19"/>
        <v>26</v>
      </c>
      <c r="L315" s="3">
        <f ca="1">VLOOKUP(C315,Reference!$B$2:$C$11,2,0)*IF(OR(D315="L1",D315="L7"),VLOOKUP(B315,Reference!$S$1:$U$397,3,0),VLOOKUP(B315,Reference!$S$1:$V$397,4,0))+RANDBETWEEN(10,40)</f>
        <v>69</v>
      </c>
      <c r="M315" s="2"/>
      <c r="N315" s="2"/>
      <c r="O315" s="2"/>
      <c r="P315" s="3"/>
    </row>
    <row r="316" spans="1:16" x14ac:dyDescent="0.25">
      <c r="A316">
        <f t="shared" si="18"/>
        <v>315</v>
      </c>
      <c r="B316" s="2">
        <f ca="1">VLOOKUP(RANDBETWEEN(1,396),Reference!$R$1:$V$397,2,0)</f>
        <v>44991</v>
      </c>
      <c r="C316" s="2" t="str">
        <f ca="1">VLOOKUP(RANDBETWEEN(1,10),Reference!$A$2:$B$11,2,0)</f>
        <v xml:space="preserve">Fine Arc 2 </v>
      </c>
      <c r="D316" t="str">
        <f ca="1">VLOOKUP(RANDBETWEEN(1,21),Reference!$Y$2:$AA$22,2,0)</f>
        <v>L15</v>
      </c>
      <c r="E316" t="str">
        <f ca="1">VLOOKUP(D316,Reference!$Z$2:$AA$17,2,0)</f>
        <v>Energy</v>
      </c>
      <c r="F316" s="3">
        <f ca="1">IF(OR(C316="SCP Line 1", C316="SCP Line 2"),RANDBETWEEN(1,5),RANDBETWEEN(5,15))+VLOOKUP(B316,Reference!$S$1:$V$397,4,0)+20</f>
        <v>53</v>
      </c>
      <c r="G316" s="3">
        <f ca="1">RANDBETWEEN(1,10)+VLOOKUP(B316,Reference!$S$2:$V$397,3,0)+35</f>
        <v>57</v>
      </c>
      <c r="H316" s="3">
        <f ca="1">RANDBETWEEN(1,10)+VLOOKUP(B316,Reference!$S$1:$U$397,3,0)+45</f>
        <v>69</v>
      </c>
      <c r="I316">
        <f t="shared" ca="1" si="17"/>
        <v>59.666666666666664</v>
      </c>
      <c r="J316">
        <f t="shared" ca="1" si="19"/>
        <v>21</v>
      </c>
      <c r="K316">
        <f t="shared" ca="1" si="19"/>
        <v>24</v>
      </c>
      <c r="L316" s="3">
        <f ca="1">VLOOKUP(C316,Reference!$B$2:$C$11,2,0)*IF(OR(D316="L1",D316="L7"),VLOOKUP(B316,Reference!$S$1:$U$397,3,0),VLOOKUP(B316,Reference!$S$1:$V$397,4,0))+RANDBETWEEN(10,40)</f>
        <v>37</v>
      </c>
      <c r="M316" s="2"/>
      <c r="N316" s="2"/>
      <c r="O316" s="2"/>
      <c r="P316" s="3"/>
    </row>
    <row r="317" spans="1:16" x14ac:dyDescent="0.25">
      <c r="A317">
        <f t="shared" si="18"/>
        <v>316</v>
      </c>
      <c r="B317" s="2">
        <f ca="1">VLOOKUP(RANDBETWEEN(1,396),Reference!$R$1:$V$397,2,0)</f>
        <v>45184</v>
      </c>
      <c r="C317" s="2" t="str">
        <f ca="1">VLOOKUP(RANDBETWEEN(1,10),Reference!$A$2:$B$11,2,0)</f>
        <v>TFW2</v>
      </c>
      <c r="D317" t="str">
        <f ca="1">VLOOKUP(RANDBETWEEN(1,21),Reference!$Y$2:$AA$22,2,0)</f>
        <v>L7</v>
      </c>
      <c r="E317" t="str">
        <f ca="1">VLOOKUP(D317,Reference!$Z$2:$AA$17,2,0)</f>
        <v>Defect and Rework</v>
      </c>
      <c r="F317" s="3">
        <f ca="1">IF(OR(C317="SCP Line 1", C317="SCP Line 2"),RANDBETWEEN(1,5),RANDBETWEEN(5,15))+VLOOKUP(B317,Reference!$S$1:$V$397,4,0)+20</f>
        <v>85</v>
      </c>
      <c r="G317" s="3">
        <f ca="1">RANDBETWEEN(1,10)+VLOOKUP(B317,Reference!$S$2:$V$397,3,0)+35</f>
        <v>68</v>
      </c>
      <c r="H317" s="3">
        <f ca="1">RANDBETWEEN(1,10)+VLOOKUP(B317,Reference!$S$1:$U$397,3,0)+45</f>
        <v>78</v>
      </c>
      <c r="I317">
        <f t="shared" ca="1" si="17"/>
        <v>77</v>
      </c>
      <c r="J317">
        <f t="shared" ca="1" si="19"/>
        <v>37</v>
      </c>
      <c r="K317">
        <f t="shared" ca="1" si="19"/>
        <v>23</v>
      </c>
      <c r="L317" s="3">
        <f ca="1">VLOOKUP(C317,Reference!$B$2:$C$11,2,0)*IF(OR(D317="L1",D317="L7"),VLOOKUP(B317,Reference!$S$1:$U$397,3,0),VLOOKUP(B317,Reference!$S$1:$V$397,4,0))+RANDBETWEEN(10,40)</f>
        <v>63</v>
      </c>
      <c r="M317" s="2"/>
      <c r="N317" s="2"/>
      <c r="O317" s="2"/>
      <c r="P317" s="3"/>
    </row>
    <row r="318" spans="1:16" x14ac:dyDescent="0.25">
      <c r="A318">
        <f t="shared" si="18"/>
        <v>317</v>
      </c>
      <c r="B318" s="2">
        <f ca="1">VLOOKUP(RANDBETWEEN(1,396),Reference!$R$1:$V$397,2,0)</f>
        <v>45197</v>
      </c>
      <c r="C318" s="2" t="str">
        <f ca="1">VLOOKUP(RANDBETWEEN(1,10),Reference!$A$2:$B$11,2,0)</f>
        <v>MCP Ass 1</v>
      </c>
      <c r="D318" t="str">
        <f ca="1">VLOOKUP(RANDBETWEEN(1,21),Reference!$Y$2:$AA$22,2,0)</f>
        <v>L4</v>
      </c>
      <c r="E318" t="str">
        <f ca="1">VLOOKUP(D318,Reference!$Z$2:$AA$17,2,0)</f>
        <v>Start Up</v>
      </c>
      <c r="F318" s="3">
        <f ca="1">IF(OR(C318="SCP Line 1", C318="SCP Line 2"),RANDBETWEEN(1,5),RANDBETWEEN(5,15))+VLOOKUP(B318,Reference!$S$1:$V$397,4,0)+20</f>
        <v>89</v>
      </c>
      <c r="G318" s="3">
        <f ca="1">RANDBETWEEN(1,10)+VLOOKUP(B318,Reference!$S$2:$V$397,3,0)+35</f>
        <v>62</v>
      </c>
      <c r="H318" s="3">
        <f ca="1">RANDBETWEEN(1,10)+VLOOKUP(B318,Reference!$S$1:$U$397,3,0)+45</f>
        <v>75</v>
      </c>
      <c r="I318">
        <f t="shared" ca="1" si="17"/>
        <v>75.333333333333329</v>
      </c>
      <c r="J318">
        <f t="shared" ca="1" si="19"/>
        <v>27</v>
      </c>
      <c r="K318">
        <f t="shared" ca="1" si="19"/>
        <v>34</v>
      </c>
      <c r="L318" s="3">
        <f ca="1">VLOOKUP(C318,Reference!$B$2:$C$11,2,0)*IF(OR(D318="L1",D318="L7"),VLOOKUP(B318,Reference!$S$1:$U$397,3,0),VLOOKUP(B318,Reference!$S$1:$V$397,4,0))+RANDBETWEEN(10,40)</f>
        <v>69</v>
      </c>
      <c r="M318" s="2"/>
      <c r="N318" s="2"/>
      <c r="O318" s="2"/>
      <c r="P318" s="3"/>
    </row>
    <row r="319" spans="1:16" x14ac:dyDescent="0.25">
      <c r="A319">
        <f t="shared" si="18"/>
        <v>318</v>
      </c>
      <c r="B319" s="2">
        <f ca="1">VLOOKUP(RANDBETWEEN(1,396),Reference!$R$1:$V$397,2,0)</f>
        <v>45300</v>
      </c>
      <c r="C319" s="2" t="str">
        <f ca="1">VLOOKUP(RANDBETWEEN(1,10),Reference!$A$2:$B$11,2,0)</f>
        <v>TFW2</v>
      </c>
      <c r="D319" t="str">
        <f ca="1">VLOOKUP(RANDBETWEEN(1,21),Reference!$Y$2:$AA$22,2,0)</f>
        <v>L2</v>
      </c>
      <c r="E319" t="str">
        <f ca="1">VLOOKUP(D319,Reference!$Z$2:$AA$17,2,0)</f>
        <v xml:space="preserve">Setup and Adjustment </v>
      </c>
      <c r="F319" s="3">
        <f ca="1">IF(OR(C319="SCP Line 1", C319="SCP Line 2"),RANDBETWEEN(1,5),RANDBETWEEN(5,15))+VLOOKUP(B319,Reference!$S$1:$V$397,4,0)+20</f>
        <v>65</v>
      </c>
      <c r="G319" s="3">
        <f ca="1">RANDBETWEEN(1,10)+VLOOKUP(B319,Reference!$S$2:$V$397,3,0)+35</f>
        <v>81</v>
      </c>
      <c r="H319" s="3">
        <f ca="1">RANDBETWEEN(1,10)+VLOOKUP(B319,Reference!$S$1:$U$397,3,0)+45</f>
        <v>90</v>
      </c>
      <c r="I319">
        <f t="shared" ca="1" si="17"/>
        <v>78.666666666666671</v>
      </c>
      <c r="J319">
        <f t="shared" ca="1" si="19"/>
        <v>34</v>
      </c>
      <c r="K319">
        <f t="shared" ca="1" si="19"/>
        <v>40</v>
      </c>
      <c r="L319" s="3">
        <f ca="1">VLOOKUP(C319,Reference!$B$2:$C$11,2,0)*IF(OR(D319="L1",D319="L7"),VLOOKUP(B319,Reference!$S$1:$U$397,3,0),VLOOKUP(B319,Reference!$S$1:$V$397,4,0))+RANDBETWEEN(10,40)</f>
        <v>51</v>
      </c>
      <c r="M319" s="2"/>
      <c r="N319" s="2"/>
      <c r="O319" s="2"/>
      <c r="P319" s="3"/>
    </row>
    <row r="320" spans="1:16" x14ac:dyDescent="0.25">
      <c r="A320">
        <f t="shared" si="18"/>
        <v>319</v>
      </c>
      <c r="B320" s="2">
        <f ca="1">VLOOKUP(RANDBETWEEN(1,396),Reference!$R$1:$V$397,2,0)</f>
        <v>45166</v>
      </c>
      <c r="C320" s="2" t="str">
        <f ca="1">VLOOKUP(RANDBETWEEN(1,10),Reference!$A$2:$B$11,2,0)</f>
        <v>SCP Line 2</v>
      </c>
      <c r="D320" t="str">
        <f ca="1">VLOOKUP(RANDBETWEEN(1,21),Reference!$Y$2:$AA$22,2,0)</f>
        <v>L1</v>
      </c>
      <c r="E320" t="str">
        <f ca="1">VLOOKUP(D320,Reference!$Z$2:$AA$17,2,0)</f>
        <v xml:space="preserve">Equipment Failure </v>
      </c>
      <c r="F320" s="3">
        <f ca="1">IF(OR(C320="SCP Line 1", C320="SCP Line 2"),RANDBETWEEN(1,5),RANDBETWEEN(5,15))+VLOOKUP(B320,Reference!$S$1:$V$397,4,0)+20</f>
        <v>62</v>
      </c>
      <c r="G320" s="3">
        <f ca="1">RANDBETWEEN(1,10)+VLOOKUP(B320,Reference!$S$2:$V$397,3,0)+35</f>
        <v>57</v>
      </c>
      <c r="H320" s="3">
        <f ca="1">RANDBETWEEN(1,10)+VLOOKUP(B320,Reference!$S$1:$U$397,3,0)+45</f>
        <v>72</v>
      </c>
      <c r="I320">
        <f t="shared" ca="1" si="17"/>
        <v>63.666666666666664</v>
      </c>
      <c r="J320">
        <f t="shared" ca="1" si="19"/>
        <v>26</v>
      </c>
      <c r="K320">
        <f t="shared" ca="1" si="19"/>
        <v>20</v>
      </c>
      <c r="L320" s="3">
        <f ca="1">VLOOKUP(C320,Reference!$B$2:$C$11,2,0)*IF(OR(D320="L1",D320="L7"),VLOOKUP(B320,Reference!$S$1:$U$397,3,0),VLOOKUP(B320,Reference!$S$1:$V$397,4,0))+RANDBETWEEN(10,40)</f>
        <v>75</v>
      </c>
      <c r="M320" s="2"/>
      <c r="N320" s="2"/>
      <c r="O320" s="2"/>
      <c r="P320" s="3"/>
    </row>
    <row r="321" spans="1:16" x14ac:dyDescent="0.25">
      <c r="A321">
        <f t="shared" si="18"/>
        <v>320</v>
      </c>
      <c r="B321" s="2">
        <f ca="1">VLOOKUP(RANDBETWEEN(1,396),Reference!$R$1:$V$397,2,0)</f>
        <v>45105</v>
      </c>
      <c r="C321" s="2" t="str">
        <f ca="1">VLOOKUP(RANDBETWEEN(1,10),Reference!$A$2:$B$11,2,0)</f>
        <v>TFW1</v>
      </c>
      <c r="D321" t="str">
        <f ca="1">VLOOKUP(RANDBETWEEN(1,21),Reference!$Y$2:$AA$22,2,0)</f>
        <v>L7</v>
      </c>
      <c r="E321" t="str">
        <f ca="1">VLOOKUP(D321,Reference!$Z$2:$AA$17,2,0)</f>
        <v>Defect and Rework</v>
      </c>
      <c r="F321" s="3">
        <f ca="1">IF(OR(C321="SCP Line 1", C321="SCP Line 2"),RANDBETWEEN(1,5),RANDBETWEEN(5,15))+VLOOKUP(B321,Reference!$S$1:$V$397,4,0)+20</f>
        <v>57</v>
      </c>
      <c r="G321" s="3">
        <f ca="1">RANDBETWEEN(1,10)+VLOOKUP(B321,Reference!$S$2:$V$397,3,0)+35</f>
        <v>54</v>
      </c>
      <c r="H321" s="3">
        <f ca="1">RANDBETWEEN(1,10)+VLOOKUP(B321,Reference!$S$1:$U$397,3,0)+45</f>
        <v>58</v>
      </c>
      <c r="I321">
        <f t="shared" ca="1" si="17"/>
        <v>56.333333333333336</v>
      </c>
      <c r="J321">
        <f t="shared" ca="1" si="19"/>
        <v>35</v>
      </c>
      <c r="K321">
        <f t="shared" ca="1" si="19"/>
        <v>28</v>
      </c>
      <c r="L321" s="3">
        <f ca="1">VLOOKUP(C321,Reference!$B$2:$C$11,2,0)*IF(OR(D321="L1",D321="L7"),VLOOKUP(B321,Reference!$S$1:$U$397,3,0),VLOOKUP(B321,Reference!$S$1:$V$397,4,0))+RANDBETWEEN(10,40)</f>
        <v>42</v>
      </c>
      <c r="M321" s="2"/>
      <c r="N321" s="2"/>
      <c r="O321" s="2"/>
      <c r="P321" s="3"/>
    </row>
    <row r="322" spans="1:16" x14ac:dyDescent="0.25">
      <c r="A322">
        <f t="shared" si="18"/>
        <v>321</v>
      </c>
      <c r="B322" s="2">
        <f ca="1">VLOOKUP(RANDBETWEEN(1,396),Reference!$R$1:$V$397,2,0)</f>
        <v>45186</v>
      </c>
      <c r="C322" s="2" t="str">
        <f ca="1">VLOOKUP(RANDBETWEEN(1,10),Reference!$A$2:$B$11,2,0)</f>
        <v>MCP Ass 2</v>
      </c>
      <c r="D322" t="str">
        <f ca="1">VLOOKUP(RANDBETWEEN(1,21),Reference!$Y$2:$AA$22,2,0)</f>
        <v>L6</v>
      </c>
      <c r="E322" t="str">
        <f ca="1">VLOOKUP(D322,Reference!$Z$2:$AA$17,2,0)</f>
        <v>Speed</v>
      </c>
      <c r="F322" s="3">
        <f ca="1">IF(OR(C322="SCP Line 1", C322="SCP Line 2"),RANDBETWEEN(1,5),RANDBETWEEN(5,15))+VLOOKUP(B322,Reference!$S$1:$V$397,4,0)+20</f>
        <v>80</v>
      </c>
      <c r="G322" s="3">
        <f ca="1">RANDBETWEEN(1,10)+VLOOKUP(B322,Reference!$S$2:$V$397,3,0)+35</f>
        <v>67</v>
      </c>
      <c r="H322" s="3">
        <f ca="1">RANDBETWEEN(1,10)+VLOOKUP(B322,Reference!$S$1:$U$397,3,0)+45</f>
        <v>73</v>
      </c>
      <c r="I322">
        <f t="shared" ca="1" si="17"/>
        <v>73.333333333333329</v>
      </c>
      <c r="J322">
        <f t="shared" ca="1" si="19"/>
        <v>27</v>
      </c>
      <c r="K322">
        <f t="shared" ca="1" si="19"/>
        <v>32</v>
      </c>
      <c r="L322" s="3">
        <f ca="1">VLOOKUP(C322,Reference!$B$2:$C$11,2,0)*IF(OR(D322="L1",D322="L7"),VLOOKUP(B322,Reference!$S$1:$U$397,3,0),VLOOKUP(B322,Reference!$S$1:$V$397,4,0))+RANDBETWEEN(10,40)</f>
        <v>75</v>
      </c>
      <c r="M322" s="2"/>
      <c r="N322" s="2"/>
      <c r="O322" s="2"/>
      <c r="P322" s="3"/>
    </row>
    <row r="323" spans="1:16" x14ac:dyDescent="0.25">
      <c r="A323">
        <f t="shared" si="18"/>
        <v>322</v>
      </c>
      <c r="B323" s="2">
        <f ca="1">VLOOKUP(RANDBETWEEN(1,396),Reference!$R$1:$V$397,2,0)</f>
        <v>45058</v>
      </c>
      <c r="C323" s="2" t="str">
        <f ca="1">VLOOKUP(RANDBETWEEN(1,10),Reference!$A$2:$B$11,2,0)</f>
        <v>TFW2</v>
      </c>
      <c r="D323" t="str">
        <f ca="1">VLOOKUP(RANDBETWEEN(1,21),Reference!$Y$2:$AA$22,2,0)</f>
        <v>L5</v>
      </c>
      <c r="E323" t="str">
        <f ca="1">VLOOKUP(D323,Reference!$Z$2:$AA$17,2,0)</f>
        <v>Idling and Minor stoppage</v>
      </c>
      <c r="F323" s="3">
        <f ca="1">IF(OR(C323="SCP Line 1", C323="SCP Line 2"),RANDBETWEEN(1,5),RANDBETWEEN(5,15))+VLOOKUP(B323,Reference!$S$1:$V$397,4,0)+20</f>
        <v>46</v>
      </c>
      <c r="G323" s="3">
        <f ca="1">RANDBETWEEN(1,10)+VLOOKUP(B323,Reference!$S$2:$V$397,3,0)+35</f>
        <v>53</v>
      </c>
      <c r="H323" s="3">
        <f ca="1">RANDBETWEEN(1,10)+VLOOKUP(B323,Reference!$S$1:$U$397,3,0)+45</f>
        <v>65</v>
      </c>
      <c r="I323">
        <f t="shared" ref="I323:I386" ca="1" si="20">AVERAGE(F323:H323)</f>
        <v>54.666666666666664</v>
      </c>
      <c r="J323">
        <f t="shared" ca="1" si="19"/>
        <v>20</v>
      </c>
      <c r="K323">
        <f t="shared" ca="1" si="19"/>
        <v>35</v>
      </c>
      <c r="L323" s="3">
        <f ca="1">VLOOKUP(C323,Reference!$B$2:$C$11,2,0)*IF(OR(D323="L1",D323="L7"),VLOOKUP(B323,Reference!$S$1:$U$397,3,0),VLOOKUP(B323,Reference!$S$1:$V$397,4,0))+RANDBETWEEN(10,40)</f>
        <v>51</v>
      </c>
      <c r="M323" s="2"/>
      <c r="N323" s="2"/>
      <c r="O323" s="2"/>
      <c r="P323" s="3"/>
    </row>
    <row r="324" spans="1:16" x14ac:dyDescent="0.25">
      <c r="A324">
        <f t="shared" ref="A324:A387" si="21">A323+1</f>
        <v>323</v>
      </c>
      <c r="B324" s="2">
        <f ca="1">VLOOKUP(RANDBETWEEN(1,396),Reference!$R$1:$V$397,2,0)</f>
        <v>45290</v>
      </c>
      <c r="C324" s="2" t="str">
        <f ca="1">VLOOKUP(RANDBETWEEN(1,10),Reference!$A$2:$B$11,2,0)</f>
        <v>Welding M/c 1</v>
      </c>
      <c r="D324" t="str">
        <f ca="1">VLOOKUP(RANDBETWEEN(1,21),Reference!$Y$2:$AA$22,2,0)</f>
        <v>L3</v>
      </c>
      <c r="E324" t="str">
        <f ca="1">VLOOKUP(D324,Reference!$Z$2:$AA$17,2,0)</f>
        <v>Tool change</v>
      </c>
      <c r="F324" s="3">
        <f ca="1">IF(OR(C324="SCP Line 1", C324="SCP Line 2"),RANDBETWEEN(1,5),RANDBETWEEN(5,15))+VLOOKUP(B324,Reference!$S$1:$V$397,4,0)+20</f>
        <v>88</v>
      </c>
      <c r="G324" s="3">
        <f ca="1">RANDBETWEEN(1,10)+VLOOKUP(B324,Reference!$S$2:$V$397,3,0)+35</f>
        <v>75</v>
      </c>
      <c r="H324" s="3">
        <f ca="1">RANDBETWEEN(1,10)+VLOOKUP(B324,Reference!$S$1:$U$397,3,0)+45</f>
        <v>84</v>
      </c>
      <c r="I324">
        <f t="shared" ca="1" si="20"/>
        <v>82.333333333333329</v>
      </c>
      <c r="J324">
        <f t="shared" ca="1" si="19"/>
        <v>33</v>
      </c>
      <c r="K324">
        <f t="shared" ca="1" si="19"/>
        <v>26</v>
      </c>
      <c r="L324" s="3">
        <f ca="1">VLOOKUP(C324,Reference!$B$2:$C$11,2,0)*IF(OR(D324="L1",D324="L7"),VLOOKUP(B324,Reference!$S$1:$U$397,3,0),VLOOKUP(B324,Reference!$S$1:$V$397,4,0))+RANDBETWEEN(10,40)</f>
        <v>92</v>
      </c>
      <c r="M324" s="2"/>
      <c r="N324" s="2"/>
      <c r="O324" s="2"/>
      <c r="P324" s="3"/>
    </row>
    <row r="325" spans="1:16" x14ac:dyDescent="0.25">
      <c r="A325">
        <f t="shared" si="21"/>
        <v>324</v>
      </c>
      <c r="B325" s="2">
        <f ca="1">VLOOKUP(RANDBETWEEN(1,396),Reference!$R$1:$V$397,2,0)</f>
        <v>44996</v>
      </c>
      <c r="C325" s="2" t="str">
        <f ca="1">VLOOKUP(RANDBETWEEN(1,10),Reference!$A$2:$B$11,2,0)</f>
        <v>Fine Arc 1</v>
      </c>
      <c r="D325" t="str">
        <f ca="1">VLOOKUP(RANDBETWEEN(1,21),Reference!$Y$2:$AA$22,2,0)</f>
        <v>L12</v>
      </c>
      <c r="E325" t="str">
        <f ca="1">VLOOKUP(D325,Reference!$Z$2:$AA$17,2,0)</f>
        <v>Logistics</v>
      </c>
      <c r="F325" s="3">
        <f ca="1">IF(OR(C325="SCP Line 1", C325="SCP Line 2"),RANDBETWEEN(1,5),RANDBETWEEN(5,15))+VLOOKUP(B325,Reference!$S$1:$V$397,4,0)+20</f>
        <v>45</v>
      </c>
      <c r="G325" s="3">
        <f ca="1">RANDBETWEEN(1,10)+VLOOKUP(B325,Reference!$S$2:$V$397,3,0)+35</f>
        <v>61</v>
      </c>
      <c r="H325" s="3">
        <f ca="1">RANDBETWEEN(1,10)+VLOOKUP(B325,Reference!$S$1:$U$397,3,0)+45</f>
        <v>76</v>
      </c>
      <c r="I325">
        <f t="shared" ca="1" si="20"/>
        <v>60.666666666666664</v>
      </c>
      <c r="J325">
        <f t="shared" ca="1" si="19"/>
        <v>22</v>
      </c>
      <c r="K325">
        <f t="shared" ca="1" si="19"/>
        <v>20</v>
      </c>
      <c r="L325" s="3">
        <f ca="1">VLOOKUP(C325,Reference!$B$2:$C$11,2,0)*IF(OR(D325="L1",D325="L7"),VLOOKUP(B325,Reference!$S$1:$U$397,3,0),VLOOKUP(B325,Reference!$S$1:$V$397,4,0))+RANDBETWEEN(10,40)</f>
        <v>34</v>
      </c>
      <c r="M325" s="2"/>
      <c r="N325" s="2"/>
      <c r="O325" s="2"/>
      <c r="P325" s="3"/>
    </row>
    <row r="326" spans="1:16" x14ac:dyDescent="0.25">
      <c r="A326">
        <f t="shared" si="21"/>
        <v>325</v>
      </c>
      <c r="B326" s="2">
        <f ca="1">VLOOKUP(RANDBETWEEN(1,396),Reference!$R$1:$V$397,2,0)</f>
        <v>45181</v>
      </c>
      <c r="C326" s="2" t="str">
        <f ca="1">VLOOKUP(RANDBETWEEN(1,10),Reference!$A$2:$B$11,2,0)</f>
        <v>MCP Ass 1</v>
      </c>
      <c r="D326" t="str">
        <f ca="1">VLOOKUP(RANDBETWEEN(1,21),Reference!$Y$2:$AA$22,2,0)</f>
        <v>L9</v>
      </c>
      <c r="E326" t="str">
        <f ca="1">VLOOKUP(D326,Reference!$Z$2:$AA$17,2,0)</f>
        <v>Management</v>
      </c>
      <c r="F326" s="3">
        <f ca="1">IF(OR(C326="SCP Line 1", C326="SCP Line 2"),RANDBETWEEN(1,5),RANDBETWEEN(5,15))+VLOOKUP(B326,Reference!$S$1:$V$397,4,0)+20</f>
        <v>88</v>
      </c>
      <c r="G326" s="3">
        <f ca="1">RANDBETWEEN(1,10)+VLOOKUP(B326,Reference!$S$2:$V$397,3,0)+35</f>
        <v>63</v>
      </c>
      <c r="H326" s="3">
        <f ca="1">RANDBETWEEN(1,10)+VLOOKUP(B326,Reference!$S$1:$U$397,3,0)+45</f>
        <v>80</v>
      </c>
      <c r="I326">
        <f t="shared" ca="1" si="20"/>
        <v>77</v>
      </c>
      <c r="J326">
        <f t="shared" ca="1" si="19"/>
        <v>21</v>
      </c>
      <c r="K326">
        <f t="shared" ca="1" si="19"/>
        <v>28</v>
      </c>
      <c r="L326" s="3">
        <f ca="1">VLOOKUP(C326,Reference!$B$2:$C$11,2,0)*IF(OR(D326="L1",D326="L7"),VLOOKUP(B326,Reference!$S$1:$U$397,3,0),VLOOKUP(B326,Reference!$S$1:$V$397,4,0))+RANDBETWEEN(10,40)</f>
        <v>80</v>
      </c>
      <c r="M326" s="2"/>
      <c r="N326" s="2"/>
      <c r="O326" s="2"/>
      <c r="P326" s="3"/>
    </row>
    <row r="327" spans="1:16" x14ac:dyDescent="0.25">
      <c r="A327">
        <f t="shared" si="21"/>
        <v>326</v>
      </c>
      <c r="B327" s="2">
        <f ca="1">VLOOKUP(RANDBETWEEN(1,396),Reference!$R$1:$V$397,2,0)</f>
        <v>45039</v>
      </c>
      <c r="C327" s="2" t="str">
        <f ca="1">VLOOKUP(RANDBETWEEN(1,10),Reference!$A$2:$B$11,2,0)</f>
        <v>SCP Line 1</v>
      </c>
      <c r="D327" t="str">
        <f ca="1">VLOOKUP(RANDBETWEEN(1,21),Reference!$Y$2:$AA$22,2,0)</f>
        <v>L2</v>
      </c>
      <c r="E327" t="str">
        <f ca="1">VLOOKUP(D327,Reference!$Z$2:$AA$17,2,0)</f>
        <v xml:space="preserve">Setup and Adjustment </v>
      </c>
      <c r="F327" s="3">
        <f ca="1">IF(OR(C327="SCP Line 1", C327="SCP Line 2"),RANDBETWEEN(1,5),RANDBETWEEN(5,15))+VLOOKUP(B327,Reference!$S$1:$V$397,4,0)+20</f>
        <v>35</v>
      </c>
      <c r="G327" s="3">
        <f ca="1">RANDBETWEEN(1,10)+VLOOKUP(B327,Reference!$S$2:$V$397,3,0)+35</f>
        <v>56</v>
      </c>
      <c r="H327" s="3">
        <f ca="1">RANDBETWEEN(1,10)+VLOOKUP(B327,Reference!$S$1:$U$397,3,0)+45</f>
        <v>66</v>
      </c>
      <c r="I327">
        <f t="shared" ca="1" si="20"/>
        <v>52.333333333333336</v>
      </c>
      <c r="J327">
        <f t="shared" ca="1" si="19"/>
        <v>26</v>
      </c>
      <c r="K327">
        <f t="shared" ca="1" si="19"/>
        <v>30</v>
      </c>
      <c r="L327" s="3">
        <f ca="1">VLOOKUP(C327,Reference!$B$2:$C$11,2,0)*IF(OR(D327="L1",D327="L7"),VLOOKUP(B327,Reference!$S$1:$U$397,3,0),VLOOKUP(B327,Reference!$S$1:$V$397,4,0))+RANDBETWEEN(10,40)</f>
        <v>65</v>
      </c>
      <c r="M327" s="2"/>
      <c r="N327" s="2"/>
      <c r="O327" s="2"/>
      <c r="P327" s="3"/>
    </row>
    <row r="328" spans="1:16" x14ac:dyDescent="0.25">
      <c r="A328">
        <f t="shared" si="21"/>
        <v>327</v>
      </c>
      <c r="B328" s="2">
        <f ca="1">VLOOKUP(RANDBETWEEN(1,396),Reference!$R$1:$V$397,2,0)</f>
        <v>45009</v>
      </c>
      <c r="C328" s="2" t="str">
        <f ca="1">VLOOKUP(RANDBETWEEN(1,10),Reference!$A$2:$B$11,2,0)</f>
        <v>SCP Line 2</v>
      </c>
      <c r="D328" t="str">
        <f ca="1">VLOOKUP(RANDBETWEEN(1,21),Reference!$Y$2:$AA$22,2,0)</f>
        <v>L9</v>
      </c>
      <c r="E328" t="str">
        <f ca="1">VLOOKUP(D328,Reference!$Z$2:$AA$17,2,0)</f>
        <v>Management</v>
      </c>
      <c r="F328" s="3">
        <f ca="1">IF(OR(C328="SCP Line 1", C328="SCP Line 2"),RANDBETWEEN(1,5),RANDBETWEEN(5,15))+VLOOKUP(B328,Reference!$S$1:$V$397,4,0)+20</f>
        <v>46</v>
      </c>
      <c r="G328" s="3">
        <f ca="1">RANDBETWEEN(1,10)+VLOOKUP(B328,Reference!$S$2:$V$397,3,0)+35</f>
        <v>65</v>
      </c>
      <c r="H328" s="3">
        <f ca="1">RANDBETWEEN(1,10)+VLOOKUP(B328,Reference!$S$1:$U$397,3,0)+45</f>
        <v>69</v>
      </c>
      <c r="I328">
        <f t="shared" ca="1" si="20"/>
        <v>60</v>
      </c>
      <c r="J328">
        <f t="shared" ca="1" si="19"/>
        <v>27</v>
      </c>
      <c r="K328">
        <f t="shared" ca="1" si="19"/>
        <v>28</v>
      </c>
      <c r="L328" s="3">
        <f ca="1">VLOOKUP(C328,Reference!$B$2:$C$11,2,0)*IF(OR(D328="L1",D328="L7"),VLOOKUP(B328,Reference!$S$1:$U$397,3,0),VLOOKUP(B328,Reference!$S$1:$V$397,4,0))+RANDBETWEEN(10,40)</f>
        <v>86</v>
      </c>
      <c r="M328" s="2"/>
      <c r="N328" s="2"/>
      <c r="O328" s="2"/>
      <c r="P328" s="3"/>
    </row>
    <row r="329" spans="1:16" x14ac:dyDescent="0.25">
      <c r="A329">
        <f t="shared" si="21"/>
        <v>328</v>
      </c>
      <c r="B329" s="2">
        <f ca="1">VLOOKUP(RANDBETWEEN(1,396),Reference!$R$1:$V$397,2,0)</f>
        <v>45211</v>
      </c>
      <c r="C329" s="2" t="str">
        <f ca="1">VLOOKUP(RANDBETWEEN(1,10),Reference!$A$2:$B$11,2,0)</f>
        <v>MCP Ass 2</v>
      </c>
      <c r="D329" t="str">
        <f ca="1">VLOOKUP(RANDBETWEEN(1,21),Reference!$Y$2:$AA$22,2,0)</f>
        <v>L3</v>
      </c>
      <c r="E329" t="str">
        <f ca="1">VLOOKUP(D329,Reference!$Z$2:$AA$17,2,0)</f>
        <v>Tool change</v>
      </c>
      <c r="F329" s="3">
        <f ca="1">IF(OR(C329="SCP Line 1", C329="SCP Line 2"),RANDBETWEEN(1,5),RANDBETWEEN(5,15))+VLOOKUP(B329,Reference!$S$1:$V$397,4,0)+20</f>
        <v>87</v>
      </c>
      <c r="G329" s="3">
        <f ca="1">RANDBETWEEN(1,10)+VLOOKUP(B329,Reference!$S$2:$V$397,3,0)+35</f>
        <v>63</v>
      </c>
      <c r="H329" s="3">
        <f ca="1">RANDBETWEEN(1,10)+VLOOKUP(B329,Reference!$S$1:$U$397,3,0)+45</f>
        <v>71</v>
      </c>
      <c r="I329">
        <f t="shared" ca="1" si="20"/>
        <v>73.666666666666671</v>
      </c>
      <c r="J329">
        <f t="shared" ca="1" si="19"/>
        <v>38</v>
      </c>
      <c r="K329">
        <f t="shared" ca="1" si="19"/>
        <v>30</v>
      </c>
      <c r="L329" s="3">
        <f ca="1">VLOOKUP(C329,Reference!$B$2:$C$11,2,0)*IF(OR(D329="L1",D329="L7"),VLOOKUP(B329,Reference!$S$1:$U$397,3,0),VLOOKUP(B329,Reference!$S$1:$V$397,4,0))+RANDBETWEEN(10,40)</f>
        <v>64</v>
      </c>
      <c r="M329" s="2"/>
      <c r="N329" s="2"/>
      <c r="O329" s="2"/>
      <c r="P329" s="3"/>
    </row>
    <row r="330" spans="1:16" x14ac:dyDescent="0.25">
      <c r="A330">
        <f t="shared" si="21"/>
        <v>329</v>
      </c>
      <c r="B330" s="2">
        <f ca="1">VLOOKUP(RANDBETWEEN(1,396),Reference!$R$1:$V$397,2,0)</f>
        <v>45019</v>
      </c>
      <c r="C330" s="2" t="str">
        <f ca="1">VLOOKUP(RANDBETWEEN(1,10),Reference!$A$2:$B$11,2,0)</f>
        <v>MCP Ass 1</v>
      </c>
      <c r="D330" t="str">
        <f ca="1">VLOOKUP(RANDBETWEEN(1,21),Reference!$Y$2:$AA$22,2,0)</f>
        <v>L15</v>
      </c>
      <c r="E330" t="str">
        <f ca="1">VLOOKUP(D330,Reference!$Z$2:$AA$17,2,0)</f>
        <v>Energy</v>
      </c>
      <c r="F330" s="3">
        <f ca="1">IF(OR(C330="SCP Line 1", C330="SCP Line 2"),RANDBETWEEN(1,5),RANDBETWEEN(5,15))+VLOOKUP(B330,Reference!$S$1:$V$397,4,0)+20</f>
        <v>50</v>
      </c>
      <c r="G330" s="3">
        <f ca="1">RANDBETWEEN(1,10)+VLOOKUP(B330,Reference!$S$2:$V$397,3,0)+35</f>
        <v>68</v>
      </c>
      <c r="H330" s="3">
        <f ca="1">RANDBETWEEN(1,10)+VLOOKUP(B330,Reference!$S$1:$U$397,3,0)+45</f>
        <v>72</v>
      </c>
      <c r="I330">
        <f t="shared" ca="1" si="20"/>
        <v>63.333333333333336</v>
      </c>
      <c r="J330">
        <f t="shared" ca="1" si="19"/>
        <v>33</v>
      </c>
      <c r="K330">
        <f t="shared" ca="1" si="19"/>
        <v>23</v>
      </c>
      <c r="L330" s="3">
        <f ca="1">VLOOKUP(C330,Reference!$B$2:$C$11,2,0)*IF(OR(D330="L1",D330="L7"),VLOOKUP(B330,Reference!$S$1:$U$397,3,0),VLOOKUP(B330,Reference!$S$1:$V$397,4,0))+RANDBETWEEN(10,40)</f>
        <v>61</v>
      </c>
      <c r="M330" s="2"/>
      <c r="N330" s="2"/>
      <c r="O330" s="2"/>
      <c r="P330" s="3"/>
    </row>
    <row r="331" spans="1:16" x14ac:dyDescent="0.25">
      <c r="A331">
        <f t="shared" si="21"/>
        <v>330</v>
      </c>
      <c r="B331" s="2">
        <f ca="1">VLOOKUP(RANDBETWEEN(1,396),Reference!$R$1:$V$397,2,0)</f>
        <v>45237</v>
      </c>
      <c r="C331" s="2" t="str">
        <f ca="1">VLOOKUP(RANDBETWEEN(1,10),Reference!$A$2:$B$11,2,0)</f>
        <v>Welding M/c 2</v>
      </c>
      <c r="D331" t="str">
        <f ca="1">VLOOKUP(RANDBETWEEN(1,21),Reference!$Y$2:$AA$22,2,0)</f>
        <v>L12</v>
      </c>
      <c r="E331" t="str">
        <f ca="1">VLOOKUP(D331,Reference!$Z$2:$AA$17,2,0)</f>
        <v>Logistics</v>
      </c>
      <c r="F331" s="3">
        <f ca="1">IF(OR(C331="SCP Line 1", C331="SCP Line 2"),RANDBETWEEN(1,5),RANDBETWEEN(5,15))+VLOOKUP(B331,Reference!$S$1:$V$397,4,0)+20</f>
        <v>98</v>
      </c>
      <c r="G331" s="3">
        <f ca="1">RANDBETWEEN(1,10)+VLOOKUP(B331,Reference!$S$2:$V$397,3,0)+35</f>
        <v>69</v>
      </c>
      <c r="H331" s="3">
        <f ca="1">RANDBETWEEN(1,10)+VLOOKUP(B331,Reference!$S$1:$U$397,3,0)+45</f>
        <v>85</v>
      </c>
      <c r="I331">
        <f t="shared" ca="1" si="20"/>
        <v>84</v>
      </c>
      <c r="J331">
        <f t="shared" ca="1" si="19"/>
        <v>35</v>
      </c>
      <c r="K331">
        <f t="shared" ca="1" si="19"/>
        <v>27</v>
      </c>
      <c r="L331" s="3">
        <f ca="1">VLOOKUP(C331,Reference!$B$2:$C$11,2,0)*IF(OR(D331="L1",D331="L7"),VLOOKUP(B331,Reference!$S$1:$U$397,3,0),VLOOKUP(B331,Reference!$S$1:$V$397,4,0))+RANDBETWEEN(10,40)</f>
        <v>93</v>
      </c>
      <c r="M331" s="2"/>
      <c r="N331" s="2"/>
      <c r="O331" s="2"/>
      <c r="P331" s="3"/>
    </row>
    <row r="332" spans="1:16" x14ac:dyDescent="0.25">
      <c r="A332">
        <f t="shared" si="21"/>
        <v>331</v>
      </c>
      <c r="B332" s="2">
        <f ca="1">VLOOKUP(RANDBETWEEN(1,396),Reference!$R$1:$V$397,2,0)</f>
        <v>45309</v>
      </c>
      <c r="C332" s="2" t="str">
        <f ca="1">VLOOKUP(RANDBETWEEN(1,10),Reference!$A$2:$B$11,2,0)</f>
        <v>MCP Ass 1</v>
      </c>
      <c r="D332" t="str">
        <f ca="1">VLOOKUP(RANDBETWEEN(1,21),Reference!$Y$2:$AA$22,2,0)</f>
        <v>L15</v>
      </c>
      <c r="E332" t="str">
        <f ca="1">VLOOKUP(D332,Reference!$Z$2:$AA$17,2,0)</f>
        <v>Energy</v>
      </c>
      <c r="F332" s="3">
        <f ca="1">IF(OR(C332="SCP Line 1", C332="SCP Line 2"),RANDBETWEEN(1,5),RANDBETWEEN(5,15))+VLOOKUP(B332,Reference!$S$1:$V$397,4,0)+20</f>
        <v>70</v>
      </c>
      <c r="G332" s="3">
        <f ca="1">RANDBETWEEN(1,10)+VLOOKUP(B332,Reference!$S$2:$V$397,3,0)+35</f>
        <v>86</v>
      </c>
      <c r="H332" s="3">
        <f ca="1">RANDBETWEEN(1,10)+VLOOKUP(B332,Reference!$S$1:$U$397,3,0)+45</f>
        <v>91</v>
      </c>
      <c r="I332">
        <f t="shared" ca="1" si="20"/>
        <v>82.333333333333329</v>
      </c>
      <c r="J332">
        <f t="shared" ca="1" si="19"/>
        <v>27</v>
      </c>
      <c r="K332">
        <f t="shared" ca="1" si="19"/>
        <v>26</v>
      </c>
      <c r="L332" s="3">
        <f ca="1">VLOOKUP(C332,Reference!$B$2:$C$11,2,0)*IF(OR(D332="L1",D332="L7"),VLOOKUP(B332,Reference!$S$1:$U$397,3,0),VLOOKUP(B332,Reference!$S$1:$V$397,4,0))+RANDBETWEEN(10,40)</f>
        <v>68</v>
      </c>
      <c r="M332" s="2"/>
      <c r="N332" s="2"/>
      <c r="O332" s="2"/>
      <c r="P332" s="3"/>
    </row>
    <row r="333" spans="1:16" x14ac:dyDescent="0.25">
      <c r="A333">
        <f t="shared" si="21"/>
        <v>332</v>
      </c>
      <c r="B333" s="2">
        <f ca="1">VLOOKUP(RANDBETWEEN(1,396),Reference!$R$1:$V$397,2,0)</f>
        <v>45282</v>
      </c>
      <c r="C333" s="2" t="str">
        <f ca="1">VLOOKUP(RANDBETWEEN(1,10),Reference!$A$2:$B$11,2,0)</f>
        <v>MCP Ass 1</v>
      </c>
      <c r="D333" t="str">
        <f ca="1">VLOOKUP(RANDBETWEEN(1,21),Reference!$Y$2:$AA$22,2,0)</f>
        <v>L3</v>
      </c>
      <c r="E333" t="str">
        <f ca="1">VLOOKUP(D333,Reference!$Z$2:$AA$17,2,0)</f>
        <v>Tool change</v>
      </c>
      <c r="F333" s="3">
        <f ca="1">IF(OR(C333="SCP Line 1", C333="SCP Line 2"),RANDBETWEEN(1,5),RANDBETWEEN(5,15))+VLOOKUP(B333,Reference!$S$1:$V$397,4,0)+20</f>
        <v>91</v>
      </c>
      <c r="G333" s="3">
        <f ca="1">RANDBETWEEN(1,10)+VLOOKUP(B333,Reference!$S$2:$V$397,3,0)+35</f>
        <v>71</v>
      </c>
      <c r="H333" s="3">
        <f ca="1">RANDBETWEEN(1,10)+VLOOKUP(B333,Reference!$S$1:$U$397,3,0)+45</f>
        <v>81</v>
      </c>
      <c r="I333">
        <f t="shared" ca="1" si="20"/>
        <v>81</v>
      </c>
      <c r="J333">
        <f t="shared" ca="1" si="19"/>
        <v>33</v>
      </c>
      <c r="K333">
        <f t="shared" ca="1" si="19"/>
        <v>24</v>
      </c>
      <c r="L333" s="3">
        <f ca="1">VLOOKUP(C333,Reference!$B$2:$C$11,2,0)*IF(OR(D333="L1",D333="L7"),VLOOKUP(B333,Reference!$S$1:$U$397,3,0),VLOOKUP(B333,Reference!$S$1:$V$397,4,0))+RANDBETWEEN(10,40)</f>
        <v>99</v>
      </c>
      <c r="M333" s="2"/>
      <c r="N333" s="2"/>
      <c r="O333" s="2"/>
      <c r="P333" s="3"/>
    </row>
    <row r="334" spans="1:16" x14ac:dyDescent="0.25">
      <c r="A334">
        <f t="shared" si="21"/>
        <v>333</v>
      </c>
      <c r="B334" s="2">
        <f ca="1">VLOOKUP(RANDBETWEEN(1,396),Reference!$R$1:$V$397,2,0)</f>
        <v>45309</v>
      </c>
      <c r="C334" s="2" t="str">
        <f ca="1">VLOOKUP(RANDBETWEEN(1,10),Reference!$A$2:$B$11,2,0)</f>
        <v>TFW1</v>
      </c>
      <c r="D334" t="str">
        <f ca="1">VLOOKUP(RANDBETWEEN(1,21),Reference!$Y$2:$AA$22,2,0)</f>
        <v>L1</v>
      </c>
      <c r="E334" t="str">
        <f ca="1">VLOOKUP(D334,Reference!$Z$2:$AA$17,2,0)</f>
        <v xml:space="preserve">Equipment Failure </v>
      </c>
      <c r="F334" s="3">
        <f ca="1">IF(OR(C334="SCP Line 1", C334="SCP Line 2"),RANDBETWEEN(1,5),RANDBETWEEN(5,15))+VLOOKUP(B334,Reference!$S$1:$V$397,4,0)+20</f>
        <v>69</v>
      </c>
      <c r="G334" s="3">
        <f ca="1">RANDBETWEEN(1,10)+VLOOKUP(B334,Reference!$S$2:$V$397,3,0)+35</f>
        <v>84</v>
      </c>
      <c r="H334" s="3">
        <f ca="1">RANDBETWEEN(1,10)+VLOOKUP(B334,Reference!$S$1:$U$397,3,0)+45</f>
        <v>96</v>
      </c>
      <c r="I334">
        <f t="shared" ca="1" si="20"/>
        <v>83</v>
      </c>
      <c r="J334">
        <f t="shared" ca="1" si="19"/>
        <v>20</v>
      </c>
      <c r="K334">
        <f t="shared" ca="1" si="19"/>
        <v>30</v>
      </c>
      <c r="L334" s="3">
        <f ca="1">VLOOKUP(C334,Reference!$B$2:$C$11,2,0)*IF(OR(D334="L1",D334="L7"),VLOOKUP(B334,Reference!$S$1:$U$397,3,0),VLOOKUP(B334,Reference!$S$1:$V$397,4,0))+RANDBETWEEN(10,40)</f>
        <v>61</v>
      </c>
      <c r="M334" s="2"/>
      <c r="N334" s="2"/>
      <c r="O334" s="2"/>
      <c r="P334" s="3"/>
    </row>
    <row r="335" spans="1:16" x14ac:dyDescent="0.25">
      <c r="A335">
        <f t="shared" si="21"/>
        <v>334</v>
      </c>
      <c r="B335" s="2">
        <f ca="1">VLOOKUP(RANDBETWEEN(1,396),Reference!$R$1:$V$397,2,0)</f>
        <v>45175</v>
      </c>
      <c r="C335" s="2" t="str">
        <f ca="1">VLOOKUP(RANDBETWEEN(1,10),Reference!$A$2:$B$11,2,0)</f>
        <v>MCP Ass 1</v>
      </c>
      <c r="D335" t="str">
        <f ca="1">VLOOKUP(RANDBETWEEN(1,21),Reference!$Y$2:$AA$22,2,0)</f>
        <v>L1</v>
      </c>
      <c r="E335" t="str">
        <f ca="1">VLOOKUP(D335,Reference!$Z$2:$AA$17,2,0)</f>
        <v xml:space="preserve">Equipment Failure </v>
      </c>
      <c r="F335" s="3">
        <f ca="1">IF(OR(C335="SCP Line 1", C335="SCP Line 2"),RANDBETWEEN(1,5),RANDBETWEEN(5,15))+VLOOKUP(B335,Reference!$S$1:$V$397,4,0)+20</f>
        <v>81</v>
      </c>
      <c r="G335" s="3">
        <f ca="1">RANDBETWEEN(1,10)+VLOOKUP(B335,Reference!$S$2:$V$397,3,0)+35</f>
        <v>62</v>
      </c>
      <c r="H335" s="3">
        <f ca="1">RANDBETWEEN(1,10)+VLOOKUP(B335,Reference!$S$1:$U$397,3,0)+45</f>
        <v>77</v>
      </c>
      <c r="I335">
        <f t="shared" ca="1" si="20"/>
        <v>73.333333333333329</v>
      </c>
      <c r="J335">
        <f t="shared" ca="1" si="19"/>
        <v>21</v>
      </c>
      <c r="K335">
        <f t="shared" ca="1" si="19"/>
        <v>28</v>
      </c>
      <c r="L335" s="3">
        <f ca="1">VLOOKUP(C335,Reference!$B$2:$C$11,2,0)*IF(OR(D335="L1",D335="L7"),VLOOKUP(B335,Reference!$S$1:$U$397,3,0),VLOOKUP(B335,Reference!$S$1:$V$397,4,0))+RANDBETWEEN(10,40)</f>
        <v>38</v>
      </c>
      <c r="M335" s="2"/>
      <c r="N335" s="2"/>
      <c r="O335" s="2"/>
      <c r="P335" s="3"/>
    </row>
    <row r="336" spans="1:16" x14ac:dyDescent="0.25">
      <c r="A336">
        <f t="shared" si="21"/>
        <v>335</v>
      </c>
      <c r="B336" s="2">
        <f ca="1">VLOOKUP(RANDBETWEEN(1,396),Reference!$R$1:$V$397,2,0)</f>
        <v>45020</v>
      </c>
      <c r="C336" s="2" t="str">
        <f ca="1">VLOOKUP(RANDBETWEEN(1,10),Reference!$A$2:$B$11,2,0)</f>
        <v>SCP Line 1</v>
      </c>
      <c r="D336" t="str">
        <f ca="1">VLOOKUP(RANDBETWEEN(1,21),Reference!$Y$2:$AA$22,2,0)</f>
        <v>L13</v>
      </c>
      <c r="E336" t="str">
        <f ca="1">VLOOKUP(D336,Reference!$Z$2:$AA$17,2,0)</f>
        <v>Measurement and adjustment</v>
      </c>
      <c r="F336" s="3">
        <f ca="1">IF(OR(C336="SCP Line 1", C336="SCP Line 2"),RANDBETWEEN(1,5),RANDBETWEEN(5,15))+VLOOKUP(B336,Reference!$S$1:$V$397,4,0)+20</f>
        <v>50</v>
      </c>
      <c r="G336" s="3">
        <f ca="1">RANDBETWEEN(1,10)+VLOOKUP(B336,Reference!$S$2:$V$397,3,0)+35</f>
        <v>52</v>
      </c>
      <c r="H336" s="3">
        <f ca="1">RANDBETWEEN(1,10)+VLOOKUP(B336,Reference!$S$1:$U$397,3,0)+45</f>
        <v>61</v>
      </c>
      <c r="I336">
        <f t="shared" ca="1" si="20"/>
        <v>54.333333333333336</v>
      </c>
      <c r="J336">
        <f t="shared" ca="1" si="19"/>
        <v>36</v>
      </c>
      <c r="K336">
        <f t="shared" ca="1" si="19"/>
        <v>34</v>
      </c>
      <c r="L336" s="3">
        <f ca="1">VLOOKUP(C336,Reference!$B$2:$C$11,2,0)*IF(OR(D336="L1",D336="L7"),VLOOKUP(B336,Reference!$S$1:$U$397,3,0),VLOOKUP(B336,Reference!$S$1:$V$397,4,0))+RANDBETWEEN(10,40)</f>
        <v>107</v>
      </c>
      <c r="M336" s="2"/>
      <c r="N336" s="2"/>
      <c r="O336" s="2"/>
      <c r="P336" s="3"/>
    </row>
    <row r="337" spans="1:16" x14ac:dyDescent="0.25">
      <c r="A337">
        <f t="shared" si="21"/>
        <v>336</v>
      </c>
      <c r="B337" s="2">
        <f ca="1">VLOOKUP(RANDBETWEEN(1,396),Reference!$R$1:$V$397,2,0)</f>
        <v>44996</v>
      </c>
      <c r="C337" s="2" t="str">
        <f ca="1">VLOOKUP(RANDBETWEEN(1,10),Reference!$A$2:$B$11,2,0)</f>
        <v>MCP Ass 2</v>
      </c>
      <c r="D337" t="str">
        <f ca="1">VLOOKUP(RANDBETWEEN(1,21),Reference!$Y$2:$AA$22,2,0)</f>
        <v>L1</v>
      </c>
      <c r="E337" t="str">
        <f ca="1">VLOOKUP(D337,Reference!$Z$2:$AA$17,2,0)</f>
        <v xml:space="preserve">Equipment Failure </v>
      </c>
      <c r="F337" s="3">
        <f ca="1">IF(OR(C337="SCP Line 1", C337="SCP Line 2"),RANDBETWEEN(1,5),RANDBETWEEN(5,15))+VLOOKUP(B337,Reference!$S$1:$V$397,4,0)+20</f>
        <v>42</v>
      </c>
      <c r="G337" s="3">
        <f ca="1">RANDBETWEEN(1,10)+VLOOKUP(B337,Reference!$S$2:$V$397,3,0)+35</f>
        <v>65</v>
      </c>
      <c r="H337" s="3">
        <f ca="1">RANDBETWEEN(1,10)+VLOOKUP(B337,Reference!$S$1:$U$397,3,0)+45</f>
        <v>75</v>
      </c>
      <c r="I337">
        <f t="shared" ca="1" si="20"/>
        <v>60.666666666666664</v>
      </c>
      <c r="J337">
        <f t="shared" ca="1" si="19"/>
        <v>29</v>
      </c>
      <c r="K337">
        <f t="shared" ca="1" si="19"/>
        <v>22</v>
      </c>
      <c r="L337" s="3">
        <f ca="1">VLOOKUP(C337,Reference!$B$2:$C$11,2,0)*IF(OR(D337="L1",D337="L7"),VLOOKUP(B337,Reference!$S$1:$U$397,3,0),VLOOKUP(B337,Reference!$S$1:$V$397,4,0))+RANDBETWEEN(10,40)</f>
        <v>51</v>
      </c>
      <c r="M337" s="2"/>
      <c r="N337" s="2"/>
      <c r="O337" s="2"/>
      <c r="P337" s="3"/>
    </row>
    <row r="338" spans="1:16" x14ac:dyDescent="0.25">
      <c r="A338">
        <f t="shared" si="21"/>
        <v>337</v>
      </c>
      <c r="B338" s="2">
        <f ca="1">VLOOKUP(RANDBETWEEN(1,396),Reference!$R$1:$V$397,2,0)</f>
        <v>45105</v>
      </c>
      <c r="C338" s="2" t="str">
        <f ca="1">VLOOKUP(RANDBETWEEN(1,10),Reference!$A$2:$B$11,2,0)</f>
        <v>MCP Ass 1</v>
      </c>
      <c r="D338" t="str">
        <f ca="1">VLOOKUP(RANDBETWEEN(1,21),Reference!$Y$2:$AA$22,2,0)</f>
        <v>L11</v>
      </c>
      <c r="E338" t="str">
        <f ca="1">VLOOKUP(D338,Reference!$Z$2:$AA$17,2,0)</f>
        <v xml:space="preserve">Line Organisation </v>
      </c>
      <c r="F338" s="3">
        <f ca="1">IF(OR(C338="SCP Line 1", C338="SCP Line 2"),RANDBETWEEN(1,5),RANDBETWEEN(5,15))+VLOOKUP(B338,Reference!$S$1:$V$397,4,0)+20</f>
        <v>55</v>
      </c>
      <c r="G338" s="3">
        <f ca="1">RANDBETWEEN(1,10)+VLOOKUP(B338,Reference!$S$2:$V$397,3,0)+35</f>
        <v>50</v>
      </c>
      <c r="H338" s="3">
        <f ca="1">RANDBETWEEN(1,10)+VLOOKUP(B338,Reference!$S$1:$U$397,3,0)+45</f>
        <v>62</v>
      </c>
      <c r="I338">
        <f t="shared" ca="1" si="20"/>
        <v>55.666666666666664</v>
      </c>
      <c r="J338">
        <f t="shared" ca="1" si="19"/>
        <v>35</v>
      </c>
      <c r="K338">
        <f t="shared" ca="1" si="19"/>
        <v>36</v>
      </c>
      <c r="L338" s="3">
        <f ca="1">VLOOKUP(C338,Reference!$B$2:$C$11,2,0)*IF(OR(D338="L1",D338="L7"),VLOOKUP(B338,Reference!$S$1:$U$397,3,0),VLOOKUP(B338,Reference!$S$1:$V$397,4,0))+RANDBETWEEN(10,40)</f>
        <v>59</v>
      </c>
      <c r="M338" s="2"/>
      <c r="N338" s="2"/>
      <c r="O338" s="2"/>
      <c r="P338" s="3"/>
    </row>
    <row r="339" spans="1:16" x14ac:dyDescent="0.25">
      <c r="A339">
        <f t="shared" si="21"/>
        <v>338</v>
      </c>
      <c r="B339" s="2">
        <f ca="1">VLOOKUP(RANDBETWEEN(1,396),Reference!$R$1:$V$397,2,0)</f>
        <v>45225</v>
      </c>
      <c r="C339" s="2" t="str">
        <f ca="1">VLOOKUP(RANDBETWEEN(1,10),Reference!$A$2:$B$11,2,0)</f>
        <v>TFW2</v>
      </c>
      <c r="D339" t="str">
        <f ca="1">VLOOKUP(RANDBETWEEN(1,21),Reference!$Y$2:$AA$22,2,0)</f>
        <v>L9</v>
      </c>
      <c r="E339" t="str">
        <f ca="1">VLOOKUP(D339,Reference!$Z$2:$AA$17,2,0)</f>
        <v>Management</v>
      </c>
      <c r="F339" s="3">
        <f ca="1">IF(OR(C339="SCP Line 1", C339="SCP Line 2"),RANDBETWEEN(1,5),RANDBETWEEN(5,15))+VLOOKUP(B339,Reference!$S$1:$V$397,4,0)+20</f>
        <v>78</v>
      </c>
      <c r="G339" s="3">
        <f ca="1">RANDBETWEEN(1,10)+VLOOKUP(B339,Reference!$S$2:$V$397,3,0)+35</f>
        <v>59</v>
      </c>
      <c r="H339" s="3">
        <f ca="1">RANDBETWEEN(1,10)+VLOOKUP(B339,Reference!$S$1:$U$397,3,0)+45</f>
        <v>71</v>
      </c>
      <c r="I339">
        <f t="shared" ca="1" si="20"/>
        <v>69.333333333333329</v>
      </c>
      <c r="J339">
        <f t="shared" ca="1" si="19"/>
        <v>28</v>
      </c>
      <c r="K339">
        <f t="shared" ca="1" si="19"/>
        <v>29</v>
      </c>
      <c r="L339" s="3">
        <f ca="1">VLOOKUP(C339,Reference!$B$2:$C$11,2,0)*IF(OR(D339="L1",D339="L7"),VLOOKUP(B339,Reference!$S$1:$U$397,3,0),VLOOKUP(B339,Reference!$S$1:$V$397,4,0))+RANDBETWEEN(10,40)</f>
        <v>69</v>
      </c>
      <c r="M339" s="2"/>
      <c r="N339" s="2"/>
      <c r="O339" s="2"/>
      <c r="P339" s="3"/>
    </row>
    <row r="340" spans="1:16" x14ac:dyDescent="0.25">
      <c r="A340">
        <f t="shared" si="21"/>
        <v>339</v>
      </c>
      <c r="B340" s="2">
        <f ca="1">VLOOKUP(RANDBETWEEN(1,396),Reference!$R$1:$V$397,2,0)</f>
        <v>45282</v>
      </c>
      <c r="C340" s="2" t="str">
        <f ca="1">VLOOKUP(RANDBETWEEN(1,10),Reference!$A$2:$B$11,2,0)</f>
        <v>Welding M/c 2</v>
      </c>
      <c r="D340" t="str">
        <f ca="1">VLOOKUP(RANDBETWEEN(1,21),Reference!$Y$2:$AA$22,2,0)</f>
        <v>L7</v>
      </c>
      <c r="E340" t="str">
        <f ca="1">VLOOKUP(D340,Reference!$Z$2:$AA$17,2,0)</f>
        <v>Defect and Rework</v>
      </c>
      <c r="F340" s="3">
        <f ca="1">IF(OR(C340="SCP Line 1", C340="SCP Line 2"),RANDBETWEEN(1,5),RANDBETWEEN(5,15))+VLOOKUP(B340,Reference!$S$1:$V$397,4,0)+20</f>
        <v>85</v>
      </c>
      <c r="G340" s="3">
        <f ca="1">RANDBETWEEN(1,10)+VLOOKUP(B340,Reference!$S$2:$V$397,3,0)+35</f>
        <v>68</v>
      </c>
      <c r="H340" s="3">
        <f ca="1">RANDBETWEEN(1,10)+VLOOKUP(B340,Reference!$S$1:$U$397,3,0)+45</f>
        <v>80</v>
      </c>
      <c r="I340">
        <f t="shared" ca="1" si="20"/>
        <v>77.666666666666671</v>
      </c>
      <c r="J340">
        <f t="shared" ca="1" si="19"/>
        <v>40</v>
      </c>
      <c r="K340">
        <f t="shared" ca="1" si="19"/>
        <v>28</v>
      </c>
      <c r="L340" s="3">
        <f ca="1">VLOOKUP(C340,Reference!$B$2:$C$11,2,0)*IF(OR(D340="L1",D340="L7"),VLOOKUP(B340,Reference!$S$1:$U$397,3,0),VLOOKUP(B340,Reference!$S$1:$V$397,4,0))+RANDBETWEEN(10,40)</f>
        <v>44</v>
      </c>
      <c r="M340" s="2"/>
      <c r="N340" s="2"/>
      <c r="O340" s="2"/>
      <c r="P340" s="3"/>
    </row>
    <row r="341" spans="1:16" x14ac:dyDescent="0.25">
      <c r="A341">
        <f t="shared" si="21"/>
        <v>340</v>
      </c>
      <c r="B341" s="2">
        <f ca="1">VLOOKUP(RANDBETWEEN(1,396),Reference!$R$1:$V$397,2,0)</f>
        <v>45068</v>
      </c>
      <c r="C341" s="2" t="str">
        <f ca="1">VLOOKUP(RANDBETWEEN(1,10),Reference!$A$2:$B$11,2,0)</f>
        <v>MCP Ass 2</v>
      </c>
      <c r="D341" t="str">
        <f ca="1">VLOOKUP(RANDBETWEEN(1,21),Reference!$Y$2:$AA$22,2,0)</f>
        <v>L1</v>
      </c>
      <c r="E341" t="str">
        <f ca="1">VLOOKUP(D341,Reference!$Z$2:$AA$17,2,0)</f>
        <v xml:space="preserve">Equipment Failure </v>
      </c>
      <c r="F341" s="3">
        <f ca="1">IF(OR(C341="SCP Line 1", C341="SCP Line 2"),RANDBETWEEN(1,5),RANDBETWEEN(5,15))+VLOOKUP(B341,Reference!$S$1:$V$397,4,0)+20</f>
        <v>46</v>
      </c>
      <c r="G341" s="3">
        <f ca="1">RANDBETWEEN(1,10)+VLOOKUP(B341,Reference!$S$2:$V$397,3,0)+35</f>
        <v>64</v>
      </c>
      <c r="H341" s="3">
        <f ca="1">RANDBETWEEN(1,10)+VLOOKUP(B341,Reference!$S$1:$U$397,3,0)+45</f>
        <v>75</v>
      </c>
      <c r="I341">
        <f t="shared" ca="1" si="20"/>
        <v>61.666666666666664</v>
      </c>
      <c r="J341">
        <f t="shared" ca="1" si="19"/>
        <v>31</v>
      </c>
      <c r="K341">
        <f t="shared" ca="1" si="19"/>
        <v>38</v>
      </c>
      <c r="L341" s="3">
        <f ca="1">VLOOKUP(C341,Reference!$B$2:$C$11,2,0)*IF(OR(D341="L1",D341="L7"),VLOOKUP(B341,Reference!$S$1:$U$397,3,0),VLOOKUP(B341,Reference!$S$1:$V$397,4,0))+RANDBETWEEN(10,40)</f>
        <v>50</v>
      </c>
      <c r="M341" s="2"/>
      <c r="N341" s="2"/>
      <c r="O341" s="2"/>
      <c r="P341" s="3"/>
    </row>
    <row r="342" spans="1:16" x14ac:dyDescent="0.25">
      <c r="A342">
        <f t="shared" si="21"/>
        <v>341</v>
      </c>
      <c r="B342" s="2">
        <f ca="1">VLOOKUP(RANDBETWEEN(1,396),Reference!$R$1:$V$397,2,0)</f>
        <v>45154</v>
      </c>
      <c r="C342" s="2" t="str">
        <f ca="1">VLOOKUP(RANDBETWEEN(1,10),Reference!$A$2:$B$11,2,0)</f>
        <v>TFW2</v>
      </c>
      <c r="D342" t="str">
        <f ca="1">VLOOKUP(RANDBETWEEN(1,21),Reference!$Y$2:$AA$22,2,0)</f>
        <v>L1</v>
      </c>
      <c r="E342" t="str">
        <f ca="1">VLOOKUP(D342,Reference!$Z$2:$AA$17,2,0)</f>
        <v xml:space="preserve">Equipment Failure </v>
      </c>
      <c r="F342" s="3">
        <f ca="1">IF(OR(C342="SCP Line 1", C342="SCP Line 2"),RANDBETWEEN(1,5),RANDBETWEEN(5,15))+VLOOKUP(B342,Reference!$S$1:$V$397,4,0)+20</f>
        <v>71</v>
      </c>
      <c r="G342" s="3">
        <f ca="1">RANDBETWEEN(1,10)+VLOOKUP(B342,Reference!$S$2:$V$397,3,0)+35</f>
        <v>56</v>
      </c>
      <c r="H342" s="3">
        <f ca="1">RANDBETWEEN(1,10)+VLOOKUP(B342,Reference!$S$1:$U$397,3,0)+45</f>
        <v>72</v>
      </c>
      <c r="I342">
        <f t="shared" ca="1" si="20"/>
        <v>66.333333333333329</v>
      </c>
      <c r="J342">
        <f t="shared" ca="1" si="19"/>
        <v>22</v>
      </c>
      <c r="K342">
        <f t="shared" ca="1" si="19"/>
        <v>37</v>
      </c>
      <c r="L342" s="3">
        <f ca="1">VLOOKUP(C342,Reference!$B$2:$C$11,2,0)*IF(OR(D342="L1",D342="L7"),VLOOKUP(B342,Reference!$S$1:$U$397,3,0),VLOOKUP(B342,Reference!$S$1:$V$397,4,0))+RANDBETWEEN(10,40)</f>
        <v>42</v>
      </c>
      <c r="M342" s="2"/>
      <c r="N342" s="2"/>
      <c r="O342" s="2"/>
      <c r="P342" s="3"/>
    </row>
    <row r="343" spans="1:16" x14ac:dyDescent="0.25">
      <c r="A343">
        <f t="shared" si="21"/>
        <v>342</v>
      </c>
      <c r="B343" s="2">
        <f ca="1">VLOOKUP(RANDBETWEEN(1,396),Reference!$R$1:$V$397,2,0)</f>
        <v>44969</v>
      </c>
      <c r="C343" s="2" t="str">
        <f ca="1">VLOOKUP(RANDBETWEEN(1,10),Reference!$A$2:$B$11,2,0)</f>
        <v>SCP Line 2</v>
      </c>
      <c r="D343" t="str">
        <f ca="1">VLOOKUP(RANDBETWEEN(1,21),Reference!$Y$2:$AA$22,2,0)</f>
        <v>L7</v>
      </c>
      <c r="E343" t="str">
        <f ca="1">VLOOKUP(D343,Reference!$Z$2:$AA$17,2,0)</f>
        <v>Defect and Rework</v>
      </c>
      <c r="F343" s="3">
        <f ca="1">IF(OR(C343="SCP Line 1", C343="SCP Line 2"),RANDBETWEEN(1,5),RANDBETWEEN(5,15))+VLOOKUP(B343,Reference!$S$1:$V$397,4,0)+20</f>
        <v>40</v>
      </c>
      <c r="G343" s="3">
        <f ca="1">RANDBETWEEN(1,10)+VLOOKUP(B343,Reference!$S$2:$V$397,3,0)+35</f>
        <v>59</v>
      </c>
      <c r="H343" s="3">
        <f ca="1">RANDBETWEEN(1,10)+VLOOKUP(B343,Reference!$S$1:$U$397,3,0)+45</f>
        <v>69</v>
      </c>
      <c r="I343">
        <f t="shared" ca="1" si="20"/>
        <v>56</v>
      </c>
      <c r="J343">
        <f t="shared" ca="1" si="19"/>
        <v>21</v>
      </c>
      <c r="K343">
        <f t="shared" ca="1" si="19"/>
        <v>21</v>
      </c>
      <c r="L343" s="3">
        <f ca="1">VLOOKUP(C343,Reference!$B$2:$C$11,2,0)*IF(OR(D343="L1",D343="L7"),VLOOKUP(B343,Reference!$S$1:$U$397,3,0),VLOOKUP(B343,Reference!$S$1:$V$397,4,0))+RANDBETWEEN(10,40)</f>
        <v>79</v>
      </c>
      <c r="M343" s="2"/>
      <c r="N343" s="2"/>
      <c r="O343" s="2"/>
      <c r="P343" s="3"/>
    </row>
    <row r="344" spans="1:16" x14ac:dyDescent="0.25">
      <c r="A344">
        <f t="shared" si="21"/>
        <v>343</v>
      </c>
      <c r="B344" s="2">
        <f ca="1">VLOOKUP(RANDBETWEEN(1,396),Reference!$R$1:$V$397,2,0)</f>
        <v>45146</v>
      </c>
      <c r="C344" s="2" t="str">
        <f ca="1">VLOOKUP(RANDBETWEEN(1,10),Reference!$A$2:$B$11,2,0)</f>
        <v>MCP Ass 1</v>
      </c>
      <c r="D344" t="str">
        <f ca="1">VLOOKUP(RANDBETWEEN(1,21),Reference!$Y$2:$AA$22,2,0)</f>
        <v>L11</v>
      </c>
      <c r="E344" t="str">
        <f ca="1">VLOOKUP(D344,Reference!$Z$2:$AA$17,2,0)</f>
        <v xml:space="preserve">Line Organisation </v>
      </c>
      <c r="F344" s="3">
        <f ca="1">IF(OR(C344="SCP Line 1", C344="SCP Line 2"),RANDBETWEEN(1,5),RANDBETWEEN(5,15))+VLOOKUP(B344,Reference!$S$1:$V$397,4,0)+20</f>
        <v>85</v>
      </c>
      <c r="G344" s="3">
        <f ca="1">RANDBETWEEN(1,10)+VLOOKUP(B344,Reference!$S$2:$V$397,3,0)+35</f>
        <v>65</v>
      </c>
      <c r="H344" s="3">
        <f ca="1">RANDBETWEEN(1,10)+VLOOKUP(B344,Reference!$S$1:$U$397,3,0)+45</f>
        <v>74</v>
      </c>
      <c r="I344">
        <f t="shared" ca="1" si="20"/>
        <v>74.666666666666671</v>
      </c>
      <c r="J344">
        <f t="shared" ca="1" si="19"/>
        <v>24</v>
      </c>
      <c r="K344">
        <f t="shared" ca="1" si="19"/>
        <v>29</v>
      </c>
      <c r="L344" s="3">
        <f ca="1">VLOOKUP(C344,Reference!$B$2:$C$11,2,0)*IF(OR(D344="L1",D344="L7"),VLOOKUP(B344,Reference!$S$1:$U$397,3,0),VLOOKUP(B344,Reference!$S$1:$V$397,4,0))+RANDBETWEEN(10,40)</f>
        <v>77</v>
      </c>
      <c r="M344" s="2"/>
      <c r="N344" s="2"/>
      <c r="O344" s="2"/>
      <c r="P344" s="3"/>
    </row>
    <row r="345" spans="1:16" x14ac:dyDescent="0.25">
      <c r="A345">
        <f t="shared" si="21"/>
        <v>344</v>
      </c>
      <c r="B345" s="2">
        <f ca="1">VLOOKUP(RANDBETWEEN(1,396),Reference!$R$1:$V$397,2,0)</f>
        <v>45005</v>
      </c>
      <c r="C345" s="2" t="str">
        <f ca="1">VLOOKUP(RANDBETWEEN(1,10),Reference!$A$2:$B$11,2,0)</f>
        <v>TFW1</v>
      </c>
      <c r="D345" t="str">
        <f ca="1">VLOOKUP(RANDBETWEEN(1,21),Reference!$Y$2:$AA$22,2,0)</f>
        <v>L11</v>
      </c>
      <c r="E345" t="str">
        <f ca="1">VLOOKUP(D345,Reference!$Z$2:$AA$17,2,0)</f>
        <v xml:space="preserve">Line Organisation </v>
      </c>
      <c r="F345" s="3">
        <f ca="1">IF(OR(C345="SCP Line 1", C345="SCP Line 2"),RANDBETWEEN(1,5),RANDBETWEEN(5,15))+VLOOKUP(B345,Reference!$S$1:$V$397,4,0)+20</f>
        <v>48</v>
      </c>
      <c r="G345" s="3">
        <f ca="1">RANDBETWEEN(1,10)+VLOOKUP(B345,Reference!$S$2:$V$397,3,0)+35</f>
        <v>52</v>
      </c>
      <c r="H345" s="3">
        <f ca="1">RANDBETWEEN(1,10)+VLOOKUP(B345,Reference!$S$1:$U$397,3,0)+45</f>
        <v>60</v>
      </c>
      <c r="I345">
        <f t="shared" ca="1" si="20"/>
        <v>53.333333333333336</v>
      </c>
      <c r="J345">
        <f t="shared" ca="1" si="19"/>
        <v>21</v>
      </c>
      <c r="K345">
        <f t="shared" ca="1" si="19"/>
        <v>38</v>
      </c>
      <c r="L345" s="3">
        <f ca="1">VLOOKUP(C345,Reference!$B$2:$C$11,2,0)*IF(OR(D345="L1",D345="L7"),VLOOKUP(B345,Reference!$S$1:$U$397,3,0),VLOOKUP(B345,Reference!$S$1:$V$397,4,0))+RANDBETWEEN(10,40)</f>
        <v>56</v>
      </c>
      <c r="M345" s="2"/>
      <c r="N345" s="2"/>
      <c r="O345" s="2"/>
      <c r="P345" s="3"/>
    </row>
    <row r="346" spans="1:16" x14ac:dyDescent="0.25">
      <c r="A346">
        <f t="shared" si="21"/>
        <v>345</v>
      </c>
      <c r="B346" s="2">
        <f ca="1">VLOOKUP(RANDBETWEEN(1,396),Reference!$R$1:$V$397,2,0)</f>
        <v>45239</v>
      </c>
      <c r="C346" s="2" t="str">
        <f ca="1">VLOOKUP(RANDBETWEEN(1,10),Reference!$A$2:$B$11,2,0)</f>
        <v>SCP Line 2</v>
      </c>
      <c r="D346" t="str">
        <f ca="1">VLOOKUP(RANDBETWEEN(1,21),Reference!$Y$2:$AA$22,2,0)</f>
        <v>L9</v>
      </c>
      <c r="E346" t="str">
        <f ca="1">VLOOKUP(D346,Reference!$Z$2:$AA$17,2,0)</f>
        <v>Management</v>
      </c>
      <c r="F346" s="3">
        <f ca="1">IF(OR(C346="SCP Line 1", C346="SCP Line 2"),RANDBETWEEN(1,5),RANDBETWEEN(5,15))+VLOOKUP(B346,Reference!$S$1:$V$397,4,0)+20</f>
        <v>84</v>
      </c>
      <c r="G346" s="3">
        <f ca="1">RANDBETWEEN(1,10)+VLOOKUP(B346,Reference!$S$2:$V$397,3,0)+35</f>
        <v>71</v>
      </c>
      <c r="H346" s="3">
        <f ca="1">RANDBETWEEN(1,10)+VLOOKUP(B346,Reference!$S$1:$U$397,3,0)+45</f>
        <v>76</v>
      </c>
      <c r="I346">
        <f t="shared" ca="1" si="20"/>
        <v>77</v>
      </c>
      <c r="J346">
        <f t="shared" ca="1" si="19"/>
        <v>28</v>
      </c>
      <c r="K346">
        <f t="shared" ca="1" si="19"/>
        <v>38</v>
      </c>
      <c r="L346" s="3">
        <f ca="1">VLOOKUP(C346,Reference!$B$2:$C$11,2,0)*IF(OR(D346="L1",D346="L7"),VLOOKUP(B346,Reference!$S$1:$U$397,3,0),VLOOKUP(B346,Reference!$S$1:$V$397,4,0))+RANDBETWEEN(10,40)</f>
        <v>198</v>
      </c>
      <c r="M346" s="2"/>
      <c r="N346" s="2"/>
      <c r="O346" s="2"/>
      <c r="P346" s="3"/>
    </row>
    <row r="347" spans="1:16" x14ac:dyDescent="0.25">
      <c r="A347">
        <f t="shared" si="21"/>
        <v>346</v>
      </c>
      <c r="B347" s="2">
        <f ca="1">VLOOKUP(RANDBETWEEN(1,396),Reference!$R$1:$V$397,2,0)</f>
        <v>45111</v>
      </c>
      <c r="C347" s="2" t="str">
        <f ca="1">VLOOKUP(RANDBETWEEN(1,10),Reference!$A$2:$B$11,2,0)</f>
        <v>SCP Line 2</v>
      </c>
      <c r="D347" t="str">
        <f ca="1">VLOOKUP(RANDBETWEEN(1,21),Reference!$Y$2:$AA$22,2,0)</f>
        <v>L1</v>
      </c>
      <c r="E347" t="str">
        <f ca="1">VLOOKUP(D347,Reference!$Z$2:$AA$17,2,0)</f>
        <v xml:space="preserve">Equipment Failure </v>
      </c>
      <c r="F347" s="3">
        <f ca="1">IF(OR(C347="SCP Line 1", C347="SCP Line 2"),RANDBETWEEN(1,5),RANDBETWEEN(5,15))+VLOOKUP(B347,Reference!$S$1:$V$397,4,0)+20</f>
        <v>35</v>
      </c>
      <c r="G347" s="3">
        <f ca="1">RANDBETWEEN(1,10)+VLOOKUP(B347,Reference!$S$2:$V$397,3,0)+35</f>
        <v>59</v>
      </c>
      <c r="H347" s="3">
        <f ca="1">RANDBETWEEN(1,10)+VLOOKUP(B347,Reference!$S$1:$U$397,3,0)+45</f>
        <v>73</v>
      </c>
      <c r="I347">
        <f t="shared" ca="1" si="20"/>
        <v>55.666666666666664</v>
      </c>
      <c r="J347">
        <f t="shared" ca="1" si="19"/>
        <v>25</v>
      </c>
      <c r="K347">
        <f t="shared" ca="1" si="19"/>
        <v>26</v>
      </c>
      <c r="L347" s="3">
        <f ca="1">VLOOKUP(C347,Reference!$B$2:$C$11,2,0)*IF(OR(D347="L1",D347="L7"),VLOOKUP(B347,Reference!$S$1:$U$397,3,0),VLOOKUP(B347,Reference!$S$1:$V$397,4,0))+RANDBETWEEN(10,40)</f>
        <v>105</v>
      </c>
      <c r="M347" s="2"/>
      <c r="N347" s="2"/>
      <c r="O347" s="2"/>
      <c r="P347" s="3"/>
    </row>
    <row r="348" spans="1:16" x14ac:dyDescent="0.25">
      <c r="A348">
        <f t="shared" si="21"/>
        <v>347</v>
      </c>
      <c r="B348" s="2">
        <f ca="1">VLOOKUP(RANDBETWEEN(1,396),Reference!$R$1:$V$397,2,0)</f>
        <v>44979</v>
      </c>
      <c r="C348" s="2" t="str">
        <f ca="1">VLOOKUP(RANDBETWEEN(1,10),Reference!$A$2:$B$11,2,0)</f>
        <v>TFW1</v>
      </c>
      <c r="D348" t="str">
        <f ca="1">VLOOKUP(RANDBETWEEN(1,21),Reference!$Y$2:$AA$22,2,0)</f>
        <v>L10</v>
      </c>
      <c r="E348" t="str">
        <f ca="1">VLOOKUP(D348,Reference!$Z$2:$AA$17,2,0)</f>
        <v>Operating motion</v>
      </c>
      <c r="F348" s="3">
        <f ca="1">IF(OR(C348="SCP Line 1", C348="SCP Line 2"),RANDBETWEEN(1,5),RANDBETWEEN(5,15))+VLOOKUP(B348,Reference!$S$1:$V$397,4,0)+20</f>
        <v>41</v>
      </c>
      <c r="G348" s="3">
        <f ca="1">RANDBETWEEN(1,10)+VLOOKUP(B348,Reference!$S$2:$V$397,3,0)+35</f>
        <v>53</v>
      </c>
      <c r="H348" s="3">
        <f ca="1">RANDBETWEEN(1,10)+VLOOKUP(B348,Reference!$S$1:$U$397,3,0)+45</f>
        <v>65</v>
      </c>
      <c r="I348">
        <f t="shared" ca="1" si="20"/>
        <v>53</v>
      </c>
      <c r="J348">
        <f t="shared" ca="1" si="19"/>
        <v>34</v>
      </c>
      <c r="K348">
        <f t="shared" ca="1" si="19"/>
        <v>30</v>
      </c>
      <c r="L348" s="3">
        <f ca="1">VLOOKUP(C348,Reference!$B$2:$C$11,2,0)*IF(OR(D348="L1",D348="L7"),VLOOKUP(B348,Reference!$S$1:$U$397,3,0),VLOOKUP(B348,Reference!$S$1:$V$397,4,0))+RANDBETWEEN(10,40)</f>
        <v>37</v>
      </c>
      <c r="M348" s="2"/>
      <c r="N348" s="2"/>
      <c r="O348" s="2"/>
      <c r="P348" s="3"/>
    </row>
    <row r="349" spans="1:16" x14ac:dyDescent="0.25">
      <c r="A349">
        <f t="shared" si="21"/>
        <v>348</v>
      </c>
      <c r="B349" s="2">
        <f ca="1">VLOOKUP(RANDBETWEEN(1,396),Reference!$R$1:$V$397,2,0)</f>
        <v>45302</v>
      </c>
      <c r="C349" s="2" t="str">
        <f ca="1">VLOOKUP(RANDBETWEEN(1,10),Reference!$A$2:$B$11,2,0)</f>
        <v>TFW1</v>
      </c>
      <c r="D349" t="str">
        <f ca="1">VLOOKUP(RANDBETWEEN(1,21),Reference!$Y$2:$AA$22,2,0)</f>
        <v>L1</v>
      </c>
      <c r="E349" t="str">
        <f ca="1">VLOOKUP(D349,Reference!$Z$2:$AA$17,2,0)</f>
        <v xml:space="preserve">Equipment Failure </v>
      </c>
      <c r="F349" s="3">
        <f ca="1">IF(OR(C349="SCP Line 1", C349="SCP Line 2"),RANDBETWEEN(1,5),RANDBETWEEN(5,15))+VLOOKUP(B349,Reference!$S$1:$V$397,4,0)+20</f>
        <v>74</v>
      </c>
      <c r="G349" s="3">
        <f ca="1">RANDBETWEEN(1,10)+VLOOKUP(B349,Reference!$S$2:$V$397,3,0)+35</f>
        <v>84</v>
      </c>
      <c r="H349" s="3">
        <f ca="1">RANDBETWEEN(1,10)+VLOOKUP(B349,Reference!$S$1:$U$397,3,0)+45</f>
        <v>99</v>
      </c>
      <c r="I349">
        <f t="shared" ca="1" si="20"/>
        <v>85.666666666666671</v>
      </c>
      <c r="J349">
        <f t="shared" ca="1" si="19"/>
        <v>24</v>
      </c>
      <c r="K349">
        <f t="shared" ca="1" si="19"/>
        <v>38</v>
      </c>
      <c r="L349" s="3">
        <f ca="1">VLOOKUP(C349,Reference!$B$2:$C$11,2,0)*IF(OR(D349="L1",D349="L7"),VLOOKUP(B349,Reference!$S$1:$U$397,3,0),VLOOKUP(B349,Reference!$S$1:$V$397,4,0))+RANDBETWEEN(10,40)</f>
        <v>63</v>
      </c>
      <c r="M349" s="2"/>
      <c r="N349" s="2"/>
      <c r="O349" s="2"/>
      <c r="P349" s="3"/>
    </row>
    <row r="350" spans="1:16" x14ac:dyDescent="0.25">
      <c r="A350">
        <f t="shared" si="21"/>
        <v>349</v>
      </c>
      <c r="B350" s="2">
        <f ca="1">VLOOKUP(RANDBETWEEN(1,396),Reference!$R$1:$V$397,2,0)</f>
        <v>45066</v>
      </c>
      <c r="C350" s="2" t="str">
        <f ca="1">VLOOKUP(RANDBETWEEN(1,10),Reference!$A$2:$B$11,2,0)</f>
        <v>MCP Ass 1</v>
      </c>
      <c r="D350" t="str">
        <f ca="1">VLOOKUP(RANDBETWEEN(1,21),Reference!$Y$2:$AA$22,2,0)</f>
        <v>L10</v>
      </c>
      <c r="E350" t="str">
        <f ca="1">VLOOKUP(D350,Reference!$Z$2:$AA$17,2,0)</f>
        <v>Operating motion</v>
      </c>
      <c r="F350" s="3">
        <f ca="1">IF(OR(C350="SCP Line 1", C350="SCP Line 2"),RANDBETWEEN(1,5),RANDBETWEEN(5,15))+VLOOKUP(B350,Reference!$S$1:$V$397,4,0)+20</f>
        <v>49</v>
      </c>
      <c r="G350" s="3">
        <f ca="1">RANDBETWEEN(1,10)+VLOOKUP(B350,Reference!$S$2:$V$397,3,0)+35</f>
        <v>54</v>
      </c>
      <c r="H350" s="3">
        <f ca="1">RANDBETWEEN(1,10)+VLOOKUP(B350,Reference!$S$1:$U$397,3,0)+45</f>
        <v>65</v>
      </c>
      <c r="I350">
        <f t="shared" ca="1" si="20"/>
        <v>56</v>
      </c>
      <c r="J350">
        <f t="shared" ca="1" si="19"/>
        <v>22</v>
      </c>
      <c r="K350">
        <f t="shared" ca="1" si="19"/>
        <v>38</v>
      </c>
      <c r="L350" s="3">
        <f ca="1">VLOOKUP(C350,Reference!$B$2:$C$11,2,0)*IF(OR(D350="L1",D350="L7"),VLOOKUP(B350,Reference!$S$1:$U$397,3,0),VLOOKUP(B350,Reference!$S$1:$V$397,4,0))+RANDBETWEEN(10,40)</f>
        <v>38</v>
      </c>
      <c r="M350" s="2"/>
      <c r="N350" s="2"/>
      <c r="O350" s="2"/>
      <c r="P350" s="3"/>
    </row>
    <row r="351" spans="1:16" x14ac:dyDescent="0.25">
      <c r="A351">
        <f t="shared" si="21"/>
        <v>350</v>
      </c>
      <c r="B351" s="2">
        <f ca="1">VLOOKUP(RANDBETWEEN(1,396),Reference!$R$1:$V$397,2,0)</f>
        <v>45274</v>
      </c>
      <c r="C351" s="2" t="str">
        <f ca="1">VLOOKUP(RANDBETWEEN(1,10),Reference!$A$2:$B$11,2,0)</f>
        <v>MCP Ass 1</v>
      </c>
      <c r="D351" t="str">
        <f ca="1">VLOOKUP(RANDBETWEEN(1,21),Reference!$Y$2:$AA$22,2,0)</f>
        <v>L1</v>
      </c>
      <c r="E351" t="str">
        <f ca="1">VLOOKUP(D351,Reference!$Z$2:$AA$17,2,0)</f>
        <v xml:space="preserve">Equipment Failure </v>
      </c>
      <c r="F351" s="3">
        <f ca="1">IF(OR(C351="SCP Line 1", C351="SCP Line 2"),RANDBETWEEN(1,5),RANDBETWEEN(5,15))+VLOOKUP(B351,Reference!$S$1:$V$397,4,0)+20</f>
        <v>88</v>
      </c>
      <c r="G351" s="3">
        <f ca="1">RANDBETWEEN(1,10)+VLOOKUP(B351,Reference!$S$2:$V$397,3,0)+35</f>
        <v>71</v>
      </c>
      <c r="H351" s="3">
        <f ca="1">RANDBETWEEN(1,10)+VLOOKUP(B351,Reference!$S$1:$U$397,3,0)+45</f>
        <v>78</v>
      </c>
      <c r="I351">
        <f t="shared" ca="1" si="20"/>
        <v>79</v>
      </c>
      <c r="J351">
        <f t="shared" ca="1" si="19"/>
        <v>30</v>
      </c>
      <c r="K351">
        <f t="shared" ca="1" si="19"/>
        <v>33</v>
      </c>
      <c r="L351" s="3">
        <f ca="1">VLOOKUP(C351,Reference!$B$2:$C$11,2,0)*IF(OR(D351="L1",D351="L7"),VLOOKUP(B351,Reference!$S$1:$U$397,3,0),VLOOKUP(B351,Reference!$S$1:$V$397,4,0))+RANDBETWEEN(10,40)</f>
        <v>53</v>
      </c>
      <c r="M351" s="2"/>
      <c r="N351" s="2"/>
      <c r="O351" s="2"/>
      <c r="P351" s="3"/>
    </row>
    <row r="352" spans="1:16" x14ac:dyDescent="0.25">
      <c r="A352">
        <f t="shared" si="21"/>
        <v>351</v>
      </c>
      <c r="B352" s="2">
        <f ca="1">VLOOKUP(RANDBETWEEN(1,396),Reference!$R$1:$V$397,2,0)</f>
        <v>45243</v>
      </c>
      <c r="C352" s="2" t="str">
        <f ca="1">VLOOKUP(RANDBETWEEN(1,10),Reference!$A$2:$B$11,2,0)</f>
        <v>MCP Ass 2</v>
      </c>
      <c r="D352" t="str">
        <f ca="1">VLOOKUP(RANDBETWEEN(1,21),Reference!$Y$2:$AA$22,2,0)</f>
        <v>L4</v>
      </c>
      <c r="E352" t="str">
        <f ca="1">VLOOKUP(D352,Reference!$Z$2:$AA$17,2,0)</f>
        <v>Start Up</v>
      </c>
      <c r="F352" s="3">
        <f ca="1">IF(OR(C352="SCP Line 1", C352="SCP Line 2"),RANDBETWEEN(1,5),RANDBETWEEN(5,15))+VLOOKUP(B352,Reference!$S$1:$V$397,4,0)+20</f>
        <v>86</v>
      </c>
      <c r="G352" s="3">
        <f ca="1">RANDBETWEEN(1,10)+VLOOKUP(B352,Reference!$S$2:$V$397,3,0)+35</f>
        <v>69</v>
      </c>
      <c r="H352" s="3">
        <f ca="1">RANDBETWEEN(1,10)+VLOOKUP(B352,Reference!$S$1:$U$397,3,0)+45</f>
        <v>73</v>
      </c>
      <c r="I352">
        <f t="shared" ca="1" si="20"/>
        <v>76</v>
      </c>
      <c r="J352">
        <f t="shared" ca="1" si="19"/>
        <v>38</v>
      </c>
      <c r="K352">
        <f t="shared" ca="1" si="19"/>
        <v>23</v>
      </c>
      <c r="L352" s="3">
        <f ca="1">VLOOKUP(C352,Reference!$B$2:$C$11,2,0)*IF(OR(D352="L1",D352="L7"),VLOOKUP(B352,Reference!$S$1:$U$397,3,0),VLOOKUP(B352,Reference!$S$1:$V$397,4,0))+RANDBETWEEN(10,40)</f>
        <v>91</v>
      </c>
      <c r="M352" s="2"/>
      <c r="N352" s="2"/>
      <c r="O352" s="2"/>
      <c r="P352" s="3"/>
    </row>
    <row r="353" spans="1:16" x14ac:dyDescent="0.25">
      <c r="A353">
        <f t="shared" si="21"/>
        <v>352</v>
      </c>
      <c r="B353" s="2">
        <f ca="1">VLOOKUP(RANDBETWEEN(1,396),Reference!$R$1:$V$397,2,0)</f>
        <v>45112</v>
      </c>
      <c r="C353" s="2" t="str">
        <f ca="1">VLOOKUP(RANDBETWEEN(1,10),Reference!$A$2:$B$11,2,0)</f>
        <v xml:space="preserve">Fine Arc 2 </v>
      </c>
      <c r="D353" t="str">
        <f ca="1">VLOOKUP(RANDBETWEEN(1,21),Reference!$Y$2:$AA$22,2,0)</f>
        <v>L1</v>
      </c>
      <c r="E353" t="str">
        <f ca="1">VLOOKUP(D353,Reference!$Z$2:$AA$17,2,0)</f>
        <v xml:space="preserve">Equipment Failure </v>
      </c>
      <c r="F353" s="3">
        <f ca="1">IF(OR(C353="SCP Line 1", C353="SCP Line 2"),RANDBETWEEN(1,5),RANDBETWEEN(5,15))+VLOOKUP(B353,Reference!$S$1:$V$397,4,0)+20</f>
        <v>45</v>
      </c>
      <c r="G353" s="3">
        <f ca="1">RANDBETWEEN(1,10)+VLOOKUP(B353,Reference!$S$2:$V$397,3,0)+35</f>
        <v>60</v>
      </c>
      <c r="H353" s="3">
        <f ca="1">RANDBETWEEN(1,10)+VLOOKUP(B353,Reference!$S$1:$U$397,3,0)+45</f>
        <v>70</v>
      </c>
      <c r="I353">
        <f t="shared" ca="1" si="20"/>
        <v>58.333333333333336</v>
      </c>
      <c r="J353">
        <f t="shared" ca="1" si="19"/>
        <v>39</v>
      </c>
      <c r="K353">
        <f t="shared" ca="1" si="19"/>
        <v>36</v>
      </c>
      <c r="L353" s="3">
        <f ca="1">VLOOKUP(C353,Reference!$B$2:$C$11,2,0)*IF(OR(D353="L1",D353="L7"),VLOOKUP(B353,Reference!$S$1:$U$397,3,0),VLOOKUP(B353,Reference!$S$1:$V$397,4,0))+RANDBETWEEN(10,40)</f>
        <v>41</v>
      </c>
      <c r="M353" s="2"/>
      <c r="N353" s="2"/>
      <c r="O353" s="2"/>
      <c r="P353" s="3"/>
    </row>
    <row r="354" spans="1:16" x14ac:dyDescent="0.25">
      <c r="A354">
        <f t="shared" si="21"/>
        <v>353</v>
      </c>
      <c r="B354" s="2">
        <f ca="1">VLOOKUP(RANDBETWEEN(1,396),Reference!$R$1:$V$397,2,0)</f>
        <v>44936</v>
      </c>
      <c r="C354" s="2" t="str">
        <f ca="1">VLOOKUP(RANDBETWEEN(1,10),Reference!$A$2:$B$11,2,0)</f>
        <v>TFW2</v>
      </c>
      <c r="D354" t="str">
        <f ca="1">VLOOKUP(RANDBETWEEN(1,21),Reference!$Y$2:$AA$22,2,0)</f>
        <v>L7</v>
      </c>
      <c r="E354" t="str">
        <f ca="1">VLOOKUP(D354,Reference!$Z$2:$AA$17,2,0)</f>
        <v>Defect and Rework</v>
      </c>
      <c r="F354" s="3">
        <f ca="1">IF(OR(C354="SCP Line 1", C354="SCP Line 2"),RANDBETWEEN(1,5),RANDBETWEEN(5,15))+VLOOKUP(B354,Reference!$S$1:$V$397,4,0)+20</f>
        <v>42</v>
      </c>
      <c r="G354" s="3">
        <f ca="1">RANDBETWEEN(1,10)+VLOOKUP(B354,Reference!$S$2:$V$397,3,0)+35</f>
        <v>67</v>
      </c>
      <c r="H354" s="3">
        <f ca="1">RANDBETWEEN(1,10)+VLOOKUP(B354,Reference!$S$1:$U$397,3,0)+45</f>
        <v>77</v>
      </c>
      <c r="I354">
        <f t="shared" ca="1" si="20"/>
        <v>62</v>
      </c>
      <c r="J354">
        <f t="shared" ca="1" si="19"/>
        <v>34</v>
      </c>
      <c r="K354">
        <f t="shared" ca="1" si="19"/>
        <v>24</v>
      </c>
      <c r="L354" s="3">
        <f ca="1">VLOOKUP(C354,Reference!$B$2:$C$11,2,0)*IF(OR(D354="L1",D354="L7"),VLOOKUP(B354,Reference!$S$1:$U$397,3,0),VLOOKUP(B354,Reference!$S$1:$V$397,4,0))+RANDBETWEEN(10,40)</f>
        <v>42</v>
      </c>
      <c r="M354" s="2"/>
      <c r="N354" s="2"/>
      <c r="O354" s="2"/>
      <c r="P354" s="3"/>
    </row>
    <row r="355" spans="1:16" x14ac:dyDescent="0.25">
      <c r="A355">
        <f t="shared" si="21"/>
        <v>354</v>
      </c>
      <c r="B355" s="2">
        <f ca="1">VLOOKUP(RANDBETWEEN(1,396),Reference!$R$1:$V$397,2,0)</f>
        <v>45182</v>
      </c>
      <c r="C355" s="2" t="str">
        <f ca="1">VLOOKUP(RANDBETWEEN(1,10),Reference!$A$2:$B$11,2,0)</f>
        <v>TFW2</v>
      </c>
      <c r="D355" t="str">
        <f ca="1">VLOOKUP(RANDBETWEEN(1,21),Reference!$Y$2:$AA$22,2,0)</f>
        <v>L1</v>
      </c>
      <c r="E355" t="str">
        <f ca="1">VLOOKUP(D355,Reference!$Z$2:$AA$17,2,0)</f>
        <v xml:space="preserve">Equipment Failure </v>
      </c>
      <c r="F355" s="3">
        <f ca="1">IF(OR(C355="SCP Line 1", C355="SCP Line 2"),RANDBETWEEN(1,5),RANDBETWEEN(5,15))+VLOOKUP(B355,Reference!$S$1:$V$397,4,0)+20</f>
        <v>94</v>
      </c>
      <c r="G355" s="3">
        <f ca="1">RANDBETWEEN(1,10)+VLOOKUP(B355,Reference!$S$2:$V$397,3,0)+35</f>
        <v>64</v>
      </c>
      <c r="H355" s="3">
        <f ca="1">RANDBETWEEN(1,10)+VLOOKUP(B355,Reference!$S$1:$U$397,3,0)+45</f>
        <v>76</v>
      </c>
      <c r="I355">
        <f t="shared" ca="1" si="20"/>
        <v>78</v>
      </c>
      <c r="J355">
        <f t="shared" ca="1" si="19"/>
        <v>24</v>
      </c>
      <c r="K355">
        <f t="shared" ca="1" si="19"/>
        <v>27</v>
      </c>
      <c r="L355" s="3">
        <f ca="1">VLOOKUP(C355,Reference!$B$2:$C$11,2,0)*IF(OR(D355="L1",D355="L7"),VLOOKUP(B355,Reference!$S$1:$U$397,3,0),VLOOKUP(B355,Reference!$S$1:$V$397,4,0))+RANDBETWEEN(10,40)</f>
        <v>63</v>
      </c>
      <c r="M355" s="2"/>
      <c r="N355" s="2"/>
      <c r="O355" s="2"/>
      <c r="P355" s="3"/>
    </row>
    <row r="356" spans="1:16" x14ac:dyDescent="0.25">
      <c r="A356">
        <f t="shared" si="21"/>
        <v>355</v>
      </c>
      <c r="B356" s="2">
        <f ca="1">VLOOKUP(RANDBETWEEN(1,396),Reference!$R$1:$V$397,2,0)</f>
        <v>45015</v>
      </c>
      <c r="C356" s="2" t="str">
        <f ca="1">VLOOKUP(RANDBETWEEN(1,10),Reference!$A$2:$B$11,2,0)</f>
        <v>Welding M/c 1</v>
      </c>
      <c r="D356" t="str">
        <f ca="1">VLOOKUP(RANDBETWEEN(1,21),Reference!$Y$2:$AA$22,2,0)</f>
        <v>L4</v>
      </c>
      <c r="E356" t="str">
        <f ca="1">VLOOKUP(D356,Reference!$Z$2:$AA$17,2,0)</f>
        <v>Start Up</v>
      </c>
      <c r="F356" s="3">
        <f ca="1">IF(OR(C356="SCP Line 1", C356="SCP Line 2"),RANDBETWEEN(1,5),RANDBETWEEN(5,15))+VLOOKUP(B356,Reference!$S$1:$V$397,4,0)+20</f>
        <v>45</v>
      </c>
      <c r="G356" s="3">
        <f ca="1">RANDBETWEEN(1,10)+VLOOKUP(B356,Reference!$S$2:$V$397,3,0)+35</f>
        <v>55</v>
      </c>
      <c r="H356" s="3">
        <f ca="1">RANDBETWEEN(1,10)+VLOOKUP(B356,Reference!$S$1:$U$397,3,0)+45</f>
        <v>70</v>
      </c>
      <c r="I356">
        <f t="shared" ca="1" si="20"/>
        <v>56.666666666666664</v>
      </c>
      <c r="J356">
        <f t="shared" ca="1" si="19"/>
        <v>40</v>
      </c>
      <c r="K356">
        <f t="shared" ca="1" si="19"/>
        <v>28</v>
      </c>
      <c r="L356" s="3">
        <f ca="1">VLOOKUP(C356,Reference!$B$2:$C$11,2,0)*IF(OR(D356="L1",D356="L7"),VLOOKUP(B356,Reference!$S$1:$U$397,3,0),VLOOKUP(B356,Reference!$S$1:$V$397,4,0))+RANDBETWEEN(10,40)</f>
        <v>26</v>
      </c>
      <c r="M356" s="2"/>
      <c r="N356" s="2"/>
      <c r="O356" s="2"/>
      <c r="P356" s="3"/>
    </row>
    <row r="357" spans="1:16" x14ac:dyDescent="0.25">
      <c r="A357">
        <f t="shared" si="21"/>
        <v>356</v>
      </c>
      <c r="B357" s="2">
        <f ca="1">VLOOKUP(RANDBETWEEN(1,396),Reference!$R$1:$V$397,2,0)</f>
        <v>45089</v>
      </c>
      <c r="C357" s="2" t="str">
        <f ca="1">VLOOKUP(RANDBETWEEN(1,10),Reference!$A$2:$B$11,2,0)</f>
        <v>TFW1</v>
      </c>
      <c r="D357" t="str">
        <f ca="1">VLOOKUP(RANDBETWEEN(1,21),Reference!$Y$2:$AA$22,2,0)</f>
        <v>L16</v>
      </c>
      <c r="E357" t="str">
        <f ca="1">VLOOKUP(D357,Reference!$Z$2:$AA$17,2,0)</f>
        <v>Die and Jig</v>
      </c>
      <c r="F357" s="3">
        <f ca="1">IF(OR(C357="SCP Line 1", C357="SCP Line 2"),RANDBETWEEN(1,5),RANDBETWEEN(5,15))+VLOOKUP(B357,Reference!$S$1:$V$397,4,0)+20</f>
        <v>56</v>
      </c>
      <c r="G357" s="3">
        <f ca="1">RANDBETWEEN(1,10)+VLOOKUP(B357,Reference!$S$2:$V$397,3,0)+35</f>
        <v>59</v>
      </c>
      <c r="H357" s="3">
        <f ca="1">RANDBETWEEN(1,10)+VLOOKUP(B357,Reference!$S$1:$U$397,3,0)+45</f>
        <v>65</v>
      </c>
      <c r="I357">
        <f t="shared" ca="1" si="20"/>
        <v>60</v>
      </c>
      <c r="J357">
        <f t="shared" ca="1" si="19"/>
        <v>38</v>
      </c>
      <c r="K357">
        <f t="shared" ca="1" si="19"/>
        <v>30</v>
      </c>
      <c r="L357" s="3">
        <f ca="1">VLOOKUP(C357,Reference!$B$2:$C$11,2,0)*IF(OR(D357="L1",D357="L7"),VLOOKUP(B357,Reference!$S$1:$U$397,3,0),VLOOKUP(B357,Reference!$S$1:$V$397,4,0))+RANDBETWEEN(10,40)</f>
        <v>64</v>
      </c>
      <c r="M357" s="2"/>
      <c r="N357" s="2"/>
      <c r="O357" s="2"/>
      <c r="P357" s="3"/>
    </row>
    <row r="358" spans="1:16" x14ac:dyDescent="0.25">
      <c r="A358">
        <f t="shared" si="21"/>
        <v>357</v>
      </c>
      <c r="B358" s="2">
        <f ca="1">VLOOKUP(RANDBETWEEN(1,396),Reference!$R$1:$V$397,2,0)</f>
        <v>45303</v>
      </c>
      <c r="C358" s="2" t="str">
        <f ca="1">VLOOKUP(RANDBETWEEN(1,10),Reference!$A$2:$B$11,2,0)</f>
        <v>Welding M/c 2</v>
      </c>
      <c r="D358" t="str">
        <f ca="1">VLOOKUP(RANDBETWEEN(1,21),Reference!$Y$2:$AA$22,2,0)</f>
        <v>L1</v>
      </c>
      <c r="E358" t="str">
        <f ca="1">VLOOKUP(D358,Reference!$Z$2:$AA$17,2,0)</f>
        <v xml:space="preserve">Equipment Failure </v>
      </c>
      <c r="F358" s="3">
        <f ca="1">IF(OR(C358="SCP Line 1", C358="SCP Line 2"),RANDBETWEEN(1,5),RANDBETWEEN(5,15))+VLOOKUP(B358,Reference!$S$1:$V$397,4,0)+20</f>
        <v>65</v>
      </c>
      <c r="G358" s="3">
        <f ca="1">RANDBETWEEN(1,10)+VLOOKUP(B358,Reference!$S$2:$V$397,3,0)+35</f>
        <v>88</v>
      </c>
      <c r="H358" s="3">
        <f ca="1">RANDBETWEEN(1,10)+VLOOKUP(B358,Reference!$S$1:$U$397,3,0)+45</f>
        <v>95</v>
      </c>
      <c r="I358">
        <f t="shared" ca="1" si="20"/>
        <v>82.666666666666671</v>
      </c>
      <c r="J358">
        <f t="shared" ca="1" si="19"/>
        <v>40</v>
      </c>
      <c r="K358">
        <f t="shared" ca="1" si="19"/>
        <v>29</v>
      </c>
      <c r="L358" s="3">
        <f ca="1">VLOOKUP(C358,Reference!$B$2:$C$11,2,0)*IF(OR(D358="L1",D358="L7"),VLOOKUP(B358,Reference!$S$1:$U$397,3,0),VLOOKUP(B358,Reference!$S$1:$V$397,4,0))+RANDBETWEEN(10,40)</f>
        <v>63</v>
      </c>
      <c r="M358" s="2"/>
      <c r="N358" s="2"/>
      <c r="O358" s="2"/>
      <c r="P358" s="3"/>
    </row>
    <row r="359" spans="1:16" x14ac:dyDescent="0.25">
      <c r="A359">
        <f t="shared" si="21"/>
        <v>358</v>
      </c>
      <c r="B359" s="2">
        <f ca="1">VLOOKUP(RANDBETWEEN(1,396),Reference!$R$1:$V$397,2,0)</f>
        <v>44959</v>
      </c>
      <c r="C359" s="2" t="str">
        <f ca="1">VLOOKUP(RANDBETWEEN(1,10),Reference!$A$2:$B$11,2,0)</f>
        <v>TFW1</v>
      </c>
      <c r="D359" t="str">
        <f ca="1">VLOOKUP(RANDBETWEEN(1,21),Reference!$Y$2:$AA$22,2,0)</f>
        <v>L10</v>
      </c>
      <c r="E359" t="str">
        <f ca="1">VLOOKUP(D359,Reference!$Z$2:$AA$17,2,0)</f>
        <v>Operating motion</v>
      </c>
      <c r="F359" s="3">
        <f ca="1">IF(OR(C359="SCP Line 1", C359="SCP Line 2"),RANDBETWEEN(1,5),RANDBETWEEN(5,15))+VLOOKUP(B359,Reference!$S$1:$V$397,4,0)+20</f>
        <v>36</v>
      </c>
      <c r="G359" s="3">
        <f ca="1">RANDBETWEEN(1,10)+VLOOKUP(B359,Reference!$S$2:$V$397,3,0)+35</f>
        <v>67</v>
      </c>
      <c r="H359" s="3">
        <f ca="1">RANDBETWEEN(1,10)+VLOOKUP(B359,Reference!$S$1:$U$397,3,0)+45</f>
        <v>74</v>
      </c>
      <c r="I359">
        <f t="shared" ca="1" si="20"/>
        <v>59</v>
      </c>
      <c r="J359">
        <f t="shared" ca="1" si="19"/>
        <v>30</v>
      </c>
      <c r="K359">
        <f t="shared" ca="1" si="19"/>
        <v>21</v>
      </c>
      <c r="L359" s="3">
        <f ca="1">VLOOKUP(C359,Reference!$B$2:$C$11,2,0)*IF(OR(D359="L1",D359="L7"),VLOOKUP(B359,Reference!$S$1:$U$397,3,0),VLOOKUP(B359,Reference!$S$1:$V$397,4,0))+RANDBETWEEN(10,40)</f>
        <v>45</v>
      </c>
      <c r="M359" s="2"/>
      <c r="N359" s="2"/>
      <c r="O359" s="2"/>
      <c r="P359" s="3"/>
    </row>
    <row r="360" spans="1:16" x14ac:dyDescent="0.25">
      <c r="A360">
        <f t="shared" si="21"/>
        <v>359</v>
      </c>
      <c r="B360" s="2">
        <f ca="1">VLOOKUP(RANDBETWEEN(1,396),Reference!$R$1:$V$397,2,0)</f>
        <v>45030</v>
      </c>
      <c r="C360" s="2" t="str">
        <f ca="1">VLOOKUP(RANDBETWEEN(1,10),Reference!$A$2:$B$11,2,0)</f>
        <v>MCP Ass 1</v>
      </c>
      <c r="D360" t="str">
        <f ca="1">VLOOKUP(RANDBETWEEN(1,21),Reference!$Y$2:$AA$22,2,0)</f>
        <v>L13</v>
      </c>
      <c r="E360" t="str">
        <f ca="1">VLOOKUP(D360,Reference!$Z$2:$AA$17,2,0)</f>
        <v>Measurement and adjustment</v>
      </c>
      <c r="F360" s="3">
        <f ca="1">IF(OR(C360="SCP Line 1", C360="SCP Line 2"),RANDBETWEEN(1,5),RANDBETWEEN(5,15))+VLOOKUP(B360,Reference!$S$1:$V$397,4,0)+20</f>
        <v>46</v>
      </c>
      <c r="G360" s="3">
        <f ca="1">RANDBETWEEN(1,10)+VLOOKUP(B360,Reference!$S$2:$V$397,3,0)+35</f>
        <v>49</v>
      </c>
      <c r="H360" s="3">
        <f ca="1">RANDBETWEEN(1,10)+VLOOKUP(B360,Reference!$S$1:$U$397,3,0)+45</f>
        <v>61</v>
      </c>
      <c r="I360">
        <f t="shared" ca="1" si="20"/>
        <v>52</v>
      </c>
      <c r="J360">
        <f t="shared" ca="1" si="19"/>
        <v>28</v>
      </c>
      <c r="K360">
        <f t="shared" ca="1" si="19"/>
        <v>30</v>
      </c>
      <c r="L360" s="3">
        <f ca="1">VLOOKUP(C360,Reference!$B$2:$C$11,2,0)*IF(OR(D360="L1",D360="L7"),VLOOKUP(B360,Reference!$S$1:$U$397,3,0),VLOOKUP(B360,Reference!$S$1:$V$397,4,0))+RANDBETWEEN(10,40)</f>
        <v>42</v>
      </c>
      <c r="M360" s="2"/>
      <c r="N360" s="2"/>
      <c r="O360" s="2"/>
      <c r="P360" s="3"/>
    </row>
    <row r="361" spans="1:16" x14ac:dyDescent="0.25">
      <c r="A361">
        <f t="shared" si="21"/>
        <v>360</v>
      </c>
      <c r="B361" s="2">
        <f ca="1">VLOOKUP(RANDBETWEEN(1,396),Reference!$R$1:$V$397,2,0)</f>
        <v>44940</v>
      </c>
      <c r="C361" s="2" t="str">
        <f ca="1">VLOOKUP(RANDBETWEEN(1,10),Reference!$A$2:$B$11,2,0)</f>
        <v>MCP Ass 1</v>
      </c>
      <c r="D361" t="str">
        <f ca="1">VLOOKUP(RANDBETWEEN(1,21),Reference!$Y$2:$AA$22,2,0)</f>
        <v>L1</v>
      </c>
      <c r="E361" t="str">
        <f ca="1">VLOOKUP(D361,Reference!$Z$2:$AA$17,2,0)</f>
        <v xml:space="preserve">Equipment Failure </v>
      </c>
      <c r="F361" s="3">
        <f ca="1">IF(OR(C361="SCP Line 1", C361="SCP Line 2"),RANDBETWEEN(1,5),RANDBETWEEN(5,15))+VLOOKUP(B361,Reference!$S$1:$V$397,4,0)+20</f>
        <v>47</v>
      </c>
      <c r="G361" s="3">
        <f ca="1">RANDBETWEEN(1,10)+VLOOKUP(B361,Reference!$S$2:$V$397,3,0)+35</f>
        <v>60</v>
      </c>
      <c r="H361" s="3">
        <f ca="1">RANDBETWEEN(1,10)+VLOOKUP(B361,Reference!$S$1:$U$397,3,0)+45</f>
        <v>69</v>
      </c>
      <c r="I361">
        <f t="shared" ca="1" si="20"/>
        <v>58.666666666666664</v>
      </c>
      <c r="J361">
        <f t="shared" ca="1" si="19"/>
        <v>22</v>
      </c>
      <c r="K361">
        <f t="shared" ca="1" si="19"/>
        <v>22</v>
      </c>
      <c r="L361" s="3">
        <f ca="1">VLOOKUP(C361,Reference!$B$2:$C$11,2,0)*IF(OR(D361="L1",D361="L7"),VLOOKUP(B361,Reference!$S$1:$U$397,3,0),VLOOKUP(B361,Reference!$S$1:$V$397,4,0))+RANDBETWEEN(10,40)</f>
        <v>40</v>
      </c>
      <c r="M361" s="2"/>
      <c r="N361" s="2"/>
      <c r="O361" s="2"/>
      <c r="P361" s="3"/>
    </row>
    <row r="362" spans="1:16" x14ac:dyDescent="0.25">
      <c r="A362">
        <f t="shared" si="21"/>
        <v>361</v>
      </c>
      <c r="B362" s="2">
        <f ca="1">VLOOKUP(RANDBETWEEN(1,396),Reference!$R$1:$V$397,2,0)</f>
        <v>45226</v>
      </c>
      <c r="C362" s="2" t="str">
        <f ca="1">VLOOKUP(RANDBETWEEN(1,10),Reference!$A$2:$B$11,2,0)</f>
        <v>Fine Arc 1</v>
      </c>
      <c r="D362" t="str">
        <f ca="1">VLOOKUP(RANDBETWEEN(1,21),Reference!$Y$2:$AA$22,2,0)</f>
        <v>L7</v>
      </c>
      <c r="E362" t="str">
        <f ca="1">VLOOKUP(D362,Reference!$Z$2:$AA$17,2,0)</f>
        <v>Defect and Rework</v>
      </c>
      <c r="F362" s="3">
        <f ca="1">IF(OR(C362="SCP Line 1", C362="SCP Line 2"),RANDBETWEEN(1,5),RANDBETWEEN(5,15))+VLOOKUP(B362,Reference!$S$1:$V$397,4,0)+20</f>
        <v>80</v>
      </c>
      <c r="G362" s="3">
        <f ca="1">RANDBETWEEN(1,10)+VLOOKUP(B362,Reference!$S$2:$V$397,3,0)+35</f>
        <v>64</v>
      </c>
      <c r="H362" s="3">
        <f ca="1">RANDBETWEEN(1,10)+VLOOKUP(B362,Reference!$S$1:$U$397,3,0)+45</f>
        <v>79</v>
      </c>
      <c r="I362">
        <f t="shared" ca="1" si="20"/>
        <v>74.333333333333329</v>
      </c>
      <c r="J362">
        <f t="shared" ca="1" si="19"/>
        <v>20</v>
      </c>
      <c r="K362">
        <f t="shared" ca="1" si="19"/>
        <v>31</v>
      </c>
      <c r="L362" s="3">
        <f ca="1">VLOOKUP(C362,Reference!$B$2:$C$11,2,0)*IF(OR(D362="L1",D362="L7"),VLOOKUP(B362,Reference!$S$1:$U$397,3,0),VLOOKUP(B362,Reference!$S$1:$V$397,4,0))+RANDBETWEEN(10,40)</f>
        <v>46</v>
      </c>
      <c r="M362" s="2"/>
      <c r="N362" s="2"/>
      <c r="O362" s="2"/>
      <c r="P362" s="3"/>
    </row>
    <row r="363" spans="1:16" x14ac:dyDescent="0.25">
      <c r="A363">
        <f t="shared" si="21"/>
        <v>362</v>
      </c>
      <c r="B363" s="2">
        <f ca="1">VLOOKUP(RANDBETWEEN(1,396),Reference!$R$1:$V$397,2,0)</f>
        <v>44954</v>
      </c>
      <c r="C363" s="2" t="str">
        <f ca="1">VLOOKUP(RANDBETWEEN(1,10),Reference!$A$2:$B$11,2,0)</f>
        <v>Welding M/c 1</v>
      </c>
      <c r="D363" t="str">
        <f ca="1">VLOOKUP(RANDBETWEEN(1,21),Reference!$Y$2:$AA$22,2,0)</f>
        <v>L16</v>
      </c>
      <c r="E363" t="str">
        <f ca="1">VLOOKUP(D363,Reference!$Z$2:$AA$17,2,0)</f>
        <v>Die and Jig</v>
      </c>
      <c r="F363" s="3">
        <f ca="1">IF(OR(C363="SCP Line 1", C363="SCP Line 2"),RANDBETWEEN(1,5),RANDBETWEEN(5,15))+VLOOKUP(B363,Reference!$S$1:$V$397,4,0)+20</f>
        <v>54</v>
      </c>
      <c r="G363" s="3">
        <f ca="1">RANDBETWEEN(1,10)+VLOOKUP(B363,Reference!$S$2:$V$397,3,0)+35</f>
        <v>68</v>
      </c>
      <c r="H363" s="3">
        <f ca="1">RANDBETWEEN(1,10)+VLOOKUP(B363,Reference!$S$1:$U$397,3,0)+45</f>
        <v>74</v>
      </c>
      <c r="I363">
        <f t="shared" ca="1" si="20"/>
        <v>65.333333333333329</v>
      </c>
      <c r="J363">
        <f t="shared" ca="1" si="19"/>
        <v>21</v>
      </c>
      <c r="K363">
        <f t="shared" ca="1" si="19"/>
        <v>32</v>
      </c>
      <c r="L363" s="3">
        <f ca="1">VLOOKUP(C363,Reference!$B$2:$C$11,2,0)*IF(OR(D363="L1",D363="L7"),VLOOKUP(B363,Reference!$S$1:$U$397,3,0),VLOOKUP(B363,Reference!$S$1:$V$397,4,0))+RANDBETWEEN(10,40)</f>
        <v>36</v>
      </c>
      <c r="M363" s="2"/>
      <c r="N363" s="2"/>
      <c r="O363" s="2"/>
      <c r="P363" s="3"/>
    </row>
    <row r="364" spans="1:16" x14ac:dyDescent="0.25">
      <c r="A364">
        <f t="shared" si="21"/>
        <v>363</v>
      </c>
      <c r="B364" s="2">
        <f ca="1">VLOOKUP(RANDBETWEEN(1,396),Reference!$R$1:$V$397,2,0)</f>
        <v>45025</v>
      </c>
      <c r="C364" s="2" t="str">
        <f ca="1">VLOOKUP(RANDBETWEEN(1,10),Reference!$A$2:$B$11,2,0)</f>
        <v>Welding M/c 1</v>
      </c>
      <c r="D364" t="str">
        <f ca="1">VLOOKUP(RANDBETWEEN(1,21),Reference!$Y$2:$AA$22,2,0)</f>
        <v>L1</v>
      </c>
      <c r="E364" t="str">
        <f ca="1">VLOOKUP(D364,Reference!$Z$2:$AA$17,2,0)</f>
        <v xml:space="preserve">Equipment Failure </v>
      </c>
      <c r="F364" s="3">
        <f ca="1">IF(OR(C364="SCP Line 1", C364="SCP Line 2"),RANDBETWEEN(1,5),RANDBETWEEN(5,15))+VLOOKUP(B364,Reference!$S$1:$V$397,4,0)+20</f>
        <v>52</v>
      </c>
      <c r="G364" s="3">
        <f ca="1">RANDBETWEEN(1,10)+VLOOKUP(B364,Reference!$S$2:$V$397,3,0)+35</f>
        <v>63</v>
      </c>
      <c r="H364" s="3">
        <f ca="1">RANDBETWEEN(1,10)+VLOOKUP(B364,Reference!$S$1:$U$397,3,0)+45</f>
        <v>77</v>
      </c>
      <c r="I364">
        <f t="shared" ca="1" si="20"/>
        <v>64</v>
      </c>
      <c r="J364">
        <f t="shared" ca="1" si="19"/>
        <v>26</v>
      </c>
      <c r="K364">
        <f t="shared" ca="1" si="19"/>
        <v>24</v>
      </c>
      <c r="L364" s="3">
        <f ca="1">VLOOKUP(C364,Reference!$B$2:$C$11,2,0)*IF(OR(D364="L1",D364="L7"),VLOOKUP(B364,Reference!$S$1:$U$397,3,0),VLOOKUP(B364,Reference!$S$1:$V$397,4,0))+RANDBETWEEN(10,40)</f>
        <v>41</v>
      </c>
      <c r="M364" s="2"/>
      <c r="N364" s="2"/>
      <c r="O364" s="2"/>
      <c r="P364" s="3"/>
    </row>
    <row r="365" spans="1:16" x14ac:dyDescent="0.25">
      <c r="A365">
        <f t="shared" si="21"/>
        <v>364</v>
      </c>
      <c r="B365" s="2">
        <f ca="1">VLOOKUP(RANDBETWEEN(1,396),Reference!$R$1:$V$397,2,0)</f>
        <v>44965</v>
      </c>
      <c r="C365" s="2" t="str">
        <f ca="1">VLOOKUP(RANDBETWEEN(1,10),Reference!$A$2:$B$11,2,0)</f>
        <v>SCP Line 2</v>
      </c>
      <c r="D365" t="str">
        <f ca="1">VLOOKUP(RANDBETWEEN(1,21),Reference!$Y$2:$AA$22,2,0)</f>
        <v>L13</v>
      </c>
      <c r="E365" t="str">
        <f ca="1">VLOOKUP(D365,Reference!$Z$2:$AA$17,2,0)</f>
        <v>Measurement and adjustment</v>
      </c>
      <c r="F365" s="3">
        <f ca="1">IF(OR(C365="SCP Line 1", C365="SCP Line 2"),RANDBETWEEN(1,5),RANDBETWEEN(5,15))+VLOOKUP(B365,Reference!$S$1:$V$397,4,0)+20</f>
        <v>40</v>
      </c>
      <c r="G365" s="3">
        <f ca="1">RANDBETWEEN(1,10)+VLOOKUP(B365,Reference!$S$2:$V$397,3,0)+35</f>
        <v>47</v>
      </c>
      <c r="H365" s="3">
        <f ca="1">RANDBETWEEN(1,10)+VLOOKUP(B365,Reference!$S$1:$U$397,3,0)+45</f>
        <v>58</v>
      </c>
      <c r="I365">
        <f t="shared" ca="1" si="20"/>
        <v>48.333333333333336</v>
      </c>
      <c r="J365">
        <f t="shared" ca="1" si="19"/>
        <v>40</v>
      </c>
      <c r="K365">
        <f t="shared" ca="1" si="19"/>
        <v>36</v>
      </c>
      <c r="L365" s="3">
        <f ca="1">VLOOKUP(C365,Reference!$B$2:$C$11,2,0)*IF(OR(D365="L1",D365="L7"),VLOOKUP(B365,Reference!$S$1:$U$397,3,0),VLOOKUP(B365,Reference!$S$1:$V$397,4,0))+RANDBETWEEN(10,40)</f>
        <v>72</v>
      </c>
      <c r="M365" s="2"/>
      <c r="N365" s="2"/>
      <c r="O365" s="2"/>
      <c r="P365" s="3"/>
    </row>
    <row r="366" spans="1:16" x14ac:dyDescent="0.25">
      <c r="A366">
        <f t="shared" si="21"/>
        <v>365</v>
      </c>
      <c r="B366" s="2">
        <f ca="1">VLOOKUP(RANDBETWEEN(1,396),Reference!$R$1:$V$397,2,0)</f>
        <v>45215</v>
      </c>
      <c r="C366" s="2" t="str">
        <f ca="1">VLOOKUP(RANDBETWEEN(1,10),Reference!$A$2:$B$11,2,0)</f>
        <v>Fine Arc 1</v>
      </c>
      <c r="D366" t="str">
        <f ca="1">VLOOKUP(RANDBETWEEN(1,21),Reference!$Y$2:$AA$22,2,0)</f>
        <v>L7</v>
      </c>
      <c r="E366" t="str">
        <f ca="1">VLOOKUP(D366,Reference!$Z$2:$AA$17,2,0)</f>
        <v>Defect and Rework</v>
      </c>
      <c r="F366" s="3">
        <f ca="1">IF(OR(C366="SCP Line 1", C366="SCP Line 2"),RANDBETWEEN(1,5),RANDBETWEEN(5,15))+VLOOKUP(B366,Reference!$S$1:$V$397,4,0)+20</f>
        <v>80</v>
      </c>
      <c r="G366" s="3">
        <f ca="1">RANDBETWEEN(1,10)+VLOOKUP(B366,Reference!$S$2:$V$397,3,0)+35</f>
        <v>65</v>
      </c>
      <c r="H366" s="3">
        <f ca="1">RANDBETWEEN(1,10)+VLOOKUP(B366,Reference!$S$1:$U$397,3,0)+45</f>
        <v>74</v>
      </c>
      <c r="I366">
        <f t="shared" ca="1" si="20"/>
        <v>73</v>
      </c>
      <c r="J366">
        <f t="shared" ca="1" si="19"/>
        <v>24</v>
      </c>
      <c r="K366">
        <f t="shared" ca="1" si="19"/>
        <v>35</v>
      </c>
      <c r="L366" s="3">
        <f ca="1">VLOOKUP(C366,Reference!$B$2:$C$11,2,0)*IF(OR(D366="L1",D366="L7"),VLOOKUP(B366,Reference!$S$1:$U$397,3,0),VLOOKUP(B366,Reference!$S$1:$V$397,4,0))+RANDBETWEEN(10,40)</f>
        <v>58</v>
      </c>
      <c r="M366" s="2"/>
      <c r="N366" s="2"/>
      <c r="O366" s="2"/>
      <c r="P366" s="3"/>
    </row>
    <row r="367" spans="1:16" x14ac:dyDescent="0.25">
      <c r="A367">
        <f t="shared" si="21"/>
        <v>366</v>
      </c>
      <c r="B367" s="2">
        <f ca="1">VLOOKUP(RANDBETWEEN(1,396),Reference!$R$1:$V$397,2,0)</f>
        <v>45179</v>
      </c>
      <c r="C367" s="2" t="str">
        <f ca="1">VLOOKUP(RANDBETWEEN(1,10),Reference!$A$2:$B$11,2,0)</f>
        <v>Fine Arc 1</v>
      </c>
      <c r="D367" t="str">
        <f ca="1">VLOOKUP(RANDBETWEEN(1,21),Reference!$Y$2:$AA$22,2,0)</f>
        <v>L15</v>
      </c>
      <c r="E367" t="str">
        <f ca="1">VLOOKUP(D367,Reference!$Z$2:$AA$17,2,0)</f>
        <v>Energy</v>
      </c>
      <c r="F367" s="3">
        <f ca="1">IF(OR(C367="SCP Line 1", C367="SCP Line 2"),RANDBETWEEN(1,5),RANDBETWEEN(5,15))+VLOOKUP(B367,Reference!$S$1:$V$397,4,0)+20</f>
        <v>80</v>
      </c>
      <c r="G367" s="3">
        <f ca="1">RANDBETWEEN(1,10)+VLOOKUP(B367,Reference!$S$2:$V$397,3,0)+35</f>
        <v>69</v>
      </c>
      <c r="H367" s="3">
        <f ca="1">RANDBETWEEN(1,10)+VLOOKUP(B367,Reference!$S$1:$U$397,3,0)+45</f>
        <v>76</v>
      </c>
      <c r="I367">
        <f t="shared" ca="1" si="20"/>
        <v>75</v>
      </c>
      <c r="J367">
        <f t="shared" ca="1" si="19"/>
        <v>30</v>
      </c>
      <c r="K367">
        <f t="shared" ca="1" si="19"/>
        <v>23</v>
      </c>
      <c r="L367" s="3">
        <f ca="1">VLOOKUP(C367,Reference!$B$2:$C$11,2,0)*IF(OR(D367="L1",D367="L7"),VLOOKUP(B367,Reference!$S$1:$U$397,3,0),VLOOKUP(B367,Reference!$S$1:$V$397,4,0))+RANDBETWEEN(10,40)</f>
        <v>85</v>
      </c>
      <c r="M367" s="2"/>
      <c r="N367" s="2"/>
      <c r="O367" s="2"/>
      <c r="P367" s="3"/>
    </row>
    <row r="368" spans="1:16" x14ac:dyDescent="0.25">
      <c r="A368">
        <f t="shared" si="21"/>
        <v>367</v>
      </c>
      <c r="B368" s="2">
        <f ca="1">VLOOKUP(RANDBETWEEN(1,396),Reference!$R$1:$V$397,2,0)</f>
        <v>45181</v>
      </c>
      <c r="C368" s="2" t="str">
        <f ca="1">VLOOKUP(RANDBETWEEN(1,10),Reference!$A$2:$B$11,2,0)</f>
        <v>MCP Ass 1</v>
      </c>
      <c r="D368" t="str">
        <f ca="1">VLOOKUP(RANDBETWEEN(1,21),Reference!$Y$2:$AA$22,2,0)</f>
        <v>L6</v>
      </c>
      <c r="E368" t="str">
        <f ca="1">VLOOKUP(D368,Reference!$Z$2:$AA$17,2,0)</f>
        <v>Speed</v>
      </c>
      <c r="F368" s="3">
        <f ca="1">IF(OR(C368="SCP Line 1", C368="SCP Line 2"),RANDBETWEEN(1,5),RANDBETWEEN(5,15))+VLOOKUP(B368,Reference!$S$1:$V$397,4,0)+20</f>
        <v>81</v>
      </c>
      <c r="G368" s="3">
        <f ca="1">RANDBETWEEN(1,10)+VLOOKUP(B368,Reference!$S$2:$V$397,3,0)+35</f>
        <v>71</v>
      </c>
      <c r="H368" s="3">
        <f ca="1">RANDBETWEEN(1,10)+VLOOKUP(B368,Reference!$S$1:$U$397,3,0)+45</f>
        <v>81</v>
      </c>
      <c r="I368">
        <f t="shared" ca="1" si="20"/>
        <v>77.666666666666671</v>
      </c>
      <c r="J368">
        <f t="shared" ca="1" si="19"/>
        <v>36</v>
      </c>
      <c r="K368">
        <f t="shared" ca="1" si="19"/>
        <v>26</v>
      </c>
      <c r="L368" s="3">
        <f ca="1">VLOOKUP(C368,Reference!$B$2:$C$11,2,0)*IF(OR(D368="L1",D368="L7"),VLOOKUP(B368,Reference!$S$1:$U$397,3,0),VLOOKUP(B368,Reference!$S$1:$V$397,4,0))+RANDBETWEEN(10,40)</f>
        <v>85</v>
      </c>
      <c r="M368" s="2"/>
      <c r="N368" s="2"/>
      <c r="O368" s="2"/>
      <c r="P368" s="3"/>
    </row>
    <row r="369" spans="1:16" x14ac:dyDescent="0.25">
      <c r="A369">
        <f t="shared" si="21"/>
        <v>368</v>
      </c>
      <c r="B369" s="2">
        <f ca="1">VLOOKUP(RANDBETWEEN(1,396),Reference!$R$1:$V$397,2,0)</f>
        <v>45321</v>
      </c>
      <c r="C369" s="2" t="str">
        <f ca="1">VLOOKUP(RANDBETWEEN(1,10),Reference!$A$2:$B$11,2,0)</f>
        <v>MCP Ass 2</v>
      </c>
      <c r="D369" t="str">
        <f ca="1">VLOOKUP(RANDBETWEEN(1,21),Reference!$Y$2:$AA$22,2,0)</f>
        <v>L1</v>
      </c>
      <c r="E369" t="str">
        <f ca="1">VLOOKUP(D369,Reference!$Z$2:$AA$17,2,0)</f>
        <v xml:space="preserve">Equipment Failure </v>
      </c>
      <c r="F369" s="3">
        <f ca="1">IF(OR(C369="SCP Line 1", C369="SCP Line 2"),RANDBETWEEN(1,5),RANDBETWEEN(5,15))+VLOOKUP(B369,Reference!$S$1:$V$397,4,0)+20</f>
        <v>61</v>
      </c>
      <c r="G369" s="3">
        <f ca="1">RANDBETWEEN(1,10)+VLOOKUP(B369,Reference!$S$2:$V$397,3,0)+35</f>
        <v>82</v>
      </c>
      <c r="H369" s="3">
        <f ca="1">RANDBETWEEN(1,10)+VLOOKUP(B369,Reference!$S$1:$U$397,3,0)+45</f>
        <v>87</v>
      </c>
      <c r="I369">
        <f t="shared" ca="1" si="20"/>
        <v>76.666666666666671</v>
      </c>
      <c r="J369">
        <f t="shared" ca="1" si="19"/>
        <v>38</v>
      </c>
      <c r="K369">
        <f t="shared" ca="1" si="19"/>
        <v>29</v>
      </c>
      <c r="L369" s="3">
        <f ca="1">VLOOKUP(C369,Reference!$B$2:$C$11,2,0)*IF(OR(D369="L1",D369="L7"),VLOOKUP(B369,Reference!$S$1:$U$397,3,0),VLOOKUP(B369,Reference!$S$1:$V$397,4,0))+RANDBETWEEN(10,40)</f>
        <v>53</v>
      </c>
      <c r="M369" s="2"/>
      <c r="N369" s="2"/>
      <c r="O369" s="2"/>
      <c r="P369" s="3"/>
    </row>
    <row r="370" spans="1:16" x14ac:dyDescent="0.25">
      <c r="A370">
        <f t="shared" si="21"/>
        <v>369</v>
      </c>
      <c r="B370" s="2">
        <f ca="1">VLOOKUP(RANDBETWEEN(1,396),Reference!$R$1:$V$397,2,0)</f>
        <v>45270</v>
      </c>
      <c r="C370" s="2" t="str">
        <f ca="1">VLOOKUP(RANDBETWEEN(1,10),Reference!$A$2:$B$11,2,0)</f>
        <v>SCP Line 2</v>
      </c>
      <c r="D370" t="str">
        <f ca="1">VLOOKUP(RANDBETWEEN(1,21),Reference!$Y$2:$AA$22,2,0)</f>
        <v>L10</v>
      </c>
      <c r="E370" t="str">
        <f ca="1">VLOOKUP(D370,Reference!$Z$2:$AA$17,2,0)</f>
        <v>Operating motion</v>
      </c>
      <c r="F370" s="3">
        <f ca="1">IF(OR(C370="SCP Line 1", C370="SCP Line 2"),RANDBETWEEN(1,5),RANDBETWEEN(5,15))+VLOOKUP(B370,Reference!$S$1:$V$397,4,0)+20</f>
        <v>80</v>
      </c>
      <c r="G370" s="3">
        <f ca="1">RANDBETWEEN(1,10)+VLOOKUP(B370,Reference!$S$2:$V$397,3,0)+35</f>
        <v>69</v>
      </c>
      <c r="H370" s="3">
        <f ca="1">RANDBETWEEN(1,10)+VLOOKUP(B370,Reference!$S$1:$U$397,3,0)+45</f>
        <v>78</v>
      </c>
      <c r="I370">
        <f t="shared" ca="1" si="20"/>
        <v>75.666666666666671</v>
      </c>
      <c r="J370">
        <f t="shared" ca="1" si="19"/>
        <v>34</v>
      </c>
      <c r="K370">
        <f t="shared" ca="1" si="19"/>
        <v>28</v>
      </c>
      <c r="L370" s="3">
        <f ca="1">VLOOKUP(C370,Reference!$B$2:$C$11,2,0)*IF(OR(D370="L1",D370="L7"),VLOOKUP(B370,Reference!$S$1:$U$397,3,0),VLOOKUP(B370,Reference!$S$1:$V$397,4,0))+RANDBETWEEN(10,40)</f>
        <v>186</v>
      </c>
      <c r="M370" s="2"/>
      <c r="N370" s="2"/>
      <c r="O370" s="2"/>
      <c r="P370" s="3"/>
    </row>
    <row r="371" spans="1:16" x14ac:dyDescent="0.25">
      <c r="A371">
        <f t="shared" si="21"/>
        <v>370</v>
      </c>
      <c r="B371" s="2">
        <f ca="1">VLOOKUP(RANDBETWEEN(1,396),Reference!$R$1:$V$397,2,0)</f>
        <v>45104</v>
      </c>
      <c r="C371" s="2" t="str">
        <f ca="1">VLOOKUP(RANDBETWEEN(1,10),Reference!$A$2:$B$11,2,0)</f>
        <v>SCP Line 2</v>
      </c>
      <c r="D371" t="str">
        <f ca="1">VLOOKUP(RANDBETWEEN(1,21),Reference!$Y$2:$AA$22,2,0)</f>
        <v>L12</v>
      </c>
      <c r="E371" t="str">
        <f ca="1">VLOOKUP(D371,Reference!$Z$2:$AA$17,2,0)</f>
        <v>Logistics</v>
      </c>
      <c r="F371" s="3">
        <f ca="1">IF(OR(C371="SCP Line 1", C371="SCP Line 2"),RANDBETWEEN(1,5),RANDBETWEEN(5,15))+VLOOKUP(B371,Reference!$S$1:$V$397,4,0)+20</f>
        <v>41</v>
      </c>
      <c r="G371" s="3">
        <f ca="1">RANDBETWEEN(1,10)+VLOOKUP(B371,Reference!$S$2:$V$397,3,0)+35</f>
        <v>63</v>
      </c>
      <c r="H371" s="3">
        <f ca="1">RANDBETWEEN(1,10)+VLOOKUP(B371,Reference!$S$1:$U$397,3,0)+45</f>
        <v>74</v>
      </c>
      <c r="I371">
        <f t="shared" ca="1" si="20"/>
        <v>59.333333333333336</v>
      </c>
      <c r="J371">
        <f t="shared" ca="1" si="19"/>
        <v>38</v>
      </c>
      <c r="K371">
        <f t="shared" ca="1" si="19"/>
        <v>25</v>
      </c>
      <c r="L371" s="3">
        <f ca="1">VLOOKUP(C371,Reference!$B$2:$C$11,2,0)*IF(OR(D371="L1",D371="L7"),VLOOKUP(B371,Reference!$S$1:$U$397,3,0),VLOOKUP(B371,Reference!$S$1:$V$397,4,0))+RANDBETWEEN(10,40)</f>
        <v>75</v>
      </c>
      <c r="M371" s="2"/>
      <c r="N371" s="2"/>
      <c r="O371" s="2"/>
      <c r="P371" s="3"/>
    </row>
    <row r="372" spans="1:16" x14ac:dyDescent="0.25">
      <c r="A372">
        <f t="shared" si="21"/>
        <v>371</v>
      </c>
      <c r="B372" s="2">
        <f ca="1">VLOOKUP(RANDBETWEEN(1,396),Reference!$R$1:$V$397,2,0)</f>
        <v>45049</v>
      </c>
      <c r="C372" s="2" t="str">
        <f ca="1">VLOOKUP(RANDBETWEEN(1,10),Reference!$A$2:$B$11,2,0)</f>
        <v xml:space="preserve">Fine Arc 2 </v>
      </c>
      <c r="D372" t="str">
        <f ca="1">VLOOKUP(RANDBETWEEN(1,21),Reference!$Y$2:$AA$22,2,0)</f>
        <v>L14</v>
      </c>
      <c r="E372" t="str">
        <f ca="1">VLOOKUP(D372,Reference!$Z$2:$AA$17,2,0)</f>
        <v>Yield</v>
      </c>
      <c r="F372" s="3">
        <f ca="1">IF(OR(C372="SCP Line 1", C372="SCP Line 2"),RANDBETWEEN(1,5),RANDBETWEEN(5,15))+VLOOKUP(B372,Reference!$S$1:$V$397,4,0)+20</f>
        <v>45</v>
      </c>
      <c r="G372" s="3">
        <f ca="1">RANDBETWEEN(1,10)+VLOOKUP(B372,Reference!$S$2:$V$397,3,0)+35</f>
        <v>54</v>
      </c>
      <c r="H372" s="3">
        <f ca="1">RANDBETWEEN(1,10)+VLOOKUP(B372,Reference!$S$1:$U$397,3,0)+45</f>
        <v>63</v>
      </c>
      <c r="I372">
        <f t="shared" ca="1" si="20"/>
        <v>54</v>
      </c>
      <c r="J372">
        <f t="shared" ca="1" si="19"/>
        <v>28</v>
      </c>
      <c r="K372">
        <f t="shared" ca="1" si="19"/>
        <v>35</v>
      </c>
      <c r="L372" s="3">
        <f ca="1">VLOOKUP(C372,Reference!$B$2:$C$11,2,0)*IF(OR(D372="L1",D372="L7"),VLOOKUP(B372,Reference!$S$1:$U$397,3,0),VLOOKUP(B372,Reference!$S$1:$V$397,4,0))+RANDBETWEEN(10,40)</f>
        <v>34</v>
      </c>
      <c r="M372" s="2"/>
      <c r="N372" s="2"/>
      <c r="O372" s="2"/>
      <c r="P372" s="3"/>
    </row>
    <row r="373" spans="1:16" x14ac:dyDescent="0.25">
      <c r="A373">
        <f t="shared" si="21"/>
        <v>372</v>
      </c>
      <c r="B373" s="2">
        <f ca="1">VLOOKUP(RANDBETWEEN(1,396),Reference!$R$1:$V$397,2,0)</f>
        <v>45265</v>
      </c>
      <c r="C373" s="2" t="str">
        <f ca="1">VLOOKUP(RANDBETWEEN(1,10),Reference!$A$2:$B$11,2,0)</f>
        <v>Welding M/c 2</v>
      </c>
      <c r="D373" t="str">
        <f ca="1">VLOOKUP(RANDBETWEEN(1,21),Reference!$Y$2:$AA$22,2,0)</f>
        <v>L7</v>
      </c>
      <c r="E373" t="str">
        <f ca="1">VLOOKUP(D373,Reference!$Z$2:$AA$17,2,0)</f>
        <v>Defect and Rework</v>
      </c>
      <c r="F373" s="3">
        <f ca="1">IF(OR(C373="SCP Line 1", C373="SCP Line 2"),RANDBETWEEN(1,5),RANDBETWEEN(5,15))+VLOOKUP(B373,Reference!$S$1:$V$397,4,0)+20</f>
        <v>87</v>
      </c>
      <c r="G373" s="3">
        <f ca="1">RANDBETWEEN(1,10)+VLOOKUP(B373,Reference!$S$2:$V$397,3,0)+35</f>
        <v>72</v>
      </c>
      <c r="H373" s="3">
        <f ca="1">RANDBETWEEN(1,10)+VLOOKUP(B373,Reference!$S$1:$U$397,3,0)+45</f>
        <v>84</v>
      </c>
      <c r="I373">
        <f t="shared" ca="1" si="20"/>
        <v>81</v>
      </c>
      <c r="J373">
        <f t="shared" ca="1" si="19"/>
        <v>22</v>
      </c>
      <c r="K373">
        <f t="shared" ca="1" si="19"/>
        <v>25</v>
      </c>
      <c r="L373" s="3">
        <f ca="1">VLOOKUP(C373,Reference!$B$2:$C$11,2,0)*IF(OR(D373="L1",D373="L7"),VLOOKUP(B373,Reference!$S$1:$U$397,3,0),VLOOKUP(B373,Reference!$S$1:$V$397,4,0))+RANDBETWEEN(10,40)</f>
        <v>58</v>
      </c>
      <c r="M373" s="2"/>
      <c r="N373" s="2"/>
      <c r="O373" s="2"/>
      <c r="P373" s="3"/>
    </row>
    <row r="374" spans="1:16" x14ac:dyDescent="0.25">
      <c r="A374">
        <f t="shared" si="21"/>
        <v>373</v>
      </c>
      <c r="B374" s="2">
        <f ca="1">VLOOKUP(RANDBETWEEN(1,396),Reference!$R$1:$V$397,2,0)</f>
        <v>45149</v>
      </c>
      <c r="C374" s="2" t="str">
        <f ca="1">VLOOKUP(RANDBETWEEN(1,10),Reference!$A$2:$B$11,2,0)</f>
        <v>MCP Ass 2</v>
      </c>
      <c r="D374" t="str">
        <f ca="1">VLOOKUP(RANDBETWEEN(1,21),Reference!$Y$2:$AA$22,2,0)</f>
        <v>L14</v>
      </c>
      <c r="E374" t="str">
        <f ca="1">VLOOKUP(D374,Reference!$Z$2:$AA$17,2,0)</f>
        <v>Yield</v>
      </c>
      <c r="F374" s="3">
        <f ca="1">IF(OR(C374="SCP Line 1", C374="SCP Line 2"),RANDBETWEEN(1,5),RANDBETWEEN(5,15))+VLOOKUP(B374,Reference!$S$1:$V$397,4,0)+20</f>
        <v>84</v>
      </c>
      <c r="G374" s="3">
        <f ca="1">RANDBETWEEN(1,10)+VLOOKUP(B374,Reference!$S$2:$V$397,3,0)+35</f>
        <v>58</v>
      </c>
      <c r="H374" s="3">
        <f ca="1">RANDBETWEEN(1,10)+VLOOKUP(B374,Reference!$S$1:$U$397,3,0)+45</f>
        <v>76</v>
      </c>
      <c r="I374">
        <f t="shared" ca="1" si="20"/>
        <v>72.666666666666671</v>
      </c>
      <c r="J374">
        <f t="shared" ca="1" si="19"/>
        <v>28</v>
      </c>
      <c r="K374">
        <f t="shared" ca="1" si="19"/>
        <v>37</v>
      </c>
      <c r="L374" s="3">
        <f ca="1">VLOOKUP(C374,Reference!$B$2:$C$11,2,0)*IF(OR(D374="L1",D374="L7"),VLOOKUP(B374,Reference!$S$1:$U$397,3,0),VLOOKUP(B374,Reference!$S$1:$V$397,4,0))+RANDBETWEEN(10,40)</f>
        <v>72</v>
      </c>
      <c r="M374" s="2"/>
      <c r="N374" s="2"/>
      <c r="O374" s="2"/>
      <c r="P374" s="3"/>
    </row>
    <row r="375" spans="1:16" x14ac:dyDescent="0.25">
      <c r="A375">
        <f t="shared" si="21"/>
        <v>374</v>
      </c>
      <c r="B375" s="2">
        <f ca="1">VLOOKUP(RANDBETWEEN(1,396),Reference!$R$1:$V$397,2,0)</f>
        <v>44981</v>
      </c>
      <c r="C375" s="2" t="str">
        <f ca="1">VLOOKUP(RANDBETWEEN(1,10),Reference!$A$2:$B$11,2,0)</f>
        <v>SCP Line 1</v>
      </c>
      <c r="D375" t="str">
        <f ca="1">VLOOKUP(RANDBETWEEN(1,21),Reference!$Y$2:$AA$22,2,0)</f>
        <v>L6</v>
      </c>
      <c r="E375" t="str">
        <f ca="1">VLOOKUP(D375,Reference!$Z$2:$AA$17,2,0)</f>
        <v>Speed</v>
      </c>
      <c r="F375" s="3">
        <f ca="1">IF(OR(C375="SCP Line 1", C375="SCP Line 2"),RANDBETWEEN(1,5),RANDBETWEEN(5,15))+VLOOKUP(B375,Reference!$S$1:$V$397,4,0)+20</f>
        <v>41</v>
      </c>
      <c r="G375" s="3">
        <f ca="1">RANDBETWEEN(1,10)+VLOOKUP(B375,Reference!$S$2:$V$397,3,0)+35</f>
        <v>47</v>
      </c>
      <c r="H375" s="3">
        <f ca="1">RANDBETWEEN(1,10)+VLOOKUP(B375,Reference!$S$1:$U$397,3,0)+45</f>
        <v>57</v>
      </c>
      <c r="I375">
        <f t="shared" ca="1" si="20"/>
        <v>48.333333333333336</v>
      </c>
      <c r="J375">
        <f t="shared" ca="1" si="19"/>
        <v>24</v>
      </c>
      <c r="K375">
        <f t="shared" ca="1" si="19"/>
        <v>21</v>
      </c>
      <c r="L375" s="3">
        <f ca="1">VLOOKUP(C375,Reference!$B$2:$C$11,2,0)*IF(OR(D375="L1",D375="L7"),VLOOKUP(B375,Reference!$S$1:$U$397,3,0),VLOOKUP(B375,Reference!$S$1:$V$397,4,0))+RANDBETWEEN(10,40)</f>
        <v>68</v>
      </c>
      <c r="M375" s="2"/>
      <c r="N375" s="2"/>
      <c r="O375" s="2"/>
      <c r="P375" s="3"/>
    </row>
    <row r="376" spans="1:16" x14ac:dyDescent="0.25">
      <c r="A376">
        <f t="shared" si="21"/>
        <v>375</v>
      </c>
      <c r="B376" s="2">
        <f ca="1">VLOOKUP(RANDBETWEEN(1,396),Reference!$R$1:$V$397,2,0)</f>
        <v>45164</v>
      </c>
      <c r="C376" s="2" t="str">
        <f ca="1">VLOOKUP(RANDBETWEEN(1,10),Reference!$A$2:$B$11,2,0)</f>
        <v>TFW1</v>
      </c>
      <c r="D376" t="str">
        <f ca="1">VLOOKUP(RANDBETWEEN(1,21),Reference!$Y$2:$AA$22,2,0)</f>
        <v>L2</v>
      </c>
      <c r="E376" t="str">
        <f ca="1">VLOOKUP(D376,Reference!$Z$2:$AA$17,2,0)</f>
        <v xml:space="preserve">Setup and Adjustment </v>
      </c>
      <c r="F376" s="3">
        <f ca="1">IF(OR(C376="SCP Line 1", C376="SCP Line 2"),RANDBETWEEN(1,5),RANDBETWEEN(5,15))+VLOOKUP(B376,Reference!$S$1:$V$397,4,0)+20</f>
        <v>84</v>
      </c>
      <c r="G376" s="3">
        <f ca="1">RANDBETWEEN(1,10)+VLOOKUP(B376,Reference!$S$2:$V$397,3,0)+35</f>
        <v>61</v>
      </c>
      <c r="H376" s="3">
        <f ca="1">RANDBETWEEN(1,10)+VLOOKUP(B376,Reference!$S$1:$U$397,3,0)+45</f>
        <v>70</v>
      </c>
      <c r="I376">
        <f t="shared" ca="1" si="20"/>
        <v>71.666666666666671</v>
      </c>
      <c r="J376">
        <f t="shared" ca="1" si="19"/>
        <v>28</v>
      </c>
      <c r="K376">
        <f t="shared" ca="1" si="19"/>
        <v>35</v>
      </c>
      <c r="L376" s="3">
        <f ca="1">VLOOKUP(C376,Reference!$B$2:$C$11,2,0)*IF(OR(D376="L1",D376="L7"),VLOOKUP(B376,Reference!$S$1:$U$397,3,0),VLOOKUP(B376,Reference!$S$1:$V$397,4,0))+RANDBETWEEN(10,40)</f>
        <v>65</v>
      </c>
      <c r="M376" s="2"/>
      <c r="N376" s="2"/>
      <c r="O376" s="2"/>
      <c r="P376" s="3"/>
    </row>
    <row r="377" spans="1:16" x14ac:dyDescent="0.25">
      <c r="A377">
        <f t="shared" si="21"/>
        <v>376</v>
      </c>
      <c r="B377" s="2">
        <f ca="1">VLOOKUP(RANDBETWEEN(1,396),Reference!$R$1:$V$397,2,0)</f>
        <v>45117</v>
      </c>
      <c r="C377" s="2" t="str">
        <f ca="1">VLOOKUP(RANDBETWEEN(1,10),Reference!$A$2:$B$11,2,0)</f>
        <v>MCP Ass 1</v>
      </c>
      <c r="D377" t="str">
        <f ca="1">VLOOKUP(RANDBETWEEN(1,21),Reference!$Y$2:$AA$22,2,0)</f>
        <v>L11</v>
      </c>
      <c r="E377" t="str">
        <f ca="1">VLOOKUP(D377,Reference!$Z$2:$AA$17,2,0)</f>
        <v xml:space="preserve">Line Organisation </v>
      </c>
      <c r="F377" s="3">
        <f ca="1">IF(OR(C377="SCP Line 1", C377="SCP Line 2"),RANDBETWEEN(1,5),RANDBETWEEN(5,15))+VLOOKUP(B377,Reference!$S$1:$V$397,4,0)+20</f>
        <v>52</v>
      </c>
      <c r="G377" s="3">
        <f ca="1">RANDBETWEEN(1,10)+VLOOKUP(B377,Reference!$S$2:$V$397,3,0)+35</f>
        <v>56</v>
      </c>
      <c r="H377" s="3">
        <f ca="1">RANDBETWEEN(1,10)+VLOOKUP(B377,Reference!$S$1:$U$397,3,0)+45</f>
        <v>62</v>
      </c>
      <c r="I377">
        <f t="shared" ca="1" si="20"/>
        <v>56.666666666666664</v>
      </c>
      <c r="J377">
        <f t="shared" ca="1" si="19"/>
        <v>27</v>
      </c>
      <c r="K377">
        <f t="shared" ca="1" si="19"/>
        <v>35</v>
      </c>
      <c r="L377" s="3">
        <f ca="1">VLOOKUP(C377,Reference!$B$2:$C$11,2,0)*IF(OR(D377="L1",D377="L7"),VLOOKUP(B377,Reference!$S$1:$U$397,3,0),VLOOKUP(B377,Reference!$S$1:$V$397,4,0))+RANDBETWEEN(10,40)</f>
        <v>32</v>
      </c>
      <c r="M377" s="2"/>
      <c r="N377" s="2"/>
      <c r="O377" s="2"/>
      <c r="P377" s="3"/>
    </row>
    <row r="378" spans="1:16" x14ac:dyDescent="0.25">
      <c r="A378">
        <f t="shared" si="21"/>
        <v>377</v>
      </c>
      <c r="B378" s="2">
        <f ca="1">VLOOKUP(RANDBETWEEN(1,396),Reference!$R$1:$V$397,2,0)</f>
        <v>45210</v>
      </c>
      <c r="C378" s="2" t="str">
        <f ca="1">VLOOKUP(RANDBETWEEN(1,10),Reference!$A$2:$B$11,2,0)</f>
        <v>Fine Arc 1</v>
      </c>
      <c r="D378" t="str">
        <f ca="1">VLOOKUP(RANDBETWEEN(1,21),Reference!$Y$2:$AA$22,2,0)</f>
        <v>L8</v>
      </c>
      <c r="E378" t="str">
        <f ca="1">VLOOKUP(D378,Reference!$Z$2:$AA$17,2,0)</f>
        <v>Shutdown</v>
      </c>
      <c r="F378" s="3">
        <f ca="1">IF(OR(C378="SCP Line 1", C378="SCP Line 2"),RANDBETWEEN(1,5),RANDBETWEEN(5,15))+VLOOKUP(B378,Reference!$S$1:$V$397,4,0)+20</f>
        <v>92</v>
      </c>
      <c r="G378" s="3">
        <f ca="1">RANDBETWEEN(1,10)+VLOOKUP(B378,Reference!$S$2:$V$397,3,0)+35</f>
        <v>66</v>
      </c>
      <c r="H378" s="3">
        <f ca="1">RANDBETWEEN(1,10)+VLOOKUP(B378,Reference!$S$1:$U$397,3,0)+45</f>
        <v>82</v>
      </c>
      <c r="I378">
        <f t="shared" ca="1" si="20"/>
        <v>80</v>
      </c>
      <c r="J378">
        <f t="shared" ca="1" si="19"/>
        <v>35</v>
      </c>
      <c r="K378">
        <f t="shared" ca="1" si="19"/>
        <v>31</v>
      </c>
      <c r="L378" s="3">
        <f ca="1">VLOOKUP(C378,Reference!$B$2:$C$11,2,0)*IF(OR(D378="L1",D378="L7"),VLOOKUP(B378,Reference!$S$1:$U$397,3,0),VLOOKUP(B378,Reference!$S$1:$V$397,4,0))+RANDBETWEEN(10,40)</f>
        <v>94</v>
      </c>
      <c r="M378" s="2"/>
      <c r="N378" s="2"/>
      <c r="O378" s="2"/>
      <c r="P378" s="3"/>
    </row>
    <row r="379" spans="1:16" x14ac:dyDescent="0.25">
      <c r="A379">
        <f t="shared" si="21"/>
        <v>378</v>
      </c>
      <c r="B379" s="2">
        <f ca="1">VLOOKUP(RANDBETWEEN(1,396),Reference!$R$1:$V$397,2,0)</f>
        <v>45297</v>
      </c>
      <c r="C379" s="2" t="str">
        <f ca="1">VLOOKUP(RANDBETWEEN(1,10),Reference!$A$2:$B$11,2,0)</f>
        <v>Welding M/c 2</v>
      </c>
      <c r="D379" t="str">
        <f ca="1">VLOOKUP(RANDBETWEEN(1,21),Reference!$Y$2:$AA$22,2,0)</f>
        <v>L2</v>
      </c>
      <c r="E379" t="str">
        <f ca="1">VLOOKUP(D379,Reference!$Z$2:$AA$17,2,0)</f>
        <v xml:space="preserve">Setup and Adjustment </v>
      </c>
      <c r="F379" s="3">
        <f ca="1">IF(OR(C379="SCP Line 1", C379="SCP Line 2"),RANDBETWEEN(1,5),RANDBETWEEN(5,15))+VLOOKUP(B379,Reference!$S$1:$V$397,4,0)+20</f>
        <v>74</v>
      </c>
      <c r="G379" s="3">
        <f ca="1">RANDBETWEEN(1,10)+VLOOKUP(B379,Reference!$S$2:$V$397,3,0)+35</f>
        <v>92</v>
      </c>
      <c r="H379" s="3">
        <f ca="1">RANDBETWEEN(1,10)+VLOOKUP(B379,Reference!$S$1:$U$397,3,0)+45</f>
        <v>103</v>
      </c>
      <c r="I379">
        <f t="shared" ca="1" si="20"/>
        <v>89.666666666666671</v>
      </c>
      <c r="J379">
        <f t="shared" ref="J379:K442" ca="1" si="22">RANDBETWEEN(20,40)</f>
        <v>26</v>
      </c>
      <c r="K379">
        <f t="shared" ca="1" si="22"/>
        <v>40</v>
      </c>
      <c r="L379" s="3">
        <f ca="1">VLOOKUP(C379,Reference!$B$2:$C$11,2,0)*IF(OR(D379="L1",D379="L7"),VLOOKUP(B379,Reference!$S$1:$U$397,3,0),VLOOKUP(B379,Reference!$S$1:$V$397,4,0))+RANDBETWEEN(10,40)</f>
        <v>70</v>
      </c>
      <c r="M379" s="2"/>
      <c r="N379" s="2"/>
      <c r="O379" s="2"/>
      <c r="P379" s="3"/>
    </row>
    <row r="380" spans="1:16" x14ac:dyDescent="0.25">
      <c r="A380">
        <f t="shared" si="21"/>
        <v>379</v>
      </c>
      <c r="B380" s="2">
        <f ca="1">VLOOKUP(RANDBETWEEN(1,396),Reference!$R$1:$V$397,2,0)</f>
        <v>45208</v>
      </c>
      <c r="C380" s="2" t="str">
        <f ca="1">VLOOKUP(RANDBETWEEN(1,10),Reference!$A$2:$B$11,2,0)</f>
        <v>TFW2</v>
      </c>
      <c r="D380" t="str">
        <f ca="1">VLOOKUP(RANDBETWEEN(1,21),Reference!$Y$2:$AA$22,2,0)</f>
        <v>L4</v>
      </c>
      <c r="E380" t="str">
        <f ca="1">VLOOKUP(D380,Reference!$Z$2:$AA$17,2,0)</f>
        <v>Start Up</v>
      </c>
      <c r="F380" s="3">
        <f ca="1">IF(OR(C380="SCP Line 1", C380="SCP Line 2"),RANDBETWEEN(1,5),RANDBETWEEN(5,15))+VLOOKUP(B380,Reference!$S$1:$V$397,4,0)+20</f>
        <v>91</v>
      </c>
      <c r="G380" s="3">
        <f ca="1">RANDBETWEEN(1,10)+VLOOKUP(B380,Reference!$S$2:$V$397,3,0)+35</f>
        <v>68</v>
      </c>
      <c r="H380" s="3">
        <f ca="1">RANDBETWEEN(1,10)+VLOOKUP(B380,Reference!$S$1:$U$397,3,0)+45</f>
        <v>77</v>
      </c>
      <c r="I380">
        <f t="shared" ca="1" si="20"/>
        <v>78.666666666666671</v>
      </c>
      <c r="J380">
        <f t="shared" ca="1" si="22"/>
        <v>35</v>
      </c>
      <c r="K380">
        <f t="shared" ca="1" si="22"/>
        <v>21</v>
      </c>
      <c r="L380" s="3">
        <f ca="1">VLOOKUP(C380,Reference!$B$2:$C$11,2,0)*IF(OR(D380="L1",D380="L7"),VLOOKUP(B380,Reference!$S$1:$U$397,3,0),VLOOKUP(B380,Reference!$S$1:$V$397,4,0))+RANDBETWEEN(10,40)</f>
        <v>90</v>
      </c>
      <c r="M380" s="2"/>
      <c r="N380" s="2"/>
      <c r="O380" s="2"/>
      <c r="P380" s="3"/>
    </row>
    <row r="381" spans="1:16" x14ac:dyDescent="0.25">
      <c r="A381">
        <f t="shared" si="21"/>
        <v>380</v>
      </c>
      <c r="B381" s="2">
        <f ca="1">VLOOKUP(RANDBETWEEN(1,396),Reference!$R$1:$V$397,2,0)</f>
        <v>45216</v>
      </c>
      <c r="C381" s="2" t="str">
        <f ca="1">VLOOKUP(RANDBETWEEN(1,10),Reference!$A$2:$B$11,2,0)</f>
        <v>Fine Arc 1</v>
      </c>
      <c r="D381" t="str">
        <f ca="1">VLOOKUP(RANDBETWEEN(1,21),Reference!$Y$2:$AA$22,2,0)</f>
        <v>L1</v>
      </c>
      <c r="E381" t="str">
        <f ca="1">VLOOKUP(D381,Reference!$Z$2:$AA$17,2,0)</f>
        <v xml:space="preserve">Equipment Failure </v>
      </c>
      <c r="F381" s="3">
        <f ca="1">IF(OR(C381="SCP Line 1", C381="SCP Line 2"),RANDBETWEEN(1,5),RANDBETWEEN(5,15))+VLOOKUP(B381,Reference!$S$1:$V$397,4,0)+20</f>
        <v>90</v>
      </c>
      <c r="G381" s="3">
        <f ca="1">RANDBETWEEN(1,10)+VLOOKUP(B381,Reference!$S$2:$V$397,3,0)+35</f>
        <v>72</v>
      </c>
      <c r="H381" s="3">
        <f ca="1">RANDBETWEEN(1,10)+VLOOKUP(B381,Reference!$S$1:$U$397,3,0)+45</f>
        <v>82</v>
      </c>
      <c r="I381">
        <f t="shared" ca="1" si="20"/>
        <v>81.333333333333329</v>
      </c>
      <c r="J381">
        <f t="shared" ca="1" si="22"/>
        <v>37</v>
      </c>
      <c r="K381">
        <f t="shared" ca="1" si="22"/>
        <v>24</v>
      </c>
      <c r="L381" s="3">
        <f ca="1">VLOOKUP(C381,Reference!$B$2:$C$11,2,0)*IF(OR(D381="L1",D381="L7"),VLOOKUP(B381,Reference!$S$1:$U$397,3,0),VLOOKUP(B381,Reference!$S$1:$V$397,4,0))+RANDBETWEEN(10,40)</f>
        <v>57</v>
      </c>
      <c r="M381" s="2"/>
      <c r="N381" s="2"/>
      <c r="O381" s="2"/>
      <c r="P381" s="3"/>
    </row>
    <row r="382" spans="1:16" x14ac:dyDescent="0.25">
      <c r="A382">
        <f t="shared" si="21"/>
        <v>381</v>
      </c>
      <c r="B382" s="2">
        <f ca="1">VLOOKUP(RANDBETWEEN(1,396),Reference!$R$1:$V$397,2,0)</f>
        <v>45291</v>
      </c>
      <c r="C382" s="2" t="str">
        <f ca="1">VLOOKUP(RANDBETWEEN(1,10),Reference!$A$2:$B$11,2,0)</f>
        <v>SCP Line 1</v>
      </c>
      <c r="D382" t="str">
        <f ca="1">VLOOKUP(RANDBETWEEN(1,21),Reference!$Y$2:$AA$22,2,0)</f>
        <v>L5</v>
      </c>
      <c r="E382" t="str">
        <f ca="1">VLOOKUP(D382,Reference!$Z$2:$AA$17,2,0)</f>
        <v>Idling and Minor stoppage</v>
      </c>
      <c r="F382" s="3">
        <f ca="1">IF(OR(C382="SCP Line 1", C382="SCP Line 2"),RANDBETWEEN(1,5),RANDBETWEEN(5,15))+VLOOKUP(B382,Reference!$S$1:$V$397,4,0)+20</f>
        <v>80</v>
      </c>
      <c r="G382" s="3">
        <f ca="1">RANDBETWEEN(1,10)+VLOOKUP(B382,Reference!$S$2:$V$397,3,0)+35</f>
        <v>69</v>
      </c>
      <c r="H382" s="3">
        <f ca="1">RANDBETWEEN(1,10)+VLOOKUP(B382,Reference!$S$1:$U$397,3,0)+45</f>
        <v>79</v>
      </c>
      <c r="I382">
        <f t="shared" ca="1" si="20"/>
        <v>76</v>
      </c>
      <c r="J382">
        <f t="shared" ca="1" si="22"/>
        <v>40</v>
      </c>
      <c r="K382">
        <f t="shared" ca="1" si="22"/>
        <v>21</v>
      </c>
      <c r="L382" s="3">
        <f ca="1">VLOOKUP(C382,Reference!$B$2:$C$11,2,0)*IF(OR(D382="L1",D382="L7"),VLOOKUP(B382,Reference!$S$1:$U$397,3,0),VLOOKUP(B382,Reference!$S$1:$V$397,4,0))+RANDBETWEEN(10,40)</f>
        <v>214</v>
      </c>
      <c r="M382" s="2"/>
      <c r="N382" s="2"/>
      <c r="O382" s="2"/>
      <c r="P382" s="3"/>
    </row>
    <row r="383" spans="1:16" x14ac:dyDescent="0.25">
      <c r="A383">
        <f t="shared" si="21"/>
        <v>382</v>
      </c>
      <c r="B383" s="2">
        <f ca="1">VLOOKUP(RANDBETWEEN(1,396),Reference!$R$1:$V$397,2,0)</f>
        <v>45238</v>
      </c>
      <c r="C383" s="2" t="str">
        <f ca="1">VLOOKUP(RANDBETWEEN(1,10),Reference!$A$2:$B$11,2,0)</f>
        <v>Welding M/c 2</v>
      </c>
      <c r="D383" t="str">
        <f ca="1">VLOOKUP(RANDBETWEEN(1,21),Reference!$Y$2:$AA$22,2,0)</f>
        <v>L2</v>
      </c>
      <c r="E383" t="str">
        <f ca="1">VLOOKUP(D383,Reference!$Z$2:$AA$17,2,0)</f>
        <v xml:space="preserve">Setup and Adjustment </v>
      </c>
      <c r="F383" s="3">
        <f ca="1">IF(OR(C383="SCP Line 1", C383="SCP Line 2"),RANDBETWEEN(1,5),RANDBETWEEN(5,15))+VLOOKUP(B383,Reference!$S$1:$V$397,4,0)+20</f>
        <v>94</v>
      </c>
      <c r="G383" s="3">
        <f ca="1">RANDBETWEEN(1,10)+VLOOKUP(B383,Reference!$S$2:$V$397,3,0)+35</f>
        <v>74</v>
      </c>
      <c r="H383" s="3">
        <f ca="1">RANDBETWEEN(1,10)+VLOOKUP(B383,Reference!$S$1:$U$397,3,0)+45</f>
        <v>79</v>
      </c>
      <c r="I383">
        <f t="shared" ca="1" si="20"/>
        <v>82.333333333333329</v>
      </c>
      <c r="J383">
        <f t="shared" ca="1" si="22"/>
        <v>37</v>
      </c>
      <c r="K383">
        <f t="shared" ca="1" si="22"/>
        <v>32</v>
      </c>
      <c r="L383" s="3">
        <f ca="1">VLOOKUP(C383,Reference!$B$2:$C$11,2,0)*IF(OR(D383="L1",D383="L7"),VLOOKUP(B383,Reference!$S$1:$U$397,3,0),VLOOKUP(B383,Reference!$S$1:$V$397,4,0))+RANDBETWEEN(10,40)</f>
        <v>91</v>
      </c>
      <c r="M383" s="2"/>
      <c r="N383" s="2"/>
      <c r="O383" s="2"/>
      <c r="P383" s="3"/>
    </row>
    <row r="384" spans="1:16" x14ac:dyDescent="0.25">
      <c r="A384">
        <f t="shared" si="21"/>
        <v>383</v>
      </c>
      <c r="B384" s="2">
        <f ca="1">VLOOKUP(RANDBETWEEN(1,396),Reference!$R$1:$V$397,2,0)</f>
        <v>45233</v>
      </c>
      <c r="C384" s="2" t="str">
        <f ca="1">VLOOKUP(RANDBETWEEN(1,10),Reference!$A$2:$B$11,2,0)</f>
        <v>Welding M/c 2</v>
      </c>
      <c r="D384" t="str">
        <f ca="1">VLOOKUP(RANDBETWEEN(1,21),Reference!$Y$2:$AA$22,2,0)</f>
        <v>L3</v>
      </c>
      <c r="E384" t="str">
        <f ca="1">VLOOKUP(D384,Reference!$Z$2:$AA$17,2,0)</f>
        <v>Tool change</v>
      </c>
      <c r="F384" s="3">
        <f ca="1">IF(OR(C384="SCP Line 1", C384="SCP Line 2"),RANDBETWEEN(1,5),RANDBETWEEN(5,15))+VLOOKUP(B384,Reference!$S$1:$V$397,4,0)+20</f>
        <v>92</v>
      </c>
      <c r="G384" s="3">
        <f ca="1">RANDBETWEEN(1,10)+VLOOKUP(B384,Reference!$S$2:$V$397,3,0)+35</f>
        <v>68</v>
      </c>
      <c r="H384" s="3">
        <f ca="1">RANDBETWEEN(1,10)+VLOOKUP(B384,Reference!$S$1:$U$397,3,0)+45</f>
        <v>82</v>
      </c>
      <c r="I384">
        <f t="shared" ca="1" si="20"/>
        <v>80.666666666666671</v>
      </c>
      <c r="J384">
        <f t="shared" ca="1" si="22"/>
        <v>36</v>
      </c>
      <c r="K384">
        <f t="shared" ca="1" si="22"/>
        <v>32</v>
      </c>
      <c r="L384" s="3">
        <f ca="1">VLOOKUP(C384,Reference!$B$2:$C$11,2,0)*IF(OR(D384="L1",D384="L7"),VLOOKUP(B384,Reference!$S$1:$U$397,3,0),VLOOKUP(B384,Reference!$S$1:$V$397,4,0))+RANDBETWEEN(10,40)</f>
        <v>104</v>
      </c>
      <c r="M384" s="2"/>
      <c r="N384" s="2"/>
      <c r="O384" s="2"/>
      <c r="P384" s="3"/>
    </row>
    <row r="385" spans="1:16" x14ac:dyDescent="0.25">
      <c r="A385">
        <f t="shared" si="21"/>
        <v>384</v>
      </c>
      <c r="B385" s="2">
        <f ca="1">VLOOKUP(RANDBETWEEN(1,396),Reference!$R$1:$V$397,2,0)</f>
        <v>45130</v>
      </c>
      <c r="C385" s="2" t="str">
        <f ca="1">VLOOKUP(RANDBETWEEN(1,10),Reference!$A$2:$B$11,2,0)</f>
        <v>Welding M/c 2</v>
      </c>
      <c r="D385" t="str">
        <f ca="1">VLOOKUP(RANDBETWEEN(1,21),Reference!$Y$2:$AA$22,2,0)</f>
        <v>L8</v>
      </c>
      <c r="E385" t="str">
        <f ca="1">VLOOKUP(D385,Reference!$Z$2:$AA$17,2,0)</f>
        <v>Shutdown</v>
      </c>
      <c r="F385" s="3">
        <f ca="1">IF(OR(C385="SCP Line 1", C385="SCP Line 2"),RANDBETWEEN(1,5),RANDBETWEEN(5,15))+VLOOKUP(B385,Reference!$S$1:$V$397,4,0)+20</f>
        <v>45</v>
      </c>
      <c r="G385" s="3">
        <f ca="1">RANDBETWEEN(1,10)+VLOOKUP(B385,Reference!$S$2:$V$397,3,0)+35</f>
        <v>48</v>
      </c>
      <c r="H385" s="3">
        <f ca="1">RANDBETWEEN(1,10)+VLOOKUP(B385,Reference!$S$1:$U$397,3,0)+45</f>
        <v>66</v>
      </c>
      <c r="I385">
        <f t="shared" ca="1" si="20"/>
        <v>53</v>
      </c>
      <c r="J385">
        <f t="shared" ca="1" si="22"/>
        <v>21</v>
      </c>
      <c r="K385">
        <f t="shared" ca="1" si="22"/>
        <v>26</v>
      </c>
      <c r="L385" s="3">
        <f ca="1">VLOOKUP(C385,Reference!$B$2:$C$11,2,0)*IF(OR(D385="L1",D385="L7"),VLOOKUP(B385,Reference!$S$1:$U$397,3,0),VLOOKUP(B385,Reference!$S$1:$V$397,4,0))+RANDBETWEEN(10,40)</f>
        <v>49</v>
      </c>
      <c r="M385" s="2"/>
      <c r="N385" s="2"/>
      <c r="O385" s="2"/>
      <c r="P385" s="3"/>
    </row>
    <row r="386" spans="1:16" x14ac:dyDescent="0.25">
      <c r="A386">
        <f t="shared" si="21"/>
        <v>385</v>
      </c>
      <c r="B386" s="2">
        <f ca="1">VLOOKUP(RANDBETWEEN(1,396),Reference!$R$1:$V$397,2,0)</f>
        <v>45133</v>
      </c>
      <c r="C386" s="2" t="str">
        <f ca="1">VLOOKUP(RANDBETWEEN(1,10),Reference!$A$2:$B$11,2,0)</f>
        <v>Welding M/c 2</v>
      </c>
      <c r="D386" t="str">
        <f ca="1">VLOOKUP(RANDBETWEEN(1,21),Reference!$Y$2:$AA$22,2,0)</f>
        <v>L8</v>
      </c>
      <c r="E386" t="str">
        <f ca="1">VLOOKUP(D386,Reference!$Z$2:$AA$17,2,0)</f>
        <v>Shutdown</v>
      </c>
      <c r="F386" s="3">
        <f ca="1">IF(OR(C386="SCP Line 1", C386="SCP Line 2"),RANDBETWEEN(1,5),RANDBETWEEN(5,15))+VLOOKUP(B386,Reference!$S$1:$V$397,4,0)+20</f>
        <v>50</v>
      </c>
      <c r="G386" s="3">
        <f ca="1">RANDBETWEEN(1,10)+VLOOKUP(B386,Reference!$S$2:$V$397,3,0)+35</f>
        <v>54</v>
      </c>
      <c r="H386" s="3">
        <f ca="1">RANDBETWEEN(1,10)+VLOOKUP(B386,Reference!$S$1:$U$397,3,0)+45</f>
        <v>60</v>
      </c>
      <c r="I386">
        <f t="shared" ca="1" si="20"/>
        <v>54.666666666666664</v>
      </c>
      <c r="J386">
        <f t="shared" ca="1" si="22"/>
        <v>40</v>
      </c>
      <c r="K386">
        <f t="shared" ca="1" si="22"/>
        <v>39</v>
      </c>
      <c r="L386" s="3">
        <f ca="1">VLOOKUP(C386,Reference!$B$2:$C$11,2,0)*IF(OR(D386="L1",D386="L7"),VLOOKUP(B386,Reference!$S$1:$U$397,3,0),VLOOKUP(B386,Reference!$S$1:$V$397,4,0))+RANDBETWEEN(10,40)</f>
        <v>44</v>
      </c>
      <c r="M386" s="2"/>
      <c r="N386" s="2"/>
      <c r="O386" s="2"/>
      <c r="P386" s="3"/>
    </row>
    <row r="387" spans="1:16" x14ac:dyDescent="0.25">
      <c r="A387">
        <f t="shared" si="21"/>
        <v>386</v>
      </c>
      <c r="B387" s="2">
        <f ca="1">VLOOKUP(RANDBETWEEN(1,396),Reference!$R$1:$V$397,2,0)</f>
        <v>45086</v>
      </c>
      <c r="C387" s="2" t="str">
        <f ca="1">VLOOKUP(RANDBETWEEN(1,10),Reference!$A$2:$B$11,2,0)</f>
        <v>Fine Arc 1</v>
      </c>
      <c r="D387" t="str">
        <f ca="1">VLOOKUP(RANDBETWEEN(1,21),Reference!$Y$2:$AA$22,2,0)</f>
        <v>L7</v>
      </c>
      <c r="E387" t="str">
        <f ca="1">VLOOKUP(D387,Reference!$Z$2:$AA$17,2,0)</f>
        <v>Defect and Rework</v>
      </c>
      <c r="F387" s="3">
        <f ca="1">IF(OR(C387="SCP Line 1", C387="SCP Line 2"),RANDBETWEEN(1,5),RANDBETWEEN(5,15))+VLOOKUP(B387,Reference!$S$1:$V$397,4,0)+20</f>
        <v>40</v>
      </c>
      <c r="G387" s="3">
        <f ca="1">RANDBETWEEN(1,10)+VLOOKUP(B387,Reference!$S$2:$V$397,3,0)+35</f>
        <v>53</v>
      </c>
      <c r="H387" s="3">
        <f ca="1">RANDBETWEEN(1,10)+VLOOKUP(B387,Reference!$S$1:$U$397,3,0)+45</f>
        <v>63</v>
      </c>
      <c r="I387">
        <f t="shared" ref="I387:I450" ca="1" si="23">AVERAGE(F387:H387)</f>
        <v>52</v>
      </c>
      <c r="J387">
        <f t="shared" ca="1" si="22"/>
        <v>37</v>
      </c>
      <c r="K387">
        <f t="shared" ca="1" si="22"/>
        <v>40</v>
      </c>
      <c r="L387" s="3">
        <f ca="1">VLOOKUP(C387,Reference!$B$2:$C$11,2,0)*IF(OR(D387="L1",D387="L7"),VLOOKUP(B387,Reference!$S$1:$U$397,3,0),VLOOKUP(B387,Reference!$S$1:$V$397,4,0))+RANDBETWEEN(10,40)</f>
        <v>40</v>
      </c>
      <c r="M387" s="2"/>
      <c r="N387" s="2"/>
      <c r="O387" s="2"/>
      <c r="P387" s="3"/>
    </row>
    <row r="388" spans="1:16" x14ac:dyDescent="0.25">
      <c r="A388">
        <f t="shared" ref="A388:A451" si="24">A387+1</f>
        <v>387</v>
      </c>
      <c r="B388" s="2">
        <f ca="1">VLOOKUP(RANDBETWEEN(1,396),Reference!$R$1:$V$397,2,0)</f>
        <v>45113</v>
      </c>
      <c r="C388" s="2" t="str">
        <f ca="1">VLOOKUP(RANDBETWEEN(1,10),Reference!$A$2:$B$11,2,0)</f>
        <v>Welding M/c 1</v>
      </c>
      <c r="D388" t="str">
        <f ca="1">VLOOKUP(RANDBETWEEN(1,21),Reference!$Y$2:$AA$22,2,0)</f>
        <v>L1</v>
      </c>
      <c r="E388" t="str">
        <f ca="1">VLOOKUP(D388,Reference!$Z$2:$AA$17,2,0)</f>
        <v xml:space="preserve">Equipment Failure </v>
      </c>
      <c r="F388" s="3">
        <f ca="1">IF(OR(C388="SCP Line 1", C388="SCP Line 2"),RANDBETWEEN(1,5),RANDBETWEEN(5,15))+VLOOKUP(B388,Reference!$S$1:$V$397,4,0)+20</f>
        <v>57</v>
      </c>
      <c r="G388" s="3">
        <f ca="1">RANDBETWEEN(1,10)+VLOOKUP(B388,Reference!$S$2:$V$397,3,0)+35</f>
        <v>62</v>
      </c>
      <c r="H388" s="3">
        <f ca="1">RANDBETWEEN(1,10)+VLOOKUP(B388,Reference!$S$1:$U$397,3,0)+45</f>
        <v>65</v>
      </c>
      <c r="I388">
        <f t="shared" ca="1" si="23"/>
        <v>61.333333333333336</v>
      </c>
      <c r="J388">
        <f t="shared" ca="1" si="22"/>
        <v>33</v>
      </c>
      <c r="K388">
        <f t="shared" ca="1" si="22"/>
        <v>27</v>
      </c>
      <c r="L388" s="3">
        <f ca="1">VLOOKUP(C388,Reference!$B$2:$C$11,2,0)*IF(OR(D388="L1",D388="L7"),VLOOKUP(B388,Reference!$S$1:$U$397,3,0),VLOOKUP(B388,Reference!$S$1:$V$397,4,0))+RANDBETWEEN(10,40)</f>
        <v>37</v>
      </c>
      <c r="M388" s="2"/>
      <c r="N388" s="2"/>
      <c r="O388" s="2"/>
      <c r="P388" s="3"/>
    </row>
    <row r="389" spans="1:16" x14ac:dyDescent="0.25">
      <c r="A389">
        <f t="shared" si="24"/>
        <v>388</v>
      </c>
      <c r="B389" s="2">
        <f ca="1">VLOOKUP(RANDBETWEEN(1,396),Reference!$R$1:$V$397,2,0)</f>
        <v>45195</v>
      </c>
      <c r="C389" s="2" t="str">
        <f ca="1">VLOOKUP(RANDBETWEEN(1,10),Reference!$A$2:$B$11,2,0)</f>
        <v xml:space="preserve">Fine Arc 2 </v>
      </c>
      <c r="D389" t="str">
        <f ca="1">VLOOKUP(RANDBETWEEN(1,21),Reference!$Y$2:$AA$22,2,0)</f>
        <v>L9</v>
      </c>
      <c r="E389" t="str">
        <f ca="1">VLOOKUP(D389,Reference!$Z$2:$AA$17,2,0)</f>
        <v>Management</v>
      </c>
      <c r="F389" s="3">
        <f ca="1">IF(OR(C389="SCP Line 1", C389="SCP Line 2"),RANDBETWEEN(1,5),RANDBETWEEN(5,15))+VLOOKUP(B389,Reference!$S$1:$V$397,4,0)+20</f>
        <v>75</v>
      </c>
      <c r="G389" s="3">
        <f ca="1">RANDBETWEEN(1,10)+VLOOKUP(B389,Reference!$S$2:$V$397,3,0)+35</f>
        <v>61</v>
      </c>
      <c r="H389" s="3">
        <f ca="1">RANDBETWEEN(1,10)+VLOOKUP(B389,Reference!$S$1:$U$397,3,0)+45</f>
        <v>72</v>
      </c>
      <c r="I389">
        <f t="shared" ca="1" si="23"/>
        <v>69.333333333333329</v>
      </c>
      <c r="J389">
        <f t="shared" ca="1" si="22"/>
        <v>32</v>
      </c>
      <c r="K389">
        <f t="shared" ca="1" si="22"/>
        <v>24</v>
      </c>
      <c r="L389" s="3">
        <f ca="1">VLOOKUP(C389,Reference!$B$2:$C$11,2,0)*IF(OR(D389="L1",D389="L7"),VLOOKUP(B389,Reference!$S$1:$U$397,3,0),VLOOKUP(B389,Reference!$S$1:$V$397,4,0))+RANDBETWEEN(10,40)</f>
        <v>59</v>
      </c>
      <c r="M389" s="2"/>
      <c r="N389" s="2"/>
      <c r="O389" s="2"/>
      <c r="P389" s="3"/>
    </row>
    <row r="390" spans="1:16" x14ac:dyDescent="0.25">
      <c r="A390">
        <f t="shared" si="24"/>
        <v>389</v>
      </c>
      <c r="B390" s="2">
        <f ca="1">VLOOKUP(RANDBETWEEN(1,396),Reference!$R$1:$V$397,2,0)</f>
        <v>45074</v>
      </c>
      <c r="C390" s="2" t="str">
        <f ca="1">VLOOKUP(RANDBETWEEN(1,10),Reference!$A$2:$B$11,2,0)</f>
        <v>Fine Arc 1</v>
      </c>
      <c r="D390" t="str">
        <f ca="1">VLOOKUP(RANDBETWEEN(1,21),Reference!$Y$2:$AA$22,2,0)</f>
        <v>L9</v>
      </c>
      <c r="E390" t="str">
        <f ca="1">VLOOKUP(D390,Reference!$Z$2:$AA$17,2,0)</f>
        <v>Management</v>
      </c>
      <c r="F390" s="3">
        <f ca="1">IF(OR(C390="SCP Line 1", C390="SCP Line 2"),RANDBETWEEN(1,5),RANDBETWEEN(5,15))+VLOOKUP(B390,Reference!$S$1:$V$397,4,0)+20</f>
        <v>45</v>
      </c>
      <c r="G390" s="3">
        <f ca="1">RANDBETWEEN(1,10)+VLOOKUP(B390,Reference!$S$2:$V$397,3,0)+35</f>
        <v>63</v>
      </c>
      <c r="H390" s="3">
        <f ca="1">RANDBETWEEN(1,10)+VLOOKUP(B390,Reference!$S$1:$U$397,3,0)+45</f>
        <v>73</v>
      </c>
      <c r="I390">
        <f t="shared" ca="1" si="23"/>
        <v>60.333333333333336</v>
      </c>
      <c r="J390">
        <f t="shared" ca="1" si="22"/>
        <v>36</v>
      </c>
      <c r="K390">
        <f t="shared" ca="1" si="22"/>
        <v>35</v>
      </c>
      <c r="L390" s="3">
        <f ca="1">VLOOKUP(C390,Reference!$B$2:$C$11,2,0)*IF(OR(D390="L1",D390="L7"),VLOOKUP(B390,Reference!$S$1:$U$397,3,0),VLOOKUP(B390,Reference!$S$1:$V$397,4,0))+RANDBETWEEN(10,40)</f>
        <v>59</v>
      </c>
      <c r="M390" s="2"/>
      <c r="N390" s="2"/>
      <c r="O390" s="2"/>
      <c r="P390" s="3"/>
    </row>
    <row r="391" spans="1:16" x14ac:dyDescent="0.25">
      <c r="A391">
        <f t="shared" si="24"/>
        <v>390</v>
      </c>
      <c r="B391" s="2">
        <f ca="1">VLOOKUP(RANDBETWEEN(1,396),Reference!$R$1:$V$397,2,0)</f>
        <v>45112</v>
      </c>
      <c r="C391" s="2" t="str">
        <f ca="1">VLOOKUP(RANDBETWEEN(1,10),Reference!$A$2:$B$11,2,0)</f>
        <v>Welding M/c 1</v>
      </c>
      <c r="D391" t="str">
        <f ca="1">VLOOKUP(RANDBETWEEN(1,21),Reference!$Y$2:$AA$22,2,0)</f>
        <v>L6</v>
      </c>
      <c r="E391" t="str">
        <f ca="1">VLOOKUP(D391,Reference!$Z$2:$AA$17,2,0)</f>
        <v>Speed</v>
      </c>
      <c r="F391" s="3">
        <f ca="1">IF(OR(C391="SCP Line 1", C391="SCP Line 2"),RANDBETWEEN(1,5),RANDBETWEEN(5,15))+VLOOKUP(B391,Reference!$S$1:$V$397,4,0)+20</f>
        <v>49</v>
      </c>
      <c r="G391" s="3">
        <f ca="1">RANDBETWEEN(1,10)+VLOOKUP(B391,Reference!$S$2:$V$397,3,0)+35</f>
        <v>60</v>
      </c>
      <c r="H391" s="3">
        <f ca="1">RANDBETWEEN(1,10)+VLOOKUP(B391,Reference!$S$1:$U$397,3,0)+45</f>
        <v>76</v>
      </c>
      <c r="I391">
        <f t="shared" ca="1" si="23"/>
        <v>61.666666666666664</v>
      </c>
      <c r="J391">
        <f t="shared" ca="1" si="22"/>
        <v>39</v>
      </c>
      <c r="K391">
        <f t="shared" ca="1" si="22"/>
        <v>27</v>
      </c>
      <c r="L391" s="3">
        <f ca="1">VLOOKUP(C391,Reference!$B$2:$C$11,2,0)*IF(OR(D391="L1",D391="L7"),VLOOKUP(B391,Reference!$S$1:$U$397,3,0),VLOOKUP(B391,Reference!$S$1:$V$397,4,0))+RANDBETWEEN(10,40)</f>
        <v>29</v>
      </c>
      <c r="M391" s="2"/>
      <c r="N391" s="2"/>
      <c r="O391" s="2"/>
      <c r="P391" s="3"/>
    </row>
    <row r="392" spans="1:16" x14ac:dyDescent="0.25">
      <c r="A392">
        <f t="shared" si="24"/>
        <v>391</v>
      </c>
      <c r="B392" s="2">
        <f ca="1">VLOOKUP(RANDBETWEEN(1,396),Reference!$R$1:$V$397,2,0)</f>
        <v>45139</v>
      </c>
      <c r="C392" s="2" t="str">
        <f ca="1">VLOOKUP(RANDBETWEEN(1,10),Reference!$A$2:$B$11,2,0)</f>
        <v>TFW2</v>
      </c>
      <c r="D392" t="str">
        <f ca="1">VLOOKUP(RANDBETWEEN(1,21),Reference!$Y$2:$AA$22,2,0)</f>
        <v>L1</v>
      </c>
      <c r="E392" t="str">
        <f ca="1">VLOOKUP(D392,Reference!$Z$2:$AA$17,2,0)</f>
        <v xml:space="preserve">Equipment Failure </v>
      </c>
      <c r="F392" s="3">
        <f ca="1">IF(OR(C392="SCP Line 1", C392="SCP Line 2"),RANDBETWEEN(1,5),RANDBETWEEN(5,15))+VLOOKUP(B392,Reference!$S$1:$V$397,4,0)+20</f>
        <v>85</v>
      </c>
      <c r="G392" s="3">
        <f ca="1">RANDBETWEEN(1,10)+VLOOKUP(B392,Reference!$S$2:$V$397,3,0)+35</f>
        <v>67</v>
      </c>
      <c r="H392" s="3">
        <f ca="1">RANDBETWEEN(1,10)+VLOOKUP(B392,Reference!$S$1:$U$397,3,0)+45</f>
        <v>73</v>
      </c>
      <c r="I392">
        <f t="shared" ca="1" si="23"/>
        <v>75</v>
      </c>
      <c r="J392">
        <f t="shared" ca="1" si="22"/>
        <v>30</v>
      </c>
      <c r="K392">
        <f t="shared" ca="1" si="22"/>
        <v>21</v>
      </c>
      <c r="L392" s="3">
        <f ca="1">VLOOKUP(C392,Reference!$B$2:$C$11,2,0)*IF(OR(D392="L1",D392="L7"),VLOOKUP(B392,Reference!$S$1:$U$397,3,0),VLOOKUP(B392,Reference!$S$1:$V$397,4,0))+RANDBETWEEN(10,40)</f>
        <v>50</v>
      </c>
      <c r="M392" s="2"/>
      <c r="N392" s="2"/>
      <c r="O392" s="2"/>
      <c r="P392" s="3"/>
    </row>
    <row r="393" spans="1:16" x14ac:dyDescent="0.25">
      <c r="A393">
        <f t="shared" si="24"/>
        <v>392</v>
      </c>
      <c r="B393" s="2">
        <f ca="1">VLOOKUP(RANDBETWEEN(1,396),Reference!$R$1:$V$397,2,0)</f>
        <v>45210</v>
      </c>
      <c r="C393" s="2" t="str">
        <f ca="1">VLOOKUP(RANDBETWEEN(1,10),Reference!$A$2:$B$11,2,0)</f>
        <v>Welding M/c 1</v>
      </c>
      <c r="D393" t="str">
        <f ca="1">VLOOKUP(RANDBETWEEN(1,21),Reference!$Y$2:$AA$22,2,0)</f>
        <v>L8</v>
      </c>
      <c r="E393" t="str">
        <f ca="1">VLOOKUP(D393,Reference!$Z$2:$AA$17,2,0)</f>
        <v>Shutdown</v>
      </c>
      <c r="F393" s="3">
        <f ca="1">IF(OR(C393="SCP Line 1", C393="SCP Line 2"),RANDBETWEEN(1,5),RANDBETWEEN(5,15))+VLOOKUP(B393,Reference!$S$1:$V$397,4,0)+20</f>
        <v>94</v>
      </c>
      <c r="G393" s="3">
        <f ca="1">RANDBETWEEN(1,10)+VLOOKUP(B393,Reference!$S$2:$V$397,3,0)+35</f>
        <v>66</v>
      </c>
      <c r="H393" s="3">
        <f ca="1">RANDBETWEEN(1,10)+VLOOKUP(B393,Reference!$S$1:$U$397,3,0)+45</f>
        <v>79</v>
      </c>
      <c r="I393">
        <f t="shared" ca="1" si="23"/>
        <v>79.666666666666671</v>
      </c>
      <c r="J393">
        <f t="shared" ca="1" si="22"/>
        <v>30</v>
      </c>
      <c r="K393">
        <f t="shared" ca="1" si="22"/>
        <v>40</v>
      </c>
      <c r="L393" s="3">
        <f ca="1">VLOOKUP(C393,Reference!$B$2:$C$11,2,0)*IF(OR(D393="L1",D393="L7"),VLOOKUP(B393,Reference!$S$1:$U$397,3,0),VLOOKUP(B393,Reference!$S$1:$V$397,4,0))+RANDBETWEEN(10,40)</f>
        <v>84</v>
      </c>
      <c r="M393" s="2"/>
      <c r="N393" s="2"/>
      <c r="O393" s="2"/>
      <c r="P393" s="3"/>
    </row>
    <row r="394" spans="1:16" x14ac:dyDescent="0.25">
      <c r="A394">
        <f t="shared" si="24"/>
        <v>393</v>
      </c>
      <c r="B394" s="2">
        <f ca="1">VLOOKUP(RANDBETWEEN(1,396),Reference!$R$1:$V$397,2,0)</f>
        <v>45199</v>
      </c>
      <c r="C394" s="2" t="str">
        <f ca="1">VLOOKUP(RANDBETWEEN(1,10),Reference!$A$2:$B$11,2,0)</f>
        <v>TFW2</v>
      </c>
      <c r="D394" t="str">
        <f ca="1">VLOOKUP(RANDBETWEEN(1,21),Reference!$Y$2:$AA$22,2,0)</f>
        <v>L1</v>
      </c>
      <c r="E394" t="str">
        <f ca="1">VLOOKUP(D394,Reference!$Z$2:$AA$17,2,0)</f>
        <v xml:space="preserve">Equipment Failure </v>
      </c>
      <c r="F394" s="3">
        <f ca="1">IF(OR(C394="SCP Line 1", C394="SCP Line 2"),RANDBETWEEN(1,5),RANDBETWEEN(5,15))+VLOOKUP(B394,Reference!$S$1:$V$397,4,0)+20</f>
        <v>79</v>
      </c>
      <c r="G394" s="3">
        <f ca="1">RANDBETWEEN(1,10)+VLOOKUP(B394,Reference!$S$2:$V$397,3,0)+35</f>
        <v>61</v>
      </c>
      <c r="H394" s="3">
        <f ca="1">RANDBETWEEN(1,10)+VLOOKUP(B394,Reference!$S$1:$U$397,3,0)+45</f>
        <v>72</v>
      </c>
      <c r="I394">
        <f t="shared" ca="1" si="23"/>
        <v>70.666666666666671</v>
      </c>
      <c r="J394">
        <f t="shared" ca="1" si="22"/>
        <v>28</v>
      </c>
      <c r="K394">
        <f t="shared" ca="1" si="22"/>
        <v>36</v>
      </c>
      <c r="L394" s="3">
        <f ca="1">VLOOKUP(C394,Reference!$B$2:$C$11,2,0)*IF(OR(D394="L1",D394="L7"),VLOOKUP(B394,Reference!$S$1:$U$397,3,0),VLOOKUP(B394,Reference!$S$1:$V$397,4,0))+RANDBETWEEN(10,40)</f>
        <v>57</v>
      </c>
      <c r="M394" s="2"/>
      <c r="N394" s="2"/>
      <c r="O394" s="2"/>
      <c r="P394" s="3"/>
    </row>
    <row r="395" spans="1:16" x14ac:dyDescent="0.25">
      <c r="A395">
        <f t="shared" si="24"/>
        <v>394</v>
      </c>
      <c r="B395" s="2">
        <f ca="1">VLOOKUP(RANDBETWEEN(1,396),Reference!$R$1:$V$397,2,0)</f>
        <v>44974</v>
      </c>
      <c r="C395" s="2" t="str">
        <f ca="1">VLOOKUP(RANDBETWEEN(1,10),Reference!$A$2:$B$11,2,0)</f>
        <v>SCP Line 1</v>
      </c>
      <c r="D395" t="str">
        <f ca="1">VLOOKUP(RANDBETWEEN(1,21),Reference!$Y$2:$AA$22,2,0)</f>
        <v>L2</v>
      </c>
      <c r="E395" t="str">
        <f ca="1">VLOOKUP(D395,Reference!$Z$2:$AA$17,2,0)</f>
        <v xml:space="preserve">Setup and Adjustment </v>
      </c>
      <c r="F395" s="3">
        <f ca="1">IF(OR(C395="SCP Line 1", C395="SCP Line 2"),RANDBETWEEN(1,5),RANDBETWEEN(5,15))+VLOOKUP(B395,Reference!$S$1:$V$397,4,0)+20</f>
        <v>33</v>
      </c>
      <c r="G395" s="3">
        <f ca="1">RANDBETWEEN(1,10)+VLOOKUP(B395,Reference!$S$2:$V$397,3,0)+35</f>
        <v>51</v>
      </c>
      <c r="H395" s="3">
        <f ca="1">RANDBETWEEN(1,10)+VLOOKUP(B395,Reference!$S$1:$U$397,3,0)+45</f>
        <v>61</v>
      </c>
      <c r="I395">
        <f t="shared" ca="1" si="23"/>
        <v>48.333333333333336</v>
      </c>
      <c r="J395">
        <f t="shared" ca="1" si="22"/>
        <v>40</v>
      </c>
      <c r="K395">
        <f t="shared" ca="1" si="22"/>
        <v>23</v>
      </c>
      <c r="L395" s="3">
        <f ca="1">VLOOKUP(C395,Reference!$B$2:$C$11,2,0)*IF(OR(D395="L1",D395="L7"),VLOOKUP(B395,Reference!$S$1:$U$397,3,0),VLOOKUP(B395,Reference!$S$1:$V$397,4,0))+RANDBETWEEN(10,40)</f>
        <v>61</v>
      </c>
      <c r="M395" s="2"/>
      <c r="N395" s="2"/>
      <c r="O395" s="2"/>
      <c r="P395" s="3"/>
    </row>
    <row r="396" spans="1:16" x14ac:dyDescent="0.25">
      <c r="A396">
        <f t="shared" si="24"/>
        <v>395</v>
      </c>
      <c r="B396" s="2">
        <f ca="1">VLOOKUP(RANDBETWEEN(1,396),Reference!$R$1:$V$397,2,0)</f>
        <v>44932</v>
      </c>
      <c r="C396" s="2" t="str">
        <f ca="1">VLOOKUP(RANDBETWEEN(1,10),Reference!$A$2:$B$11,2,0)</f>
        <v>SCP Line 1</v>
      </c>
      <c r="D396" t="str">
        <f ca="1">VLOOKUP(RANDBETWEEN(1,21),Reference!$Y$2:$AA$22,2,0)</f>
        <v>L1</v>
      </c>
      <c r="E396" t="str">
        <f ca="1">VLOOKUP(D396,Reference!$Z$2:$AA$17,2,0)</f>
        <v xml:space="preserve">Equipment Failure </v>
      </c>
      <c r="F396" s="3">
        <f ca="1">IF(OR(C396="SCP Line 1", C396="SCP Line 2"),RANDBETWEEN(1,5),RANDBETWEEN(5,15))+VLOOKUP(B396,Reference!$S$1:$V$397,4,0)+20</f>
        <v>37</v>
      </c>
      <c r="G396" s="3">
        <f ca="1">RANDBETWEEN(1,10)+VLOOKUP(B396,Reference!$S$2:$V$397,3,0)+35</f>
        <v>48</v>
      </c>
      <c r="H396" s="3">
        <f ca="1">RANDBETWEEN(1,10)+VLOOKUP(B396,Reference!$S$1:$U$397,3,0)+45</f>
        <v>65</v>
      </c>
      <c r="I396">
        <f t="shared" ca="1" si="23"/>
        <v>50</v>
      </c>
      <c r="J396">
        <f t="shared" ca="1" si="22"/>
        <v>36</v>
      </c>
      <c r="K396">
        <f t="shared" ca="1" si="22"/>
        <v>31</v>
      </c>
      <c r="L396" s="3">
        <f ca="1">VLOOKUP(C396,Reference!$B$2:$C$11,2,0)*IF(OR(D396="L1",D396="L7"),VLOOKUP(B396,Reference!$S$1:$U$397,3,0),VLOOKUP(B396,Reference!$S$1:$V$397,4,0))+RANDBETWEEN(10,40)</f>
        <v>44</v>
      </c>
      <c r="M396" s="2"/>
      <c r="N396" s="2"/>
      <c r="O396" s="2"/>
      <c r="P396" s="3"/>
    </row>
    <row r="397" spans="1:16" x14ac:dyDescent="0.25">
      <c r="A397">
        <f t="shared" si="24"/>
        <v>396</v>
      </c>
      <c r="B397" s="2">
        <f ca="1">VLOOKUP(RANDBETWEEN(1,396),Reference!$R$1:$V$397,2,0)</f>
        <v>45227</v>
      </c>
      <c r="C397" s="2" t="str">
        <f ca="1">VLOOKUP(RANDBETWEEN(1,10),Reference!$A$2:$B$11,2,0)</f>
        <v>SCP Line 1</v>
      </c>
      <c r="D397" t="str">
        <f ca="1">VLOOKUP(RANDBETWEEN(1,21),Reference!$Y$2:$AA$22,2,0)</f>
        <v>L3</v>
      </c>
      <c r="E397" t="str">
        <f ca="1">VLOOKUP(D397,Reference!$Z$2:$AA$17,2,0)</f>
        <v>Tool change</v>
      </c>
      <c r="F397" s="3">
        <f ca="1">IF(OR(C397="SCP Line 1", C397="SCP Line 2"),RANDBETWEEN(1,5),RANDBETWEEN(5,15))+VLOOKUP(B397,Reference!$S$1:$V$397,4,0)+20</f>
        <v>89</v>
      </c>
      <c r="G397" s="3">
        <f ca="1">RANDBETWEEN(1,10)+VLOOKUP(B397,Reference!$S$2:$V$397,3,0)+35</f>
        <v>63</v>
      </c>
      <c r="H397" s="3">
        <f ca="1">RANDBETWEEN(1,10)+VLOOKUP(B397,Reference!$S$1:$U$397,3,0)+45</f>
        <v>73</v>
      </c>
      <c r="I397">
        <f t="shared" ca="1" si="23"/>
        <v>75</v>
      </c>
      <c r="J397">
        <f t="shared" ca="1" si="22"/>
        <v>26</v>
      </c>
      <c r="K397">
        <f t="shared" ca="1" si="22"/>
        <v>27</v>
      </c>
      <c r="L397" s="3">
        <f ca="1">VLOOKUP(C397,Reference!$B$2:$C$11,2,0)*IF(OR(D397="L1",D397="L7"),VLOOKUP(B397,Reference!$S$1:$U$397,3,0),VLOOKUP(B397,Reference!$S$1:$V$397,4,0))+RANDBETWEEN(10,40)</f>
        <v>210</v>
      </c>
      <c r="M397" s="2"/>
      <c r="N397" s="2"/>
      <c r="O397" s="2"/>
      <c r="P397" s="3"/>
    </row>
    <row r="398" spans="1:16" x14ac:dyDescent="0.25">
      <c r="A398">
        <f t="shared" si="24"/>
        <v>397</v>
      </c>
      <c r="B398" s="2">
        <f ca="1">VLOOKUP(RANDBETWEEN(1,396),Reference!$R$1:$V$397,2,0)</f>
        <v>45206</v>
      </c>
      <c r="C398" s="2" t="str">
        <f ca="1">VLOOKUP(RANDBETWEEN(1,10),Reference!$A$2:$B$11,2,0)</f>
        <v>SCP Line 1</v>
      </c>
      <c r="D398" t="str">
        <f ca="1">VLOOKUP(RANDBETWEEN(1,21),Reference!$Y$2:$AA$22,2,0)</f>
        <v>L7</v>
      </c>
      <c r="E398" t="str">
        <f ca="1">VLOOKUP(D398,Reference!$Z$2:$AA$17,2,0)</f>
        <v>Defect and Rework</v>
      </c>
      <c r="F398" s="3">
        <f ca="1">IF(OR(C398="SCP Line 1", C398="SCP Line 2"),RANDBETWEEN(1,5),RANDBETWEEN(5,15))+VLOOKUP(B398,Reference!$S$1:$V$397,4,0)+20</f>
        <v>72</v>
      </c>
      <c r="G398" s="3">
        <f ca="1">RANDBETWEEN(1,10)+VLOOKUP(B398,Reference!$S$2:$V$397,3,0)+35</f>
        <v>62</v>
      </c>
      <c r="H398" s="3">
        <f ca="1">RANDBETWEEN(1,10)+VLOOKUP(B398,Reference!$S$1:$U$397,3,0)+45</f>
        <v>68</v>
      </c>
      <c r="I398">
        <f t="shared" ca="1" si="23"/>
        <v>67.333333333333329</v>
      </c>
      <c r="J398">
        <f t="shared" ca="1" si="22"/>
        <v>27</v>
      </c>
      <c r="K398">
        <f t="shared" ca="1" si="22"/>
        <v>39</v>
      </c>
      <c r="L398" s="3">
        <f ca="1">VLOOKUP(C398,Reference!$B$2:$C$11,2,0)*IF(OR(D398="L1",D398="L7"),VLOOKUP(B398,Reference!$S$1:$U$397,3,0),VLOOKUP(B398,Reference!$S$1:$V$397,4,0))+RANDBETWEEN(10,40)</f>
        <v>102</v>
      </c>
      <c r="M398" s="2"/>
      <c r="N398" s="2"/>
      <c r="O398" s="2"/>
      <c r="P398" s="3"/>
    </row>
    <row r="399" spans="1:16" x14ac:dyDescent="0.25">
      <c r="A399">
        <f t="shared" si="24"/>
        <v>398</v>
      </c>
      <c r="B399" s="2">
        <f ca="1">VLOOKUP(RANDBETWEEN(1,396),Reference!$R$1:$V$397,2,0)</f>
        <v>44970</v>
      </c>
      <c r="C399" s="2" t="str">
        <f ca="1">VLOOKUP(RANDBETWEEN(1,10),Reference!$A$2:$B$11,2,0)</f>
        <v>SCP Line 1</v>
      </c>
      <c r="D399" t="str">
        <f ca="1">VLOOKUP(RANDBETWEEN(1,21),Reference!$Y$2:$AA$22,2,0)</f>
        <v>L7</v>
      </c>
      <c r="E399" t="str">
        <f ca="1">VLOOKUP(D399,Reference!$Z$2:$AA$17,2,0)</f>
        <v>Defect and Rework</v>
      </c>
      <c r="F399" s="3">
        <f ca="1">IF(OR(C399="SCP Line 1", C399="SCP Line 2"),RANDBETWEEN(1,5),RANDBETWEEN(5,15))+VLOOKUP(B399,Reference!$S$1:$V$397,4,0)+20</f>
        <v>41</v>
      </c>
      <c r="G399" s="3">
        <f ca="1">RANDBETWEEN(1,10)+VLOOKUP(B399,Reference!$S$2:$V$397,3,0)+35</f>
        <v>63</v>
      </c>
      <c r="H399" s="3">
        <f ca="1">RANDBETWEEN(1,10)+VLOOKUP(B399,Reference!$S$1:$U$397,3,0)+45</f>
        <v>72</v>
      </c>
      <c r="I399">
        <f t="shared" ca="1" si="23"/>
        <v>58.666666666666664</v>
      </c>
      <c r="J399">
        <f t="shared" ca="1" si="22"/>
        <v>27</v>
      </c>
      <c r="K399">
        <f t="shared" ca="1" si="22"/>
        <v>33</v>
      </c>
      <c r="L399" s="3">
        <f ca="1">VLOOKUP(C399,Reference!$B$2:$C$11,2,0)*IF(OR(D399="L1",D399="L7"),VLOOKUP(B399,Reference!$S$1:$U$397,3,0),VLOOKUP(B399,Reference!$S$1:$V$397,4,0))+RANDBETWEEN(10,40)</f>
        <v>95</v>
      </c>
      <c r="M399" s="2"/>
      <c r="N399" s="2"/>
      <c r="O399" s="2"/>
      <c r="P399" s="3"/>
    </row>
    <row r="400" spans="1:16" x14ac:dyDescent="0.25">
      <c r="A400">
        <f t="shared" si="24"/>
        <v>399</v>
      </c>
      <c r="B400" s="2">
        <f ca="1">VLOOKUP(RANDBETWEEN(1,396),Reference!$R$1:$V$397,2,0)</f>
        <v>44972</v>
      </c>
      <c r="C400" s="2" t="str">
        <f ca="1">VLOOKUP(RANDBETWEEN(1,10),Reference!$A$2:$B$11,2,0)</f>
        <v>TFW1</v>
      </c>
      <c r="D400" t="str">
        <f ca="1">VLOOKUP(RANDBETWEEN(1,21),Reference!$Y$2:$AA$22,2,0)</f>
        <v>L15</v>
      </c>
      <c r="E400" t="str">
        <f ca="1">VLOOKUP(D400,Reference!$Z$2:$AA$17,2,0)</f>
        <v>Energy</v>
      </c>
      <c r="F400" s="3">
        <f ca="1">IF(OR(C400="SCP Line 1", C400="SCP Line 2"),RANDBETWEEN(1,5),RANDBETWEEN(5,15))+VLOOKUP(B400,Reference!$S$1:$V$397,4,0)+20</f>
        <v>37</v>
      </c>
      <c r="G400" s="3">
        <f ca="1">RANDBETWEEN(1,10)+VLOOKUP(B400,Reference!$S$2:$V$397,3,0)+35</f>
        <v>61</v>
      </c>
      <c r="H400" s="3">
        <f ca="1">RANDBETWEEN(1,10)+VLOOKUP(B400,Reference!$S$1:$U$397,3,0)+45</f>
        <v>76</v>
      </c>
      <c r="I400">
        <f t="shared" ca="1" si="23"/>
        <v>58</v>
      </c>
      <c r="J400">
        <f t="shared" ca="1" si="22"/>
        <v>26</v>
      </c>
      <c r="K400">
        <f t="shared" ca="1" si="22"/>
        <v>24</v>
      </c>
      <c r="L400" s="3">
        <f ca="1">VLOOKUP(C400,Reference!$B$2:$C$11,2,0)*IF(OR(D400="L1",D400="L7"),VLOOKUP(B400,Reference!$S$1:$U$397,3,0),VLOOKUP(B400,Reference!$S$1:$V$397,4,0))+RANDBETWEEN(10,40)</f>
        <v>50</v>
      </c>
      <c r="M400" s="2"/>
      <c r="N400" s="2"/>
      <c r="O400" s="2"/>
      <c r="P400" s="3"/>
    </row>
    <row r="401" spans="1:16" x14ac:dyDescent="0.25">
      <c r="A401">
        <f t="shared" si="24"/>
        <v>400</v>
      </c>
      <c r="B401" s="2">
        <f ca="1">VLOOKUP(RANDBETWEEN(1,396),Reference!$R$1:$V$397,2,0)</f>
        <v>45262</v>
      </c>
      <c r="C401" s="2" t="str">
        <f ca="1">VLOOKUP(RANDBETWEEN(1,10),Reference!$A$2:$B$11,2,0)</f>
        <v>Fine Arc 1</v>
      </c>
      <c r="D401" t="str">
        <f ca="1">VLOOKUP(RANDBETWEEN(1,21),Reference!$Y$2:$AA$22,2,0)</f>
        <v>L3</v>
      </c>
      <c r="E401" t="str">
        <f ca="1">VLOOKUP(D401,Reference!$Z$2:$AA$17,2,0)</f>
        <v>Tool change</v>
      </c>
      <c r="F401" s="3">
        <f ca="1">IF(OR(C401="SCP Line 1", C401="SCP Line 2"),RANDBETWEEN(1,5),RANDBETWEEN(5,15))+VLOOKUP(B401,Reference!$S$1:$V$397,4,0)+20</f>
        <v>101</v>
      </c>
      <c r="G401" s="3">
        <f ca="1">RANDBETWEEN(1,10)+VLOOKUP(B401,Reference!$S$2:$V$397,3,0)+35</f>
        <v>75</v>
      </c>
      <c r="H401" s="3">
        <f ca="1">RANDBETWEEN(1,10)+VLOOKUP(B401,Reference!$S$1:$U$397,3,0)+45</f>
        <v>78</v>
      </c>
      <c r="I401">
        <f t="shared" ca="1" si="23"/>
        <v>84.666666666666671</v>
      </c>
      <c r="J401">
        <f t="shared" ca="1" si="22"/>
        <v>24</v>
      </c>
      <c r="K401">
        <f t="shared" ca="1" si="22"/>
        <v>35</v>
      </c>
      <c r="L401" s="3">
        <f ca="1">VLOOKUP(C401,Reference!$B$2:$C$11,2,0)*IF(OR(D401="L1",D401="L7"),VLOOKUP(B401,Reference!$S$1:$U$397,3,0),VLOOKUP(B401,Reference!$S$1:$V$397,4,0))+RANDBETWEEN(10,40)</f>
        <v>87</v>
      </c>
      <c r="M401" s="2"/>
      <c r="N401" s="2"/>
      <c r="O401" s="2"/>
      <c r="P401" s="3"/>
    </row>
    <row r="402" spans="1:16" x14ac:dyDescent="0.25">
      <c r="A402">
        <f t="shared" si="24"/>
        <v>401</v>
      </c>
      <c r="B402" s="2">
        <f ca="1">VLOOKUP(RANDBETWEEN(1,396),Reference!$R$1:$V$397,2,0)</f>
        <v>45267</v>
      </c>
      <c r="C402" s="2" t="str">
        <f ca="1">VLOOKUP(RANDBETWEEN(1,10),Reference!$A$2:$B$11,2,0)</f>
        <v>MCP Ass 1</v>
      </c>
      <c r="D402" t="str">
        <f ca="1">VLOOKUP(RANDBETWEEN(1,21),Reference!$Y$2:$AA$22,2,0)</f>
        <v>L4</v>
      </c>
      <c r="E402" t="str">
        <f ca="1">VLOOKUP(D402,Reference!$Z$2:$AA$17,2,0)</f>
        <v>Start Up</v>
      </c>
      <c r="F402" s="3">
        <f ca="1">IF(OR(C402="SCP Line 1", C402="SCP Line 2"),RANDBETWEEN(1,5),RANDBETWEEN(5,15))+VLOOKUP(B402,Reference!$S$1:$V$397,4,0)+20</f>
        <v>90</v>
      </c>
      <c r="G402" s="3">
        <f ca="1">RANDBETWEEN(1,10)+VLOOKUP(B402,Reference!$S$2:$V$397,3,0)+35</f>
        <v>69</v>
      </c>
      <c r="H402" s="3">
        <f ca="1">RANDBETWEEN(1,10)+VLOOKUP(B402,Reference!$S$1:$U$397,3,0)+45</f>
        <v>74</v>
      </c>
      <c r="I402">
        <f t="shared" ca="1" si="23"/>
        <v>77.666666666666671</v>
      </c>
      <c r="J402">
        <f t="shared" ca="1" si="22"/>
        <v>36</v>
      </c>
      <c r="K402">
        <f t="shared" ca="1" si="22"/>
        <v>21</v>
      </c>
      <c r="L402" s="3">
        <f ca="1">VLOOKUP(C402,Reference!$B$2:$C$11,2,0)*IF(OR(D402="L1",D402="L7"),VLOOKUP(B402,Reference!$S$1:$U$397,3,0),VLOOKUP(B402,Reference!$S$1:$V$397,4,0))+RANDBETWEEN(10,40)</f>
        <v>82</v>
      </c>
      <c r="M402" s="2"/>
      <c r="N402" s="2"/>
      <c r="O402" s="2"/>
      <c r="P402" s="3"/>
    </row>
    <row r="403" spans="1:16" x14ac:dyDescent="0.25">
      <c r="A403">
        <f t="shared" si="24"/>
        <v>402</v>
      </c>
      <c r="B403" s="2">
        <f ca="1">VLOOKUP(RANDBETWEEN(1,396),Reference!$R$1:$V$397,2,0)</f>
        <v>45011</v>
      </c>
      <c r="C403" s="2" t="str">
        <f ca="1">VLOOKUP(RANDBETWEEN(1,10),Reference!$A$2:$B$11,2,0)</f>
        <v>Welding M/c 1</v>
      </c>
      <c r="D403" t="str">
        <f ca="1">VLOOKUP(RANDBETWEEN(1,21),Reference!$Y$2:$AA$22,2,0)</f>
        <v>L6</v>
      </c>
      <c r="E403" t="str">
        <f ca="1">VLOOKUP(D403,Reference!$Z$2:$AA$17,2,0)</f>
        <v>Speed</v>
      </c>
      <c r="F403" s="3">
        <f ca="1">IF(OR(C403="SCP Line 1", C403="SCP Line 2"),RANDBETWEEN(1,5),RANDBETWEEN(5,15))+VLOOKUP(B403,Reference!$S$1:$V$397,4,0)+20</f>
        <v>48</v>
      </c>
      <c r="G403" s="3">
        <f ca="1">RANDBETWEEN(1,10)+VLOOKUP(B403,Reference!$S$2:$V$397,3,0)+35</f>
        <v>48</v>
      </c>
      <c r="H403" s="3">
        <f ca="1">RANDBETWEEN(1,10)+VLOOKUP(B403,Reference!$S$1:$U$397,3,0)+45</f>
        <v>63</v>
      </c>
      <c r="I403">
        <f t="shared" ca="1" si="23"/>
        <v>53</v>
      </c>
      <c r="J403">
        <f t="shared" ca="1" si="22"/>
        <v>23</v>
      </c>
      <c r="K403">
        <f t="shared" ca="1" si="22"/>
        <v>22</v>
      </c>
      <c r="L403" s="3">
        <f ca="1">VLOOKUP(C403,Reference!$B$2:$C$11,2,0)*IF(OR(D403="L1",D403="L7"),VLOOKUP(B403,Reference!$S$1:$U$397,3,0),VLOOKUP(B403,Reference!$S$1:$V$397,4,0))+RANDBETWEEN(10,40)</f>
        <v>31</v>
      </c>
      <c r="M403" s="2"/>
      <c r="N403" s="2"/>
      <c r="O403" s="2"/>
      <c r="P403" s="3"/>
    </row>
    <row r="404" spans="1:16" x14ac:dyDescent="0.25">
      <c r="A404">
        <f t="shared" si="24"/>
        <v>403</v>
      </c>
      <c r="B404" s="2">
        <f ca="1">VLOOKUP(RANDBETWEEN(1,396),Reference!$R$1:$V$397,2,0)</f>
        <v>44968</v>
      </c>
      <c r="C404" s="2" t="str">
        <f ca="1">VLOOKUP(RANDBETWEEN(1,10),Reference!$A$2:$B$11,2,0)</f>
        <v>Welding M/c 2</v>
      </c>
      <c r="D404" t="str">
        <f ca="1">VLOOKUP(RANDBETWEEN(1,21),Reference!$Y$2:$AA$22,2,0)</f>
        <v>L15</v>
      </c>
      <c r="E404" t="str">
        <f ca="1">VLOOKUP(D404,Reference!$Z$2:$AA$17,2,0)</f>
        <v>Energy</v>
      </c>
      <c r="F404" s="3">
        <f ca="1">IF(OR(C404="SCP Line 1", C404="SCP Line 2"),RANDBETWEEN(1,5),RANDBETWEEN(5,15))+VLOOKUP(B404,Reference!$S$1:$V$397,4,0)+20</f>
        <v>54</v>
      </c>
      <c r="G404" s="3">
        <f ca="1">RANDBETWEEN(1,10)+VLOOKUP(B404,Reference!$S$2:$V$397,3,0)+35</f>
        <v>61</v>
      </c>
      <c r="H404" s="3">
        <f ca="1">RANDBETWEEN(1,10)+VLOOKUP(B404,Reference!$S$1:$U$397,3,0)+45</f>
        <v>75</v>
      </c>
      <c r="I404">
        <f t="shared" ca="1" si="23"/>
        <v>63.333333333333336</v>
      </c>
      <c r="J404">
        <f t="shared" ca="1" si="22"/>
        <v>33</v>
      </c>
      <c r="K404">
        <f t="shared" ca="1" si="22"/>
        <v>35</v>
      </c>
      <c r="L404" s="3">
        <f ca="1">VLOOKUP(C404,Reference!$B$2:$C$11,2,0)*IF(OR(D404="L1",D404="L7"),VLOOKUP(B404,Reference!$S$1:$U$397,3,0),VLOOKUP(B404,Reference!$S$1:$V$397,4,0))+RANDBETWEEN(10,40)</f>
        <v>59</v>
      </c>
      <c r="M404" s="2"/>
      <c r="N404" s="2"/>
      <c r="O404" s="2"/>
      <c r="P404" s="3"/>
    </row>
    <row r="405" spans="1:16" x14ac:dyDescent="0.25">
      <c r="A405">
        <f t="shared" si="24"/>
        <v>404</v>
      </c>
      <c r="B405" s="2">
        <f ca="1">VLOOKUP(RANDBETWEEN(1,396),Reference!$R$1:$V$397,2,0)</f>
        <v>45162</v>
      </c>
      <c r="C405" s="2" t="str">
        <f ca="1">VLOOKUP(RANDBETWEEN(1,10),Reference!$A$2:$B$11,2,0)</f>
        <v>Welding M/c 2</v>
      </c>
      <c r="D405" t="str">
        <f ca="1">VLOOKUP(RANDBETWEEN(1,21),Reference!$Y$2:$AA$22,2,0)</f>
        <v>L7</v>
      </c>
      <c r="E405" t="str">
        <f ca="1">VLOOKUP(D405,Reference!$Z$2:$AA$17,2,0)</f>
        <v>Defect and Rework</v>
      </c>
      <c r="F405" s="3">
        <f ca="1">IF(OR(C405="SCP Line 1", C405="SCP Line 2"),RANDBETWEEN(1,5),RANDBETWEEN(5,15))+VLOOKUP(B405,Reference!$S$1:$V$397,4,0)+20</f>
        <v>69</v>
      </c>
      <c r="G405" s="3">
        <f ca="1">RANDBETWEEN(1,10)+VLOOKUP(B405,Reference!$S$2:$V$397,3,0)+35</f>
        <v>53</v>
      </c>
      <c r="H405" s="3">
        <f ca="1">RANDBETWEEN(1,10)+VLOOKUP(B405,Reference!$S$1:$U$397,3,0)+45</f>
        <v>72</v>
      </c>
      <c r="I405">
        <f t="shared" ca="1" si="23"/>
        <v>64.666666666666671</v>
      </c>
      <c r="J405">
        <f t="shared" ca="1" si="22"/>
        <v>33</v>
      </c>
      <c r="K405">
        <f t="shared" ca="1" si="22"/>
        <v>39</v>
      </c>
      <c r="L405" s="3">
        <f ca="1">VLOOKUP(C405,Reference!$B$2:$C$11,2,0)*IF(OR(D405="L1",D405="L7"),VLOOKUP(B405,Reference!$S$1:$U$397,3,0),VLOOKUP(B405,Reference!$S$1:$V$397,4,0))+RANDBETWEEN(10,40)</f>
        <v>42</v>
      </c>
      <c r="M405" s="2"/>
      <c r="N405" s="2"/>
      <c r="O405" s="2"/>
      <c r="P405" s="3"/>
    </row>
    <row r="406" spans="1:16" x14ac:dyDescent="0.25">
      <c r="A406">
        <f t="shared" si="24"/>
        <v>405</v>
      </c>
      <c r="B406" s="2">
        <f ca="1">VLOOKUP(RANDBETWEEN(1,396),Reference!$R$1:$V$397,2,0)</f>
        <v>45006</v>
      </c>
      <c r="C406" s="2" t="str">
        <f ca="1">VLOOKUP(RANDBETWEEN(1,10),Reference!$A$2:$B$11,2,0)</f>
        <v>TFW2</v>
      </c>
      <c r="D406" t="str">
        <f ca="1">VLOOKUP(RANDBETWEEN(1,21),Reference!$Y$2:$AA$22,2,0)</f>
        <v>L2</v>
      </c>
      <c r="E406" t="str">
        <f ca="1">VLOOKUP(D406,Reference!$Z$2:$AA$17,2,0)</f>
        <v xml:space="preserve">Setup and Adjustment </v>
      </c>
      <c r="F406" s="3">
        <f ca="1">IF(OR(C406="SCP Line 1", C406="SCP Line 2"),RANDBETWEEN(1,5),RANDBETWEEN(5,15))+VLOOKUP(B406,Reference!$S$1:$V$397,4,0)+20</f>
        <v>47</v>
      </c>
      <c r="G406" s="3">
        <f ca="1">RANDBETWEEN(1,10)+VLOOKUP(B406,Reference!$S$2:$V$397,3,0)+35</f>
        <v>68</v>
      </c>
      <c r="H406" s="3">
        <f ca="1">RANDBETWEEN(1,10)+VLOOKUP(B406,Reference!$S$1:$U$397,3,0)+45</f>
        <v>73</v>
      </c>
      <c r="I406">
        <f t="shared" ca="1" si="23"/>
        <v>62.666666666666664</v>
      </c>
      <c r="J406">
        <f t="shared" ca="1" si="22"/>
        <v>39</v>
      </c>
      <c r="K406">
        <f t="shared" ca="1" si="22"/>
        <v>33</v>
      </c>
      <c r="L406" s="3">
        <f ca="1">VLOOKUP(C406,Reference!$B$2:$C$11,2,0)*IF(OR(D406="L1",D406="L7"),VLOOKUP(B406,Reference!$S$1:$U$397,3,0),VLOOKUP(B406,Reference!$S$1:$V$397,4,0))+RANDBETWEEN(10,40)</f>
        <v>52</v>
      </c>
      <c r="M406" s="2"/>
      <c r="N406" s="2"/>
      <c r="O406" s="2"/>
      <c r="P406" s="3"/>
    </row>
    <row r="407" spans="1:16" x14ac:dyDescent="0.25">
      <c r="A407">
        <f t="shared" si="24"/>
        <v>406</v>
      </c>
      <c r="B407" s="2">
        <f ca="1">VLOOKUP(RANDBETWEEN(1,396),Reference!$R$1:$V$397,2,0)</f>
        <v>45066</v>
      </c>
      <c r="C407" s="2" t="str">
        <f ca="1">VLOOKUP(RANDBETWEEN(1,10),Reference!$A$2:$B$11,2,0)</f>
        <v xml:space="preserve">Fine Arc 2 </v>
      </c>
      <c r="D407" t="str">
        <f ca="1">VLOOKUP(RANDBETWEEN(1,21),Reference!$Y$2:$AA$22,2,0)</f>
        <v>L7</v>
      </c>
      <c r="E407" t="str">
        <f ca="1">VLOOKUP(D407,Reference!$Z$2:$AA$17,2,0)</f>
        <v>Defect and Rework</v>
      </c>
      <c r="F407" s="3">
        <f ca="1">IF(OR(C407="SCP Line 1", C407="SCP Line 2"),RANDBETWEEN(1,5),RANDBETWEEN(5,15))+VLOOKUP(B407,Reference!$S$1:$V$397,4,0)+20</f>
        <v>56</v>
      </c>
      <c r="G407" s="3">
        <f ca="1">RANDBETWEEN(1,10)+VLOOKUP(B407,Reference!$S$2:$V$397,3,0)+35</f>
        <v>54</v>
      </c>
      <c r="H407" s="3">
        <f ca="1">RANDBETWEEN(1,10)+VLOOKUP(B407,Reference!$S$1:$U$397,3,0)+45</f>
        <v>56</v>
      </c>
      <c r="I407">
        <f t="shared" ca="1" si="23"/>
        <v>55.333333333333336</v>
      </c>
      <c r="J407">
        <f t="shared" ca="1" si="22"/>
        <v>31</v>
      </c>
      <c r="K407">
        <f t="shared" ca="1" si="22"/>
        <v>22</v>
      </c>
      <c r="L407" s="3">
        <f ca="1">VLOOKUP(C407,Reference!$B$2:$C$11,2,0)*IF(OR(D407="L1",D407="L7"),VLOOKUP(B407,Reference!$S$1:$U$397,3,0),VLOOKUP(B407,Reference!$S$1:$V$397,4,0))+RANDBETWEEN(10,40)</f>
        <v>21</v>
      </c>
      <c r="M407" s="2"/>
      <c r="N407" s="2"/>
      <c r="O407" s="2"/>
      <c r="P407" s="3"/>
    </row>
    <row r="408" spans="1:16" x14ac:dyDescent="0.25">
      <c r="A408">
        <f t="shared" si="24"/>
        <v>407</v>
      </c>
      <c r="B408" s="2">
        <f ca="1">VLOOKUP(RANDBETWEEN(1,396),Reference!$R$1:$V$397,2,0)</f>
        <v>45085</v>
      </c>
      <c r="C408" s="2" t="str">
        <f ca="1">VLOOKUP(RANDBETWEEN(1,10),Reference!$A$2:$B$11,2,0)</f>
        <v>Fine Arc 1</v>
      </c>
      <c r="D408" t="str">
        <f ca="1">VLOOKUP(RANDBETWEEN(1,21),Reference!$Y$2:$AA$22,2,0)</f>
        <v>L13</v>
      </c>
      <c r="E408" t="str">
        <f ca="1">VLOOKUP(D408,Reference!$Z$2:$AA$17,2,0)</f>
        <v>Measurement and adjustment</v>
      </c>
      <c r="F408" s="3">
        <f ca="1">IF(OR(C408="SCP Line 1", C408="SCP Line 2"),RANDBETWEEN(1,5),RANDBETWEEN(5,15))+VLOOKUP(B408,Reference!$S$1:$V$397,4,0)+20</f>
        <v>40</v>
      </c>
      <c r="G408" s="3">
        <f ca="1">RANDBETWEEN(1,10)+VLOOKUP(B408,Reference!$S$2:$V$397,3,0)+35</f>
        <v>60</v>
      </c>
      <c r="H408" s="3">
        <f ca="1">RANDBETWEEN(1,10)+VLOOKUP(B408,Reference!$S$1:$U$397,3,0)+45</f>
        <v>63</v>
      </c>
      <c r="I408">
        <f t="shared" ca="1" si="23"/>
        <v>54.333333333333336</v>
      </c>
      <c r="J408">
        <f t="shared" ca="1" si="22"/>
        <v>34</v>
      </c>
      <c r="K408">
        <f t="shared" ca="1" si="22"/>
        <v>24</v>
      </c>
      <c r="L408" s="3">
        <f ca="1">VLOOKUP(C408,Reference!$B$2:$C$11,2,0)*IF(OR(D408="L1",D408="L7"),VLOOKUP(B408,Reference!$S$1:$U$397,3,0),VLOOKUP(B408,Reference!$S$1:$V$397,4,0))+RANDBETWEEN(10,40)</f>
        <v>50</v>
      </c>
      <c r="M408" s="2"/>
      <c r="N408" s="2"/>
      <c r="O408" s="2"/>
      <c r="P408" s="3"/>
    </row>
    <row r="409" spans="1:16" x14ac:dyDescent="0.25">
      <c r="A409">
        <f t="shared" si="24"/>
        <v>408</v>
      </c>
      <c r="B409" s="2">
        <f ca="1">VLOOKUP(RANDBETWEEN(1,396),Reference!$R$1:$V$397,2,0)</f>
        <v>45295</v>
      </c>
      <c r="C409" s="2" t="str">
        <f ca="1">VLOOKUP(RANDBETWEEN(1,10),Reference!$A$2:$B$11,2,0)</f>
        <v>TFW1</v>
      </c>
      <c r="D409" t="str">
        <f ca="1">VLOOKUP(RANDBETWEEN(1,21),Reference!$Y$2:$AA$22,2,0)</f>
        <v>L9</v>
      </c>
      <c r="E409" t="str">
        <f ca="1">VLOOKUP(D409,Reference!$Z$2:$AA$17,2,0)</f>
        <v>Management</v>
      </c>
      <c r="F409" s="3">
        <f ca="1">IF(OR(C409="SCP Line 1", C409="SCP Line 2"),RANDBETWEEN(1,5),RANDBETWEEN(5,15))+VLOOKUP(B409,Reference!$S$1:$V$397,4,0)+20</f>
        <v>68</v>
      </c>
      <c r="G409" s="3">
        <f ca="1">RANDBETWEEN(1,10)+VLOOKUP(B409,Reference!$S$2:$V$397,3,0)+35</f>
        <v>81</v>
      </c>
      <c r="H409" s="3">
        <f ca="1">RANDBETWEEN(1,10)+VLOOKUP(B409,Reference!$S$1:$U$397,3,0)+45</f>
        <v>97</v>
      </c>
      <c r="I409">
        <f t="shared" ca="1" si="23"/>
        <v>82</v>
      </c>
      <c r="J409">
        <f t="shared" ca="1" si="22"/>
        <v>37</v>
      </c>
      <c r="K409">
        <f t="shared" ca="1" si="22"/>
        <v>21</v>
      </c>
      <c r="L409" s="3">
        <f ca="1">VLOOKUP(C409,Reference!$B$2:$C$11,2,0)*IF(OR(D409="L1",D409="L7"),VLOOKUP(B409,Reference!$S$1:$U$397,3,0),VLOOKUP(B409,Reference!$S$1:$V$397,4,0))+RANDBETWEEN(10,40)</f>
        <v>69</v>
      </c>
      <c r="M409" s="2"/>
      <c r="N409" s="2"/>
      <c r="O409" s="2"/>
      <c r="P409" s="3"/>
    </row>
    <row r="410" spans="1:16" x14ac:dyDescent="0.25">
      <c r="A410">
        <f t="shared" si="24"/>
        <v>409</v>
      </c>
      <c r="B410" s="2">
        <f ca="1">VLOOKUP(RANDBETWEEN(1,396),Reference!$R$1:$V$397,2,0)</f>
        <v>44932</v>
      </c>
      <c r="C410" s="2" t="str">
        <f ca="1">VLOOKUP(RANDBETWEEN(1,10),Reference!$A$2:$B$11,2,0)</f>
        <v>Fine Arc 1</v>
      </c>
      <c r="D410" t="str">
        <f ca="1">VLOOKUP(RANDBETWEEN(1,21),Reference!$Y$2:$AA$22,2,0)</f>
        <v>L9</v>
      </c>
      <c r="E410" t="str">
        <f ca="1">VLOOKUP(D410,Reference!$Z$2:$AA$17,2,0)</f>
        <v>Management</v>
      </c>
      <c r="F410" s="3">
        <f ca="1">IF(OR(C410="SCP Line 1", C410="SCP Line 2"),RANDBETWEEN(1,5),RANDBETWEEN(5,15))+VLOOKUP(B410,Reference!$S$1:$V$397,4,0)+20</f>
        <v>47</v>
      </c>
      <c r="G410" s="3">
        <f ca="1">RANDBETWEEN(1,10)+VLOOKUP(B410,Reference!$S$2:$V$397,3,0)+35</f>
        <v>47</v>
      </c>
      <c r="H410" s="3">
        <f ca="1">RANDBETWEEN(1,10)+VLOOKUP(B410,Reference!$S$1:$U$397,3,0)+45</f>
        <v>60</v>
      </c>
      <c r="I410">
        <f t="shared" ca="1" si="23"/>
        <v>51.333333333333336</v>
      </c>
      <c r="J410">
        <f t="shared" ca="1" si="22"/>
        <v>20</v>
      </c>
      <c r="K410">
        <f t="shared" ca="1" si="22"/>
        <v>35</v>
      </c>
      <c r="L410" s="3">
        <f ca="1">VLOOKUP(C410,Reference!$B$2:$C$11,2,0)*IF(OR(D410="L1",D410="L7"),VLOOKUP(B410,Reference!$S$1:$U$397,3,0),VLOOKUP(B410,Reference!$S$1:$V$397,4,0))+RANDBETWEEN(10,40)</f>
        <v>34</v>
      </c>
      <c r="M410" s="2"/>
      <c r="N410" s="2"/>
      <c r="O410" s="2"/>
      <c r="P410" s="3"/>
    </row>
    <row r="411" spans="1:16" x14ac:dyDescent="0.25">
      <c r="A411">
        <f t="shared" si="24"/>
        <v>410</v>
      </c>
      <c r="B411" s="2">
        <f ca="1">VLOOKUP(RANDBETWEEN(1,396),Reference!$R$1:$V$397,2,0)</f>
        <v>45281</v>
      </c>
      <c r="C411" s="2" t="str">
        <f ca="1">VLOOKUP(RANDBETWEEN(1,10),Reference!$A$2:$B$11,2,0)</f>
        <v>TFW1</v>
      </c>
      <c r="D411" t="str">
        <f ca="1">VLOOKUP(RANDBETWEEN(1,21),Reference!$Y$2:$AA$22,2,0)</f>
        <v>L7</v>
      </c>
      <c r="E411" t="str">
        <f ca="1">VLOOKUP(D411,Reference!$Z$2:$AA$17,2,0)</f>
        <v>Defect and Rework</v>
      </c>
      <c r="F411" s="3">
        <f ca="1">IF(OR(C411="SCP Line 1", C411="SCP Line 2"),RANDBETWEEN(1,5),RANDBETWEEN(5,15))+VLOOKUP(B411,Reference!$S$1:$V$397,4,0)+20</f>
        <v>94</v>
      </c>
      <c r="G411" s="3">
        <f ca="1">RANDBETWEEN(1,10)+VLOOKUP(B411,Reference!$S$2:$V$397,3,0)+35</f>
        <v>64</v>
      </c>
      <c r="H411" s="3">
        <f ca="1">RANDBETWEEN(1,10)+VLOOKUP(B411,Reference!$S$1:$U$397,3,0)+45</f>
        <v>79</v>
      </c>
      <c r="I411">
        <f t="shared" ca="1" si="23"/>
        <v>79</v>
      </c>
      <c r="J411">
        <f t="shared" ca="1" si="22"/>
        <v>36</v>
      </c>
      <c r="K411">
        <f t="shared" ca="1" si="22"/>
        <v>38</v>
      </c>
      <c r="L411" s="3">
        <f ca="1">VLOOKUP(C411,Reference!$B$2:$C$11,2,0)*IF(OR(D411="L1",D411="L7"),VLOOKUP(B411,Reference!$S$1:$U$397,3,0),VLOOKUP(B411,Reference!$S$1:$V$397,4,0))+RANDBETWEEN(10,40)</f>
        <v>66</v>
      </c>
      <c r="M411" s="2"/>
      <c r="N411" s="2"/>
      <c r="O411" s="2"/>
      <c r="P411" s="3"/>
    </row>
    <row r="412" spans="1:16" x14ac:dyDescent="0.25">
      <c r="A412">
        <f t="shared" si="24"/>
        <v>411</v>
      </c>
      <c r="B412" s="2">
        <f ca="1">VLOOKUP(RANDBETWEEN(1,396),Reference!$R$1:$V$397,2,0)</f>
        <v>45010</v>
      </c>
      <c r="C412" s="2" t="str">
        <f ca="1">VLOOKUP(RANDBETWEEN(1,10),Reference!$A$2:$B$11,2,0)</f>
        <v>MCP Ass 1</v>
      </c>
      <c r="D412" t="str">
        <f ca="1">VLOOKUP(RANDBETWEEN(1,21),Reference!$Y$2:$AA$22,2,0)</f>
        <v>L10</v>
      </c>
      <c r="E412" t="str">
        <f ca="1">VLOOKUP(D412,Reference!$Z$2:$AA$17,2,0)</f>
        <v>Operating motion</v>
      </c>
      <c r="F412" s="3">
        <f ca="1">IF(OR(C412="SCP Line 1", C412="SCP Line 2"),RANDBETWEEN(1,5),RANDBETWEEN(5,15))+VLOOKUP(B412,Reference!$S$1:$V$397,4,0)+20</f>
        <v>35</v>
      </c>
      <c r="G412" s="3">
        <f ca="1">RANDBETWEEN(1,10)+VLOOKUP(B412,Reference!$S$2:$V$397,3,0)+35</f>
        <v>63</v>
      </c>
      <c r="H412" s="3">
        <f ca="1">RANDBETWEEN(1,10)+VLOOKUP(B412,Reference!$S$1:$U$397,3,0)+45</f>
        <v>76</v>
      </c>
      <c r="I412">
        <f t="shared" ca="1" si="23"/>
        <v>58</v>
      </c>
      <c r="J412">
        <f t="shared" ca="1" si="22"/>
        <v>31</v>
      </c>
      <c r="K412">
        <f t="shared" ca="1" si="22"/>
        <v>35</v>
      </c>
      <c r="L412" s="3">
        <f ca="1">VLOOKUP(C412,Reference!$B$2:$C$11,2,0)*IF(OR(D412="L1",D412="L7"),VLOOKUP(B412,Reference!$S$1:$U$397,3,0),VLOOKUP(B412,Reference!$S$1:$V$397,4,0))+RANDBETWEEN(10,40)</f>
        <v>31</v>
      </c>
      <c r="M412" s="2"/>
      <c r="N412" s="2"/>
      <c r="O412" s="2"/>
      <c r="P412" s="3"/>
    </row>
    <row r="413" spans="1:16" x14ac:dyDescent="0.25">
      <c r="A413">
        <f t="shared" si="24"/>
        <v>412</v>
      </c>
      <c r="B413" s="2">
        <f ca="1">VLOOKUP(RANDBETWEEN(1,396),Reference!$R$1:$V$397,2,0)</f>
        <v>45058</v>
      </c>
      <c r="C413" s="2" t="str">
        <f ca="1">VLOOKUP(RANDBETWEEN(1,10),Reference!$A$2:$B$11,2,0)</f>
        <v>TFW1</v>
      </c>
      <c r="D413" t="str">
        <f ca="1">VLOOKUP(RANDBETWEEN(1,21),Reference!$Y$2:$AA$22,2,0)</f>
        <v>L1</v>
      </c>
      <c r="E413" t="str">
        <f ca="1">VLOOKUP(D413,Reference!$Z$2:$AA$17,2,0)</f>
        <v xml:space="preserve">Equipment Failure </v>
      </c>
      <c r="F413" s="3">
        <f ca="1">IF(OR(C413="SCP Line 1", C413="SCP Line 2"),RANDBETWEEN(1,5),RANDBETWEEN(5,15))+VLOOKUP(B413,Reference!$S$1:$V$397,4,0)+20</f>
        <v>46</v>
      </c>
      <c r="G413" s="3">
        <f ca="1">RANDBETWEEN(1,10)+VLOOKUP(B413,Reference!$S$2:$V$397,3,0)+35</f>
        <v>53</v>
      </c>
      <c r="H413" s="3">
        <f ca="1">RANDBETWEEN(1,10)+VLOOKUP(B413,Reference!$S$1:$U$397,3,0)+45</f>
        <v>70</v>
      </c>
      <c r="I413">
        <f t="shared" ca="1" si="23"/>
        <v>56.333333333333336</v>
      </c>
      <c r="J413">
        <f t="shared" ca="1" si="22"/>
        <v>28</v>
      </c>
      <c r="K413">
        <f t="shared" ca="1" si="22"/>
        <v>32</v>
      </c>
      <c r="L413" s="3">
        <f ca="1">VLOOKUP(C413,Reference!$B$2:$C$11,2,0)*IF(OR(D413="L1",D413="L7"),VLOOKUP(B413,Reference!$S$1:$U$397,3,0),VLOOKUP(B413,Reference!$S$1:$V$397,4,0))+RANDBETWEEN(10,40)</f>
        <v>56</v>
      </c>
      <c r="M413" s="2"/>
      <c r="N413" s="2"/>
      <c r="O413" s="2"/>
      <c r="P413" s="3"/>
    </row>
    <row r="414" spans="1:16" x14ac:dyDescent="0.25">
      <c r="A414">
        <f t="shared" si="24"/>
        <v>413</v>
      </c>
      <c r="B414" s="2">
        <f ca="1">VLOOKUP(RANDBETWEEN(1,396),Reference!$R$1:$V$397,2,0)</f>
        <v>45233</v>
      </c>
      <c r="C414" s="2" t="str">
        <f ca="1">VLOOKUP(RANDBETWEEN(1,10),Reference!$A$2:$B$11,2,0)</f>
        <v>Welding M/c 2</v>
      </c>
      <c r="D414" t="str">
        <f ca="1">VLOOKUP(RANDBETWEEN(1,21),Reference!$Y$2:$AA$22,2,0)</f>
        <v>L12</v>
      </c>
      <c r="E414" t="str">
        <f ca="1">VLOOKUP(D414,Reference!$Z$2:$AA$17,2,0)</f>
        <v>Logistics</v>
      </c>
      <c r="F414" s="3">
        <f ca="1">IF(OR(C414="SCP Line 1", C414="SCP Line 2"),RANDBETWEEN(1,5),RANDBETWEEN(5,15))+VLOOKUP(B414,Reference!$S$1:$V$397,4,0)+20</f>
        <v>101</v>
      </c>
      <c r="G414" s="3">
        <f ca="1">RANDBETWEEN(1,10)+VLOOKUP(B414,Reference!$S$2:$V$397,3,0)+35</f>
        <v>68</v>
      </c>
      <c r="H414" s="3">
        <f ca="1">RANDBETWEEN(1,10)+VLOOKUP(B414,Reference!$S$1:$U$397,3,0)+45</f>
        <v>79</v>
      </c>
      <c r="I414">
        <f t="shared" ca="1" si="23"/>
        <v>82.666666666666671</v>
      </c>
      <c r="J414">
        <f t="shared" ca="1" si="22"/>
        <v>20</v>
      </c>
      <c r="K414">
        <f t="shared" ca="1" si="22"/>
        <v>22</v>
      </c>
      <c r="L414" s="3">
        <f ca="1">VLOOKUP(C414,Reference!$B$2:$C$11,2,0)*IF(OR(D414="L1",D414="L7"),VLOOKUP(B414,Reference!$S$1:$U$397,3,0),VLOOKUP(B414,Reference!$S$1:$V$397,4,0))+RANDBETWEEN(10,40)</f>
        <v>84</v>
      </c>
      <c r="M414" s="2"/>
      <c r="N414" s="2"/>
      <c r="O414" s="2"/>
      <c r="P414" s="3"/>
    </row>
    <row r="415" spans="1:16" x14ac:dyDescent="0.25">
      <c r="A415">
        <f t="shared" si="24"/>
        <v>414</v>
      </c>
      <c r="B415" s="2">
        <f ca="1">VLOOKUP(RANDBETWEEN(1,396),Reference!$R$1:$V$397,2,0)</f>
        <v>45005</v>
      </c>
      <c r="C415" s="2" t="str">
        <f ca="1">VLOOKUP(RANDBETWEEN(1,10),Reference!$A$2:$B$11,2,0)</f>
        <v>Welding M/c 2</v>
      </c>
      <c r="D415" t="str">
        <f ca="1">VLOOKUP(RANDBETWEEN(1,21),Reference!$Y$2:$AA$22,2,0)</f>
        <v>L5</v>
      </c>
      <c r="E415" t="str">
        <f ca="1">VLOOKUP(D415,Reference!$Z$2:$AA$17,2,0)</f>
        <v>Idling and Minor stoppage</v>
      </c>
      <c r="F415" s="3">
        <f ca="1">IF(OR(C415="SCP Line 1", C415="SCP Line 2"),RANDBETWEEN(1,5),RANDBETWEEN(5,15))+VLOOKUP(B415,Reference!$S$1:$V$397,4,0)+20</f>
        <v>52</v>
      </c>
      <c r="G415" s="3">
        <f ca="1">RANDBETWEEN(1,10)+VLOOKUP(B415,Reference!$S$2:$V$397,3,0)+35</f>
        <v>52</v>
      </c>
      <c r="H415" s="3">
        <f ca="1">RANDBETWEEN(1,10)+VLOOKUP(B415,Reference!$S$1:$U$397,3,0)+45</f>
        <v>62</v>
      </c>
      <c r="I415">
        <f t="shared" ca="1" si="23"/>
        <v>55.333333333333336</v>
      </c>
      <c r="J415">
        <f t="shared" ca="1" si="22"/>
        <v>39</v>
      </c>
      <c r="K415">
        <f t="shared" ca="1" si="22"/>
        <v>31</v>
      </c>
      <c r="L415" s="3">
        <f ca="1">VLOOKUP(C415,Reference!$B$2:$C$11,2,0)*IF(OR(D415="L1",D415="L7"),VLOOKUP(B415,Reference!$S$1:$U$397,3,0),VLOOKUP(B415,Reference!$S$1:$V$397,4,0))+RANDBETWEEN(10,40)</f>
        <v>37</v>
      </c>
      <c r="M415" s="2"/>
      <c r="N415" s="2"/>
      <c r="O415" s="2"/>
      <c r="P415" s="3"/>
    </row>
    <row r="416" spans="1:16" x14ac:dyDescent="0.25">
      <c r="A416">
        <f t="shared" si="24"/>
        <v>415</v>
      </c>
      <c r="B416" s="2">
        <f ca="1">VLOOKUP(RANDBETWEEN(1,396),Reference!$R$1:$V$397,2,0)</f>
        <v>44972</v>
      </c>
      <c r="C416" s="2" t="str">
        <f ca="1">VLOOKUP(RANDBETWEEN(1,10),Reference!$A$2:$B$11,2,0)</f>
        <v xml:space="preserve">Fine Arc 2 </v>
      </c>
      <c r="D416" t="str">
        <f ca="1">VLOOKUP(RANDBETWEEN(1,21),Reference!$Y$2:$AA$22,2,0)</f>
        <v>L1</v>
      </c>
      <c r="E416" t="str">
        <f ca="1">VLOOKUP(D416,Reference!$Z$2:$AA$17,2,0)</f>
        <v xml:space="preserve">Equipment Failure </v>
      </c>
      <c r="F416" s="3">
        <f ca="1">IF(OR(C416="SCP Line 1", C416="SCP Line 2"),RANDBETWEEN(1,5),RANDBETWEEN(5,15))+VLOOKUP(B416,Reference!$S$1:$V$397,4,0)+20</f>
        <v>35</v>
      </c>
      <c r="G416" s="3">
        <f ca="1">RANDBETWEEN(1,10)+VLOOKUP(B416,Reference!$S$2:$V$397,3,0)+35</f>
        <v>61</v>
      </c>
      <c r="H416" s="3">
        <f ca="1">RANDBETWEEN(1,10)+VLOOKUP(B416,Reference!$S$1:$U$397,3,0)+45</f>
        <v>75</v>
      </c>
      <c r="I416">
        <f t="shared" ca="1" si="23"/>
        <v>57</v>
      </c>
      <c r="J416">
        <f t="shared" ca="1" si="22"/>
        <v>24</v>
      </c>
      <c r="K416">
        <f t="shared" ca="1" si="22"/>
        <v>36</v>
      </c>
      <c r="L416" s="3">
        <f ca="1">VLOOKUP(C416,Reference!$B$2:$C$11,2,0)*IF(OR(D416="L1",D416="L7"),VLOOKUP(B416,Reference!$S$1:$U$397,3,0),VLOOKUP(B416,Reference!$S$1:$V$397,4,0))+RANDBETWEEN(10,40)</f>
        <v>61</v>
      </c>
      <c r="M416" s="2"/>
      <c r="N416" s="2"/>
      <c r="O416" s="2"/>
      <c r="P416" s="3"/>
    </row>
    <row r="417" spans="1:16" x14ac:dyDescent="0.25">
      <c r="A417">
        <f t="shared" si="24"/>
        <v>416</v>
      </c>
      <c r="B417" s="2">
        <f ca="1">VLOOKUP(RANDBETWEEN(1,396),Reference!$R$1:$V$397,2,0)</f>
        <v>45291</v>
      </c>
      <c r="C417" s="2" t="str">
        <f ca="1">VLOOKUP(RANDBETWEEN(1,10),Reference!$A$2:$B$11,2,0)</f>
        <v>MCP Ass 1</v>
      </c>
      <c r="D417" t="str">
        <f ca="1">VLOOKUP(RANDBETWEEN(1,21),Reference!$Y$2:$AA$22,2,0)</f>
        <v>L6</v>
      </c>
      <c r="E417" t="str">
        <f ca="1">VLOOKUP(D417,Reference!$Z$2:$AA$17,2,0)</f>
        <v>Speed</v>
      </c>
      <c r="F417" s="3">
        <f ca="1">IF(OR(C417="SCP Line 1", C417="SCP Line 2"),RANDBETWEEN(1,5),RANDBETWEEN(5,15))+VLOOKUP(B417,Reference!$S$1:$V$397,4,0)+20</f>
        <v>89</v>
      </c>
      <c r="G417" s="3">
        <f ca="1">RANDBETWEEN(1,10)+VLOOKUP(B417,Reference!$S$2:$V$397,3,0)+35</f>
        <v>68</v>
      </c>
      <c r="H417" s="3">
        <f ca="1">RANDBETWEEN(1,10)+VLOOKUP(B417,Reference!$S$1:$U$397,3,0)+45</f>
        <v>79</v>
      </c>
      <c r="I417">
        <f t="shared" ca="1" si="23"/>
        <v>78.666666666666671</v>
      </c>
      <c r="J417">
        <f t="shared" ca="1" si="22"/>
        <v>20</v>
      </c>
      <c r="K417">
        <f t="shared" ca="1" si="22"/>
        <v>35</v>
      </c>
      <c r="L417" s="3">
        <f ca="1">VLOOKUP(C417,Reference!$B$2:$C$11,2,0)*IF(OR(D417="L1",D417="L7"),VLOOKUP(B417,Reference!$S$1:$U$397,3,0),VLOOKUP(B417,Reference!$S$1:$V$397,4,0))+RANDBETWEEN(10,40)</f>
        <v>68</v>
      </c>
      <c r="M417" s="2"/>
      <c r="N417" s="2"/>
      <c r="O417" s="2"/>
      <c r="P417" s="3"/>
    </row>
    <row r="418" spans="1:16" x14ac:dyDescent="0.25">
      <c r="A418">
        <f t="shared" si="24"/>
        <v>417</v>
      </c>
      <c r="B418" s="2">
        <f ca="1">VLOOKUP(RANDBETWEEN(1,396),Reference!$R$1:$V$397,2,0)</f>
        <v>45260</v>
      </c>
      <c r="C418" s="2" t="str">
        <f ca="1">VLOOKUP(RANDBETWEEN(1,10),Reference!$A$2:$B$11,2,0)</f>
        <v>TFW2</v>
      </c>
      <c r="D418" t="str">
        <f ca="1">VLOOKUP(RANDBETWEEN(1,21),Reference!$Y$2:$AA$22,2,0)</f>
        <v>L7</v>
      </c>
      <c r="E418" t="str">
        <f ca="1">VLOOKUP(D418,Reference!$Z$2:$AA$17,2,0)</f>
        <v>Defect and Rework</v>
      </c>
      <c r="F418" s="3">
        <f ca="1">IF(OR(C418="SCP Line 1", C418="SCP Line 2"),RANDBETWEEN(1,5),RANDBETWEEN(5,15))+VLOOKUP(B418,Reference!$S$1:$V$397,4,0)+20</f>
        <v>96</v>
      </c>
      <c r="G418" s="3">
        <f ca="1">RANDBETWEEN(1,10)+VLOOKUP(B418,Reference!$S$2:$V$397,3,0)+35</f>
        <v>66</v>
      </c>
      <c r="H418" s="3">
        <f ca="1">RANDBETWEEN(1,10)+VLOOKUP(B418,Reference!$S$1:$U$397,3,0)+45</f>
        <v>84</v>
      </c>
      <c r="I418">
        <f t="shared" ca="1" si="23"/>
        <v>82</v>
      </c>
      <c r="J418">
        <f t="shared" ca="1" si="22"/>
        <v>31</v>
      </c>
      <c r="K418">
        <f t="shared" ca="1" si="22"/>
        <v>28</v>
      </c>
      <c r="L418" s="3">
        <f ca="1">VLOOKUP(C418,Reference!$B$2:$C$11,2,0)*IF(OR(D418="L1",D418="L7"),VLOOKUP(B418,Reference!$S$1:$U$397,3,0),VLOOKUP(B418,Reference!$S$1:$V$397,4,0))+RANDBETWEEN(10,40)</f>
        <v>51</v>
      </c>
      <c r="M418" s="2"/>
      <c r="N418" s="2"/>
      <c r="O418" s="2"/>
      <c r="P418" s="3"/>
    </row>
    <row r="419" spans="1:16" x14ac:dyDescent="0.25">
      <c r="A419">
        <f t="shared" si="24"/>
        <v>418</v>
      </c>
      <c r="B419" s="2">
        <f ca="1">VLOOKUP(RANDBETWEEN(1,396),Reference!$R$1:$V$397,2,0)</f>
        <v>45226</v>
      </c>
      <c r="C419" s="2" t="str">
        <f ca="1">VLOOKUP(RANDBETWEEN(1,10),Reference!$A$2:$B$11,2,0)</f>
        <v>TFW1</v>
      </c>
      <c r="D419" t="str">
        <f ca="1">VLOOKUP(RANDBETWEEN(1,21),Reference!$Y$2:$AA$22,2,0)</f>
        <v>L2</v>
      </c>
      <c r="E419" t="str">
        <f ca="1">VLOOKUP(D419,Reference!$Z$2:$AA$17,2,0)</f>
        <v xml:space="preserve">Setup and Adjustment </v>
      </c>
      <c r="F419" s="3">
        <f ca="1">IF(OR(C419="SCP Line 1", C419="SCP Line 2"),RANDBETWEEN(1,5),RANDBETWEEN(5,15))+VLOOKUP(B419,Reference!$S$1:$V$397,4,0)+20</f>
        <v>85</v>
      </c>
      <c r="G419" s="3">
        <f ca="1">RANDBETWEEN(1,10)+VLOOKUP(B419,Reference!$S$2:$V$397,3,0)+35</f>
        <v>66</v>
      </c>
      <c r="H419" s="3">
        <f ca="1">RANDBETWEEN(1,10)+VLOOKUP(B419,Reference!$S$1:$U$397,3,0)+45</f>
        <v>75</v>
      </c>
      <c r="I419">
        <f t="shared" ca="1" si="23"/>
        <v>75.333333333333329</v>
      </c>
      <c r="J419">
        <f t="shared" ca="1" si="22"/>
        <v>23</v>
      </c>
      <c r="K419">
        <f t="shared" ca="1" si="22"/>
        <v>26</v>
      </c>
      <c r="L419" s="3">
        <f ca="1">VLOOKUP(C419,Reference!$B$2:$C$11,2,0)*IF(OR(D419="L1",D419="L7"),VLOOKUP(B419,Reference!$S$1:$U$397,3,0),VLOOKUP(B419,Reference!$S$1:$V$397,4,0))+RANDBETWEEN(10,40)</f>
        <v>69</v>
      </c>
      <c r="M419" s="2"/>
      <c r="N419" s="2"/>
      <c r="O419" s="2"/>
      <c r="P419" s="3"/>
    </row>
    <row r="420" spans="1:16" x14ac:dyDescent="0.25">
      <c r="A420">
        <f t="shared" si="24"/>
        <v>419</v>
      </c>
      <c r="B420" s="2">
        <f ca="1">VLOOKUP(RANDBETWEEN(1,396),Reference!$R$1:$V$397,2,0)</f>
        <v>45192</v>
      </c>
      <c r="C420" s="2" t="str">
        <f ca="1">VLOOKUP(RANDBETWEEN(1,10),Reference!$A$2:$B$11,2,0)</f>
        <v>TFW1</v>
      </c>
      <c r="D420" t="str">
        <f ca="1">VLOOKUP(RANDBETWEEN(1,21),Reference!$Y$2:$AA$22,2,0)</f>
        <v>L1</v>
      </c>
      <c r="E420" t="str">
        <f ca="1">VLOOKUP(D420,Reference!$Z$2:$AA$17,2,0)</f>
        <v xml:space="preserve">Equipment Failure </v>
      </c>
      <c r="F420" s="3">
        <f ca="1">IF(OR(C420="SCP Line 1", C420="SCP Line 2"),RANDBETWEEN(1,5),RANDBETWEEN(5,15))+VLOOKUP(B420,Reference!$S$1:$V$397,4,0)+20</f>
        <v>92</v>
      </c>
      <c r="G420" s="3">
        <f ca="1">RANDBETWEEN(1,10)+VLOOKUP(B420,Reference!$S$2:$V$397,3,0)+35</f>
        <v>62</v>
      </c>
      <c r="H420" s="3">
        <f ca="1">RANDBETWEEN(1,10)+VLOOKUP(B420,Reference!$S$1:$U$397,3,0)+45</f>
        <v>71</v>
      </c>
      <c r="I420">
        <f t="shared" ca="1" si="23"/>
        <v>75</v>
      </c>
      <c r="J420">
        <f t="shared" ca="1" si="22"/>
        <v>20</v>
      </c>
      <c r="K420">
        <f t="shared" ca="1" si="22"/>
        <v>21</v>
      </c>
      <c r="L420" s="3">
        <f ca="1">VLOOKUP(C420,Reference!$B$2:$C$11,2,0)*IF(OR(D420="L1",D420="L7"),VLOOKUP(B420,Reference!$S$1:$U$397,3,0),VLOOKUP(B420,Reference!$S$1:$V$397,4,0))+RANDBETWEEN(10,40)</f>
        <v>42</v>
      </c>
      <c r="M420" s="2"/>
      <c r="N420" s="2"/>
      <c r="O420" s="2"/>
      <c r="P420" s="3"/>
    </row>
    <row r="421" spans="1:16" x14ac:dyDescent="0.25">
      <c r="A421">
        <f t="shared" si="24"/>
        <v>420</v>
      </c>
      <c r="B421" s="2">
        <f ca="1">VLOOKUP(RANDBETWEEN(1,396),Reference!$R$1:$V$397,2,0)</f>
        <v>45277</v>
      </c>
      <c r="C421" s="2" t="str">
        <f ca="1">VLOOKUP(RANDBETWEEN(1,10),Reference!$A$2:$B$11,2,0)</f>
        <v>Welding M/c 1</v>
      </c>
      <c r="D421" t="str">
        <f ca="1">VLOOKUP(RANDBETWEEN(1,21),Reference!$Y$2:$AA$22,2,0)</f>
        <v>L5</v>
      </c>
      <c r="E421" t="str">
        <f ca="1">VLOOKUP(D421,Reference!$Z$2:$AA$17,2,0)</f>
        <v>Idling and Minor stoppage</v>
      </c>
      <c r="F421" s="3">
        <f ca="1">IF(OR(C421="SCP Line 1", C421="SCP Line 2"),RANDBETWEEN(1,5),RANDBETWEEN(5,15))+VLOOKUP(B421,Reference!$S$1:$V$397,4,0)+20</f>
        <v>99</v>
      </c>
      <c r="G421" s="3">
        <f ca="1">RANDBETWEEN(1,10)+VLOOKUP(B421,Reference!$S$2:$V$397,3,0)+35</f>
        <v>73</v>
      </c>
      <c r="H421" s="3">
        <f ca="1">RANDBETWEEN(1,10)+VLOOKUP(B421,Reference!$S$1:$U$397,3,0)+45</f>
        <v>84</v>
      </c>
      <c r="I421">
        <f t="shared" ca="1" si="23"/>
        <v>85.333333333333329</v>
      </c>
      <c r="J421">
        <f t="shared" ca="1" si="22"/>
        <v>26</v>
      </c>
      <c r="K421">
        <f t="shared" ca="1" si="22"/>
        <v>26</v>
      </c>
      <c r="L421" s="3">
        <f ca="1">VLOOKUP(C421,Reference!$B$2:$C$11,2,0)*IF(OR(D421="L1",D421="L7"),VLOOKUP(B421,Reference!$S$1:$U$397,3,0),VLOOKUP(B421,Reference!$S$1:$V$397,4,0))+RANDBETWEEN(10,40)</f>
        <v>80</v>
      </c>
      <c r="M421" s="2"/>
      <c r="N421" s="2"/>
      <c r="O421" s="2"/>
      <c r="P421" s="3"/>
    </row>
    <row r="422" spans="1:16" x14ac:dyDescent="0.25">
      <c r="A422">
        <f t="shared" si="24"/>
        <v>421</v>
      </c>
      <c r="B422" s="2">
        <f ca="1">VLOOKUP(RANDBETWEEN(1,396),Reference!$R$1:$V$397,2,0)</f>
        <v>45251</v>
      </c>
      <c r="C422" s="2" t="str">
        <f ca="1">VLOOKUP(RANDBETWEEN(1,10),Reference!$A$2:$B$11,2,0)</f>
        <v xml:space="preserve">Fine Arc 2 </v>
      </c>
      <c r="D422" t="str">
        <f ca="1">VLOOKUP(RANDBETWEEN(1,21),Reference!$Y$2:$AA$22,2,0)</f>
        <v>L5</v>
      </c>
      <c r="E422" t="str">
        <f ca="1">VLOOKUP(D422,Reference!$Z$2:$AA$17,2,0)</f>
        <v>Idling and Minor stoppage</v>
      </c>
      <c r="F422" s="3">
        <f ca="1">IF(OR(C422="SCP Line 1", C422="SCP Line 2"),RANDBETWEEN(1,5),RANDBETWEEN(5,15))+VLOOKUP(B422,Reference!$S$1:$V$397,4,0)+20</f>
        <v>83</v>
      </c>
      <c r="G422" s="3">
        <f ca="1">RANDBETWEEN(1,10)+VLOOKUP(B422,Reference!$S$2:$V$397,3,0)+35</f>
        <v>63</v>
      </c>
      <c r="H422" s="3">
        <f ca="1">RANDBETWEEN(1,10)+VLOOKUP(B422,Reference!$S$1:$U$397,3,0)+45</f>
        <v>72</v>
      </c>
      <c r="I422">
        <f t="shared" ca="1" si="23"/>
        <v>72.666666666666671</v>
      </c>
      <c r="J422">
        <f t="shared" ca="1" si="22"/>
        <v>33</v>
      </c>
      <c r="K422">
        <f t="shared" ca="1" si="22"/>
        <v>23</v>
      </c>
      <c r="L422" s="3">
        <f ca="1">VLOOKUP(C422,Reference!$B$2:$C$11,2,0)*IF(OR(D422="L1",D422="L7"),VLOOKUP(B422,Reference!$S$1:$U$397,3,0),VLOOKUP(B422,Reference!$S$1:$V$397,4,0))+RANDBETWEEN(10,40)</f>
        <v>72</v>
      </c>
      <c r="M422" s="2"/>
      <c r="N422" s="2"/>
      <c r="O422" s="2"/>
      <c r="P422" s="3"/>
    </row>
    <row r="423" spans="1:16" x14ac:dyDescent="0.25">
      <c r="A423">
        <f t="shared" si="24"/>
        <v>422</v>
      </c>
      <c r="B423" s="2">
        <f ca="1">VLOOKUP(RANDBETWEEN(1,396),Reference!$R$1:$V$397,2,0)</f>
        <v>45252</v>
      </c>
      <c r="C423" s="2" t="str">
        <f ca="1">VLOOKUP(RANDBETWEEN(1,10),Reference!$A$2:$B$11,2,0)</f>
        <v>MCP Ass 1</v>
      </c>
      <c r="D423" t="str">
        <f ca="1">VLOOKUP(RANDBETWEEN(1,21),Reference!$Y$2:$AA$22,2,0)</f>
        <v>L7</v>
      </c>
      <c r="E423" t="str">
        <f ca="1">VLOOKUP(D423,Reference!$Z$2:$AA$17,2,0)</f>
        <v>Defect and Rework</v>
      </c>
      <c r="F423" s="3">
        <f ca="1">IF(OR(C423="SCP Line 1", C423="SCP Line 2"),RANDBETWEEN(1,5),RANDBETWEEN(5,15))+VLOOKUP(B423,Reference!$S$1:$V$397,4,0)+20</f>
        <v>76</v>
      </c>
      <c r="G423" s="3">
        <f ca="1">RANDBETWEEN(1,10)+VLOOKUP(B423,Reference!$S$2:$V$397,3,0)+35</f>
        <v>69</v>
      </c>
      <c r="H423" s="3">
        <f ca="1">RANDBETWEEN(1,10)+VLOOKUP(B423,Reference!$S$1:$U$397,3,0)+45</f>
        <v>72</v>
      </c>
      <c r="I423">
        <f t="shared" ca="1" si="23"/>
        <v>72.333333333333329</v>
      </c>
      <c r="J423">
        <f t="shared" ca="1" si="22"/>
        <v>30</v>
      </c>
      <c r="K423">
        <f t="shared" ca="1" si="22"/>
        <v>34</v>
      </c>
      <c r="L423" s="3">
        <f ca="1">VLOOKUP(C423,Reference!$B$2:$C$11,2,0)*IF(OR(D423="L1",D423="L7"),VLOOKUP(B423,Reference!$S$1:$U$397,3,0),VLOOKUP(B423,Reference!$S$1:$V$397,4,0))+RANDBETWEEN(10,40)</f>
        <v>48</v>
      </c>
      <c r="M423" s="2"/>
      <c r="N423" s="2"/>
      <c r="O423" s="2"/>
      <c r="P423" s="3"/>
    </row>
    <row r="424" spans="1:16" x14ac:dyDescent="0.25">
      <c r="A424">
        <f t="shared" si="24"/>
        <v>423</v>
      </c>
      <c r="B424" s="2">
        <f ca="1">VLOOKUP(RANDBETWEEN(1,396),Reference!$R$1:$V$397,2,0)</f>
        <v>45289</v>
      </c>
      <c r="C424" s="2" t="str">
        <f ca="1">VLOOKUP(RANDBETWEEN(1,10),Reference!$A$2:$B$11,2,0)</f>
        <v>Welding M/c 2</v>
      </c>
      <c r="D424" t="str">
        <f ca="1">VLOOKUP(RANDBETWEEN(1,21),Reference!$Y$2:$AA$22,2,0)</f>
        <v>L1</v>
      </c>
      <c r="E424" t="str">
        <f ca="1">VLOOKUP(D424,Reference!$Z$2:$AA$17,2,0)</f>
        <v xml:space="preserve">Equipment Failure </v>
      </c>
      <c r="F424" s="3">
        <f ca="1">IF(OR(C424="SCP Line 1", C424="SCP Line 2"),RANDBETWEEN(1,5),RANDBETWEEN(5,15))+VLOOKUP(B424,Reference!$S$1:$V$397,4,0)+20</f>
        <v>87</v>
      </c>
      <c r="G424" s="3">
        <f ca="1">RANDBETWEEN(1,10)+VLOOKUP(B424,Reference!$S$2:$V$397,3,0)+35</f>
        <v>63</v>
      </c>
      <c r="H424" s="3">
        <f ca="1">RANDBETWEEN(1,10)+VLOOKUP(B424,Reference!$S$1:$U$397,3,0)+45</f>
        <v>77</v>
      </c>
      <c r="I424">
        <f t="shared" ca="1" si="23"/>
        <v>75.666666666666671</v>
      </c>
      <c r="J424">
        <f t="shared" ca="1" si="22"/>
        <v>32</v>
      </c>
      <c r="K424">
        <f t="shared" ca="1" si="22"/>
        <v>21</v>
      </c>
      <c r="L424" s="3">
        <f ca="1">VLOOKUP(C424,Reference!$B$2:$C$11,2,0)*IF(OR(D424="L1",D424="L7"),VLOOKUP(B424,Reference!$S$1:$U$397,3,0),VLOOKUP(B424,Reference!$S$1:$V$397,4,0))+RANDBETWEEN(10,40)</f>
        <v>55</v>
      </c>
      <c r="M424" s="2"/>
      <c r="N424" s="2"/>
      <c r="O424" s="2"/>
      <c r="P424" s="3"/>
    </row>
    <row r="425" spans="1:16" x14ac:dyDescent="0.25">
      <c r="A425">
        <f t="shared" si="24"/>
        <v>424</v>
      </c>
      <c r="B425" s="2">
        <f ca="1">VLOOKUP(RANDBETWEEN(1,396),Reference!$R$1:$V$397,2,0)</f>
        <v>45124</v>
      </c>
      <c r="C425" s="2" t="str">
        <f ca="1">VLOOKUP(RANDBETWEEN(1,10),Reference!$A$2:$B$11,2,0)</f>
        <v>Welding M/c 2</v>
      </c>
      <c r="D425" t="str">
        <f ca="1">VLOOKUP(RANDBETWEEN(1,21),Reference!$Y$2:$AA$22,2,0)</f>
        <v>L3</v>
      </c>
      <c r="E425" t="str">
        <f ca="1">VLOOKUP(D425,Reference!$Z$2:$AA$17,2,0)</f>
        <v>Tool change</v>
      </c>
      <c r="F425" s="3">
        <f ca="1">IF(OR(C425="SCP Line 1", C425="SCP Line 2"),RANDBETWEEN(1,5),RANDBETWEEN(5,15))+VLOOKUP(B425,Reference!$S$1:$V$397,4,0)+20</f>
        <v>43</v>
      </c>
      <c r="G425" s="3">
        <f ca="1">RANDBETWEEN(1,10)+VLOOKUP(B425,Reference!$S$2:$V$397,3,0)+35</f>
        <v>59</v>
      </c>
      <c r="H425" s="3">
        <f ca="1">RANDBETWEEN(1,10)+VLOOKUP(B425,Reference!$S$1:$U$397,3,0)+45</f>
        <v>73</v>
      </c>
      <c r="I425">
        <f t="shared" ca="1" si="23"/>
        <v>58.333333333333336</v>
      </c>
      <c r="J425">
        <f t="shared" ca="1" si="22"/>
        <v>22</v>
      </c>
      <c r="K425">
        <f t="shared" ca="1" si="22"/>
        <v>36</v>
      </c>
      <c r="L425" s="3">
        <f ca="1">VLOOKUP(C425,Reference!$B$2:$C$11,2,0)*IF(OR(D425="L1",D425="L7"),VLOOKUP(B425,Reference!$S$1:$U$397,3,0),VLOOKUP(B425,Reference!$S$1:$V$397,4,0))+RANDBETWEEN(10,40)</f>
        <v>48</v>
      </c>
      <c r="M425" s="2"/>
      <c r="N425" s="2"/>
      <c r="O425" s="2"/>
      <c r="P425" s="3"/>
    </row>
    <row r="426" spans="1:16" x14ac:dyDescent="0.25">
      <c r="A426">
        <f t="shared" si="24"/>
        <v>425</v>
      </c>
      <c r="B426" s="2">
        <f ca="1">VLOOKUP(RANDBETWEEN(1,396),Reference!$R$1:$V$397,2,0)</f>
        <v>45067</v>
      </c>
      <c r="C426" s="2" t="str">
        <f ca="1">VLOOKUP(RANDBETWEEN(1,10),Reference!$A$2:$B$11,2,0)</f>
        <v>Welding M/c 1</v>
      </c>
      <c r="D426" t="str">
        <f ca="1">VLOOKUP(RANDBETWEEN(1,21),Reference!$Y$2:$AA$22,2,0)</f>
        <v>L7</v>
      </c>
      <c r="E426" t="str">
        <f ca="1">VLOOKUP(D426,Reference!$Z$2:$AA$17,2,0)</f>
        <v>Defect and Rework</v>
      </c>
      <c r="F426" s="3">
        <f ca="1">IF(OR(C426="SCP Line 1", C426="SCP Line 2"),RANDBETWEEN(1,5),RANDBETWEEN(5,15))+VLOOKUP(B426,Reference!$S$1:$V$397,4,0)+20</f>
        <v>44</v>
      </c>
      <c r="G426" s="3">
        <f ca="1">RANDBETWEEN(1,10)+VLOOKUP(B426,Reference!$S$2:$V$397,3,0)+35</f>
        <v>62</v>
      </c>
      <c r="H426" s="3">
        <f ca="1">RANDBETWEEN(1,10)+VLOOKUP(B426,Reference!$S$1:$U$397,3,0)+45</f>
        <v>71</v>
      </c>
      <c r="I426">
        <f t="shared" ca="1" si="23"/>
        <v>59</v>
      </c>
      <c r="J426">
        <f t="shared" ca="1" si="22"/>
        <v>27</v>
      </c>
      <c r="K426">
        <f t="shared" ca="1" si="22"/>
        <v>31</v>
      </c>
      <c r="L426" s="3">
        <f ca="1">VLOOKUP(C426,Reference!$B$2:$C$11,2,0)*IF(OR(D426="L1",D426="L7"),VLOOKUP(B426,Reference!$S$1:$U$397,3,0),VLOOKUP(B426,Reference!$S$1:$V$397,4,0))+RANDBETWEEN(10,40)</f>
        <v>35</v>
      </c>
      <c r="M426" s="2"/>
      <c r="N426" s="2"/>
      <c r="O426" s="2"/>
      <c r="P426" s="3"/>
    </row>
    <row r="427" spans="1:16" x14ac:dyDescent="0.25">
      <c r="A427">
        <f t="shared" si="24"/>
        <v>426</v>
      </c>
      <c r="B427" s="2">
        <f ca="1">VLOOKUP(RANDBETWEEN(1,396),Reference!$R$1:$V$397,2,0)</f>
        <v>45111</v>
      </c>
      <c r="C427" s="2" t="str">
        <f ca="1">VLOOKUP(RANDBETWEEN(1,10),Reference!$A$2:$B$11,2,0)</f>
        <v>Welding M/c 1</v>
      </c>
      <c r="D427" t="str">
        <f ca="1">VLOOKUP(RANDBETWEEN(1,21),Reference!$Y$2:$AA$22,2,0)</f>
        <v>L12</v>
      </c>
      <c r="E427" t="str">
        <f ca="1">VLOOKUP(D427,Reference!$Z$2:$AA$17,2,0)</f>
        <v>Logistics</v>
      </c>
      <c r="F427" s="3">
        <f ca="1">IF(OR(C427="SCP Line 1", C427="SCP Line 2"),RANDBETWEEN(1,5),RANDBETWEEN(5,15))+VLOOKUP(B427,Reference!$S$1:$V$397,4,0)+20</f>
        <v>37</v>
      </c>
      <c r="G427" s="3">
        <f ca="1">RANDBETWEEN(1,10)+VLOOKUP(B427,Reference!$S$2:$V$397,3,0)+35</f>
        <v>66</v>
      </c>
      <c r="H427" s="3">
        <f ca="1">RANDBETWEEN(1,10)+VLOOKUP(B427,Reference!$S$1:$U$397,3,0)+45</f>
        <v>73</v>
      </c>
      <c r="I427">
        <f t="shared" ca="1" si="23"/>
        <v>58.666666666666664</v>
      </c>
      <c r="J427">
        <f t="shared" ca="1" si="22"/>
        <v>28</v>
      </c>
      <c r="K427">
        <f t="shared" ca="1" si="22"/>
        <v>37</v>
      </c>
      <c r="L427" s="3">
        <f ca="1">VLOOKUP(C427,Reference!$B$2:$C$11,2,0)*IF(OR(D427="L1",D427="L7"),VLOOKUP(B427,Reference!$S$1:$U$397,3,0),VLOOKUP(B427,Reference!$S$1:$V$397,4,0))+RANDBETWEEN(10,40)</f>
        <v>40</v>
      </c>
      <c r="M427" s="2"/>
      <c r="N427" s="2"/>
      <c r="O427" s="2"/>
      <c r="P427" s="3"/>
    </row>
    <row r="428" spans="1:16" x14ac:dyDescent="0.25">
      <c r="A428">
        <f t="shared" si="24"/>
        <v>427</v>
      </c>
      <c r="B428" s="2">
        <f ca="1">VLOOKUP(RANDBETWEEN(1,396),Reference!$R$1:$V$397,2,0)</f>
        <v>45252</v>
      </c>
      <c r="C428" s="2" t="str">
        <f ca="1">VLOOKUP(RANDBETWEEN(1,10),Reference!$A$2:$B$11,2,0)</f>
        <v>Welding M/c 1</v>
      </c>
      <c r="D428" t="str">
        <f ca="1">VLOOKUP(RANDBETWEEN(1,21),Reference!$Y$2:$AA$22,2,0)</f>
        <v>L8</v>
      </c>
      <c r="E428" t="str">
        <f ca="1">VLOOKUP(D428,Reference!$Z$2:$AA$17,2,0)</f>
        <v>Shutdown</v>
      </c>
      <c r="F428" s="3">
        <f ca="1">IF(OR(C428="SCP Line 1", C428="SCP Line 2"),RANDBETWEEN(1,5),RANDBETWEEN(5,15))+VLOOKUP(B428,Reference!$S$1:$V$397,4,0)+20</f>
        <v>79</v>
      </c>
      <c r="G428" s="3">
        <f ca="1">RANDBETWEEN(1,10)+VLOOKUP(B428,Reference!$S$2:$V$397,3,0)+35</f>
        <v>65</v>
      </c>
      <c r="H428" s="3">
        <f ca="1">RANDBETWEEN(1,10)+VLOOKUP(B428,Reference!$S$1:$U$397,3,0)+45</f>
        <v>72</v>
      </c>
      <c r="I428">
        <f t="shared" ca="1" si="23"/>
        <v>72</v>
      </c>
      <c r="J428">
        <f t="shared" ca="1" si="22"/>
        <v>38</v>
      </c>
      <c r="K428">
        <f t="shared" ca="1" si="22"/>
        <v>32</v>
      </c>
      <c r="L428" s="3">
        <f ca="1">VLOOKUP(C428,Reference!$B$2:$C$11,2,0)*IF(OR(D428="L1",D428="L7"),VLOOKUP(B428,Reference!$S$1:$U$397,3,0),VLOOKUP(B428,Reference!$S$1:$V$397,4,0))+RANDBETWEEN(10,40)</f>
        <v>62</v>
      </c>
      <c r="M428" s="2"/>
      <c r="N428" s="2"/>
      <c r="O428" s="2"/>
      <c r="P428" s="3"/>
    </row>
    <row r="429" spans="1:16" x14ac:dyDescent="0.25">
      <c r="A429">
        <f t="shared" si="24"/>
        <v>428</v>
      </c>
      <c r="B429" s="2">
        <f ca="1">VLOOKUP(RANDBETWEEN(1,396),Reference!$R$1:$V$397,2,0)</f>
        <v>45119</v>
      </c>
      <c r="C429" s="2" t="str">
        <f ca="1">VLOOKUP(RANDBETWEEN(1,10),Reference!$A$2:$B$11,2,0)</f>
        <v>Welding M/c 1</v>
      </c>
      <c r="D429" t="str">
        <f ca="1">VLOOKUP(RANDBETWEEN(1,21),Reference!$Y$2:$AA$22,2,0)</f>
        <v>L16</v>
      </c>
      <c r="E429" t="str">
        <f ca="1">VLOOKUP(D429,Reference!$Z$2:$AA$17,2,0)</f>
        <v>Die and Jig</v>
      </c>
      <c r="F429" s="3">
        <f ca="1">IF(OR(C429="SCP Line 1", C429="SCP Line 2"),RANDBETWEEN(1,5),RANDBETWEEN(5,15))+VLOOKUP(B429,Reference!$S$1:$V$397,4,0)+20</f>
        <v>50</v>
      </c>
      <c r="G429" s="3">
        <f ca="1">RANDBETWEEN(1,10)+VLOOKUP(B429,Reference!$S$2:$V$397,3,0)+35</f>
        <v>55</v>
      </c>
      <c r="H429" s="3">
        <f ca="1">RANDBETWEEN(1,10)+VLOOKUP(B429,Reference!$S$1:$U$397,3,0)+45</f>
        <v>66</v>
      </c>
      <c r="I429">
        <f t="shared" ca="1" si="23"/>
        <v>57</v>
      </c>
      <c r="J429">
        <f t="shared" ca="1" si="22"/>
        <v>30</v>
      </c>
      <c r="K429">
        <f t="shared" ca="1" si="22"/>
        <v>31</v>
      </c>
      <c r="L429" s="3">
        <f ca="1">VLOOKUP(C429,Reference!$B$2:$C$11,2,0)*IF(OR(D429="L1",D429="L7"),VLOOKUP(B429,Reference!$S$1:$U$397,3,0),VLOOKUP(B429,Reference!$S$1:$V$397,4,0))+RANDBETWEEN(10,40)</f>
        <v>41</v>
      </c>
      <c r="M429" s="2"/>
      <c r="N429" s="2"/>
      <c r="O429" s="2"/>
      <c r="P429" s="3"/>
    </row>
    <row r="430" spans="1:16" x14ac:dyDescent="0.25">
      <c r="A430">
        <f t="shared" si="24"/>
        <v>429</v>
      </c>
      <c r="B430" s="2">
        <f ca="1">VLOOKUP(RANDBETWEEN(1,396),Reference!$R$1:$V$397,2,0)</f>
        <v>45316</v>
      </c>
      <c r="C430" s="2" t="str">
        <f ca="1">VLOOKUP(RANDBETWEEN(1,10),Reference!$A$2:$B$11,2,0)</f>
        <v xml:space="preserve">Fine Arc 2 </v>
      </c>
      <c r="D430" t="str">
        <f ca="1">VLOOKUP(RANDBETWEEN(1,21),Reference!$Y$2:$AA$22,2,0)</f>
        <v>L10</v>
      </c>
      <c r="E430" t="str">
        <f ca="1">VLOOKUP(D430,Reference!$Z$2:$AA$17,2,0)</f>
        <v>Operating motion</v>
      </c>
      <c r="F430" s="3">
        <f ca="1">IF(OR(C430="SCP Line 1", C430="SCP Line 2"),RANDBETWEEN(1,5),RANDBETWEEN(5,15))+VLOOKUP(B430,Reference!$S$1:$V$397,4,0)+20</f>
        <v>74</v>
      </c>
      <c r="G430" s="3">
        <f ca="1">RANDBETWEEN(1,10)+VLOOKUP(B430,Reference!$S$2:$V$397,3,0)+35</f>
        <v>82</v>
      </c>
      <c r="H430" s="3">
        <f ca="1">RANDBETWEEN(1,10)+VLOOKUP(B430,Reference!$S$1:$U$397,3,0)+45</f>
        <v>94</v>
      </c>
      <c r="I430">
        <f t="shared" ca="1" si="23"/>
        <v>83.333333333333329</v>
      </c>
      <c r="J430">
        <f t="shared" ca="1" si="22"/>
        <v>32</v>
      </c>
      <c r="K430">
        <f t="shared" ca="1" si="22"/>
        <v>25</v>
      </c>
      <c r="L430" s="3">
        <f ca="1">VLOOKUP(C430,Reference!$B$2:$C$11,2,0)*IF(OR(D430="L1",D430="L7"),VLOOKUP(B430,Reference!$S$1:$U$397,3,0),VLOOKUP(B430,Reference!$S$1:$V$397,4,0))+RANDBETWEEN(10,40)</f>
        <v>71</v>
      </c>
      <c r="M430" s="2"/>
      <c r="N430" s="2"/>
      <c r="O430" s="2"/>
      <c r="P430" s="3"/>
    </row>
    <row r="431" spans="1:16" x14ac:dyDescent="0.25">
      <c r="A431">
        <f t="shared" si="24"/>
        <v>430</v>
      </c>
      <c r="B431" s="2">
        <f ca="1">VLOOKUP(RANDBETWEEN(1,396),Reference!$R$1:$V$397,2,0)</f>
        <v>45149</v>
      </c>
      <c r="C431" s="2" t="str">
        <f ca="1">VLOOKUP(RANDBETWEEN(1,10),Reference!$A$2:$B$11,2,0)</f>
        <v>MCP Ass 1</v>
      </c>
      <c r="D431" t="str">
        <f ca="1">VLOOKUP(RANDBETWEEN(1,21),Reference!$Y$2:$AA$22,2,0)</f>
        <v>L16</v>
      </c>
      <c r="E431" t="str">
        <f ca="1">VLOOKUP(D431,Reference!$Z$2:$AA$17,2,0)</f>
        <v>Die and Jig</v>
      </c>
      <c r="F431" s="3">
        <f ca="1">IF(OR(C431="SCP Line 1", C431="SCP Line 2"),RANDBETWEEN(1,5),RANDBETWEEN(5,15))+VLOOKUP(B431,Reference!$S$1:$V$397,4,0)+20</f>
        <v>86</v>
      </c>
      <c r="G431" s="3">
        <f ca="1">RANDBETWEEN(1,10)+VLOOKUP(B431,Reference!$S$2:$V$397,3,0)+35</f>
        <v>60</v>
      </c>
      <c r="H431" s="3">
        <f ca="1">RANDBETWEEN(1,10)+VLOOKUP(B431,Reference!$S$1:$U$397,3,0)+45</f>
        <v>69</v>
      </c>
      <c r="I431">
        <f t="shared" ca="1" si="23"/>
        <v>71.666666666666671</v>
      </c>
      <c r="J431">
        <f t="shared" ca="1" si="22"/>
        <v>30</v>
      </c>
      <c r="K431">
        <f t="shared" ca="1" si="22"/>
        <v>30</v>
      </c>
      <c r="L431" s="3">
        <f ca="1">VLOOKUP(C431,Reference!$B$2:$C$11,2,0)*IF(OR(D431="L1",D431="L7"),VLOOKUP(B431,Reference!$S$1:$U$397,3,0),VLOOKUP(B431,Reference!$S$1:$V$397,4,0))+RANDBETWEEN(10,40)</f>
        <v>61</v>
      </c>
      <c r="M431" s="2"/>
      <c r="N431" s="2"/>
      <c r="O431" s="2"/>
      <c r="P431" s="3"/>
    </row>
    <row r="432" spans="1:16" x14ac:dyDescent="0.25">
      <c r="A432">
        <f t="shared" si="24"/>
        <v>431</v>
      </c>
      <c r="B432" s="2">
        <f ca="1">VLOOKUP(RANDBETWEEN(1,396),Reference!$R$1:$V$397,2,0)</f>
        <v>45069</v>
      </c>
      <c r="C432" s="2" t="str">
        <f ca="1">VLOOKUP(RANDBETWEEN(1,10),Reference!$A$2:$B$11,2,0)</f>
        <v>SCP Line 1</v>
      </c>
      <c r="D432" t="str">
        <f ca="1">VLOOKUP(RANDBETWEEN(1,21),Reference!$Y$2:$AA$22,2,0)</f>
        <v>L9</v>
      </c>
      <c r="E432" t="str">
        <f ca="1">VLOOKUP(D432,Reference!$Z$2:$AA$17,2,0)</f>
        <v>Management</v>
      </c>
      <c r="F432" s="3">
        <f ca="1">IF(OR(C432="SCP Line 1", C432="SCP Line 2"),RANDBETWEEN(1,5),RANDBETWEEN(5,15))+VLOOKUP(B432,Reference!$S$1:$V$397,4,0)+20</f>
        <v>41</v>
      </c>
      <c r="G432" s="3">
        <f ca="1">RANDBETWEEN(1,10)+VLOOKUP(B432,Reference!$S$2:$V$397,3,0)+35</f>
        <v>51</v>
      </c>
      <c r="H432" s="3">
        <f ca="1">RANDBETWEEN(1,10)+VLOOKUP(B432,Reference!$S$1:$U$397,3,0)+45</f>
        <v>61</v>
      </c>
      <c r="I432">
        <f t="shared" ca="1" si="23"/>
        <v>51</v>
      </c>
      <c r="J432">
        <f t="shared" ca="1" si="22"/>
        <v>21</v>
      </c>
      <c r="K432">
        <f t="shared" ca="1" si="22"/>
        <v>28</v>
      </c>
      <c r="L432" s="3">
        <f ca="1">VLOOKUP(C432,Reference!$B$2:$C$11,2,0)*IF(OR(D432="L1",D432="L7"),VLOOKUP(B432,Reference!$S$1:$U$397,3,0),VLOOKUP(B432,Reference!$S$1:$V$397,4,0))+RANDBETWEEN(10,40)</f>
        <v>81</v>
      </c>
      <c r="M432" s="2"/>
      <c r="N432" s="2"/>
      <c r="O432" s="2"/>
      <c r="P432" s="3"/>
    </row>
    <row r="433" spans="1:16" x14ac:dyDescent="0.25">
      <c r="A433">
        <f t="shared" si="24"/>
        <v>432</v>
      </c>
      <c r="B433" s="2">
        <f ca="1">VLOOKUP(RANDBETWEEN(1,396),Reference!$R$1:$V$397,2,0)</f>
        <v>45064</v>
      </c>
      <c r="C433" s="2" t="str">
        <f ca="1">VLOOKUP(RANDBETWEEN(1,10),Reference!$A$2:$B$11,2,0)</f>
        <v>TFW2</v>
      </c>
      <c r="D433" t="str">
        <f ca="1">VLOOKUP(RANDBETWEEN(1,21),Reference!$Y$2:$AA$22,2,0)</f>
        <v>L7</v>
      </c>
      <c r="E433" t="str">
        <f ca="1">VLOOKUP(D433,Reference!$Z$2:$AA$17,2,0)</f>
        <v>Defect and Rework</v>
      </c>
      <c r="F433" s="3">
        <f ca="1">IF(OR(C433="SCP Line 1", C433="SCP Line 2"),RANDBETWEEN(1,5),RANDBETWEEN(5,15))+VLOOKUP(B433,Reference!$S$1:$V$397,4,0)+20</f>
        <v>51</v>
      </c>
      <c r="G433" s="3">
        <f ca="1">RANDBETWEEN(1,10)+VLOOKUP(B433,Reference!$S$2:$V$397,3,0)+35</f>
        <v>53</v>
      </c>
      <c r="H433" s="3">
        <f ca="1">RANDBETWEEN(1,10)+VLOOKUP(B433,Reference!$S$1:$U$397,3,0)+45</f>
        <v>63</v>
      </c>
      <c r="I433">
        <f t="shared" ca="1" si="23"/>
        <v>55.666666666666664</v>
      </c>
      <c r="J433">
        <f t="shared" ca="1" si="22"/>
        <v>29</v>
      </c>
      <c r="K433">
        <f t="shared" ca="1" si="22"/>
        <v>24</v>
      </c>
      <c r="L433" s="3">
        <f ca="1">VLOOKUP(C433,Reference!$B$2:$C$11,2,0)*IF(OR(D433="L1",D433="L7"),VLOOKUP(B433,Reference!$S$1:$U$397,3,0),VLOOKUP(B433,Reference!$S$1:$V$397,4,0))+RANDBETWEEN(10,40)</f>
        <v>44</v>
      </c>
      <c r="M433" s="2"/>
      <c r="N433" s="2"/>
      <c r="O433" s="2"/>
      <c r="P433" s="3"/>
    </row>
    <row r="434" spans="1:16" x14ac:dyDescent="0.25">
      <c r="A434">
        <f t="shared" si="24"/>
        <v>433</v>
      </c>
      <c r="B434" s="2">
        <f ca="1">VLOOKUP(RANDBETWEEN(1,396),Reference!$R$1:$V$397,2,0)</f>
        <v>44961</v>
      </c>
      <c r="C434" s="2" t="str">
        <f ca="1">VLOOKUP(RANDBETWEEN(1,10),Reference!$A$2:$B$11,2,0)</f>
        <v>MCP Ass 1</v>
      </c>
      <c r="D434" t="str">
        <f ca="1">VLOOKUP(RANDBETWEEN(1,21),Reference!$Y$2:$AA$22,2,0)</f>
        <v>L10</v>
      </c>
      <c r="E434" t="str">
        <f ca="1">VLOOKUP(D434,Reference!$Z$2:$AA$17,2,0)</f>
        <v>Operating motion</v>
      </c>
      <c r="F434" s="3">
        <f ca="1">IF(OR(C434="SCP Line 1", C434="SCP Line 2"),RANDBETWEEN(1,5),RANDBETWEEN(5,15))+VLOOKUP(B434,Reference!$S$1:$V$397,4,0)+20</f>
        <v>50</v>
      </c>
      <c r="G434" s="3">
        <f ca="1">RANDBETWEEN(1,10)+VLOOKUP(B434,Reference!$S$2:$V$397,3,0)+35</f>
        <v>50</v>
      </c>
      <c r="H434" s="3">
        <f ca="1">RANDBETWEEN(1,10)+VLOOKUP(B434,Reference!$S$1:$U$397,3,0)+45</f>
        <v>63</v>
      </c>
      <c r="I434">
        <f t="shared" ca="1" si="23"/>
        <v>54.333333333333336</v>
      </c>
      <c r="J434">
        <f t="shared" ca="1" si="22"/>
        <v>34</v>
      </c>
      <c r="K434">
        <f t="shared" ca="1" si="22"/>
        <v>21</v>
      </c>
      <c r="L434" s="3">
        <f ca="1">VLOOKUP(C434,Reference!$B$2:$C$11,2,0)*IF(OR(D434="L1",D434="L7"),VLOOKUP(B434,Reference!$S$1:$U$397,3,0),VLOOKUP(B434,Reference!$S$1:$V$397,4,0))+RANDBETWEEN(10,40)</f>
        <v>52</v>
      </c>
      <c r="M434" s="2"/>
      <c r="N434" s="2"/>
      <c r="O434" s="2"/>
      <c r="P434" s="3"/>
    </row>
    <row r="435" spans="1:16" x14ac:dyDescent="0.25">
      <c r="A435">
        <f t="shared" si="24"/>
        <v>434</v>
      </c>
      <c r="B435" s="2">
        <f ca="1">VLOOKUP(RANDBETWEEN(1,396),Reference!$R$1:$V$397,2,0)</f>
        <v>45242</v>
      </c>
      <c r="C435" s="2" t="str">
        <f ca="1">VLOOKUP(RANDBETWEEN(1,10),Reference!$A$2:$B$11,2,0)</f>
        <v>Fine Arc 1</v>
      </c>
      <c r="D435" t="str">
        <f ca="1">VLOOKUP(RANDBETWEEN(1,21),Reference!$Y$2:$AA$22,2,0)</f>
        <v>L10</v>
      </c>
      <c r="E435" t="str">
        <f ca="1">VLOOKUP(D435,Reference!$Z$2:$AA$17,2,0)</f>
        <v>Operating motion</v>
      </c>
      <c r="F435" s="3">
        <f ca="1">IF(OR(C435="SCP Line 1", C435="SCP Line 2"),RANDBETWEEN(1,5),RANDBETWEEN(5,15))+VLOOKUP(B435,Reference!$S$1:$V$397,4,0)+20</f>
        <v>76</v>
      </c>
      <c r="G435" s="3">
        <f ca="1">RANDBETWEEN(1,10)+VLOOKUP(B435,Reference!$S$2:$V$397,3,0)+35</f>
        <v>60</v>
      </c>
      <c r="H435" s="3">
        <f ca="1">RANDBETWEEN(1,10)+VLOOKUP(B435,Reference!$S$1:$U$397,3,0)+45</f>
        <v>79</v>
      </c>
      <c r="I435">
        <f t="shared" ca="1" si="23"/>
        <v>71.666666666666671</v>
      </c>
      <c r="J435">
        <f t="shared" ca="1" si="22"/>
        <v>36</v>
      </c>
      <c r="K435">
        <f t="shared" ca="1" si="22"/>
        <v>29</v>
      </c>
      <c r="L435" s="3">
        <f ca="1">VLOOKUP(C435,Reference!$B$2:$C$11,2,0)*IF(OR(D435="L1",D435="L7"),VLOOKUP(B435,Reference!$S$1:$U$397,3,0),VLOOKUP(B435,Reference!$S$1:$V$397,4,0))+RANDBETWEEN(10,40)</f>
        <v>68</v>
      </c>
      <c r="M435" s="2"/>
      <c r="N435" s="2"/>
      <c r="O435" s="2"/>
      <c r="P435" s="3"/>
    </row>
    <row r="436" spans="1:16" x14ac:dyDescent="0.25">
      <c r="A436">
        <f t="shared" si="24"/>
        <v>435</v>
      </c>
      <c r="B436" s="2">
        <f ca="1">VLOOKUP(RANDBETWEEN(1,396),Reference!$R$1:$V$397,2,0)</f>
        <v>45236</v>
      </c>
      <c r="C436" s="2" t="str">
        <f ca="1">VLOOKUP(RANDBETWEEN(1,10),Reference!$A$2:$B$11,2,0)</f>
        <v>Fine Arc 1</v>
      </c>
      <c r="D436" t="str">
        <f ca="1">VLOOKUP(RANDBETWEEN(1,21),Reference!$Y$2:$AA$22,2,0)</f>
        <v>L7</v>
      </c>
      <c r="E436" t="str">
        <f ca="1">VLOOKUP(D436,Reference!$Z$2:$AA$17,2,0)</f>
        <v>Defect and Rework</v>
      </c>
      <c r="F436" s="3">
        <f ca="1">IF(OR(C436="SCP Line 1", C436="SCP Line 2"),RANDBETWEEN(1,5),RANDBETWEEN(5,15))+VLOOKUP(B436,Reference!$S$1:$V$397,4,0)+20</f>
        <v>84</v>
      </c>
      <c r="G436" s="3">
        <f ca="1">RANDBETWEEN(1,10)+VLOOKUP(B436,Reference!$S$2:$V$397,3,0)+35</f>
        <v>59</v>
      </c>
      <c r="H436" s="3">
        <f ca="1">RANDBETWEEN(1,10)+VLOOKUP(B436,Reference!$S$1:$U$397,3,0)+45</f>
        <v>74</v>
      </c>
      <c r="I436">
        <f t="shared" ca="1" si="23"/>
        <v>72.333333333333329</v>
      </c>
      <c r="J436">
        <f t="shared" ca="1" si="22"/>
        <v>27</v>
      </c>
      <c r="K436">
        <f t="shared" ca="1" si="22"/>
        <v>29</v>
      </c>
      <c r="L436" s="3">
        <f ca="1">VLOOKUP(C436,Reference!$B$2:$C$11,2,0)*IF(OR(D436="L1",D436="L7"),VLOOKUP(B436,Reference!$S$1:$U$397,3,0),VLOOKUP(B436,Reference!$S$1:$V$397,4,0))+RANDBETWEEN(10,40)</f>
        <v>56</v>
      </c>
      <c r="M436" s="2"/>
      <c r="N436" s="2"/>
      <c r="O436" s="2"/>
      <c r="P436" s="3"/>
    </row>
    <row r="437" spans="1:16" x14ac:dyDescent="0.25">
      <c r="A437">
        <f t="shared" si="24"/>
        <v>436</v>
      </c>
      <c r="B437" s="2">
        <f ca="1">VLOOKUP(RANDBETWEEN(1,396),Reference!$R$1:$V$397,2,0)</f>
        <v>45078</v>
      </c>
      <c r="C437" s="2" t="str">
        <f ca="1">VLOOKUP(RANDBETWEEN(1,10),Reference!$A$2:$B$11,2,0)</f>
        <v>TFW1</v>
      </c>
      <c r="D437" t="str">
        <f ca="1">VLOOKUP(RANDBETWEEN(1,21),Reference!$Y$2:$AA$22,2,0)</f>
        <v>L7</v>
      </c>
      <c r="E437" t="str">
        <f ca="1">VLOOKUP(D437,Reference!$Z$2:$AA$17,2,0)</f>
        <v>Defect and Rework</v>
      </c>
      <c r="F437" s="3">
        <f ca="1">IF(OR(C437="SCP Line 1", C437="SCP Line 2"),RANDBETWEEN(1,5),RANDBETWEEN(5,15))+VLOOKUP(B437,Reference!$S$1:$V$397,4,0)+20</f>
        <v>44</v>
      </c>
      <c r="G437" s="3">
        <f ca="1">RANDBETWEEN(1,10)+VLOOKUP(B437,Reference!$S$2:$V$397,3,0)+35</f>
        <v>54</v>
      </c>
      <c r="H437" s="3">
        <f ca="1">RANDBETWEEN(1,10)+VLOOKUP(B437,Reference!$S$1:$U$397,3,0)+45</f>
        <v>62</v>
      </c>
      <c r="I437">
        <f t="shared" ca="1" si="23"/>
        <v>53.333333333333336</v>
      </c>
      <c r="J437">
        <f t="shared" ca="1" si="22"/>
        <v>20</v>
      </c>
      <c r="K437">
        <f t="shared" ca="1" si="22"/>
        <v>33</v>
      </c>
      <c r="L437" s="3">
        <f ca="1">VLOOKUP(C437,Reference!$B$2:$C$11,2,0)*IF(OR(D437="L1",D437="L7"),VLOOKUP(B437,Reference!$S$1:$U$397,3,0),VLOOKUP(B437,Reference!$S$1:$V$397,4,0))+RANDBETWEEN(10,40)</f>
        <v>39</v>
      </c>
      <c r="M437" s="2"/>
      <c r="N437" s="2"/>
      <c r="O437" s="2"/>
      <c r="P437" s="3"/>
    </row>
    <row r="438" spans="1:16" x14ac:dyDescent="0.25">
      <c r="A438">
        <f t="shared" si="24"/>
        <v>437</v>
      </c>
      <c r="B438" s="2">
        <f ca="1">VLOOKUP(RANDBETWEEN(1,396),Reference!$R$1:$V$397,2,0)</f>
        <v>44988</v>
      </c>
      <c r="C438" s="2" t="str">
        <f ca="1">VLOOKUP(RANDBETWEEN(1,10),Reference!$A$2:$B$11,2,0)</f>
        <v>Welding M/c 2</v>
      </c>
      <c r="D438" t="str">
        <f ca="1">VLOOKUP(RANDBETWEEN(1,21),Reference!$Y$2:$AA$22,2,0)</f>
        <v>L16</v>
      </c>
      <c r="E438" t="str">
        <f ca="1">VLOOKUP(D438,Reference!$Z$2:$AA$17,2,0)</f>
        <v>Die and Jig</v>
      </c>
      <c r="F438" s="3">
        <f ca="1">IF(OR(C438="SCP Line 1", C438="SCP Line 2"),RANDBETWEEN(1,5),RANDBETWEEN(5,15))+VLOOKUP(B438,Reference!$S$1:$V$397,4,0)+20</f>
        <v>39</v>
      </c>
      <c r="G438" s="3">
        <f ca="1">RANDBETWEEN(1,10)+VLOOKUP(B438,Reference!$S$2:$V$397,3,0)+35</f>
        <v>61</v>
      </c>
      <c r="H438" s="3">
        <f ca="1">RANDBETWEEN(1,10)+VLOOKUP(B438,Reference!$S$1:$U$397,3,0)+45</f>
        <v>72</v>
      </c>
      <c r="I438">
        <f t="shared" ca="1" si="23"/>
        <v>57.333333333333336</v>
      </c>
      <c r="J438">
        <f t="shared" ca="1" si="22"/>
        <v>37</v>
      </c>
      <c r="K438">
        <f t="shared" ca="1" si="22"/>
        <v>28</v>
      </c>
      <c r="L438" s="3">
        <f ca="1">VLOOKUP(C438,Reference!$B$2:$C$11,2,0)*IF(OR(D438="L1",D438="L7"),VLOOKUP(B438,Reference!$S$1:$U$397,3,0),VLOOKUP(B438,Reference!$S$1:$V$397,4,0))+RANDBETWEEN(10,40)</f>
        <v>32</v>
      </c>
      <c r="M438" s="2"/>
      <c r="N438" s="2"/>
      <c r="O438" s="2"/>
      <c r="P438" s="3"/>
    </row>
    <row r="439" spans="1:16" x14ac:dyDescent="0.25">
      <c r="A439">
        <f t="shared" si="24"/>
        <v>438</v>
      </c>
      <c r="B439" s="2">
        <f ca="1">VLOOKUP(RANDBETWEEN(1,396),Reference!$R$1:$V$397,2,0)</f>
        <v>45223</v>
      </c>
      <c r="C439" s="2" t="str">
        <f ca="1">VLOOKUP(RANDBETWEEN(1,10),Reference!$A$2:$B$11,2,0)</f>
        <v>Welding M/c 2</v>
      </c>
      <c r="D439" t="str">
        <f ca="1">VLOOKUP(RANDBETWEEN(1,21),Reference!$Y$2:$AA$22,2,0)</f>
        <v>L1</v>
      </c>
      <c r="E439" t="str">
        <f ca="1">VLOOKUP(D439,Reference!$Z$2:$AA$17,2,0)</f>
        <v xml:space="preserve">Equipment Failure </v>
      </c>
      <c r="F439" s="3">
        <f ca="1">IF(OR(C439="SCP Line 1", C439="SCP Line 2"),RANDBETWEEN(1,5),RANDBETWEEN(5,15))+VLOOKUP(B439,Reference!$S$1:$V$397,4,0)+20</f>
        <v>91</v>
      </c>
      <c r="G439" s="3">
        <f ca="1">RANDBETWEEN(1,10)+VLOOKUP(B439,Reference!$S$2:$V$397,3,0)+35</f>
        <v>73</v>
      </c>
      <c r="H439" s="3">
        <f ca="1">RANDBETWEEN(1,10)+VLOOKUP(B439,Reference!$S$1:$U$397,3,0)+45</f>
        <v>80</v>
      </c>
      <c r="I439">
        <f t="shared" ca="1" si="23"/>
        <v>81.333333333333329</v>
      </c>
      <c r="J439">
        <f t="shared" ca="1" si="22"/>
        <v>27</v>
      </c>
      <c r="K439">
        <f t="shared" ca="1" si="22"/>
        <v>32</v>
      </c>
      <c r="L439" s="3">
        <f ca="1">VLOOKUP(C439,Reference!$B$2:$C$11,2,0)*IF(OR(D439="L1",D439="L7"),VLOOKUP(B439,Reference!$S$1:$U$397,3,0),VLOOKUP(B439,Reference!$S$1:$V$397,4,0))+RANDBETWEEN(10,40)</f>
        <v>52</v>
      </c>
      <c r="M439" s="2"/>
      <c r="N439" s="2"/>
      <c r="O439" s="2"/>
      <c r="P439" s="3"/>
    </row>
    <row r="440" spans="1:16" x14ac:dyDescent="0.25">
      <c r="A440">
        <f t="shared" si="24"/>
        <v>439</v>
      </c>
      <c r="B440" s="2">
        <f ca="1">VLOOKUP(RANDBETWEEN(1,396),Reference!$R$1:$V$397,2,0)</f>
        <v>45277</v>
      </c>
      <c r="C440" s="2" t="str">
        <f ca="1">VLOOKUP(RANDBETWEEN(1,10),Reference!$A$2:$B$11,2,0)</f>
        <v>SCP Line 2</v>
      </c>
      <c r="D440" t="str">
        <f ca="1">VLOOKUP(RANDBETWEEN(1,21),Reference!$Y$2:$AA$22,2,0)</f>
        <v>L14</v>
      </c>
      <c r="E440" t="str">
        <f ca="1">VLOOKUP(D440,Reference!$Z$2:$AA$17,2,0)</f>
        <v>Yield</v>
      </c>
      <c r="F440" s="3">
        <f ca="1">IF(OR(C440="SCP Line 1", C440="SCP Line 2"),RANDBETWEEN(1,5),RANDBETWEEN(5,15))+VLOOKUP(B440,Reference!$S$1:$V$397,4,0)+20</f>
        <v>91</v>
      </c>
      <c r="G440" s="3">
        <f ca="1">RANDBETWEEN(1,10)+VLOOKUP(B440,Reference!$S$2:$V$397,3,0)+35</f>
        <v>72</v>
      </c>
      <c r="H440" s="3">
        <f ca="1">RANDBETWEEN(1,10)+VLOOKUP(B440,Reference!$S$1:$U$397,3,0)+45</f>
        <v>86</v>
      </c>
      <c r="I440">
        <f t="shared" ca="1" si="23"/>
        <v>83</v>
      </c>
      <c r="J440">
        <f t="shared" ca="1" si="22"/>
        <v>35</v>
      </c>
      <c r="K440">
        <f t="shared" ca="1" si="22"/>
        <v>29</v>
      </c>
      <c r="L440" s="3">
        <f ca="1">VLOOKUP(C440,Reference!$B$2:$C$11,2,0)*IF(OR(D440="L1",D440="L7"),VLOOKUP(B440,Reference!$S$1:$U$397,3,0),VLOOKUP(B440,Reference!$S$1:$V$397,4,0))+RANDBETWEEN(10,40)</f>
        <v>246</v>
      </c>
      <c r="M440" s="2"/>
      <c r="N440" s="2"/>
      <c r="O440" s="2"/>
      <c r="P440" s="3"/>
    </row>
    <row r="441" spans="1:16" x14ac:dyDescent="0.25">
      <c r="A441">
        <f t="shared" si="24"/>
        <v>440</v>
      </c>
      <c r="B441" s="2">
        <f ca="1">VLOOKUP(RANDBETWEEN(1,396),Reference!$R$1:$V$397,2,0)</f>
        <v>45313</v>
      </c>
      <c r="C441" s="2" t="str">
        <f ca="1">VLOOKUP(RANDBETWEEN(1,10),Reference!$A$2:$B$11,2,0)</f>
        <v>SCP Line 2</v>
      </c>
      <c r="D441" t="str">
        <f ca="1">VLOOKUP(RANDBETWEEN(1,21),Reference!$Y$2:$AA$22,2,0)</f>
        <v>L2</v>
      </c>
      <c r="E441" t="str">
        <f ca="1">VLOOKUP(D441,Reference!$Z$2:$AA$17,2,0)</f>
        <v xml:space="preserve">Setup and Adjustment </v>
      </c>
      <c r="F441" s="3">
        <f ca="1">IF(OR(C441="SCP Line 1", C441="SCP Line 2"),RANDBETWEEN(1,5),RANDBETWEEN(5,15))+VLOOKUP(B441,Reference!$S$1:$V$397,4,0)+20</f>
        <v>65</v>
      </c>
      <c r="G441" s="3">
        <f ca="1">RANDBETWEEN(1,10)+VLOOKUP(B441,Reference!$S$2:$V$397,3,0)+35</f>
        <v>84</v>
      </c>
      <c r="H441" s="3">
        <f ca="1">RANDBETWEEN(1,10)+VLOOKUP(B441,Reference!$S$1:$U$397,3,0)+45</f>
        <v>98</v>
      </c>
      <c r="I441">
        <f t="shared" ca="1" si="23"/>
        <v>82.333333333333329</v>
      </c>
      <c r="J441">
        <f t="shared" ca="1" si="22"/>
        <v>34</v>
      </c>
      <c r="K441">
        <f t="shared" ca="1" si="22"/>
        <v>29</v>
      </c>
      <c r="L441" s="3">
        <f ca="1">VLOOKUP(C441,Reference!$B$2:$C$11,2,0)*IF(OR(D441="L1",D441="L7"),VLOOKUP(B441,Reference!$S$1:$U$397,3,0),VLOOKUP(B441,Reference!$S$1:$V$397,4,0))+RANDBETWEEN(10,40)</f>
        <v>153</v>
      </c>
      <c r="M441" s="2"/>
      <c r="N441" s="2"/>
      <c r="O441" s="2"/>
      <c r="P441" s="3"/>
    </row>
    <row r="442" spans="1:16" x14ac:dyDescent="0.25">
      <c r="A442">
        <f t="shared" si="24"/>
        <v>441</v>
      </c>
      <c r="B442" s="2">
        <f ca="1">VLOOKUP(RANDBETWEEN(1,396),Reference!$R$1:$V$397,2,0)</f>
        <v>45245</v>
      </c>
      <c r="C442" s="2" t="str">
        <f ca="1">VLOOKUP(RANDBETWEEN(1,10),Reference!$A$2:$B$11,2,0)</f>
        <v xml:space="preserve">Fine Arc 2 </v>
      </c>
      <c r="D442" t="str">
        <f ca="1">VLOOKUP(RANDBETWEEN(1,21),Reference!$Y$2:$AA$22,2,0)</f>
        <v>L4</v>
      </c>
      <c r="E442" t="str">
        <f ca="1">VLOOKUP(D442,Reference!$Z$2:$AA$17,2,0)</f>
        <v>Start Up</v>
      </c>
      <c r="F442" s="3">
        <f ca="1">IF(OR(C442="SCP Line 1", C442="SCP Line 2"),RANDBETWEEN(1,5),RANDBETWEEN(5,15))+VLOOKUP(B442,Reference!$S$1:$V$397,4,0)+20</f>
        <v>90</v>
      </c>
      <c r="G442" s="3">
        <f ca="1">RANDBETWEEN(1,10)+VLOOKUP(B442,Reference!$S$2:$V$397,3,0)+35</f>
        <v>75</v>
      </c>
      <c r="H442" s="3">
        <f ca="1">RANDBETWEEN(1,10)+VLOOKUP(B442,Reference!$S$1:$U$397,3,0)+45</f>
        <v>76</v>
      </c>
      <c r="I442">
        <f t="shared" ca="1" si="23"/>
        <v>80.333333333333329</v>
      </c>
      <c r="J442">
        <f t="shared" ca="1" si="22"/>
        <v>33</v>
      </c>
      <c r="K442">
        <f t="shared" ca="1" si="22"/>
        <v>34</v>
      </c>
      <c r="L442" s="3">
        <f ca="1">VLOOKUP(C442,Reference!$B$2:$C$11,2,0)*IF(OR(D442="L1",D442="L7"),VLOOKUP(B442,Reference!$S$1:$U$397,3,0),VLOOKUP(B442,Reference!$S$1:$V$397,4,0))+RANDBETWEEN(10,40)</f>
        <v>86</v>
      </c>
      <c r="M442" s="2"/>
      <c r="N442" s="2"/>
      <c r="O442" s="2"/>
      <c r="P442" s="3"/>
    </row>
    <row r="443" spans="1:16" x14ac:dyDescent="0.25">
      <c r="A443">
        <f t="shared" si="24"/>
        <v>442</v>
      </c>
      <c r="B443" s="2">
        <f ca="1">VLOOKUP(RANDBETWEEN(1,396),Reference!$R$1:$V$397,2,0)</f>
        <v>44947</v>
      </c>
      <c r="C443" s="2" t="str">
        <f ca="1">VLOOKUP(RANDBETWEEN(1,10),Reference!$A$2:$B$11,2,0)</f>
        <v>Fine Arc 1</v>
      </c>
      <c r="D443" t="str">
        <f ca="1">VLOOKUP(RANDBETWEEN(1,21),Reference!$Y$2:$AA$22,2,0)</f>
        <v>L10</v>
      </c>
      <c r="E443" t="str">
        <f ca="1">VLOOKUP(D443,Reference!$Z$2:$AA$17,2,0)</f>
        <v>Operating motion</v>
      </c>
      <c r="F443" s="3">
        <f ca="1">IF(OR(C443="SCP Line 1", C443="SCP Line 2"),RANDBETWEEN(1,5),RANDBETWEEN(5,15))+VLOOKUP(B443,Reference!$S$1:$V$397,4,0)+20</f>
        <v>48</v>
      </c>
      <c r="G443" s="3">
        <f ca="1">RANDBETWEEN(1,10)+VLOOKUP(B443,Reference!$S$2:$V$397,3,0)+35</f>
        <v>56</v>
      </c>
      <c r="H443" s="3">
        <f ca="1">RANDBETWEEN(1,10)+VLOOKUP(B443,Reference!$S$1:$U$397,3,0)+45</f>
        <v>63</v>
      </c>
      <c r="I443">
        <f t="shared" ca="1" si="23"/>
        <v>55.666666666666664</v>
      </c>
      <c r="J443">
        <f t="shared" ref="J443:K506" ca="1" si="25">RANDBETWEEN(20,40)</f>
        <v>29</v>
      </c>
      <c r="K443">
        <f t="shared" ca="1" si="25"/>
        <v>34</v>
      </c>
      <c r="L443" s="3">
        <f ca="1">VLOOKUP(C443,Reference!$B$2:$C$11,2,0)*IF(OR(D443="L1",D443="L7"),VLOOKUP(B443,Reference!$S$1:$U$397,3,0),VLOOKUP(B443,Reference!$S$1:$V$397,4,0))+RANDBETWEEN(10,40)</f>
        <v>41</v>
      </c>
      <c r="M443" s="2"/>
      <c r="N443" s="2"/>
      <c r="O443" s="2"/>
      <c r="P443" s="3"/>
    </row>
    <row r="444" spans="1:16" x14ac:dyDescent="0.25">
      <c r="A444">
        <f t="shared" si="24"/>
        <v>443</v>
      </c>
      <c r="B444" s="2">
        <f ca="1">VLOOKUP(RANDBETWEEN(1,396),Reference!$R$1:$V$397,2,0)</f>
        <v>45102</v>
      </c>
      <c r="C444" s="2" t="str">
        <f ca="1">VLOOKUP(RANDBETWEEN(1,10),Reference!$A$2:$B$11,2,0)</f>
        <v>MCP Ass 1</v>
      </c>
      <c r="D444" t="str">
        <f ca="1">VLOOKUP(RANDBETWEEN(1,21),Reference!$Y$2:$AA$22,2,0)</f>
        <v>L14</v>
      </c>
      <c r="E444" t="str">
        <f ca="1">VLOOKUP(D444,Reference!$Z$2:$AA$17,2,0)</f>
        <v>Yield</v>
      </c>
      <c r="F444" s="3">
        <f ca="1">IF(OR(C444="SCP Line 1", C444="SCP Line 2"),RANDBETWEEN(1,5),RANDBETWEEN(5,15))+VLOOKUP(B444,Reference!$S$1:$V$397,4,0)+20</f>
        <v>46</v>
      </c>
      <c r="G444" s="3">
        <f ca="1">RANDBETWEEN(1,10)+VLOOKUP(B444,Reference!$S$2:$V$397,3,0)+35</f>
        <v>68</v>
      </c>
      <c r="H444" s="3">
        <f ca="1">RANDBETWEEN(1,10)+VLOOKUP(B444,Reference!$S$1:$U$397,3,0)+45</f>
        <v>79</v>
      </c>
      <c r="I444">
        <f t="shared" ca="1" si="23"/>
        <v>64.333333333333329</v>
      </c>
      <c r="J444">
        <f t="shared" ca="1" si="25"/>
        <v>40</v>
      </c>
      <c r="K444">
        <f t="shared" ca="1" si="25"/>
        <v>31</v>
      </c>
      <c r="L444" s="3">
        <f ca="1">VLOOKUP(C444,Reference!$B$2:$C$11,2,0)*IF(OR(D444="L1",D444="L7"),VLOOKUP(B444,Reference!$S$1:$U$397,3,0),VLOOKUP(B444,Reference!$S$1:$V$397,4,0))+RANDBETWEEN(10,40)</f>
        <v>57</v>
      </c>
      <c r="M444" s="2"/>
      <c r="N444" s="2"/>
      <c r="O444" s="2"/>
      <c r="P444" s="3"/>
    </row>
    <row r="445" spans="1:16" x14ac:dyDescent="0.25">
      <c r="A445">
        <f t="shared" si="24"/>
        <v>444</v>
      </c>
      <c r="B445" s="2">
        <f ca="1">VLOOKUP(RANDBETWEEN(1,396),Reference!$R$1:$V$397,2,0)</f>
        <v>44997</v>
      </c>
      <c r="C445" s="2" t="str">
        <f ca="1">VLOOKUP(RANDBETWEEN(1,10),Reference!$A$2:$B$11,2,0)</f>
        <v>SCP Line 2</v>
      </c>
      <c r="D445" t="str">
        <f ca="1">VLOOKUP(RANDBETWEEN(1,21),Reference!$Y$2:$AA$22,2,0)</f>
        <v>L13</v>
      </c>
      <c r="E445" t="str">
        <f ca="1">VLOOKUP(D445,Reference!$Z$2:$AA$17,2,0)</f>
        <v>Measurement and adjustment</v>
      </c>
      <c r="F445" s="3">
        <f ca="1">IF(OR(C445="SCP Line 1", C445="SCP Line 2"),RANDBETWEEN(1,5),RANDBETWEEN(5,15))+VLOOKUP(B445,Reference!$S$1:$V$397,4,0)+20</f>
        <v>47</v>
      </c>
      <c r="G445" s="3">
        <f ca="1">RANDBETWEEN(1,10)+VLOOKUP(B445,Reference!$S$2:$V$397,3,0)+35</f>
        <v>63</v>
      </c>
      <c r="H445" s="3">
        <f ca="1">RANDBETWEEN(1,10)+VLOOKUP(B445,Reference!$S$1:$U$397,3,0)+45</f>
        <v>68</v>
      </c>
      <c r="I445">
        <f t="shared" ca="1" si="23"/>
        <v>59.333333333333336</v>
      </c>
      <c r="J445">
        <f t="shared" ca="1" si="25"/>
        <v>21</v>
      </c>
      <c r="K445">
        <f t="shared" ca="1" si="25"/>
        <v>20</v>
      </c>
      <c r="L445" s="3">
        <f ca="1">VLOOKUP(C445,Reference!$B$2:$C$11,2,0)*IF(OR(D445="L1",D445="L7"),VLOOKUP(B445,Reference!$S$1:$U$397,3,0),VLOOKUP(B445,Reference!$S$1:$V$397,4,0))+RANDBETWEEN(10,40)</f>
        <v>92</v>
      </c>
      <c r="M445" s="2"/>
      <c r="N445" s="2"/>
      <c r="O445" s="2"/>
      <c r="P445" s="3"/>
    </row>
    <row r="446" spans="1:16" x14ac:dyDescent="0.25">
      <c r="A446">
        <f t="shared" si="24"/>
        <v>445</v>
      </c>
      <c r="B446" s="2">
        <f ca="1">VLOOKUP(RANDBETWEEN(1,396),Reference!$R$1:$V$397,2,0)</f>
        <v>45085</v>
      </c>
      <c r="C446" s="2" t="str">
        <f ca="1">VLOOKUP(RANDBETWEEN(1,10),Reference!$A$2:$B$11,2,0)</f>
        <v>MCP Ass 1</v>
      </c>
      <c r="D446" t="str">
        <f ca="1">VLOOKUP(RANDBETWEEN(1,21),Reference!$Y$2:$AA$22,2,0)</f>
        <v>L6</v>
      </c>
      <c r="E446" t="str">
        <f ca="1">VLOOKUP(D446,Reference!$Z$2:$AA$17,2,0)</f>
        <v>Speed</v>
      </c>
      <c r="F446" s="3">
        <f ca="1">IF(OR(C446="SCP Line 1", C446="SCP Line 2"),RANDBETWEEN(1,5),RANDBETWEEN(5,15))+VLOOKUP(B446,Reference!$S$1:$V$397,4,0)+20</f>
        <v>37</v>
      </c>
      <c r="G446" s="3">
        <f ca="1">RANDBETWEEN(1,10)+VLOOKUP(B446,Reference!$S$2:$V$397,3,0)+35</f>
        <v>56</v>
      </c>
      <c r="H446" s="3">
        <f ca="1">RANDBETWEEN(1,10)+VLOOKUP(B446,Reference!$S$1:$U$397,3,0)+45</f>
        <v>70</v>
      </c>
      <c r="I446">
        <f t="shared" ca="1" si="23"/>
        <v>54.333333333333336</v>
      </c>
      <c r="J446">
        <f t="shared" ca="1" si="25"/>
        <v>38</v>
      </c>
      <c r="K446">
        <f t="shared" ca="1" si="25"/>
        <v>34</v>
      </c>
      <c r="L446" s="3">
        <f ca="1">VLOOKUP(C446,Reference!$B$2:$C$11,2,0)*IF(OR(D446="L1",D446="L7"),VLOOKUP(B446,Reference!$S$1:$U$397,3,0),VLOOKUP(B446,Reference!$S$1:$V$397,4,0))+RANDBETWEEN(10,40)</f>
        <v>27</v>
      </c>
      <c r="M446" s="2"/>
      <c r="N446" s="2"/>
      <c r="O446" s="2"/>
      <c r="P446" s="3"/>
    </row>
    <row r="447" spans="1:16" x14ac:dyDescent="0.25">
      <c r="A447">
        <f t="shared" si="24"/>
        <v>446</v>
      </c>
      <c r="B447" s="2">
        <f ca="1">VLOOKUP(RANDBETWEEN(1,396),Reference!$R$1:$V$397,2,0)</f>
        <v>45017</v>
      </c>
      <c r="C447" s="2" t="str">
        <f ca="1">VLOOKUP(RANDBETWEEN(1,10),Reference!$A$2:$B$11,2,0)</f>
        <v>SCP Line 2</v>
      </c>
      <c r="D447" t="str">
        <f ca="1">VLOOKUP(RANDBETWEEN(1,21),Reference!$Y$2:$AA$22,2,0)</f>
        <v>L10</v>
      </c>
      <c r="E447" t="str">
        <f ca="1">VLOOKUP(D447,Reference!$Z$2:$AA$17,2,0)</f>
        <v>Operating motion</v>
      </c>
      <c r="F447" s="3">
        <f ca="1">IF(OR(C447="SCP Line 1", C447="SCP Line 2"),RANDBETWEEN(1,5),RANDBETWEEN(5,15))+VLOOKUP(B447,Reference!$S$1:$V$397,4,0)+20</f>
        <v>35</v>
      </c>
      <c r="G447" s="3">
        <f ca="1">RANDBETWEEN(1,10)+VLOOKUP(B447,Reference!$S$2:$V$397,3,0)+35</f>
        <v>65</v>
      </c>
      <c r="H447" s="3">
        <f ca="1">RANDBETWEEN(1,10)+VLOOKUP(B447,Reference!$S$1:$U$397,3,0)+45</f>
        <v>72</v>
      </c>
      <c r="I447">
        <f t="shared" ca="1" si="23"/>
        <v>57.333333333333336</v>
      </c>
      <c r="J447">
        <f t="shared" ca="1" si="25"/>
        <v>22</v>
      </c>
      <c r="K447">
        <f t="shared" ca="1" si="25"/>
        <v>25</v>
      </c>
      <c r="L447" s="3">
        <f ca="1">VLOOKUP(C447,Reference!$B$2:$C$11,2,0)*IF(OR(D447="L1",D447="L7"),VLOOKUP(B447,Reference!$S$1:$U$397,3,0),VLOOKUP(B447,Reference!$S$1:$V$397,4,0))+RANDBETWEEN(10,40)</f>
        <v>62</v>
      </c>
      <c r="M447" s="2"/>
      <c r="N447" s="2"/>
      <c r="O447" s="2"/>
      <c r="P447" s="3"/>
    </row>
    <row r="448" spans="1:16" x14ac:dyDescent="0.25">
      <c r="A448">
        <f t="shared" si="24"/>
        <v>447</v>
      </c>
      <c r="B448" s="2">
        <f ca="1">VLOOKUP(RANDBETWEEN(1,396),Reference!$R$1:$V$397,2,0)</f>
        <v>45151</v>
      </c>
      <c r="C448" s="2" t="str">
        <f ca="1">VLOOKUP(RANDBETWEEN(1,10),Reference!$A$2:$B$11,2,0)</f>
        <v>TFW2</v>
      </c>
      <c r="D448" t="str">
        <f ca="1">VLOOKUP(RANDBETWEEN(1,21),Reference!$Y$2:$AA$22,2,0)</f>
        <v>L1</v>
      </c>
      <c r="E448" t="str">
        <f ca="1">VLOOKUP(D448,Reference!$Z$2:$AA$17,2,0)</f>
        <v xml:space="preserve">Equipment Failure </v>
      </c>
      <c r="F448" s="3">
        <f ca="1">IF(OR(C448="SCP Line 1", C448="SCP Line 2"),RANDBETWEEN(1,5),RANDBETWEEN(5,15))+VLOOKUP(B448,Reference!$S$1:$V$397,4,0)+20</f>
        <v>70</v>
      </c>
      <c r="G448" s="3">
        <f ca="1">RANDBETWEEN(1,10)+VLOOKUP(B448,Reference!$S$2:$V$397,3,0)+35</f>
        <v>62</v>
      </c>
      <c r="H448" s="3">
        <f ca="1">RANDBETWEEN(1,10)+VLOOKUP(B448,Reference!$S$1:$U$397,3,0)+45</f>
        <v>65</v>
      </c>
      <c r="I448">
        <f t="shared" ca="1" si="23"/>
        <v>65.666666666666671</v>
      </c>
      <c r="J448">
        <f t="shared" ca="1" si="25"/>
        <v>40</v>
      </c>
      <c r="K448">
        <f t="shared" ca="1" si="25"/>
        <v>37</v>
      </c>
      <c r="L448" s="3">
        <f ca="1">VLOOKUP(C448,Reference!$B$2:$C$11,2,0)*IF(OR(D448="L1",D448="L7"),VLOOKUP(B448,Reference!$S$1:$U$397,3,0),VLOOKUP(B448,Reference!$S$1:$V$397,4,0))+RANDBETWEEN(10,40)</f>
        <v>45</v>
      </c>
      <c r="M448" s="2"/>
      <c r="N448" s="2"/>
      <c r="O448" s="2"/>
      <c r="P448" s="3"/>
    </row>
    <row r="449" spans="1:16" x14ac:dyDescent="0.25">
      <c r="A449">
        <f t="shared" si="24"/>
        <v>448</v>
      </c>
      <c r="B449" s="2">
        <f ca="1">VLOOKUP(RANDBETWEEN(1,396),Reference!$R$1:$V$397,2,0)</f>
        <v>45135</v>
      </c>
      <c r="C449" s="2" t="str">
        <f ca="1">VLOOKUP(RANDBETWEEN(1,10),Reference!$A$2:$B$11,2,0)</f>
        <v>TFW1</v>
      </c>
      <c r="D449" t="str">
        <f ca="1">VLOOKUP(RANDBETWEEN(1,21),Reference!$Y$2:$AA$22,2,0)</f>
        <v>L3</v>
      </c>
      <c r="E449" t="str">
        <f ca="1">VLOOKUP(D449,Reference!$Z$2:$AA$17,2,0)</f>
        <v>Tool change</v>
      </c>
      <c r="F449" s="3">
        <f ca="1">IF(OR(C449="SCP Line 1", C449="SCP Line 2"),RANDBETWEEN(1,5),RANDBETWEEN(5,15))+VLOOKUP(B449,Reference!$S$1:$V$397,4,0)+20</f>
        <v>48</v>
      </c>
      <c r="G449" s="3">
        <f ca="1">RANDBETWEEN(1,10)+VLOOKUP(B449,Reference!$S$2:$V$397,3,0)+35</f>
        <v>69</v>
      </c>
      <c r="H449" s="3">
        <f ca="1">RANDBETWEEN(1,10)+VLOOKUP(B449,Reference!$S$1:$U$397,3,0)+45</f>
        <v>77</v>
      </c>
      <c r="I449">
        <f t="shared" ca="1" si="23"/>
        <v>64.666666666666671</v>
      </c>
      <c r="J449">
        <f t="shared" ca="1" si="25"/>
        <v>38</v>
      </c>
      <c r="K449">
        <f t="shared" ca="1" si="25"/>
        <v>38</v>
      </c>
      <c r="L449" s="3">
        <f ca="1">VLOOKUP(C449,Reference!$B$2:$C$11,2,0)*IF(OR(D449="L1",D449="L7"),VLOOKUP(B449,Reference!$S$1:$U$397,3,0),VLOOKUP(B449,Reference!$S$1:$V$397,4,0))+RANDBETWEEN(10,40)</f>
        <v>39</v>
      </c>
      <c r="M449" s="2"/>
      <c r="N449" s="2"/>
      <c r="O449" s="2"/>
      <c r="P449" s="3"/>
    </row>
    <row r="450" spans="1:16" x14ac:dyDescent="0.25">
      <c r="A450">
        <f t="shared" si="24"/>
        <v>449</v>
      </c>
      <c r="B450" s="2">
        <f ca="1">VLOOKUP(RANDBETWEEN(1,396),Reference!$R$1:$V$397,2,0)</f>
        <v>44938</v>
      </c>
      <c r="C450" s="2" t="str">
        <f ca="1">VLOOKUP(RANDBETWEEN(1,10),Reference!$A$2:$B$11,2,0)</f>
        <v>Welding M/c 1</v>
      </c>
      <c r="D450" t="str">
        <f ca="1">VLOOKUP(RANDBETWEEN(1,21),Reference!$Y$2:$AA$22,2,0)</f>
        <v>L13</v>
      </c>
      <c r="E450" t="str">
        <f ca="1">VLOOKUP(D450,Reference!$Z$2:$AA$17,2,0)</f>
        <v>Measurement and adjustment</v>
      </c>
      <c r="F450" s="3">
        <f ca="1">IF(OR(C450="SCP Line 1", C450="SCP Line 2"),RANDBETWEEN(1,5),RANDBETWEEN(5,15))+VLOOKUP(B450,Reference!$S$1:$V$397,4,0)+20</f>
        <v>42</v>
      </c>
      <c r="G450" s="3">
        <f ca="1">RANDBETWEEN(1,10)+VLOOKUP(B450,Reference!$S$2:$V$397,3,0)+35</f>
        <v>63</v>
      </c>
      <c r="H450" s="3">
        <f ca="1">RANDBETWEEN(1,10)+VLOOKUP(B450,Reference!$S$1:$U$397,3,0)+45</f>
        <v>79</v>
      </c>
      <c r="I450">
        <f t="shared" ca="1" si="23"/>
        <v>61.333333333333336</v>
      </c>
      <c r="J450">
        <f t="shared" ca="1" si="25"/>
        <v>29</v>
      </c>
      <c r="K450">
        <f t="shared" ca="1" si="25"/>
        <v>34</v>
      </c>
      <c r="L450" s="3">
        <f ca="1">VLOOKUP(C450,Reference!$B$2:$C$11,2,0)*IF(OR(D450="L1",D450="L7"),VLOOKUP(B450,Reference!$S$1:$U$397,3,0),VLOOKUP(B450,Reference!$S$1:$V$397,4,0))+RANDBETWEEN(10,40)</f>
        <v>39</v>
      </c>
      <c r="M450" s="2"/>
      <c r="N450" s="2"/>
      <c r="O450" s="2"/>
      <c r="P450" s="3"/>
    </row>
    <row r="451" spans="1:16" x14ac:dyDescent="0.25">
      <c r="A451">
        <f t="shared" si="24"/>
        <v>450</v>
      </c>
      <c r="B451" s="2">
        <f ca="1">VLOOKUP(RANDBETWEEN(1,396),Reference!$R$1:$V$397,2,0)</f>
        <v>44957</v>
      </c>
      <c r="C451" s="2" t="str">
        <f ca="1">VLOOKUP(RANDBETWEEN(1,10),Reference!$A$2:$B$11,2,0)</f>
        <v>SCP Line 1</v>
      </c>
      <c r="D451" t="str">
        <f ca="1">VLOOKUP(RANDBETWEEN(1,21),Reference!$Y$2:$AA$22,2,0)</f>
        <v>L12</v>
      </c>
      <c r="E451" t="str">
        <f ca="1">VLOOKUP(D451,Reference!$Z$2:$AA$17,2,0)</f>
        <v>Logistics</v>
      </c>
      <c r="F451" s="3">
        <f ca="1">IF(OR(C451="SCP Line 1", C451="SCP Line 2"),RANDBETWEEN(1,5),RANDBETWEEN(5,15))+VLOOKUP(B451,Reference!$S$1:$V$397,4,0)+20</f>
        <v>37</v>
      </c>
      <c r="G451" s="3">
        <f ca="1">RANDBETWEEN(1,10)+VLOOKUP(B451,Reference!$S$2:$V$397,3,0)+35</f>
        <v>61</v>
      </c>
      <c r="H451" s="3">
        <f ca="1">RANDBETWEEN(1,10)+VLOOKUP(B451,Reference!$S$1:$U$397,3,0)+45</f>
        <v>63</v>
      </c>
      <c r="I451">
        <f t="shared" ref="I451:I514" ca="1" si="26">AVERAGE(F451:H451)</f>
        <v>53.666666666666664</v>
      </c>
      <c r="J451">
        <f t="shared" ca="1" si="25"/>
        <v>33</v>
      </c>
      <c r="K451">
        <f t="shared" ca="1" si="25"/>
        <v>23</v>
      </c>
      <c r="L451" s="3">
        <f ca="1">VLOOKUP(C451,Reference!$B$2:$C$11,2,0)*IF(OR(D451="L1",D451="L7"),VLOOKUP(B451,Reference!$S$1:$U$397,3,0),VLOOKUP(B451,Reference!$S$1:$V$397,4,0))+RANDBETWEEN(10,40)</f>
        <v>80</v>
      </c>
      <c r="M451" s="2"/>
      <c r="N451" s="2"/>
      <c r="O451" s="2"/>
      <c r="P451" s="3"/>
    </row>
    <row r="452" spans="1:16" x14ac:dyDescent="0.25">
      <c r="A452">
        <f t="shared" ref="A452:A515" si="27">A451+1</f>
        <v>451</v>
      </c>
      <c r="B452" s="2">
        <f ca="1">VLOOKUP(RANDBETWEEN(1,396),Reference!$R$1:$V$397,2,0)</f>
        <v>45060</v>
      </c>
      <c r="C452" s="2" t="str">
        <f ca="1">VLOOKUP(RANDBETWEEN(1,10),Reference!$A$2:$B$11,2,0)</f>
        <v>MCP Ass 1</v>
      </c>
      <c r="D452" t="str">
        <f ca="1">VLOOKUP(RANDBETWEEN(1,21),Reference!$Y$2:$AA$22,2,0)</f>
        <v>L15</v>
      </c>
      <c r="E452" t="str">
        <f ca="1">VLOOKUP(D452,Reference!$Z$2:$AA$17,2,0)</f>
        <v>Energy</v>
      </c>
      <c r="F452" s="3">
        <f ca="1">IF(OR(C452="SCP Line 1", C452="SCP Line 2"),RANDBETWEEN(1,5),RANDBETWEEN(5,15))+VLOOKUP(B452,Reference!$S$1:$V$397,4,0)+20</f>
        <v>47</v>
      </c>
      <c r="G452" s="3">
        <f ca="1">RANDBETWEEN(1,10)+VLOOKUP(B452,Reference!$S$2:$V$397,3,0)+35</f>
        <v>53</v>
      </c>
      <c r="H452" s="3">
        <f ca="1">RANDBETWEEN(1,10)+VLOOKUP(B452,Reference!$S$1:$U$397,3,0)+45</f>
        <v>64</v>
      </c>
      <c r="I452">
        <f t="shared" ca="1" si="26"/>
        <v>54.666666666666664</v>
      </c>
      <c r="J452">
        <f t="shared" ca="1" si="25"/>
        <v>32</v>
      </c>
      <c r="K452">
        <f t="shared" ca="1" si="25"/>
        <v>33</v>
      </c>
      <c r="L452" s="3">
        <f ca="1">VLOOKUP(C452,Reference!$B$2:$C$11,2,0)*IF(OR(D452="L1",D452="L7"),VLOOKUP(B452,Reference!$S$1:$U$397,3,0),VLOOKUP(B452,Reference!$S$1:$V$397,4,0))+RANDBETWEEN(10,40)</f>
        <v>45</v>
      </c>
      <c r="M452" s="2"/>
      <c r="N452" s="2"/>
      <c r="O452" s="2"/>
      <c r="P452" s="3"/>
    </row>
    <row r="453" spans="1:16" x14ac:dyDescent="0.25">
      <c r="A453">
        <f t="shared" si="27"/>
        <v>452</v>
      </c>
      <c r="B453" s="2">
        <f ca="1">VLOOKUP(RANDBETWEEN(1,396),Reference!$R$1:$V$397,2,0)</f>
        <v>45251</v>
      </c>
      <c r="C453" s="2" t="str">
        <f ca="1">VLOOKUP(RANDBETWEEN(1,10),Reference!$A$2:$B$11,2,0)</f>
        <v>TFW1</v>
      </c>
      <c r="D453" t="str">
        <f ca="1">VLOOKUP(RANDBETWEEN(1,21),Reference!$Y$2:$AA$22,2,0)</f>
        <v>L1</v>
      </c>
      <c r="E453" t="str">
        <f ca="1">VLOOKUP(D453,Reference!$Z$2:$AA$17,2,0)</f>
        <v xml:space="preserve">Equipment Failure </v>
      </c>
      <c r="F453" s="3">
        <f ca="1">IF(OR(C453="SCP Line 1", C453="SCP Line 2"),RANDBETWEEN(1,5),RANDBETWEEN(5,15))+VLOOKUP(B453,Reference!$S$1:$V$397,4,0)+20</f>
        <v>84</v>
      </c>
      <c r="G453" s="3">
        <f ca="1">RANDBETWEEN(1,10)+VLOOKUP(B453,Reference!$S$2:$V$397,3,0)+35</f>
        <v>63</v>
      </c>
      <c r="H453" s="3">
        <f ca="1">RANDBETWEEN(1,10)+VLOOKUP(B453,Reference!$S$1:$U$397,3,0)+45</f>
        <v>73</v>
      </c>
      <c r="I453">
        <f t="shared" ca="1" si="26"/>
        <v>73.333333333333329</v>
      </c>
      <c r="J453">
        <f t="shared" ca="1" si="25"/>
        <v>40</v>
      </c>
      <c r="K453">
        <f t="shared" ca="1" si="25"/>
        <v>35</v>
      </c>
      <c r="L453" s="3">
        <f ca="1">VLOOKUP(C453,Reference!$B$2:$C$11,2,0)*IF(OR(D453="L1",D453="L7"),VLOOKUP(B453,Reference!$S$1:$U$397,3,0),VLOOKUP(B453,Reference!$S$1:$V$397,4,0))+RANDBETWEEN(10,40)</f>
        <v>35</v>
      </c>
      <c r="M453" s="2"/>
      <c r="N453" s="2"/>
      <c r="O453" s="2"/>
      <c r="P453" s="3"/>
    </row>
    <row r="454" spans="1:16" x14ac:dyDescent="0.25">
      <c r="A454">
        <f t="shared" si="27"/>
        <v>453</v>
      </c>
      <c r="B454" s="2">
        <f ca="1">VLOOKUP(RANDBETWEEN(1,396),Reference!$R$1:$V$397,2,0)</f>
        <v>45223</v>
      </c>
      <c r="C454" s="2" t="str">
        <f ca="1">VLOOKUP(RANDBETWEEN(1,10),Reference!$A$2:$B$11,2,0)</f>
        <v>MCP Ass 2</v>
      </c>
      <c r="D454" t="str">
        <f ca="1">VLOOKUP(RANDBETWEEN(1,21),Reference!$Y$2:$AA$22,2,0)</f>
        <v>L9</v>
      </c>
      <c r="E454" t="str">
        <f ca="1">VLOOKUP(D454,Reference!$Z$2:$AA$17,2,0)</f>
        <v>Management</v>
      </c>
      <c r="F454" s="3">
        <f ca="1">IF(OR(C454="SCP Line 1", C454="SCP Line 2"),RANDBETWEEN(1,5),RANDBETWEEN(5,15))+VLOOKUP(B454,Reference!$S$1:$V$397,4,0)+20</f>
        <v>92</v>
      </c>
      <c r="G454" s="3">
        <f ca="1">RANDBETWEEN(1,10)+VLOOKUP(B454,Reference!$S$2:$V$397,3,0)+35</f>
        <v>66</v>
      </c>
      <c r="H454" s="3">
        <f ca="1">RANDBETWEEN(1,10)+VLOOKUP(B454,Reference!$S$1:$U$397,3,0)+45</f>
        <v>84</v>
      </c>
      <c r="I454">
        <f t="shared" ca="1" si="26"/>
        <v>80.666666666666671</v>
      </c>
      <c r="J454">
        <f t="shared" ca="1" si="25"/>
        <v>38</v>
      </c>
      <c r="K454">
        <f t="shared" ca="1" si="25"/>
        <v>34</v>
      </c>
      <c r="L454" s="3">
        <f ca="1">VLOOKUP(C454,Reference!$B$2:$C$11,2,0)*IF(OR(D454="L1",D454="L7"),VLOOKUP(B454,Reference!$S$1:$U$397,3,0),VLOOKUP(B454,Reference!$S$1:$V$397,4,0))+RANDBETWEEN(10,40)</f>
        <v>97</v>
      </c>
      <c r="M454" s="2"/>
      <c r="N454" s="2"/>
      <c r="O454" s="2"/>
      <c r="P454" s="3"/>
    </row>
    <row r="455" spans="1:16" x14ac:dyDescent="0.25">
      <c r="A455">
        <f t="shared" si="27"/>
        <v>454</v>
      </c>
      <c r="B455" s="2">
        <f ca="1">VLOOKUP(RANDBETWEEN(1,396),Reference!$R$1:$V$397,2,0)</f>
        <v>45015</v>
      </c>
      <c r="C455" s="2" t="str">
        <f ca="1">VLOOKUP(RANDBETWEEN(1,10),Reference!$A$2:$B$11,2,0)</f>
        <v>TFW1</v>
      </c>
      <c r="D455" t="str">
        <f ca="1">VLOOKUP(RANDBETWEEN(1,21),Reference!$Y$2:$AA$22,2,0)</f>
        <v>L1</v>
      </c>
      <c r="E455" t="str">
        <f ca="1">VLOOKUP(D455,Reference!$Z$2:$AA$17,2,0)</f>
        <v xml:space="preserve">Equipment Failure </v>
      </c>
      <c r="F455" s="3">
        <f ca="1">IF(OR(C455="SCP Line 1", C455="SCP Line 2"),RANDBETWEEN(1,5),RANDBETWEEN(5,15))+VLOOKUP(B455,Reference!$S$1:$V$397,4,0)+20</f>
        <v>42</v>
      </c>
      <c r="G455" s="3">
        <f ca="1">RANDBETWEEN(1,10)+VLOOKUP(B455,Reference!$S$2:$V$397,3,0)+35</f>
        <v>58</v>
      </c>
      <c r="H455" s="3">
        <f ca="1">RANDBETWEEN(1,10)+VLOOKUP(B455,Reference!$S$1:$U$397,3,0)+45</f>
        <v>69</v>
      </c>
      <c r="I455">
        <f t="shared" ca="1" si="26"/>
        <v>56.333333333333336</v>
      </c>
      <c r="J455">
        <f t="shared" ca="1" si="25"/>
        <v>32</v>
      </c>
      <c r="K455">
        <f t="shared" ca="1" si="25"/>
        <v>36</v>
      </c>
      <c r="L455" s="3">
        <f ca="1">VLOOKUP(C455,Reference!$B$2:$C$11,2,0)*IF(OR(D455="L1",D455="L7"),VLOOKUP(B455,Reference!$S$1:$U$397,3,0),VLOOKUP(B455,Reference!$S$1:$V$397,4,0))+RANDBETWEEN(10,40)</f>
        <v>42</v>
      </c>
      <c r="M455" s="2"/>
      <c r="N455" s="2"/>
      <c r="O455" s="2"/>
      <c r="P455" s="3"/>
    </row>
    <row r="456" spans="1:16" x14ac:dyDescent="0.25">
      <c r="A456">
        <f t="shared" si="27"/>
        <v>455</v>
      </c>
      <c r="B456" s="2">
        <f ca="1">VLOOKUP(RANDBETWEEN(1,396),Reference!$R$1:$V$397,2,0)</f>
        <v>45046</v>
      </c>
      <c r="C456" s="2" t="str">
        <f ca="1">VLOOKUP(RANDBETWEEN(1,10),Reference!$A$2:$B$11,2,0)</f>
        <v>Fine Arc 1</v>
      </c>
      <c r="D456" t="str">
        <f ca="1">VLOOKUP(RANDBETWEEN(1,21),Reference!$Y$2:$AA$22,2,0)</f>
        <v>L12</v>
      </c>
      <c r="E456" t="str">
        <f ca="1">VLOOKUP(D456,Reference!$Z$2:$AA$17,2,0)</f>
        <v>Logistics</v>
      </c>
      <c r="F456" s="3">
        <f ca="1">IF(OR(C456="SCP Line 1", C456="SCP Line 2"),RANDBETWEEN(1,5),RANDBETWEEN(5,15))+VLOOKUP(B456,Reference!$S$1:$V$397,4,0)+20</f>
        <v>42</v>
      </c>
      <c r="G456" s="3">
        <f ca="1">RANDBETWEEN(1,10)+VLOOKUP(B456,Reference!$S$2:$V$397,3,0)+35</f>
        <v>60</v>
      </c>
      <c r="H456" s="3">
        <f ca="1">RANDBETWEEN(1,10)+VLOOKUP(B456,Reference!$S$1:$U$397,3,0)+45</f>
        <v>72</v>
      </c>
      <c r="I456">
        <f t="shared" ca="1" si="26"/>
        <v>58</v>
      </c>
      <c r="J456">
        <f t="shared" ca="1" si="25"/>
        <v>36</v>
      </c>
      <c r="K456">
        <f t="shared" ca="1" si="25"/>
        <v>30</v>
      </c>
      <c r="L456" s="3">
        <f ca="1">VLOOKUP(C456,Reference!$B$2:$C$11,2,0)*IF(OR(D456="L1",D456="L7"),VLOOKUP(B456,Reference!$S$1:$U$397,3,0),VLOOKUP(B456,Reference!$S$1:$V$397,4,0))+RANDBETWEEN(10,40)</f>
        <v>30</v>
      </c>
      <c r="M456" s="2"/>
      <c r="N456" s="2"/>
      <c r="O456" s="2"/>
      <c r="P456" s="3"/>
    </row>
    <row r="457" spans="1:16" x14ac:dyDescent="0.25">
      <c r="A457">
        <f t="shared" si="27"/>
        <v>456</v>
      </c>
      <c r="B457" s="2">
        <f ca="1">VLOOKUP(RANDBETWEEN(1,396),Reference!$R$1:$V$397,2,0)</f>
        <v>44952</v>
      </c>
      <c r="C457" s="2" t="str">
        <f ca="1">VLOOKUP(RANDBETWEEN(1,10),Reference!$A$2:$B$11,2,0)</f>
        <v>Welding M/c 1</v>
      </c>
      <c r="D457" t="str">
        <f ca="1">VLOOKUP(RANDBETWEEN(1,21),Reference!$Y$2:$AA$22,2,0)</f>
        <v>L6</v>
      </c>
      <c r="E457" t="str">
        <f ca="1">VLOOKUP(D457,Reference!$Z$2:$AA$17,2,0)</f>
        <v>Speed</v>
      </c>
      <c r="F457" s="3">
        <f ca="1">IF(OR(C457="SCP Line 1", C457="SCP Line 2"),RANDBETWEEN(1,5),RANDBETWEEN(5,15))+VLOOKUP(B457,Reference!$S$1:$V$397,4,0)+20</f>
        <v>49</v>
      </c>
      <c r="G457" s="3">
        <f ca="1">RANDBETWEEN(1,10)+VLOOKUP(B457,Reference!$S$2:$V$397,3,0)+35</f>
        <v>63</v>
      </c>
      <c r="H457" s="3">
        <f ca="1">RANDBETWEEN(1,10)+VLOOKUP(B457,Reference!$S$1:$U$397,3,0)+45</f>
        <v>68</v>
      </c>
      <c r="I457">
        <f t="shared" ca="1" si="26"/>
        <v>60</v>
      </c>
      <c r="J457">
        <f t="shared" ca="1" si="25"/>
        <v>23</v>
      </c>
      <c r="K457">
        <f t="shared" ca="1" si="25"/>
        <v>28</v>
      </c>
      <c r="L457" s="3">
        <f ca="1">VLOOKUP(C457,Reference!$B$2:$C$11,2,0)*IF(OR(D457="L1",D457="L7"),VLOOKUP(B457,Reference!$S$1:$U$397,3,0),VLOOKUP(B457,Reference!$S$1:$V$397,4,0))+RANDBETWEEN(10,40)</f>
        <v>30</v>
      </c>
      <c r="M457" s="2"/>
      <c r="N457" s="2"/>
      <c r="O457" s="2"/>
      <c r="P457" s="3"/>
    </row>
    <row r="458" spans="1:16" x14ac:dyDescent="0.25">
      <c r="A458">
        <f t="shared" si="27"/>
        <v>457</v>
      </c>
      <c r="B458" s="2">
        <f ca="1">VLOOKUP(RANDBETWEEN(1,396),Reference!$R$1:$V$397,2,0)</f>
        <v>45193</v>
      </c>
      <c r="C458" s="2" t="str">
        <f ca="1">VLOOKUP(RANDBETWEEN(1,10),Reference!$A$2:$B$11,2,0)</f>
        <v>TFW2</v>
      </c>
      <c r="D458" t="str">
        <f ca="1">VLOOKUP(RANDBETWEEN(1,21),Reference!$Y$2:$AA$22,2,0)</f>
        <v>L12</v>
      </c>
      <c r="E458" t="str">
        <f ca="1">VLOOKUP(D458,Reference!$Z$2:$AA$17,2,0)</f>
        <v>Logistics</v>
      </c>
      <c r="F458" s="3">
        <f ca="1">IF(OR(C458="SCP Line 1", C458="SCP Line 2"),RANDBETWEEN(1,5),RANDBETWEEN(5,15))+VLOOKUP(B458,Reference!$S$1:$V$397,4,0)+20</f>
        <v>94</v>
      </c>
      <c r="G458" s="3">
        <f ca="1">RANDBETWEEN(1,10)+VLOOKUP(B458,Reference!$S$2:$V$397,3,0)+35</f>
        <v>71</v>
      </c>
      <c r="H458" s="3">
        <f ca="1">RANDBETWEEN(1,10)+VLOOKUP(B458,Reference!$S$1:$U$397,3,0)+45</f>
        <v>75</v>
      </c>
      <c r="I458">
        <f t="shared" ca="1" si="26"/>
        <v>80</v>
      </c>
      <c r="J458">
        <f t="shared" ca="1" si="25"/>
        <v>24</v>
      </c>
      <c r="K458">
        <f t="shared" ca="1" si="25"/>
        <v>38</v>
      </c>
      <c r="L458" s="3">
        <f ca="1">VLOOKUP(C458,Reference!$B$2:$C$11,2,0)*IF(OR(D458="L1",D458="L7"),VLOOKUP(B458,Reference!$S$1:$U$397,3,0),VLOOKUP(B458,Reference!$S$1:$V$397,4,0))+RANDBETWEEN(10,40)</f>
        <v>85</v>
      </c>
      <c r="M458" s="2"/>
      <c r="N458" s="2"/>
      <c r="O458" s="2"/>
      <c r="P458" s="3"/>
    </row>
    <row r="459" spans="1:16" x14ac:dyDescent="0.25">
      <c r="A459">
        <f t="shared" si="27"/>
        <v>458</v>
      </c>
      <c r="B459" s="2">
        <f ca="1">VLOOKUP(RANDBETWEEN(1,396),Reference!$R$1:$V$397,2,0)</f>
        <v>44984</v>
      </c>
      <c r="C459" s="2" t="str">
        <f ca="1">VLOOKUP(RANDBETWEEN(1,10),Reference!$A$2:$B$11,2,0)</f>
        <v>MCP Ass 1</v>
      </c>
      <c r="D459" t="str">
        <f ca="1">VLOOKUP(RANDBETWEEN(1,21),Reference!$Y$2:$AA$22,2,0)</f>
        <v>L10</v>
      </c>
      <c r="E459" t="str">
        <f ca="1">VLOOKUP(D459,Reference!$Z$2:$AA$17,2,0)</f>
        <v>Operating motion</v>
      </c>
      <c r="F459" s="3">
        <f ca="1">IF(OR(C459="SCP Line 1", C459="SCP Line 2"),RANDBETWEEN(1,5),RANDBETWEEN(5,15))+VLOOKUP(B459,Reference!$S$1:$V$397,4,0)+20</f>
        <v>51</v>
      </c>
      <c r="G459" s="3">
        <f ca="1">RANDBETWEEN(1,10)+VLOOKUP(B459,Reference!$S$2:$V$397,3,0)+35</f>
        <v>60</v>
      </c>
      <c r="H459" s="3">
        <f ca="1">RANDBETWEEN(1,10)+VLOOKUP(B459,Reference!$S$1:$U$397,3,0)+45</f>
        <v>73</v>
      </c>
      <c r="I459">
        <f t="shared" ca="1" si="26"/>
        <v>61.333333333333336</v>
      </c>
      <c r="J459">
        <f t="shared" ca="1" si="25"/>
        <v>22</v>
      </c>
      <c r="K459">
        <f t="shared" ca="1" si="25"/>
        <v>37</v>
      </c>
      <c r="L459" s="3">
        <f ca="1">VLOOKUP(C459,Reference!$B$2:$C$11,2,0)*IF(OR(D459="L1",D459="L7"),VLOOKUP(B459,Reference!$S$1:$U$397,3,0),VLOOKUP(B459,Reference!$S$1:$V$397,4,0))+RANDBETWEEN(10,40)</f>
        <v>46</v>
      </c>
      <c r="M459" s="2"/>
      <c r="N459" s="2"/>
      <c r="O459" s="2"/>
      <c r="P459" s="3"/>
    </row>
    <row r="460" spans="1:16" x14ac:dyDescent="0.25">
      <c r="A460">
        <f t="shared" si="27"/>
        <v>459</v>
      </c>
      <c r="B460" s="2">
        <f ca="1">VLOOKUP(RANDBETWEEN(1,396),Reference!$R$1:$V$397,2,0)</f>
        <v>44989</v>
      </c>
      <c r="C460" s="2" t="str">
        <f ca="1">VLOOKUP(RANDBETWEEN(1,10),Reference!$A$2:$B$11,2,0)</f>
        <v>TFW1</v>
      </c>
      <c r="D460" t="str">
        <f ca="1">VLOOKUP(RANDBETWEEN(1,21),Reference!$Y$2:$AA$22,2,0)</f>
        <v>L7</v>
      </c>
      <c r="E460" t="str">
        <f ca="1">VLOOKUP(D460,Reference!$Z$2:$AA$17,2,0)</f>
        <v>Defect and Rework</v>
      </c>
      <c r="F460" s="3">
        <f ca="1">IF(OR(C460="SCP Line 1", C460="SCP Line 2"),RANDBETWEEN(1,5),RANDBETWEEN(5,15))+VLOOKUP(B460,Reference!$S$1:$V$397,4,0)+20</f>
        <v>42</v>
      </c>
      <c r="G460" s="3">
        <f ca="1">RANDBETWEEN(1,10)+VLOOKUP(B460,Reference!$S$2:$V$397,3,0)+35</f>
        <v>59</v>
      </c>
      <c r="H460" s="3">
        <f ca="1">RANDBETWEEN(1,10)+VLOOKUP(B460,Reference!$S$1:$U$397,3,0)+45</f>
        <v>73</v>
      </c>
      <c r="I460">
        <f t="shared" ca="1" si="26"/>
        <v>58</v>
      </c>
      <c r="J460">
        <f t="shared" ca="1" si="25"/>
        <v>34</v>
      </c>
      <c r="K460">
        <f t="shared" ca="1" si="25"/>
        <v>27</v>
      </c>
      <c r="L460" s="3">
        <f ca="1">VLOOKUP(C460,Reference!$B$2:$C$11,2,0)*IF(OR(D460="L1",D460="L7"),VLOOKUP(B460,Reference!$S$1:$U$397,3,0),VLOOKUP(B460,Reference!$S$1:$V$397,4,0))+RANDBETWEEN(10,40)</f>
        <v>47</v>
      </c>
      <c r="M460" s="2"/>
      <c r="N460" s="2"/>
      <c r="O460" s="2"/>
      <c r="P460" s="3"/>
    </row>
    <row r="461" spans="1:16" x14ac:dyDescent="0.25">
      <c r="A461">
        <f t="shared" si="27"/>
        <v>460</v>
      </c>
      <c r="B461" s="2">
        <f ca="1">VLOOKUP(RANDBETWEEN(1,396),Reference!$R$1:$V$397,2,0)</f>
        <v>45174</v>
      </c>
      <c r="C461" s="2" t="str">
        <f ca="1">VLOOKUP(RANDBETWEEN(1,10),Reference!$A$2:$B$11,2,0)</f>
        <v xml:space="preserve">Fine Arc 2 </v>
      </c>
      <c r="D461" t="str">
        <f ca="1">VLOOKUP(RANDBETWEEN(1,21),Reference!$Y$2:$AA$22,2,0)</f>
        <v>L1</v>
      </c>
      <c r="E461" t="str">
        <f ca="1">VLOOKUP(D461,Reference!$Z$2:$AA$17,2,0)</f>
        <v xml:space="preserve">Equipment Failure </v>
      </c>
      <c r="F461" s="3">
        <f ca="1">IF(OR(C461="SCP Line 1", C461="SCP Line 2"),RANDBETWEEN(1,5),RANDBETWEEN(5,15))+VLOOKUP(B461,Reference!$S$1:$V$397,4,0)+20</f>
        <v>74</v>
      </c>
      <c r="G461" s="3">
        <f ca="1">RANDBETWEEN(1,10)+VLOOKUP(B461,Reference!$S$2:$V$397,3,0)+35</f>
        <v>61</v>
      </c>
      <c r="H461" s="3">
        <f ca="1">RANDBETWEEN(1,10)+VLOOKUP(B461,Reference!$S$1:$U$397,3,0)+45</f>
        <v>75</v>
      </c>
      <c r="I461">
        <f t="shared" ca="1" si="26"/>
        <v>70</v>
      </c>
      <c r="J461">
        <f t="shared" ca="1" si="25"/>
        <v>25</v>
      </c>
      <c r="K461">
        <f t="shared" ca="1" si="25"/>
        <v>26</v>
      </c>
      <c r="L461" s="3">
        <f ca="1">VLOOKUP(C461,Reference!$B$2:$C$11,2,0)*IF(OR(D461="L1",D461="L7"),VLOOKUP(B461,Reference!$S$1:$U$397,3,0),VLOOKUP(B461,Reference!$S$1:$V$397,4,0))+RANDBETWEEN(10,40)</f>
        <v>60</v>
      </c>
      <c r="M461" s="2"/>
      <c r="N461" s="2"/>
      <c r="O461" s="2"/>
      <c r="P461" s="3"/>
    </row>
    <row r="462" spans="1:16" x14ac:dyDescent="0.25">
      <c r="A462">
        <f t="shared" si="27"/>
        <v>461</v>
      </c>
      <c r="B462" s="2">
        <f ca="1">VLOOKUP(RANDBETWEEN(1,396),Reference!$R$1:$V$397,2,0)</f>
        <v>44967</v>
      </c>
      <c r="C462" s="2" t="str">
        <f ca="1">VLOOKUP(RANDBETWEEN(1,10),Reference!$A$2:$B$11,2,0)</f>
        <v xml:space="preserve">Fine Arc 2 </v>
      </c>
      <c r="D462" t="str">
        <f ca="1">VLOOKUP(RANDBETWEEN(1,21),Reference!$Y$2:$AA$22,2,0)</f>
        <v>L7</v>
      </c>
      <c r="E462" t="str">
        <f ca="1">VLOOKUP(D462,Reference!$Z$2:$AA$17,2,0)</f>
        <v>Defect and Rework</v>
      </c>
      <c r="F462" s="3">
        <f ca="1">IF(OR(C462="SCP Line 1", C462="SCP Line 2"),RANDBETWEEN(1,5),RANDBETWEEN(5,15))+VLOOKUP(B462,Reference!$S$1:$V$397,4,0)+20</f>
        <v>56</v>
      </c>
      <c r="G462" s="3">
        <f ca="1">RANDBETWEEN(1,10)+VLOOKUP(B462,Reference!$S$2:$V$397,3,0)+35</f>
        <v>62</v>
      </c>
      <c r="H462" s="3">
        <f ca="1">RANDBETWEEN(1,10)+VLOOKUP(B462,Reference!$S$1:$U$397,3,0)+45</f>
        <v>68</v>
      </c>
      <c r="I462">
        <f t="shared" ca="1" si="26"/>
        <v>62</v>
      </c>
      <c r="J462">
        <f t="shared" ca="1" si="25"/>
        <v>26</v>
      </c>
      <c r="K462">
        <f t="shared" ca="1" si="25"/>
        <v>31</v>
      </c>
      <c r="L462" s="3">
        <f ca="1">VLOOKUP(C462,Reference!$B$2:$C$11,2,0)*IF(OR(D462="L1",D462="L7"),VLOOKUP(B462,Reference!$S$1:$U$397,3,0),VLOOKUP(B462,Reference!$S$1:$V$397,4,0))+RANDBETWEEN(10,40)</f>
        <v>49</v>
      </c>
      <c r="M462" s="2"/>
      <c r="N462" s="2"/>
      <c r="O462" s="2"/>
      <c r="P462" s="3"/>
    </row>
    <row r="463" spans="1:16" x14ac:dyDescent="0.25">
      <c r="A463">
        <f t="shared" si="27"/>
        <v>462</v>
      </c>
      <c r="B463" s="2">
        <f ca="1">VLOOKUP(RANDBETWEEN(1,396),Reference!$R$1:$V$397,2,0)</f>
        <v>45291</v>
      </c>
      <c r="C463" s="2" t="str">
        <f ca="1">VLOOKUP(RANDBETWEEN(1,10),Reference!$A$2:$B$11,2,0)</f>
        <v>TFW1</v>
      </c>
      <c r="D463" t="str">
        <f ca="1">VLOOKUP(RANDBETWEEN(1,21),Reference!$Y$2:$AA$22,2,0)</f>
        <v>L9</v>
      </c>
      <c r="E463" t="str">
        <f ca="1">VLOOKUP(D463,Reference!$Z$2:$AA$17,2,0)</f>
        <v>Management</v>
      </c>
      <c r="F463" s="3">
        <f ca="1">IF(OR(C463="SCP Line 1", C463="SCP Line 2"),RANDBETWEEN(1,5),RANDBETWEEN(5,15))+VLOOKUP(B463,Reference!$S$1:$V$397,4,0)+20</f>
        <v>83</v>
      </c>
      <c r="G463" s="3">
        <f ca="1">RANDBETWEEN(1,10)+VLOOKUP(B463,Reference!$S$2:$V$397,3,0)+35</f>
        <v>72</v>
      </c>
      <c r="H463" s="3">
        <f ca="1">RANDBETWEEN(1,10)+VLOOKUP(B463,Reference!$S$1:$U$397,3,0)+45</f>
        <v>79</v>
      </c>
      <c r="I463">
        <f t="shared" ca="1" si="26"/>
        <v>78</v>
      </c>
      <c r="J463">
        <f t="shared" ca="1" si="25"/>
        <v>25</v>
      </c>
      <c r="K463">
        <f t="shared" ca="1" si="25"/>
        <v>27</v>
      </c>
      <c r="L463" s="3">
        <f ca="1">VLOOKUP(C463,Reference!$B$2:$C$11,2,0)*IF(OR(D463="L1",D463="L7"),VLOOKUP(B463,Reference!$S$1:$U$397,3,0),VLOOKUP(B463,Reference!$S$1:$V$397,4,0))+RANDBETWEEN(10,40)</f>
        <v>81</v>
      </c>
      <c r="M463" s="2"/>
      <c r="N463" s="2"/>
      <c r="O463" s="2"/>
      <c r="P463" s="3"/>
    </row>
    <row r="464" spans="1:16" x14ac:dyDescent="0.25">
      <c r="A464">
        <f t="shared" si="27"/>
        <v>463</v>
      </c>
      <c r="B464" s="2">
        <f ca="1">VLOOKUP(RANDBETWEEN(1,396),Reference!$R$1:$V$397,2,0)</f>
        <v>45183</v>
      </c>
      <c r="C464" s="2" t="str">
        <f ca="1">VLOOKUP(RANDBETWEEN(1,10),Reference!$A$2:$B$11,2,0)</f>
        <v>TFW1</v>
      </c>
      <c r="D464" t="str">
        <f ca="1">VLOOKUP(RANDBETWEEN(1,21),Reference!$Y$2:$AA$22,2,0)</f>
        <v>L12</v>
      </c>
      <c r="E464" t="str">
        <f ca="1">VLOOKUP(D464,Reference!$Z$2:$AA$17,2,0)</f>
        <v>Logistics</v>
      </c>
      <c r="F464" s="3">
        <f ca="1">IF(OR(C464="SCP Line 1", C464="SCP Line 2"),RANDBETWEEN(1,5),RANDBETWEEN(5,15))+VLOOKUP(B464,Reference!$S$1:$V$397,4,0)+20</f>
        <v>81</v>
      </c>
      <c r="G464" s="3">
        <f ca="1">RANDBETWEEN(1,10)+VLOOKUP(B464,Reference!$S$2:$V$397,3,0)+35</f>
        <v>57</v>
      </c>
      <c r="H464" s="3">
        <f ca="1">RANDBETWEEN(1,10)+VLOOKUP(B464,Reference!$S$1:$U$397,3,0)+45</f>
        <v>71</v>
      </c>
      <c r="I464">
        <f t="shared" ca="1" si="26"/>
        <v>69.666666666666671</v>
      </c>
      <c r="J464">
        <f t="shared" ca="1" si="25"/>
        <v>20</v>
      </c>
      <c r="K464">
        <f t="shared" ca="1" si="25"/>
        <v>40</v>
      </c>
      <c r="L464" s="3">
        <f ca="1">VLOOKUP(C464,Reference!$B$2:$C$11,2,0)*IF(OR(D464="L1",D464="L7"),VLOOKUP(B464,Reference!$S$1:$U$397,3,0),VLOOKUP(B464,Reference!$S$1:$V$397,4,0))+RANDBETWEEN(10,40)</f>
        <v>72</v>
      </c>
      <c r="M464" s="2"/>
      <c r="N464" s="2"/>
      <c r="O464" s="2"/>
      <c r="P464" s="3"/>
    </row>
    <row r="465" spans="1:16" x14ac:dyDescent="0.25">
      <c r="A465">
        <f t="shared" si="27"/>
        <v>464</v>
      </c>
      <c r="B465" s="2">
        <f ca="1">VLOOKUP(RANDBETWEEN(1,396),Reference!$R$1:$V$397,2,0)</f>
        <v>45008</v>
      </c>
      <c r="C465" s="2" t="str">
        <f ca="1">VLOOKUP(RANDBETWEEN(1,10),Reference!$A$2:$B$11,2,0)</f>
        <v xml:space="preserve">Fine Arc 2 </v>
      </c>
      <c r="D465" t="str">
        <f ca="1">VLOOKUP(RANDBETWEEN(1,21),Reference!$Y$2:$AA$22,2,0)</f>
        <v>L15</v>
      </c>
      <c r="E465" t="str">
        <f ca="1">VLOOKUP(D465,Reference!$Z$2:$AA$17,2,0)</f>
        <v>Energy</v>
      </c>
      <c r="F465" s="3">
        <f ca="1">IF(OR(C465="SCP Line 1", C465="SCP Line 2"),RANDBETWEEN(1,5),RANDBETWEEN(5,15))+VLOOKUP(B465,Reference!$S$1:$V$397,4,0)+20</f>
        <v>49</v>
      </c>
      <c r="G465" s="3">
        <f ca="1">RANDBETWEEN(1,10)+VLOOKUP(B465,Reference!$S$2:$V$397,3,0)+35</f>
        <v>63</v>
      </c>
      <c r="H465" s="3">
        <f ca="1">RANDBETWEEN(1,10)+VLOOKUP(B465,Reference!$S$1:$U$397,3,0)+45</f>
        <v>69</v>
      </c>
      <c r="I465">
        <f t="shared" ca="1" si="26"/>
        <v>60.333333333333336</v>
      </c>
      <c r="J465">
        <f t="shared" ca="1" si="25"/>
        <v>34</v>
      </c>
      <c r="K465">
        <f t="shared" ca="1" si="25"/>
        <v>38</v>
      </c>
      <c r="L465" s="3">
        <f ca="1">VLOOKUP(C465,Reference!$B$2:$C$11,2,0)*IF(OR(D465="L1",D465="L7"),VLOOKUP(B465,Reference!$S$1:$U$397,3,0),VLOOKUP(B465,Reference!$S$1:$V$397,4,0))+RANDBETWEEN(10,40)</f>
        <v>26</v>
      </c>
      <c r="M465" s="2"/>
      <c r="N465" s="2"/>
      <c r="O465" s="2"/>
      <c r="P465" s="3"/>
    </row>
    <row r="466" spans="1:16" x14ac:dyDescent="0.25">
      <c r="A466">
        <f t="shared" si="27"/>
        <v>465</v>
      </c>
      <c r="B466" s="2">
        <f ca="1">VLOOKUP(RANDBETWEEN(1,396),Reference!$R$1:$V$397,2,0)</f>
        <v>44957</v>
      </c>
      <c r="C466" s="2" t="str">
        <f ca="1">VLOOKUP(RANDBETWEEN(1,10),Reference!$A$2:$B$11,2,0)</f>
        <v>TFW1</v>
      </c>
      <c r="D466" t="str">
        <f ca="1">VLOOKUP(RANDBETWEEN(1,21),Reference!$Y$2:$AA$22,2,0)</f>
        <v>L5</v>
      </c>
      <c r="E466" t="str">
        <f ca="1">VLOOKUP(D466,Reference!$Z$2:$AA$17,2,0)</f>
        <v>Idling and Minor stoppage</v>
      </c>
      <c r="F466" s="3">
        <f ca="1">IF(OR(C466="SCP Line 1", C466="SCP Line 2"),RANDBETWEEN(1,5),RANDBETWEEN(5,15))+VLOOKUP(B466,Reference!$S$1:$V$397,4,0)+20</f>
        <v>49</v>
      </c>
      <c r="G466" s="3">
        <f ca="1">RANDBETWEEN(1,10)+VLOOKUP(B466,Reference!$S$2:$V$397,3,0)+35</f>
        <v>56</v>
      </c>
      <c r="H466" s="3">
        <f ca="1">RANDBETWEEN(1,10)+VLOOKUP(B466,Reference!$S$1:$U$397,3,0)+45</f>
        <v>69</v>
      </c>
      <c r="I466">
        <f t="shared" ca="1" si="26"/>
        <v>58</v>
      </c>
      <c r="J466">
        <f t="shared" ca="1" si="25"/>
        <v>33</v>
      </c>
      <c r="K466">
        <f t="shared" ca="1" si="25"/>
        <v>25</v>
      </c>
      <c r="L466" s="3">
        <f ca="1">VLOOKUP(C466,Reference!$B$2:$C$11,2,0)*IF(OR(D466="L1",D466="L7"),VLOOKUP(B466,Reference!$S$1:$U$397,3,0),VLOOKUP(B466,Reference!$S$1:$V$397,4,0))+RANDBETWEEN(10,40)</f>
        <v>50</v>
      </c>
      <c r="M466" s="2"/>
      <c r="N466" s="2"/>
      <c r="O466" s="2"/>
      <c r="P466" s="3"/>
    </row>
    <row r="467" spans="1:16" x14ac:dyDescent="0.25">
      <c r="A467">
        <f t="shared" si="27"/>
        <v>466</v>
      </c>
      <c r="B467" s="2">
        <f ca="1">VLOOKUP(RANDBETWEEN(1,396),Reference!$R$1:$V$397,2,0)</f>
        <v>45283</v>
      </c>
      <c r="C467" s="2" t="str">
        <f ca="1">VLOOKUP(RANDBETWEEN(1,10),Reference!$A$2:$B$11,2,0)</f>
        <v>SCP Line 2</v>
      </c>
      <c r="D467" t="str">
        <f ca="1">VLOOKUP(RANDBETWEEN(1,21),Reference!$Y$2:$AA$22,2,0)</f>
        <v>L7</v>
      </c>
      <c r="E467" t="str">
        <f ca="1">VLOOKUP(D467,Reference!$Z$2:$AA$17,2,0)</f>
        <v>Defect and Rework</v>
      </c>
      <c r="F467" s="3">
        <f ca="1">IF(OR(C467="SCP Line 1", C467="SCP Line 2"),RANDBETWEEN(1,5),RANDBETWEEN(5,15))+VLOOKUP(B467,Reference!$S$1:$V$397,4,0)+20</f>
        <v>95</v>
      </c>
      <c r="G467" s="3">
        <f ca="1">RANDBETWEEN(1,10)+VLOOKUP(B467,Reference!$S$2:$V$397,3,0)+35</f>
        <v>77</v>
      </c>
      <c r="H467" s="3">
        <f ca="1">RANDBETWEEN(1,10)+VLOOKUP(B467,Reference!$S$1:$U$397,3,0)+45</f>
        <v>85</v>
      </c>
      <c r="I467">
        <f t="shared" ca="1" si="26"/>
        <v>85.666666666666671</v>
      </c>
      <c r="J467">
        <f t="shared" ca="1" si="25"/>
        <v>39</v>
      </c>
      <c r="K467">
        <f t="shared" ca="1" si="25"/>
        <v>33</v>
      </c>
      <c r="L467" s="3">
        <f ca="1">VLOOKUP(C467,Reference!$B$2:$C$11,2,0)*IF(OR(D467="L1",D467="L7"),VLOOKUP(B467,Reference!$S$1:$U$397,3,0),VLOOKUP(B467,Reference!$S$1:$V$397,4,0))+RANDBETWEEN(10,40)</f>
        <v>132</v>
      </c>
      <c r="M467" s="2"/>
      <c r="N467" s="2"/>
      <c r="O467" s="2"/>
      <c r="P467" s="3"/>
    </row>
    <row r="468" spans="1:16" x14ac:dyDescent="0.25">
      <c r="A468">
        <f t="shared" si="27"/>
        <v>467</v>
      </c>
      <c r="B468" s="2">
        <f ca="1">VLOOKUP(RANDBETWEEN(1,396),Reference!$R$1:$V$397,2,0)</f>
        <v>44957</v>
      </c>
      <c r="C468" s="2" t="str">
        <f ca="1">VLOOKUP(RANDBETWEEN(1,10),Reference!$A$2:$B$11,2,0)</f>
        <v xml:space="preserve">Fine Arc 2 </v>
      </c>
      <c r="D468" t="str">
        <f ca="1">VLOOKUP(RANDBETWEEN(1,21),Reference!$Y$2:$AA$22,2,0)</f>
        <v>L7</v>
      </c>
      <c r="E468" t="str">
        <f ca="1">VLOOKUP(D468,Reference!$Z$2:$AA$17,2,0)</f>
        <v>Defect and Rework</v>
      </c>
      <c r="F468" s="3">
        <f ca="1">IF(OR(C468="SCP Line 1", C468="SCP Line 2"),RANDBETWEEN(1,5),RANDBETWEEN(5,15))+VLOOKUP(B468,Reference!$S$1:$V$397,4,0)+20</f>
        <v>49</v>
      </c>
      <c r="G468" s="3">
        <f ca="1">RANDBETWEEN(1,10)+VLOOKUP(B468,Reference!$S$2:$V$397,3,0)+35</f>
        <v>55</v>
      </c>
      <c r="H468" s="3">
        <f ca="1">RANDBETWEEN(1,10)+VLOOKUP(B468,Reference!$S$1:$U$397,3,0)+45</f>
        <v>63</v>
      </c>
      <c r="I468">
        <f t="shared" ca="1" si="26"/>
        <v>55.666666666666664</v>
      </c>
      <c r="J468">
        <f t="shared" ca="1" si="25"/>
        <v>34</v>
      </c>
      <c r="K468">
        <f t="shared" ca="1" si="25"/>
        <v>23</v>
      </c>
      <c r="L468" s="3">
        <f ca="1">VLOOKUP(C468,Reference!$B$2:$C$11,2,0)*IF(OR(D468="L1",D468="L7"),VLOOKUP(B468,Reference!$S$1:$U$397,3,0),VLOOKUP(B468,Reference!$S$1:$V$397,4,0))+RANDBETWEEN(10,40)</f>
        <v>39</v>
      </c>
      <c r="M468" s="2"/>
      <c r="N468" s="2"/>
      <c r="O468" s="2"/>
      <c r="P468" s="3"/>
    </row>
    <row r="469" spans="1:16" x14ac:dyDescent="0.25">
      <c r="A469">
        <f t="shared" si="27"/>
        <v>468</v>
      </c>
      <c r="B469" s="2">
        <f ca="1">VLOOKUP(RANDBETWEEN(1,396),Reference!$R$1:$V$397,2,0)</f>
        <v>45005</v>
      </c>
      <c r="C469" s="2" t="str">
        <f ca="1">VLOOKUP(RANDBETWEEN(1,10),Reference!$A$2:$B$11,2,0)</f>
        <v xml:space="preserve">Fine Arc 2 </v>
      </c>
      <c r="D469" t="str">
        <f ca="1">VLOOKUP(RANDBETWEEN(1,21),Reference!$Y$2:$AA$22,2,0)</f>
        <v>L16</v>
      </c>
      <c r="E469" t="str">
        <f ca="1">VLOOKUP(D469,Reference!$Z$2:$AA$17,2,0)</f>
        <v>Die and Jig</v>
      </c>
      <c r="F469" s="3">
        <f ca="1">IF(OR(C469="SCP Line 1", C469="SCP Line 2"),RANDBETWEEN(1,5),RANDBETWEEN(5,15))+VLOOKUP(B469,Reference!$S$1:$V$397,4,0)+20</f>
        <v>46</v>
      </c>
      <c r="G469" s="3">
        <f ca="1">RANDBETWEEN(1,10)+VLOOKUP(B469,Reference!$S$2:$V$397,3,0)+35</f>
        <v>55</v>
      </c>
      <c r="H469" s="3">
        <f ca="1">RANDBETWEEN(1,10)+VLOOKUP(B469,Reference!$S$1:$U$397,3,0)+45</f>
        <v>65</v>
      </c>
      <c r="I469">
        <f t="shared" ca="1" si="26"/>
        <v>55.333333333333336</v>
      </c>
      <c r="J469">
        <f t="shared" ca="1" si="25"/>
        <v>21</v>
      </c>
      <c r="K469">
        <f t="shared" ca="1" si="25"/>
        <v>25</v>
      </c>
      <c r="L469" s="3">
        <f ca="1">VLOOKUP(C469,Reference!$B$2:$C$11,2,0)*IF(OR(D469="L1",D469="L7"),VLOOKUP(B469,Reference!$S$1:$U$397,3,0),VLOOKUP(B469,Reference!$S$1:$V$397,4,0))+RANDBETWEEN(10,40)</f>
        <v>30</v>
      </c>
      <c r="M469" s="2"/>
      <c r="N469" s="2"/>
      <c r="O469" s="2"/>
      <c r="P469" s="3"/>
    </row>
    <row r="470" spans="1:16" x14ac:dyDescent="0.25">
      <c r="A470">
        <f t="shared" si="27"/>
        <v>469</v>
      </c>
      <c r="B470" s="2">
        <f ca="1">VLOOKUP(RANDBETWEEN(1,396),Reference!$R$1:$V$397,2,0)</f>
        <v>45187</v>
      </c>
      <c r="C470" s="2" t="str">
        <f ca="1">VLOOKUP(RANDBETWEEN(1,10),Reference!$A$2:$B$11,2,0)</f>
        <v>MCP Ass 1</v>
      </c>
      <c r="D470" t="str">
        <f ca="1">VLOOKUP(RANDBETWEEN(1,21),Reference!$Y$2:$AA$22,2,0)</f>
        <v>L10</v>
      </c>
      <c r="E470" t="str">
        <f ca="1">VLOOKUP(D470,Reference!$Z$2:$AA$17,2,0)</f>
        <v>Operating motion</v>
      </c>
      <c r="F470" s="3">
        <f ca="1">IF(OR(C470="SCP Line 1", C470="SCP Line 2"),RANDBETWEEN(1,5),RANDBETWEEN(5,15))+VLOOKUP(B470,Reference!$S$1:$V$397,4,0)+20</f>
        <v>85</v>
      </c>
      <c r="G470" s="3">
        <f ca="1">RANDBETWEEN(1,10)+VLOOKUP(B470,Reference!$S$2:$V$397,3,0)+35</f>
        <v>63</v>
      </c>
      <c r="H470" s="3">
        <f ca="1">RANDBETWEEN(1,10)+VLOOKUP(B470,Reference!$S$1:$U$397,3,0)+45</f>
        <v>72</v>
      </c>
      <c r="I470">
        <f t="shared" ca="1" si="26"/>
        <v>73.333333333333329</v>
      </c>
      <c r="J470">
        <f t="shared" ca="1" si="25"/>
        <v>26</v>
      </c>
      <c r="K470">
        <f t="shared" ca="1" si="25"/>
        <v>37</v>
      </c>
      <c r="L470" s="3">
        <f ca="1">VLOOKUP(C470,Reference!$B$2:$C$11,2,0)*IF(OR(D470="L1",D470="L7"),VLOOKUP(B470,Reference!$S$1:$U$397,3,0),VLOOKUP(B470,Reference!$S$1:$V$397,4,0))+RANDBETWEEN(10,40)</f>
        <v>84</v>
      </c>
      <c r="M470" s="2"/>
      <c r="N470" s="2"/>
      <c r="O470" s="2"/>
      <c r="P470" s="3"/>
    </row>
    <row r="471" spans="1:16" x14ac:dyDescent="0.25">
      <c r="A471">
        <f t="shared" si="27"/>
        <v>470</v>
      </c>
      <c r="B471" s="2">
        <f ca="1">VLOOKUP(RANDBETWEEN(1,396),Reference!$R$1:$V$397,2,0)</f>
        <v>44981</v>
      </c>
      <c r="C471" s="2" t="str">
        <f ca="1">VLOOKUP(RANDBETWEEN(1,10),Reference!$A$2:$B$11,2,0)</f>
        <v>SCP Line 2</v>
      </c>
      <c r="D471" t="str">
        <f ca="1">VLOOKUP(RANDBETWEEN(1,21),Reference!$Y$2:$AA$22,2,0)</f>
        <v>L1</v>
      </c>
      <c r="E471" t="str">
        <f ca="1">VLOOKUP(D471,Reference!$Z$2:$AA$17,2,0)</f>
        <v xml:space="preserve">Equipment Failure </v>
      </c>
      <c r="F471" s="3">
        <f ca="1">IF(OR(C471="SCP Line 1", C471="SCP Line 2"),RANDBETWEEN(1,5),RANDBETWEEN(5,15))+VLOOKUP(B471,Reference!$S$1:$V$397,4,0)+20</f>
        <v>40</v>
      </c>
      <c r="G471" s="3">
        <f ca="1">RANDBETWEEN(1,10)+VLOOKUP(B471,Reference!$S$2:$V$397,3,0)+35</f>
        <v>51</v>
      </c>
      <c r="H471" s="3">
        <f ca="1">RANDBETWEEN(1,10)+VLOOKUP(B471,Reference!$S$1:$U$397,3,0)+45</f>
        <v>60</v>
      </c>
      <c r="I471">
        <f t="shared" ca="1" si="26"/>
        <v>50.333333333333336</v>
      </c>
      <c r="J471">
        <f t="shared" ca="1" si="25"/>
        <v>23</v>
      </c>
      <c r="K471">
        <f t="shared" ca="1" si="25"/>
        <v>29</v>
      </c>
      <c r="L471" s="3">
        <f ca="1">VLOOKUP(C471,Reference!$B$2:$C$11,2,0)*IF(OR(D471="L1",D471="L7"),VLOOKUP(B471,Reference!$S$1:$U$397,3,0),VLOOKUP(B471,Reference!$S$1:$V$397,4,0))+RANDBETWEEN(10,40)</f>
        <v>46</v>
      </c>
      <c r="M471" s="2"/>
      <c r="N471" s="2"/>
      <c r="O471" s="2"/>
      <c r="P471" s="3"/>
    </row>
    <row r="472" spans="1:16" x14ac:dyDescent="0.25">
      <c r="A472">
        <f t="shared" si="27"/>
        <v>471</v>
      </c>
      <c r="B472" s="2">
        <f ca="1">VLOOKUP(RANDBETWEEN(1,396),Reference!$R$1:$V$397,2,0)</f>
        <v>45077</v>
      </c>
      <c r="C472" s="2" t="str">
        <f ca="1">VLOOKUP(RANDBETWEEN(1,10),Reference!$A$2:$B$11,2,0)</f>
        <v>Fine Arc 1</v>
      </c>
      <c r="D472" t="str">
        <f ca="1">VLOOKUP(RANDBETWEEN(1,21),Reference!$Y$2:$AA$22,2,0)</f>
        <v>L7</v>
      </c>
      <c r="E472" t="str">
        <f ca="1">VLOOKUP(D472,Reference!$Z$2:$AA$17,2,0)</f>
        <v>Defect and Rework</v>
      </c>
      <c r="F472" s="3">
        <f ca="1">IF(OR(C472="SCP Line 1", C472="SCP Line 2"),RANDBETWEEN(1,5),RANDBETWEEN(5,15))+VLOOKUP(B472,Reference!$S$1:$V$397,4,0)+20</f>
        <v>43</v>
      </c>
      <c r="G472" s="3">
        <f ca="1">RANDBETWEEN(1,10)+VLOOKUP(B472,Reference!$S$2:$V$397,3,0)+35</f>
        <v>56</v>
      </c>
      <c r="H472" s="3">
        <f ca="1">RANDBETWEEN(1,10)+VLOOKUP(B472,Reference!$S$1:$U$397,3,0)+45</f>
        <v>64</v>
      </c>
      <c r="I472">
        <f t="shared" ca="1" si="26"/>
        <v>54.333333333333336</v>
      </c>
      <c r="J472">
        <f t="shared" ca="1" si="25"/>
        <v>25</v>
      </c>
      <c r="K472">
        <f t="shared" ca="1" si="25"/>
        <v>24</v>
      </c>
      <c r="L472" s="3">
        <f ca="1">VLOOKUP(C472,Reference!$B$2:$C$11,2,0)*IF(OR(D472="L1",D472="L7"),VLOOKUP(B472,Reference!$S$1:$U$397,3,0),VLOOKUP(B472,Reference!$S$1:$V$397,4,0))+RANDBETWEEN(10,40)</f>
        <v>53</v>
      </c>
      <c r="M472" s="2"/>
      <c r="N472" s="2"/>
      <c r="O472" s="2"/>
      <c r="P472" s="3"/>
    </row>
    <row r="473" spans="1:16" x14ac:dyDescent="0.25">
      <c r="A473">
        <f t="shared" si="27"/>
        <v>472</v>
      </c>
      <c r="B473" s="2">
        <f ca="1">VLOOKUP(RANDBETWEEN(1,396),Reference!$R$1:$V$397,2,0)</f>
        <v>45140</v>
      </c>
      <c r="C473" s="2" t="str">
        <f ca="1">VLOOKUP(RANDBETWEEN(1,10),Reference!$A$2:$B$11,2,0)</f>
        <v xml:space="preserve">Fine Arc 2 </v>
      </c>
      <c r="D473" t="str">
        <f ca="1">VLOOKUP(RANDBETWEEN(1,21),Reference!$Y$2:$AA$22,2,0)</f>
        <v>L13</v>
      </c>
      <c r="E473" t="str">
        <f ca="1">VLOOKUP(D473,Reference!$Z$2:$AA$17,2,0)</f>
        <v>Measurement and adjustment</v>
      </c>
      <c r="F473" s="3">
        <f ca="1">IF(OR(C473="SCP Line 1", C473="SCP Line 2"),RANDBETWEEN(1,5),RANDBETWEEN(5,15))+VLOOKUP(B473,Reference!$S$1:$V$397,4,0)+20</f>
        <v>78</v>
      </c>
      <c r="G473" s="3">
        <f ca="1">RANDBETWEEN(1,10)+VLOOKUP(B473,Reference!$S$2:$V$397,3,0)+35</f>
        <v>61</v>
      </c>
      <c r="H473" s="3">
        <f ca="1">RANDBETWEEN(1,10)+VLOOKUP(B473,Reference!$S$1:$U$397,3,0)+45</f>
        <v>70</v>
      </c>
      <c r="I473">
        <f t="shared" ca="1" si="26"/>
        <v>69.666666666666671</v>
      </c>
      <c r="J473">
        <f t="shared" ca="1" si="25"/>
        <v>39</v>
      </c>
      <c r="K473">
        <f t="shared" ca="1" si="25"/>
        <v>35</v>
      </c>
      <c r="L473" s="3">
        <f ca="1">VLOOKUP(C473,Reference!$B$2:$C$11,2,0)*IF(OR(D473="L1",D473="L7"),VLOOKUP(B473,Reference!$S$1:$U$397,3,0),VLOOKUP(B473,Reference!$S$1:$V$397,4,0))+RANDBETWEEN(10,40)</f>
        <v>64</v>
      </c>
      <c r="M473" s="2"/>
      <c r="N473" s="2"/>
      <c r="O473" s="2"/>
      <c r="P473" s="3"/>
    </row>
    <row r="474" spans="1:16" x14ac:dyDescent="0.25">
      <c r="A474">
        <f t="shared" si="27"/>
        <v>473</v>
      </c>
      <c r="B474" s="2">
        <f ca="1">VLOOKUP(RANDBETWEEN(1,396),Reference!$R$1:$V$397,2,0)</f>
        <v>45182</v>
      </c>
      <c r="C474" s="2" t="str">
        <f ca="1">VLOOKUP(RANDBETWEEN(1,10),Reference!$A$2:$B$11,2,0)</f>
        <v>TFW1</v>
      </c>
      <c r="D474" t="str">
        <f ca="1">VLOOKUP(RANDBETWEEN(1,21),Reference!$Y$2:$AA$22,2,0)</f>
        <v>L6</v>
      </c>
      <c r="E474" t="str">
        <f ca="1">VLOOKUP(D474,Reference!$Z$2:$AA$17,2,0)</f>
        <v>Speed</v>
      </c>
      <c r="F474" s="3">
        <f ca="1">IF(OR(C474="SCP Line 1", C474="SCP Line 2"),RANDBETWEEN(1,5),RANDBETWEEN(5,15))+VLOOKUP(B474,Reference!$S$1:$V$397,4,0)+20</f>
        <v>90</v>
      </c>
      <c r="G474" s="3">
        <f ca="1">RANDBETWEEN(1,10)+VLOOKUP(B474,Reference!$S$2:$V$397,3,0)+35</f>
        <v>67</v>
      </c>
      <c r="H474" s="3">
        <f ca="1">RANDBETWEEN(1,10)+VLOOKUP(B474,Reference!$S$1:$U$397,3,0)+45</f>
        <v>77</v>
      </c>
      <c r="I474">
        <f t="shared" ca="1" si="26"/>
        <v>78</v>
      </c>
      <c r="J474">
        <f t="shared" ca="1" si="25"/>
        <v>27</v>
      </c>
      <c r="K474">
        <f t="shared" ca="1" si="25"/>
        <v>26</v>
      </c>
      <c r="L474" s="3">
        <f ca="1">VLOOKUP(C474,Reference!$B$2:$C$11,2,0)*IF(OR(D474="L1",D474="L7"),VLOOKUP(B474,Reference!$S$1:$U$397,3,0),VLOOKUP(B474,Reference!$S$1:$V$397,4,0))+RANDBETWEEN(10,40)</f>
        <v>74</v>
      </c>
      <c r="M474" s="2"/>
      <c r="N474" s="2"/>
      <c r="O474" s="2"/>
      <c r="P474" s="3"/>
    </row>
    <row r="475" spans="1:16" x14ac:dyDescent="0.25">
      <c r="A475">
        <f t="shared" si="27"/>
        <v>474</v>
      </c>
      <c r="B475" s="2">
        <f ca="1">VLOOKUP(RANDBETWEEN(1,396),Reference!$R$1:$V$397,2,0)</f>
        <v>44968</v>
      </c>
      <c r="C475" s="2" t="str">
        <f ca="1">VLOOKUP(RANDBETWEEN(1,10),Reference!$A$2:$B$11,2,0)</f>
        <v>SCP Line 1</v>
      </c>
      <c r="D475" t="str">
        <f ca="1">VLOOKUP(RANDBETWEEN(1,21),Reference!$Y$2:$AA$22,2,0)</f>
        <v>L16</v>
      </c>
      <c r="E475" t="str">
        <f ca="1">VLOOKUP(D475,Reference!$Z$2:$AA$17,2,0)</f>
        <v>Die and Jig</v>
      </c>
      <c r="F475" s="3">
        <f ca="1">IF(OR(C475="SCP Line 1", C475="SCP Line 2"),RANDBETWEEN(1,5),RANDBETWEEN(5,15))+VLOOKUP(B475,Reference!$S$1:$V$397,4,0)+20</f>
        <v>44</v>
      </c>
      <c r="G475" s="3">
        <f ca="1">RANDBETWEEN(1,10)+VLOOKUP(B475,Reference!$S$2:$V$397,3,0)+35</f>
        <v>65</v>
      </c>
      <c r="H475" s="3">
        <f ca="1">RANDBETWEEN(1,10)+VLOOKUP(B475,Reference!$S$1:$U$397,3,0)+45</f>
        <v>69</v>
      </c>
      <c r="I475">
        <f t="shared" ca="1" si="26"/>
        <v>59.333333333333336</v>
      </c>
      <c r="J475">
        <f t="shared" ca="1" si="25"/>
        <v>35</v>
      </c>
      <c r="K475">
        <f t="shared" ca="1" si="25"/>
        <v>40</v>
      </c>
      <c r="L475" s="3">
        <f ca="1">VLOOKUP(C475,Reference!$B$2:$C$11,2,0)*IF(OR(D475="L1",D475="L7"),VLOOKUP(B475,Reference!$S$1:$U$397,3,0),VLOOKUP(B475,Reference!$S$1:$V$397,4,0))+RANDBETWEEN(10,40)</f>
        <v>82</v>
      </c>
      <c r="M475" s="2"/>
      <c r="N475" s="2"/>
      <c r="O475" s="2"/>
      <c r="P475" s="3"/>
    </row>
    <row r="476" spans="1:16" x14ac:dyDescent="0.25">
      <c r="A476">
        <f t="shared" si="27"/>
        <v>475</v>
      </c>
      <c r="B476" s="2">
        <f ca="1">VLOOKUP(RANDBETWEEN(1,396),Reference!$R$1:$V$397,2,0)</f>
        <v>45074</v>
      </c>
      <c r="C476" s="2" t="str">
        <f ca="1">VLOOKUP(RANDBETWEEN(1,10),Reference!$A$2:$B$11,2,0)</f>
        <v>Welding M/c 2</v>
      </c>
      <c r="D476" t="str">
        <f ca="1">VLOOKUP(RANDBETWEEN(1,21),Reference!$Y$2:$AA$22,2,0)</f>
        <v>L1</v>
      </c>
      <c r="E476" t="str">
        <f ca="1">VLOOKUP(D476,Reference!$Z$2:$AA$17,2,0)</f>
        <v xml:space="preserve">Equipment Failure </v>
      </c>
      <c r="F476" s="3">
        <f ca="1">IF(OR(C476="SCP Line 1", C476="SCP Line 2"),RANDBETWEEN(1,5),RANDBETWEEN(5,15))+VLOOKUP(B476,Reference!$S$1:$V$397,4,0)+20</f>
        <v>51</v>
      </c>
      <c r="G476" s="3">
        <f ca="1">RANDBETWEEN(1,10)+VLOOKUP(B476,Reference!$S$2:$V$397,3,0)+35</f>
        <v>56</v>
      </c>
      <c r="H476" s="3">
        <f ca="1">RANDBETWEEN(1,10)+VLOOKUP(B476,Reference!$S$1:$U$397,3,0)+45</f>
        <v>70</v>
      </c>
      <c r="I476">
        <f t="shared" ca="1" si="26"/>
        <v>59</v>
      </c>
      <c r="J476">
        <f t="shared" ca="1" si="25"/>
        <v>29</v>
      </c>
      <c r="K476">
        <f t="shared" ca="1" si="25"/>
        <v>33</v>
      </c>
      <c r="L476" s="3">
        <f ca="1">VLOOKUP(C476,Reference!$B$2:$C$11,2,0)*IF(OR(D476="L1",D476="L7"),VLOOKUP(B476,Reference!$S$1:$U$397,3,0),VLOOKUP(B476,Reference!$S$1:$V$397,4,0))+RANDBETWEEN(10,40)</f>
        <v>39</v>
      </c>
      <c r="M476" s="2"/>
      <c r="N476" s="2"/>
      <c r="O476" s="2"/>
      <c r="P476" s="3"/>
    </row>
    <row r="477" spans="1:16" x14ac:dyDescent="0.25">
      <c r="A477">
        <f t="shared" si="27"/>
        <v>476</v>
      </c>
      <c r="B477" s="2">
        <f ca="1">VLOOKUP(RANDBETWEEN(1,396),Reference!$R$1:$V$397,2,0)</f>
        <v>45011</v>
      </c>
      <c r="C477" s="2" t="str">
        <f ca="1">VLOOKUP(RANDBETWEEN(1,10),Reference!$A$2:$B$11,2,0)</f>
        <v>Fine Arc 1</v>
      </c>
      <c r="D477" t="str">
        <f ca="1">VLOOKUP(RANDBETWEEN(1,21),Reference!$Y$2:$AA$22,2,0)</f>
        <v>L7</v>
      </c>
      <c r="E477" t="str">
        <f ca="1">VLOOKUP(D477,Reference!$Z$2:$AA$17,2,0)</f>
        <v>Defect and Rework</v>
      </c>
      <c r="F477" s="3">
        <f ca="1">IF(OR(C477="SCP Line 1", C477="SCP Line 2"),RANDBETWEEN(1,5),RANDBETWEEN(5,15))+VLOOKUP(B477,Reference!$S$1:$V$397,4,0)+20</f>
        <v>47</v>
      </c>
      <c r="G477" s="3">
        <f ca="1">RANDBETWEEN(1,10)+VLOOKUP(B477,Reference!$S$2:$V$397,3,0)+35</f>
        <v>50</v>
      </c>
      <c r="H477" s="3">
        <f ca="1">RANDBETWEEN(1,10)+VLOOKUP(B477,Reference!$S$1:$U$397,3,0)+45</f>
        <v>58</v>
      </c>
      <c r="I477">
        <f t="shared" ca="1" si="26"/>
        <v>51.666666666666664</v>
      </c>
      <c r="J477">
        <f t="shared" ca="1" si="25"/>
        <v>22</v>
      </c>
      <c r="K477">
        <f t="shared" ca="1" si="25"/>
        <v>29</v>
      </c>
      <c r="L477" s="3">
        <f ca="1">VLOOKUP(C477,Reference!$B$2:$C$11,2,0)*IF(OR(D477="L1",D477="L7"),VLOOKUP(B477,Reference!$S$1:$U$397,3,0),VLOOKUP(B477,Reference!$S$1:$V$397,4,0))+RANDBETWEEN(10,40)</f>
        <v>45</v>
      </c>
      <c r="M477" s="2"/>
      <c r="N477" s="2"/>
      <c r="O477" s="2"/>
      <c r="P477" s="3"/>
    </row>
    <row r="478" spans="1:16" x14ac:dyDescent="0.25">
      <c r="A478">
        <f t="shared" si="27"/>
        <v>477</v>
      </c>
      <c r="B478" s="2">
        <f ca="1">VLOOKUP(RANDBETWEEN(1,396),Reference!$R$1:$V$397,2,0)</f>
        <v>45092</v>
      </c>
      <c r="C478" s="2" t="str">
        <f ca="1">VLOOKUP(RANDBETWEEN(1,10),Reference!$A$2:$B$11,2,0)</f>
        <v>Welding M/c 1</v>
      </c>
      <c r="D478" t="str">
        <f ca="1">VLOOKUP(RANDBETWEEN(1,21),Reference!$Y$2:$AA$22,2,0)</f>
        <v>L2</v>
      </c>
      <c r="E478" t="str">
        <f ca="1">VLOOKUP(D478,Reference!$Z$2:$AA$17,2,0)</f>
        <v xml:space="preserve">Setup and Adjustment </v>
      </c>
      <c r="F478" s="3">
        <f ca="1">IF(OR(C478="SCP Line 1", C478="SCP Line 2"),RANDBETWEEN(1,5),RANDBETWEEN(5,15))+VLOOKUP(B478,Reference!$S$1:$V$397,4,0)+20</f>
        <v>47</v>
      </c>
      <c r="G478" s="3">
        <f ca="1">RANDBETWEEN(1,10)+VLOOKUP(B478,Reference!$S$2:$V$397,3,0)+35</f>
        <v>57</v>
      </c>
      <c r="H478" s="3">
        <f ca="1">RANDBETWEEN(1,10)+VLOOKUP(B478,Reference!$S$1:$U$397,3,0)+45</f>
        <v>65</v>
      </c>
      <c r="I478">
        <f t="shared" ca="1" si="26"/>
        <v>56.333333333333336</v>
      </c>
      <c r="J478">
        <f t="shared" ca="1" si="25"/>
        <v>35</v>
      </c>
      <c r="K478">
        <f t="shared" ca="1" si="25"/>
        <v>28</v>
      </c>
      <c r="L478" s="3">
        <f ca="1">VLOOKUP(C478,Reference!$B$2:$C$11,2,0)*IF(OR(D478="L1",D478="L7"),VLOOKUP(B478,Reference!$S$1:$U$397,3,0),VLOOKUP(B478,Reference!$S$1:$V$397,4,0))+RANDBETWEEN(10,40)</f>
        <v>37</v>
      </c>
      <c r="M478" s="2"/>
      <c r="N478" s="2"/>
      <c r="O478" s="2"/>
      <c r="P478" s="3"/>
    </row>
    <row r="479" spans="1:16" x14ac:dyDescent="0.25">
      <c r="A479">
        <f t="shared" si="27"/>
        <v>478</v>
      </c>
      <c r="B479" s="2">
        <f ca="1">VLOOKUP(RANDBETWEEN(1,396),Reference!$R$1:$V$397,2,0)</f>
        <v>45003</v>
      </c>
      <c r="C479" s="2" t="str">
        <f ca="1">VLOOKUP(RANDBETWEEN(1,10),Reference!$A$2:$B$11,2,0)</f>
        <v>SCP Line 1</v>
      </c>
      <c r="D479" t="str">
        <f ca="1">VLOOKUP(RANDBETWEEN(1,21),Reference!$Y$2:$AA$22,2,0)</f>
        <v>L10</v>
      </c>
      <c r="E479" t="str">
        <f ca="1">VLOOKUP(D479,Reference!$Z$2:$AA$17,2,0)</f>
        <v>Operating motion</v>
      </c>
      <c r="F479" s="3">
        <f ca="1">IF(OR(C479="SCP Line 1", C479="SCP Line 2"),RANDBETWEEN(1,5),RANDBETWEEN(5,15))+VLOOKUP(B479,Reference!$S$1:$V$397,4,0)+20</f>
        <v>34</v>
      </c>
      <c r="G479" s="3">
        <f ca="1">RANDBETWEEN(1,10)+VLOOKUP(B479,Reference!$S$2:$V$397,3,0)+35</f>
        <v>61</v>
      </c>
      <c r="H479" s="3">
        <f ca="1">RANDBETWEEN(1,10)+VLOOKUP(B479,Reference!$S$1:$U$397,3,0)+45</f>
        <v>74</v>
      </c>
      <c r="I479">
        <f t="shared" ca="1" si="26"/>
        <v>56.333333333333336</v>
      </c>
      <c r="J479">
        <f t="shared" ca="1" si="25"/>
        <v>27</v>
      </c>
      <c r="K479">
        <f t="shared" ca="1" si="25"/>
        <v>32</v>
      </c>
      <c r="L479" s="3">
        <f ca="1">VLOOKUP(C479,Reference!$B$2:$C$11,2,0)*IF(OR(D479="L1",D479="L7"),VLOOKUP(B479,Reference!$S$1:$U$397,3,0),VLOOKUP(B479,Reference!$S$1:$V$397,4,0))+RANDBETWEEN(10,40)</f>
        <v>79</v>
      </c>
      <c r="M479" s="2"/>
      <c r="N479" s="2"/>
      <c r="O479" s="2"/>
      <c r="P479" s="3"/>
    </row>
    <row r="480" spans="1:16" x14ac:dyDescent="0.25">
      <c r="A480">
        <f t="shared" si="27"/>
        <v>479</v>
      </c>
      <c r="B480" s="2">
        <f ca="1">VLOOKUP(RANDBETWEEN(1,396),Reference!$R$1:$V$397,2,0)</f>
        <v>44983</v>
      </c>
      <c r="C480" s="2" t="str">
        <f ca="1">VLOOKUP(RANDBETWEEN(1,10),Reference!$A$2:$B$11,2,0)</f>
        <v>Welding M/c 1</v>
      </c>
      <c r="D480" t="str">
        <f ca="1">VLOOKUP(RANDBETWEEN(1,21),Reference!$Y$2:$AA$22,2,0)</f>
        <v>L8</v>
      </c>
      <c r="E480" t="str">
        <f ca="1">VLOOKUP(D480,Reference!$Z$2:$AA$17,2,0)</f>
        <v>Shutdown</v>
      </c>
      <c r="F480" s="3">
        <f ca="1">IF(OR(C480="SCP Line 1", C480="SCP Line 2"),RANDBETWEEN(1,5),RANDBETWEEN(5,15))+VLOOKUP(B480,Reference!$S$1:$V$397,4,0)+20</f>
        <v>50</v>
      </c>
      <c r="G480" s="3">
        <f ca="1">RANDBETWEEN(1,10)+VLOOKUP(B480,Reference!$S$2:$V$397,3,0)+35</f>
        <v>58</v>
      </c>
      <c r="H480" s="3">
        <f ca="1">RANDBETWEEN(1,10)+VLOOKUP(B480,Reference!$S$1:$U$397,3,0)+45</f>
        <v>72</v>
      </c>
      <c r="I480">
        <f t="shared" ca="1" si="26"/>
        <v>60</v>
      </c>
      <c r="J480">
        <f t="shared" ca="1" si="25"/>
        <v>34</v>
      </c>
      <c r="K480">
        <f t="shared" ca="1" si="25"/>
        <v>33</v>
      </c>
      <c r="L480" s="3">
        <f ca="1">VLOOKUP(C480,Reference!$B$2:$C$11,2,0)*IF(OR(D480="L1",D480="L7"),VLOOKUP(B480,Reference!$S$1:$U$397,3,0),VLOOKUP(B480,Reference!$S$1:$V$397,4,0))+RANDBETWEEN(10,40)</f>
        <v>35</v>
      </c>
      <c r="M480" s="2"/>
      <c r="N480" s="2"/>
      <c r="O480" s="2"/>
      <c r="P480" s="3"/>
    </row>
    <row r="481" spans="1:16" x14ac:dyDescent="0.25">
      <c r="A481">
        <f t="shared" si="27"/>
        <v>480</v>
      </c>
      <c r="B481" s="2">
        <f ca="1">VLOOKUP(RANDBETWEEN(1,396),Reference!$R$1:$V$397,2,0)</f>
        <v>45099</v>
      </c>
      <c r="C481" s="2" t="str">
        <f ca="1">VLOOKUP(RANDBETWEEN(1,10),Reference!$A$2:$B$11,2,0)</f>
        <v xml:space="preserve">Fine Arc 2 </v>
      </c>
      <c r="D481" t="str">
        <f ca="1">VLOOKUP(RANDBETWEEN(1,21),Reference!$Y$2:$AA$22,2,0)</f>
        <v>L7</v>
      </c>
      <c r="E481" t="str">
        <f ca="1">VLOOKUP(D481,Reference!$Z$2:$AA$17,2,0)</f>
        <v>Defect and Rework</v>
      </c>
      <c r="F481" s="3">
        <f ca="1">IF(OR(C481="SCP Line 1", C481="SCP Line 2"),RANDBETWEEN(1,5),RANDBETWEEN(5,15))+VLOOKUP(B481,Reference!$S$1:$V$397,4,0)+20</f>
        <v>50</v>
      </c>
      <c r="G481" s="3">
        <f ca="1">RANDBETWEEN(1,10)+VLOOKUP(B481,Reference!$S$2:$V$397,3,0)+35</f>
        <v>60</v>
      </c>
      <c r="H481" s="3">
        <f ca="1">RANDBETWEEN(1,10)+VLOOKUP(B481,Reference!$S$1:$U$397,3,0)+45</f>
        <v>71</v>
      </c>
      <c r="I481">
        <f t="shared" ca="1" si="26"/>
        <v>60.333333333333336</v>
      </c>
      <c r="J481">
        <f t="shared" ca="1" si="25"/>
        <v>23</v>
      </c>
      <c r="K481">
        <f t="shared" ca="1" si="25"/>
        <v>37</v>
      </c>
      <c r="L481" s="3">
        <f ca="1">VLOOKUP(C481,Reference!$B$2:$C$11,2,0)*IF(OR(D481="L1",D481="L7"),VLOOKUP(B481,Reference!$S$1:$U$397,3,0),VLOOKUP(B481,Reference!$S$1:$V$397,4,0))+RANDBETWEEN(10,40)</f>
        <v>53</v>
      </c>
      <c r="M481" s="2"/>
      <c r="N481" s="2"/>
      <c r="O481" s="2"/>
      <c r="P481" s="3"/>
    </row>
    <row r="482" spans="1:16" x14ac:dyDescent="0.25">
      <c r="A482">
        <f t="shared" si="27"/>
        <v>481</v>
      </c>
      <c r="B482" s="2">
        <f ca="1">VLOOKUP(RANDBETWEEN(1,396),Reference!$R$1:$V$397,2,0)</f>
        <v>45141</v>
      </c>
      <c r="C482" s="2" t="str">
        <f ca="1">VLOOKUP(RANDBETWEEN(1,10),Reference!$A$2:$B$11,2,0)</f>
        <v>Welding M/c 1</v>
      </c>
      <c r="D482" t="str">
        <f ca="1">VLOOKUP(RANDBETWEEN(1,21),Reference!$Y$2:$AA$22,2,0)</f>
        <v>L7</v>
      </c>
      <c r="E482" t="str">
        <f ca="1">VLOOKUP(D482,Reference!$Z$2:$AA$17,2,0)</f>
        <v>Defect and Rework</v>
      </c>
      <c r="F482" s="3">
        <f ca="1">IF(OR(C482="SCP Line 1", C482="SCP Line 2"),RANDBETWEEN(1,5),RANDBETWEEN(5,15))+VLOOKUP(B482,Reference!$S$1:$V$397,4,0)+20</f>
        <v>78</v>
      </c>
      <c r="G482" s="3">
        <f ca="1">RANDBETWEEN(1,10)+VLOOKUP(B482,Reference!$S$2:$V$397,3,0)+35</f>
        <v>60</v>
      </c>
      <c r="H482" s="3">
        <f ca="1">RANDBETWEEN(1,10)+VLOOKUP(B482,Reference!$S$1:$U$397,3,0)+45</f>
        <v>74</v>
      </c>
      <c r="I482">
        <f t="shared" ca="1" si="26"/>
        <v>70.666666666666671</v>
      </c>
      <c r="J482">
        <f t="shared" ca="1" si="25"/>
        <v>27</v>
      </c>
      <c r="K482">
        <f t="shared" ca="1" si="25"/>
        <v>35</v>
      </c>
      <c r="L482" s="3">
        <f ca="1">VLOOKUP(C482,Reference!$B$2:$C$11,2,0)*IF(OR(D482="L1",D482="L7"),VLOOKUP(B482,Reference!$S$1:$U$397,3,0),VLOOKUP(B482,Reference!$S$1:$V$397,4,0))+RANDBETWEEN(10,40)</f>
        <v>57</v>
      </c>
      <c r="M482" s="2"/>
      <c r="N482" s="2"/>
      <c r="O482" s="2"/>
      <c r="P482" s="3"/>
    </row>
    <row r="483" spans="1:16" x14ac:dyDescent="0.25">
      <c r="A483">
        <f t="shared" si="27"/>
        <v>482</v>
      </c>
      <c r="B483" s="2">
        <f ca="1">VLOOKUP(RANDBETWEEN(1,396),Reference!$R$1:$V$397,2,0)</f>
        <v>45072</v>
      </c>
      <c r="C483" s="2" t="str">
        <f ca="1">VLOOKUP(RANDBETWEEN(1,10),Reference!$A$2:$B$11,2,0)</f>
        <v xml:space="preserve">Fine Arc 2 </v>
      </c>
      <c r="D483" t="str">
        <f ca="1">VLOOKUP(RANDBETWEEN(1,21),Reference!$Y$2:$AA$22,2,0)</f>
        <v>L10</v>
      </c>
      <c r="E483" t="str">
        <f ca="1">VLOOKUP(D483,Reference!$Z$2:$AA$17,2,0)</f>
        <v>Operating motion</v>
      </c>
      <c r="F483" s="3">
        <f ca="1">IF(OR(C483="SCP Line 1", C483="SCP Line 2"),RANDBETWEEN(1,5),RANDBETWEEN(5,15))+VLOOKUP(B483,Reference!$S$1:$V$397,4,0)+20</f>
        <v>44</v>
      </c>
      <c r="G483" s="3">
        <f ca="1">RANDBETWEEN(1,10)+VLOOKUP(B483,Reference!$S$2:$V$397,3,0)+35</f>
        <v>53</v>
      </c>
      <c r="H483" s="3">
        <f ca="1">RANDBETWEEN(1,10)+VLOOKUP(B483,Reference!$S$1:$U$397,3,0)+45</f>
        <v>65</v>
      </c>
      <c r="I483">
        <f t="shared" ca="1" si="26"/>
        <v>54</v>
      </c>
      <c r="J483">
        <f t="shared" ca="1" si="25"/>
        <v>31</v>
      </c>
      <c r="K483">
        <f t="shared" ca="1" si="25"/>
        <v>28</v>
      </c>
      <c r="L483" s="3">
        <f ca="1">VLOOKUP(C483,Reference!$B$2:$C$11,2,0)*IF(OR(D483="L1",D483="L7"),VLOOKUP(B483,Reference!$S$1:$U$397,3,0),VLOOKUP(B483,Reference!$S$1:$V$397,4,0))+RANDBETWEEN(10,40)</f>
        <v>37</v>
      </c>
      <c r="M483" s="2"/>
      <c r="N483" s="2"/>
      <c r="O483" s="2"/>
      <c r="P483" s="3"/>
    </row>
    <row r="484" spans="1:16" x14ac:dyDescent="0.25">
      <c r="A484">
        <f t="shared" si="27"/>
        <v>483</v>
      </c>
      <c r="B484" s="2">
        <f ca="1">VLOOKUP(RANDBETWEEN(1,396),Reference!$R$1:$V$397,2,0)</f>
        <v>45103</v>
      </c>
      <c r="C484" s="2" t="str">
        <f ca="1">VLOOKUP(RANDBETWEEN(1,10),Reference!$A$2:$B$11,2,0)</f>
        <v>MCP Ass 1</v>
      </c>
      <c r="D484" t="str">
        <f ca="1">VLOOKUP(RANDBETWEEN(1,21),Reference!$Y$2:$AA$22,2,0)</f>
        <v>L15</v>
      </c>
      <c r="E484" t="str">
        <f ca="1">VLOOKUP(D484,Reference!$Z$2:$AA$17,2,0)</f>
        <v>Energy</v>
      </c>
      <c r="F484" s="3">
        <f ca="1">IF(OR(C484="SCP Line 1", C484="SCP Line 2"),RANDBETWEEN(1,5),RANDBETWEEN(5,15))+VLOOKUP(B484,Reference!$S$1:$V$397,4,0)+20</f>
        <v>45</v>
      </c>
      <c r="G484" s="3">
        <f ca="1">RANDBETWEEN(1,10)+VLOOKUP(B484,Reference!$S$2:$V$397,3,0)+35</f>
        <v>50</v>
      </c>
      <c r="H484" s="3">
        <f ca="1">RANDBETWEEN(1,10)+VLOOKUP(B484,Reference!$S$1:$U$397,3,0)+45</f>
        <v>57</v>
      </c>
      <c r="I484">
        <f t="shared" ca="1" si="26"/>
        <v>50.666666666666664</v>
      </c>
      <c r="J484">
        <f t="shared" ca="1" si="25"/>
        <v>32</v>
      </c>
      <c r="K484">
        <f t="shared" ca="1" si="25"/>
        <v>37</v>
      </c>
      <c r="L484" s="3">
        <f ca="1">VLOOKUP(C484,Reference!$B$2:$C$11,2,0)*IF(OR(D484="L1",D484="L7"),VLOOKUP(B484,Reference!$S$1:$U$397,3,0),VLOOKUP(B484,Reference!$S$1:$V$397,4,0))+RANDBETWEEN(10,40)</f>
        <v>28</v>
      </c>
      <c r="M484" s="2"/>
      <c r="N484" s="2"/>
      <c r="O484" s="2"/>
      <c r="P484" s="3"/>
    </row>
    <row r="485" spans="1:16" x14ac:dyDescent="0.25">
      <c r="A485">
        <f t="shared" si="27"/>
        <v>484</v>
      </c>
      <c r="B485" s="2">
        <f ca="1">VLOOKUP(RANDBETWEEN(1,396),Reference!$R$1:$V$397,2,0)</f>
        <v>45249</v>
      </c>
      <c r="C485" s="2" t="str">
        <f ca="1">VLOOKUP(RANDBETWEEN(1,10),Reference!$A$2:$B$11,2,0)</f>
        <v>MCP Ass 1</v>
      </c>
      <c r="D485" t="str">
        <f ca="1">VLOOKUP(RANDBETWEEN(1,21),Reference!$Y$2:$AA$22,2,0)</f>
        <v>L1</v>
      </c>
      <c r="E485" t="str">
        <f ca="1">VLOOKUP(D485,Reference!$Z$2:$AA$17,2,0)</f>
        <v xml:space="preserve">Equipment Failure </v>
      </c>
      <c r="F485" s="3">
        <f ca="1">IF(OR(C485="SCP Line 1", C485="SCP Line 2"),RANDBETWEEN(1,5),RANDBETWEEN(5,15))+VLOOKUP(B485,Reference!$S$1:$V$397,4,0)+20</f>
        <v>89</v>
      </c>
      <c r="G485" s="3">
        <f ca="1">RANDBETWEEN(1,10)+VLOOKUP(B485,Reference!$S$2:$V$397,3,0)+35</f>
        <v>61</v>
      </c>
      <c r="H485" s="3">
        <f ca="1">RANDBETWEEN(1,10)+VLOOKUP(B485,Reference!$S$1:$U$397,3,0)+45</f>
        <v>71</v>
      </c>
      <c r="I485">
        <f t="shared" ca="1" si="26"/>
        <v>73.666666666666671</v>
      </c>
      <c r="J485">
        <f t="shared" ca="1" si="25"/>
        <v>28</v>
      </c>
      <c r="K485">
        <f t="shared" ca="1" si="25"/>
        <v>38</v>
      </c>
      <c r="L485" s="3">
        <f ca="1">VLOOKUP(C485,Reference!$B$2:$C$11,2,0)*IF(OR(D485="L1",D485="L7"),VLOOKUP(B485,Reference!$S$1:$U$397,3,0),VLOOKUP(B485,Reference!$S$1:$V$397,4,0))+RANDBETWEEN(10,40)</f>
        <v>58</v>
      </c>
      <c r="M485" s="2"/>
      <c r="N485" s="2"/>
      <c r="O485" s="2"/>
      <c r="P485" s="3"/>
    </row>
    <row r="486" spans="1:16" x14ac:dyDescent="0.25">
      <c r="A486">
        <f t="shared" si="27"/>
        <v>485</v>
      </c>
      <c r="B486" s="2">
        <f ca="1">VLOOKUP(RANDBETWEEN(1,396),Reference!$R$1:$V$397,2,0)</f>
        <v>45248</v>
      </c>
      <c r="C486" s="2" t="str">
        <f ca="1">VLOOKUP(RANDBETWEEN(1,10),Reference!$A$2:$B$11,2,0)</f>
        <v>Fine Arc 1</v>
      </c>
      <c r="D486" t="str">
        <f ca="1">VLOOKUP(RANDBETWEEN(1,21),Reference!$Y$2:$AA$22,2,0)</f>
        <v>L6</v>
      </c>
      <c r="E486" t="str">
        <f ca="1">VLOOKUP(D486,Reference!$Z$2:$AA$17,2,0)</f>
        <v>Speed</v>
      </c>
      <c r="F486" s="3">
        <f ca="1">IF(OR(C486="SCP Line 1", C486="SCP Line 2"),RANDBETWEEN(1,5),RANDBETWEEN(5,15))+VLOOKUP(B486,Reference!$S$1:$V$397,4,0)+20</f>
        <v>94</v>
      </c>
      <c r="G486" s="3">
        <f ca="1">RANDBETWEEN(1,10)+VLOOKUP(B486,Reference!$S$2:$V$397,3,0)+35</f>
        <v>71</v>
      </c>
      <c r="H486" s="3">
        <f ca="1">RANDBETWEEN(1,10)+VLOOKUP(B486,Reference!$S$1:$U$397,3,0)+45</f>
        <v>76</v>
      </c>
      <c r="I486">
        <f t="shared" ca="1" si="26"/>
        <v>80.333333333333329</v>
      </c>
      <c r="J486">
        <f t="shared" ca="1" si="25"/>
        <v>25</v>
      </c>
      <c r="K486">
        <f t="shared" ca="1" si="25"/>
        <v>23</v>
      </c>
      <c r="L486" s="3">
        <f ca="1">VLOOKUP(C486,Reference!$B$2:$C$11,2,0)*IF(OR(D486="L1",D486="L7"),VLOOKUP(B486,Reference!$S$1:$U$397,3,0),VLOOKUP(B486,Reference!$S$1:$V$397,4,0))+RANDBETWEEN(10,40)</f>
        <v>75</v>
      </c>
      <c r="M486" s="2"/>
      <c r="N486" s="2"/>
      <c r="O486" s="2"/>
      <c r="P486" s="3"/>
    </row>
    <row r="487" spans="1:16" x14ac:dyDescent="0.25">
      <c r="A487">
        <f t="shared" si="27"/>
        <v>486</v>
      </c>
      <c r="B487" s="2">
        <f ca="1">VLOOKUP(RANDBETWEEN(1,396),Reference!$R$1:$V$397,2,0)</f>
        <v>45299</v>
      </c>
      <c r="C487" s="2" t="str">
        <f ca="1">VLOOKUP(RANDBETWEEN(1,10),Reference!$A$2:$B$11,2,0)</f>
        <v>SCP Line 2</v>
      </c>
      <c r="D487" t="str">
        <f ca="1">VLOOKUP(RANDBETWEEN(1,21),Reference!$Y$2:$AA$22,2,0)</f>
        <v>L4</v>
      </c>
      <c r="E487" t="str">
        <f ca="1">VLOOKUP(D487,Reference!$Z$2:$AA$17,2,0)</f>
        <v>Start Up</v>
      </c>
      <c r="F487" s="3">
        <f ca="1">IF(OR(C487="SCP Line 1", C487="SCP Line 2"),RANDBETWEEN(1,5),RANDBETWEEN(5,15))+VLOOKUP(B487,Reference!$S$1:$V$397,4,0)+20</f>
        <v>67</v>
      </c>
      <c r="G487" s="3">
        <f ca="1">RANDBETWEEN(1,10)+VLOOKUP(B487,Reference!$S$2:$V$397,3,0)+35</f>
        <v>89</v>
      </c>
      <c r="H487" s="3">
        <f ca="1">RANDBETWEEN(1,10)+VLOOKUP(B487,Reference!$S$1:$U$397,3,0)+45</f>
        <v>103</v>
      </c>
      <c r="I487">
        <f t="shared" ca="1" si="26"/>
        <v>86.333333333333329</v>
      </c>
      <c r="J487">
        <f t="shared" ca="1" si="25"/>
        <v>38</v>
      </c>
      <c r="K487">
        <f t="shared" ca="1" si="25"/>
        <v>23</v>
      </c>
      <c r="L487" s="3">
        <f ca="1">VLOOKUP(C487,Reference!$B$2:$C$11,2,0)*IF(OR(D487="L1",D487="L7"),VLOOKUP(B487,Reference!$S$1:$U$397,3,0),VLOOKUP(B487,Reference!$S$1:$V$397,4,0))+RANDBETWEEN(10,40)</f>
        <v>146</v>
      </c>
      <c r="M487" s="2"/>
      <c r="N487" s="2"/>
      <c r="O487" s="2"/>
      <c r="P487" s="3"/>
    </row>
    <row r="488" spans="1:16" x14ac:dyDescent="0.25">
      <c r="A488">
        <f t="shared" si="27"/>
        <v>487</v>
      </c>
      <c r="B488" s="2">
        <f ca="1">VLOOKUP(RANDBETWEEN(1,396),Reference!$R$1:$V$397,2,0)</f>
        <v>45222</v>
      </c>
      <c r="C488" s="2" t="str">
        <f ca="1">VLOOKUP(RANDBETWEEN(1,10),Reference!$A$2:$B$11,2,0)</f>
        <v>Welding M/c 2</v>
      </c>
      <c r="D488" t="str">
        <f ca="1">VLOOKUP(RANDBETWEEN(1,21),Reference!$Y$2:$AA$22,2,0)</f>
        <v>L1</v>
      </c>
      <c r="E488" t="str">
        <f ca="1">VLOOKUP(D488,Reference!$Z$2:$AA$17,2,0)</f>
        <v xml:space="preserve">Equipment Failure </v>
      </c>
      <c r="F488" s="3">
        <f ca="1">IF(OR(C488="SCP Line 1", C488="SCP Line 2"),RANDBETWEEN(1,5),RANDBETWEEN(5,15))+VLOOKUP(B488,Reference!$S$1:$V$397,4,0)+20</f>
        <v>97</v>
      </c>
      <c r="G488" s="3">
        <f ca="1">RANDBETWEEN(1,10)+VLOOKUP(B488,Reference!$S$2:$V$397,3,0)+35</f>
        <v>68</v>
      </c>
      <c r="H488" s="3">
        <f ca="1">RANDBETWEEN(1,10)+VLOOKUP(B488,Reference!$S$1:$U$397,3,0)+45</f>
        <v>82</v>
      </c>
      <c r="I488">
        <f t="shared" ca="1" si="26"/>
        <v>82.333333333333329</v>
      </c>
      <c r="J488">
        <f t="shared" ca="1" si="25"/>
        <v>29</v>
      </c>
      <c r="K488">
        <f t="shared" ca="1" si="25"/>
        <v>32</v>
      </c>
      <c r="L488" s="3">
        <f ca="1">VLOOKUP(C488,Reference!$B$2:$C$11,2,0)*IF(OR(D488="L1",D488="L7"),VLOOKUP(B488,Reference!$S$1:$U$397,3,0),VLOOKUP(B488,Reference!$S$1:$V$397,4,0))+RANDBETWEEN(10,40)</f>
        <v>64</v>
      </c>
      <c r="M488" s="2"/>
      <c r="N488" s="2"/>
      <c r="O488" s="2"/>
      <c r="P488" s="3"/>
    </row>
    <row r="489" spans="1:16" x14ac:dyDescent="0.25">
      <c r="A489">
        <f t="shared" si="27"/>
        <v>488</v>
      </c>
      <c r="B489" s="2">
        <f ca="1">VLOOKUP(RANDBETWEEN(1,396),Reference!$R$1:$V$397,2,0)</f>
        <v>44934</v>
      </c>
      <c r="C489" s="2" t="str">
        <f ca="1">VLOOKUP(RANDBETWEEN(1,10),Reference!$A$2:$B$11,2,0)</f>
        <v>SCP Line 2</v>
      </c>
      <c r="D489" t="str">
        <f ca="1">VLOOKUP(RANDBETWEEN(1,21),Reference!$Y$2:$AA$22,2,0)</f>
        <v>L1</v>
      </c>
      <c r="E489" t="str">
        <f ca="1">VLOOKUP(D489,Reference!$Z$2:$AA$17,2,0)</f>
        <v xml:space="preserve">Equipment Failure </v>
      </c>
      <c r="F489" s="3">
        <f ca="1">IF(OR(C489="SCP Line 1", C489="SCP Line 2"),RANDBETWEEN(1,5),RANDBETWEEN(5,15))+VLOOKUP(B489,Reference!$S$1:$V$397,4,0)+20</f>
        <v>39</v>
      </c>
      <c r="G489" s="3">
        <f ca="1">RANDBETWEEN(1,10)+VLOOKUP(B489,Reference!$S$2:$V$397,3,0)+35</f>
        <v>48</v>
      </c>
      <c r="H489" s="3">
        <f ca="1">RANDBETWEEN(1,10)+VLOOKUP(B489,Reference!$S$1:$U$397,3,0)+45</f>
        <v>65</v>
      </c>
      <c r="I489">
        <f t="shared" ca="1" si="26"/>
        <v>50.666666666666664</v>
      </c>
      <c r="J489">
        <f t="shared" ca="1" si="25"/>
        <v>34</v>
      </c>
      <c r="K489">
        <f t="shared" ca="1" si="25"/>
        <v>21</v>
      </c>
      <c r="L489" s="3">
        <f ca="1">VLOOKUP(C489,Reference!$B$2:$C$11,2,0)*IF(OR(D489="L1",D489="L7"),VLOOKUP(B489,Reference!$S$1:$U$397,3,0),VLOOKUP(B489,Reference!$S$1:$V$397,4,0))+RANDBETWEEN(10,40)</f>
        <v>58</v>
      </c>
      <c r="M489" s="2"/>
      <c r="N489" s="2"/>
      <c r="O489" s="2"/>
      <c r="P489" s="3"/>
    </row>
    <row r="490" spans="1:16" x14ac:dyDescent="0.25">
      <c r="A490">
        <f t="shared" si="27"/>
        <v>489</v>
      </c>
      <c r="B490" s="2">
        <f ca="1">VLOOKUP(RANDBETWEEN(1,396),Reference!$R$1:$V$397,2,0)</f>
        <v>45271</v>
      </c>
      <c r="C490" s="2" t="str">
        <f ca="1">VLOOKUP(RANDBETWEEN(1,10),Reference!$A$2:$B$11,2,0)</f>
        <v>Welding M/c 2</v>
      </c>
      <c r="D490" t="str">
        <f ca="1">VLOOKUP(RANDBETWEEN(1,21),Reference!$Y$2:$AA$22,2,0)</f>
        <v>L6</v>
      </c>
      <c r="E490" t="str">
        <f ca="1">VLOOKUP(D490,Reference!$Z$2:$AA$17,2,0)</f>
        <v>Speed</v>
      </c>
      <c r="F490" s="3">
        <f ca="1">IF(OR(C490="SCP Line 1", C490="SCP Line 2"),RANDBETWEEN(1,5),RANDBETWEEN(5,15))+VLOOKUP(B490,Reference!$S$1:$V$397,4,0)+20</f>
        <v>89</v>
      </c>
      <c r="G490" s="3">
        <f ca="1">RANDBETWEEN(1,10)+VLOOKUP(B490,Reference!$S$2:$V$397,3,0)+35</f>
        <v>70</v>
      </c>
      <c r="H490" s="3">
        <f ca="1">RANDBETWEEN(1,10)+VLOOKUP(B490,Reference!$S$1:$U$397,3,0)+45</f>
        <v>76</v>
      </c>
      <c r="I490">
        <f t="shared" ca="1" si="26"/>
        <v>78.333333333333329</v>
      </c>
      <c r="J490">
        <f t="shared" ca="1" si="25"/>
        <v>22</v>
      </c>
      <c r="K490">
        <f t="shared" ca="1" si="25"/>
        <v>24</v>
      </c>
      <c r="L490" s="3">
        <f ca="1">VLOOKUP(C490,Reference!$B$2:$C$11,2,0)*IF(OR(D490="L1",D490="L7"),VLOOKUP(B490,Reference!$S$1:$U$397,3,0),VLOOKUP(B490,Reference!$S$1:$V$397,4,0))+RANDBETWEEN(10,40)</f>
        <v>84</v>
      </c>
      <c r="M490" s="2"/>
      <c r="N490" s="2"/>
      <c r="O490" s="2"/>
      <c r="P490" s="3"/>
    </row>
    <row r="491" spans="1:16" x14ac:dyDescent="0.25">
      <c r="A491">
        <f t="shared" si="27"/>
        <v>490</v>
      </c>
      <c r="B491" s="2">
        <f ca="1">VLOOKUP(RANDBETWEEN(1,396),Reference!$R$1:$V$397,2,0)</f>
        <v>45241</v>
      </c>
      <c r="C491" s="2" t="str">
        <f ca="1">VLOOKUP(RANDBETWEEN(1,10),Reference!$A$2:$B$11,2,0)</f>
        <v>Welding M/c 2</v>
      </c>
      <c r="D491" t="str">
        <f ca="1">VLOOKUP(RANDBETWEEN(1,21),Reference!$Y$2:$AA$22,2,0)</f>
        <v>L9</v>
      </c>
      <c r="E491" t="str">
        <f ca="1">VLOOKUP(D491,Reference!$Z$2:$AA$17,2,0)</f>
        <v>Management</v>
      </c>
      <c r="F491" s="3">
        <f ca="1">IF(OR(C491="SCP Line 1", C491="SCP Line 2"),RANDBETWEEN(1,5),RANDBETWEEN(5,15))+VLOOKUP(B491,Reference!$S$1:$V$397,4,0)+20</f>
        <v>94</v>
      </c>
      <c r="G491" s="3">
        <f ca="1">RANDBETWEEN(1,10)+VLOOKUP(B491,Reference!$S$2:$V$397,3,0)+35</f>
        <v>67</v>
      </c>
      <c r="H491" s="3">
        <f ca="1">RANDBETWEEN(1,10)+VLOOKUP(B491,Reference!$S$1:$U$397,3,0)+45</f>
        <v>75</v>
      </c>
      <c r="I491">
        <f t="shared" ca="1" si="26"/>
        <v>78.666666666666671</v>
      </c>
      <c r="J491">
        <f t="shared" ca="1" si="25"/>
        <v>37</v>
      </c>
      <c r="K491">
        <f t="shared" ca="1" si="25"/>
        <v>39</v>
      </c>
      <c r="L491" s="3">
        <f ca="1">VLOOKUP(C491,Reference!$B$2:$C$11,2,0)*IF(OR(D491="L1",D491="L7"),VLOOKUP(B491,Reference!$S$1:$U$397,3,0),VLOOKUP(B491,Reference!$S$1:$V$397,4,0))+RANDBETWEEN(10,40)</f>
        <v>75</v>
      </c>
      <c r="M491" s="2"/>
      <c r="N491" s="2"/>
      <c r="O491" s="2"/>
      <c r="P491" s="3"/>
    </row>
    <row r="492" spans="1:16" x14ac:dyDescent="0.25">
      <c r="A492">
        <f t="shared" si="27"/>
        <v>491</v>
      </c>
      <c r="B492" s="2">
        <f ca="1">VLOOKUP(RANDBETWEEN(1,396),Reference!$R$1:$V$397,2,0)</f>
        <v>45063</v>
      </c>
      <c r="C492" s="2" t="str">
        <f ca="1">VLOOKUP(RANDBETWEEN(1,10),Reference!$A$2:$B$11,2,0)</f>
        <v>Welding M/c 2</v>
      </c>
      <c r="D492" t="str">
        <f ca="1">VLOOKUP(RANDBETWEEN(1,21),Reference!$Y$2:$AA$22,2,0)</f>
        <v>L12</v>
      </c>
      <c r="E492" t="str">
        <f ca="1">VLOOKUP(D492,Reference!$Z$2:$AA$17,2,0)</f>
        <v>Logistics</v>
      </c>
      <c r="F492" s="3">
        <f ca="1">IF(OR(C492="SCP Line 1", C492="SCP Line 2"),RANDBETWEEN(1,5),RANDBETWEEN(5,15))+VLOOKUP(B492,Reference!$S$1:$V$397,4,0)+20</f>
        <v>49</v>
      </c>
      <c r="G492" s="3">
        <f ca="1">RANDBETWEEN(1,10)+VLOOKUP(B492,Reference!$S$2:$V$397,3,0)+35</f>
        <v>50</v>
      </c>
      <c r="H492" s="3">
        <f ca="1">RANDBETWEEN(1,10)+VLOOKUP(B492,Reference!$S$1:$U$397,3,0)+45</f>
        <v>68</v>
      </c>
      <c r="I492">
        <f t="shared" ca="1" si="26"/>
        <v>55.666666666666664</v>
      </c>
      <c r="J492">
        <f t="shared" ca="1" si="25"/>
        <v>21</v>
      </c>
      <c r="K492">
        <f t="shared" ca="1" si="25"/>
        <v>25</v>
      </c>
      <c r="L492" s="3">
        <f ca="1">VLOOKUP(C492,Reference!$B$2:$C$11,2,0)*IF(OR(D492="L1",D492="L7"),VLOOKUP(B492,Reference!$S$1:$U$397,3,0),VLOOKUP(B492,Reference!$S$1:$V$397,4,0))+RANDBETWEEN(10,40)</f>
        <v>43</v>
      </c>
      <c r="M492" s="2"/>
      <c r="N492" s="2"/>
      <c r="O492" s="2"/>
      <c r="P492" s="3"/>
    </row>
    <row r="493" spans="1:16" x14ac:dyDescent="0.25">
      <c r="A493">
        <f t="shared" si="27"/>
        <v>492</v>
      </c>
      <c r="B493" s="2">
        <f ca="1">VLOOKUP(RANDBETWEEN(1,396),Reference!$R$1:$V$397,2,0)</f>
        <v>45270</v>
      </c>
      <c r="C493" s="2" t="str">
        <f ca="1">VLOOKUP(RANDBETWEEN(1,10),Reference!$A$2:$B$11,2,0)</f>
        <v>MCP Ass 1</v>
      </c>
      <c r="D493" t="str">
        <f ca="1">VLOOKUP(RANDBETWEEN(1,21),Reference!$Y$2:$AA$22,2,0)</f>
        <v>L3</v>
      </c>
      <c r="E493" t="str">
        <f ca="1">VLOOKUP(D493,Reference!$Z$2:$AA$17,2,0)</f>
        <v>Tool change</v>
      </c>
      <c r="F493" s="3">
        <f ca="1">IF(OR(C493="SCP Line 1", C493="SCP Line 2"),RANDBETWEEN(1,5),RANDBETWEEN(5,15))+VLOOKUP(B493,Reference!$S$1:$V$397,4,0)+20</f>
        <v>90</v>
      </c>
      <c r="G493" s="3">
        <f ca="1">RANDBETWEEN(1,10)+VLOOKUP(B493,Reference!$S$2:$V$397,3,0)+35</f>
        <v>64</v>
      </c>
      <c r="H493" s="3">
        <f ca="1">RANDBETWEEN(1,10)+VLOOKUP(B493,Reference!$S$1:$U$397,3,0)+45</f>
        <v>74</v>
      </c>
      <c r="I493">
        <f t="shared" ca="1" si="26"/>
        <v>76</v>
      </c>
      <c r="J493">
        <f t="shared" ca="1" si="25"/>
        <v>38</v>
      </c>
      <c r="K493">
        <f t="shared" ca="1" si="25"/>
        <v>20</v>
      </c>
      <c r="L493" s="3">
        <f ca="1">VLOOKUP(C493,Reference!$B$2:$C$11,2,0)*IF(OR(D493="L1",D493="L7"),VLOOKUP(B493,Reference!$S$1:$U$397,3,0),VLOOKUP(B493,Reference!$S$1:$V$397,4,0))+RANDBETWEEN(10,40)</f>
        <v>87</v>
      </c>
      <c r="M493" s="2"/>
      <c r="N493" s="2"/>
      <c r="O493" s="2"/>
      <c r="P493" s="3"/>
    </row>
    <row r="494" spans="1:16" x14ac:dyDescent="0.25">
      <c r="A494">
        <f t="shared" si="27"/>
        <v>493</v>
      </c>
      <c r="B494" s="2">
        <f ca="1">VLOOKUP(RANDBETWEEN(1,396),Reference!$R$1:$V$397,2,0)</f>
        <v>44993</v>
      </c>
      <c r="C494" s="2" t="str">
        <f ca="1">VLOOKUP(RANDBETWEEN(1,10),Reference!$A$2:$B$11,2,0)</f>
        <v>MCP Ass 2</v>
      </c>
      <c r="D494" t="str">
        <f ca="1">VLOOKUP(RANDBETWEEN(1,21),Reference!$Y$2:$AA$22,2,0)</f>
        <v>L11</v>
      </c>
      <c r="E494" t="str">
        <f ca="1">VLOOKUP(D494,Reference!$Z$2:$AA$17,2,0)</f>
        <v xml:space="preserve">Line Organisation </v>
      </c>
      <c r="F494" s="3">
        <f ca="1">IF(OR(C494="SCP Line 1", C494="SCP Line 2"),RANDBETWEEN(1,5),RANDBETWEEN(5,15))+VLOOKUP(B494,Reference!$S$1:$V$397,4,0)+20</f>
        <v>48</v>
      </c>
      <c r="G494" s="3">
        <f ca="1">RANDBETWEEN(1,10)+VLOOKUP(B494,Reference!$S$2:$V$397,3,0)+35</f>
        <v>58</v>
      </c>
      <c r="H494" s="3">
        <f ca="1">RANDBETWEEN(1,10)+VLOOKUP(B494,Reference!$S$1:$U$397,3,0)+45</f>
        <v>64</v>
      </c>
      <c r="I494">
        <f t="shared" ca="1" si="26"/>
        <v>56.666666666666664</v>
      </c>
      <c r="J494">
        <f t="shared" ca="1" si="25"/>
        <v>32</v>
      </c>
      <c r="K494">
        <f t="shared" ca="1" si="25"/>
        <v>35</v>
      </c>
      <c r="L494" s="3">
        <f ca="1">VLOOKUP(C494,Reference!$B$2:$C$11,2,0)*IF(OR(D494="L1",D494="L7"),VLOOKUP(B494,Reference!$S$1:$U$397,3,0),VLOOKUP(B494,Reference!$S$1:$V$397,4,0))+RANDBETWEEN(10,40)</f>
        <v>39</v>
      </c>
      <c r="M494" s="2"/>
      <c r="N494" s="2"/>
      <c r="O494" s="2"/>
      <c r="P494" s="3"/>
    </row>
    <row r="495" spans="1:16" x14ac:dyDescent="0.25">
      <c r="A495">
        <f t="shared" si="27"/>
        <v>494</v>
      </c>
      <c r="B495" s="2">
        <f ca="1">VLOOKUP(RANDBETWEEN(1,396),Reference!$R$1:$V$397,2,0)</f>
        <v>45021</v>
      </c>
      <c r="C495" s="2" t="str">
        <f ca="1">VLOOKUP(RANDBETWEEN(1,10),Reference!$A$2:$B$11,2,0)</f>
        <v>MCP Ass 2</v>
      </c>
      <c r="D495" t="str">
        <f ca="1">VLOOKUP(RANDBETWEEN(1,21),Reference!$Y$2:$AA$22,2,0)</f>
        <v>L5</v>
      </c>
      <c r="E495" t="str">
        <f ca="1">VLOOKUP(D495,Reference!$Z$2:$AA$17,2,0)</f>
        <v>Idling and Minor stoppage</v>
      </c>
      <c r="F495" s="3">
        <f ca="1">IF(OR(C495="SCP Line 1", C495="SCP Line 2"),RANDBETWEEN(1,5),RANDBETWEEN(5,15))+VLOOKUP(B495,Reference!$S$1:$V$397,4,0)+20</f>
        <v>40</v>
      </c>
      <c r="G495" s="3">
        <f ca="1">RANDBETWEEN(1,10)+VLOOKUP(B495,Reference!$S$2:$V$397,3,0)+35</f>
        <v>60</v>
      </c>
      <c r="H495" s="3">
        <f ca="1">RANDBETWEEN(1,10)+VLOOKUP(B495,Reference!$S$1:$U$397,3,0)+45</f>
        <v>76</v>
      </c>
      <c r="I495">
        <f t="shared" ca="1" si="26"/>
        <v>58.666666666666664</v>
      </c>
      <c r="J495">
        <f t="shared" ca="1" si="25"/>
        <v>37</v>
      </c>
      <c r="K495">
        <f t="shared" ca="1" si="25"/>
        <v>33</v>
      </c>
      <c r="L495" s="3">
        <f ca="1">VLOOKUP(C495,Reference!$B$2:$C$11,2,0)*IF(OR(D495="L1",D495="L7"),VLOOKUP(B495,Reference!$S$1:$U$397,3,0),VLOOKUP(B495,Reference!$S$1:$V$397,4,0))+RANDBETWEEN(10,40)</f>
        <v>35</v>
      </c>
      <c r="M495" s="2"/>
      <c r="N495" s="2"/>
      <c r="O495" s="2"/>
      <c r="P495" s="3"/>
    </row>
    <row r="496" spans="1:16" x14ac:dyDescent="0.25">
      <c r="A496">
        <f t="shared" si="27"/>
        <v>495</v>
      </c>
      <c r="B496" s="2">
        <f ca="1">VLOOKUP(RANDBETWEEN(1,396),Reference!$R$1:$V$397,2,0)</f>
        <v>45082</v>
      </c>
      <c r="C496" s="2" t="str">
        <f ca="1">VLOOKUP(RANDBETWEEN(1,10),Reference!$A$2:$B$11,2,0)</f>
        <v xml:space="preserve">Fine Arc 2 </v>
      </c>
      <c r="D496" t="str">
        <f ca="1">VLOOKUP(RANDBETWEEN(1,21),Reference!$Y$2:$AA$22,2,0)</f>
        <v>L6</v>
      </c>
      <c r="E496" t="str">
        <f ca="1">VLOOKUP(D496,Reference!$Z$2:$AA$17,2,0)</f>
        <v>Speed</v>
      </c>
      <c r="F496" s="3">
        <f ca="1">IF(OR(C496="SCP Line 1", C496="SCP Line 2"),RANDBETWEEN(1,5),RANDBETWEEN(5,15))+VLOOKUP(B496,Reference!$S$1:$V$397,4,0)+20</f>
        <v>44</v>
      </c>
      <c r="G496" s="3">
        <f ca="1">RANDBETWEEN(1,10)+VLOOKUP(B496,Reference!$S$2:$V$397,3,0)+35</f>
        <v>46</v>
      </c>
      <c r="H496" s="3">
        <f ca="1">RANDBETWEEN(1,10)+VLOOKUP(B496,Reference!$S$1:$U$397,3,0)+45</f>
        <v>60</v>
      </c>
      <c r="I496">
        <f t="shared" ca="1" si="26"/>
        <v>50</v>
      </c>
      <c r="J496">
        <f t="shared" ca="1" si="25"/>
        <v>26</v>
      </c>
      <c r="K496">
        <f t="shared" ca="1" si="25"/>
        <v>29</v>
      </c>
      <c r="L496" s="3">
        <f ca="1">VLOOKUP(C496,Reference!$B$2:$C$11,2,0)*IF(OR(D496="L1",D496="L7"),VLOOKUP(B496,Reference!$S$1:$U$397,3,0),VLOOKUP(B496,Reference!$S$1:$V$397,4,0))+RANDBETWEEN(10,40)</f>
        <v>50</v>
      </c>
      <c r="M496" s="2"/>
      <c r="N496" s="2"/>
      <c r="O496" s="2"/>
      <c r="P496" s="3"/>
    </row>
    <row r="497" spans="1:16" x14ac:dyDescent="0.25">
      <c r="A497">
        <f t="shared" si="27"/>
        <v>496</v>
      </c>
      <c r="B497" s="2">
        <f ca="1">VLOOKUP(RANDBETWEEN(1,396),Reference!$R$1:$V$397,2,0)</f>
        <v>45013</v>
      </c>
      <c r="C497" s="2" t="str">
        <f ca="1">VLOOKUP(RANDBETWEEN(1,10),Reference!$A$2:$B$11,2,0)</f>
        <v>TFW1</v>
      </c>
      <c r="D497" t="str">
        <f ca="1">VLOOKUP(RANDBETWEEN(1,21),Reference!$Y$2:$AA$22,2,0)</f>
        <v>L2</v>
      </c>
      <c r="E497" t="str">
        <f ca="1">VLOOKUP(D497,Reference!$Z$2:$AA$17,2,0)</f>
        <v xml:space="preserve">Setup and Adjustment </v>
      </c>
      <c r="F497" s="3">
        <f ca="1">IF(OR(C497="SCP Line 1", C497="SCP Line 2"),RANDBETWEEN(1,5),RANDBETWEEN(5,15))+VLOOKUP(B497,Reference!$S$1:$V$397,4,0)+20</f>
        <v>50</v>
      </c>
      <c r="G497" s="3">
        <f ca="1">RANDBETWEEN(1,10)+VLOOKUP(B497,Reference!$S$2:$V$397,3,0)+35</f>
        <v>57</v>
      </c>
      <c r="H497" s="3">
        <f ca="1">RANDBETWEEN(1,10)+VLOOKUP(B497,Reference!$S$1:$U$397,3,0)+45</f>
        <v>67</v>
      </c>
      <c r="I497">
        <f t="shared" ca="1" si="26"/>
        <v>58</v>
      </c>
      <c r="J497">
        <f t="shared" ca="1" si="25"/>
        <v>27</v>
      </c>
      <c r="K497">
        <f t="shared" ca="1" si="25"/>
        <v>36</v>
      </c>
      <c r="L497" s="3">
        <f ca="1">VLOOKUP(C497,Reference!$B$2:$C$11,2,0)*IF(OR(D497="L1",D497="L7"),VLOOKUP(B497,Reference!$S$1:$U$397,3,0),VLOOKUP(B497,Reference!$S$1:$V$397,4,0))+RANDBETWEEN(10,40)</f>
        <v>52</v>
      </c>
      <c r="M497" s="2"/>
      <c r="N497" s="2"/>
      <c r="O497" s="2"/>
      <c r="P497" s="3"/>
    </row>
    <row r="498" spans="1:16" x14ac:dyDescent="0.25">
      <c r="A498">
        <f t="shared" si="27"/>
        <v>497</v>
      </c>
      <c r="B498" s="2">
        <f ca="1">VLOOKUP(RANDBETWEEN(1,396),Reference!$R$1:$V$397,2,0)</f>
        <v>45238</v>
      </c>
      <c r="C498" s="2" t="str">
        <f ca="1">VLOOKUP(RANDBETWEEN(1,10),Reference!$A$2:$B$11,2,0)</f>
        <v>TFW2</v>
      </c>
      <c r="D498" t="str">
        <f ca="1">VLOOKUP(RANDBETWEEN(1,21),Reference!$Y$2:$AA$22,2,0)</f>
        <v>L5</v>
      </c>
      <c r="E498" t="str">
        <f ca="1">VLOOKUP(D498,Reference!$Z$2:$AA$17,2,0)</f>
        <v>Idling and Minor stoppage</v>
      </c>
      <c r="F498" s="3">
        <f ca="1">IF(OR(C498="SCP Line 1", C498="SCP Line 2"),RANDBETWEEN(1,5),RANDBETWEEN(5,15))+VLOOKUP(B498,Reference!$S$1:$V$397,4,0)+20</f>
        <v>94</v>
      </c>
      <c r="G498" s="3">
        <f ca="1">RANDBETWEEN(1,10)+VLOOKUP(B498,Reference!$S$2:$V$397,3,0)+35</f>
        <v>67</v>
      </c>
      <c r="H498" s="3">
        <f ca="1">RANDBETWEEN(1,10)+VLOOKUP(B498,Reference!$S$1:$U$397,3,0)+45</f>
        <v>79</v>
      </c>
      <c r="I498">
        <f t="shared" ca="1" si="26"/>
        <v>80</v>
      </c>
      <c r="J498">
        <f t="shared" ca="1" si="25"/>
        <v>30</v>
      </c>
      <c r="K498">
        <f t="shared" ca="1" si="25"/>
        <v>31</v>
      </c>
      <c r="L498" s="3">
        <f ca="1">VLOOKUP(C498,Reference!$B$2:$C$11,2,0)*IF(OR(D498="L1",D498="L7"),VLOOKUP(B498,Reference!$S$1:$U$397,3,0),VLOOKUP(B498,Reference!$S$1:$V$397,4,0))+RANDBETWEEN(10,40)</f>
        <v>82</v>
      </c>
      <c r="M498" s="2"/>
      <c r="N498" s="2"/>
      <c r="O498" s="2"/>
      <c r="P498" s="3"/>
    </row>
    <row r="499" spans="1:16" x14ac:dyDescent="0.25">
      <c r="A499">
        <f t="shared" si="27"/>
        <v>498</v>
      </c>
      <c r="B499" s="2">
        <f ca="1">VLOOKUP(RANDBETWEEN(1,396),Reference!$R$1:$V$397,2,0)</f>
        <v>45104</v>
      </c>
      <c r="C499" s="2" t="str">
        <f ca="1">VLOOKUP(RANDBETWEEN(1,10),Reference!$A$2:$B$11,2,0)</f>
        <v>Welding M/c 1</v>
      </c>
      <c r="D499" t="str">
        <f ca="1">VLOOKUP(RANDBETWEEN(1,21),Reference!$Y$2:$AA$22,2,0)</f>
        <v>L7</v>
      </c>
      <c r="E499" t="str">
        <f ca="1">VLOOKUP(D499,Reference!$Z$2:$AA$17,2,0)</f>
        <v>Defect and Rework</v>
      </c>
      <c r="F499" s="3">
        <f ca="1">IF(OR(C499="SCP Line 1", C499="SCP Line 2"),RANDBETWEEN(1,5),RANDBETWEEN(5,15))+VLOOKUP(B499,Reference!$S$1:$V$397,4,0)+20</f>
        <v>48</v>
      </c>
      <c r="G499" s="3">
        <f ca="1">RANDBETWEEN(1,10)+VLOOKUP(B499,Reference!$S$2:$V$397,3,0)+35</f>
        <v>65</v>
      </c>
      <c r="H499" s="3">
        <f ca="1">RANDBETWEEN(1,10)+VLOOKUP(B499,Reference!$S$1:$U$397,3,0)+45</f>
        <v>68</v>
      </c>
      <c r="I499">
        <f t="shared" ca="1" si="26"/>
        <v>60.333333333333336</v>
      </c>
      <c r="J499">
        <f t="shared" ca="1" si="25"/>
        <v>30</v>
      </c>
      <c r="K499">
        <f t="shared" ca="1" si="25"/>
        <v>25</v>
      </c>
      <c r="L499" s="3">
        <f ca="1">VLOOKUP(C499,Reference!$B$2:$C$11,2,0)*IF(OR(D499="L1",D499="L7"),VLOOKUP(B499,Reference!$S$1:$U$397,3,0),VLOOKUP(B499,Reference!$S$1:$V$397,4,0))+RANDBETWEEN(10,40)</f>
        <v>60</v>
      </c>
      <c r="M499" s="2"/>
      <c r="N499" s="2"/>
      <c r="O499" s="2"/>
      <c r="P499" s="3"/>
    </row>
    <row r="500" spans="1:16" x14ac:dyDescent="0.25">
      <c r="A500">
        <f t="shared" si="27"/>
        <v>499</v>
      </c>
      <c r="B500" s="2">
        <f ca="1">VLOOKUP(RANDBETWEEN(1,396),Reference!$R$1:$V$397,2,0)</f>
        <v>44994</v>
      </c>
      <c r="C500" s="2" t="str">
        <f ca="1">VLOOKUP(RANDBETWEEN(1,10),Reference!$A$2:$B$11,2,0)</f>
        <v>SCP Line 1</v>
      </c>
      <c r="D500" t="str">
        <f ca="1">VLOOKUP(RANDBETWEEN(1,21),Reference!$Y$2:$AA$22,2,0)</f>
        <v>L15</v>
      </c>
      <c r="E500" t="str">
        <f ca="1">VLOOKUP(D500,Reference!$Z$2:$AA$17,2,0)</f>
        <v>Energy</v>
      </c>
      <c r="F500" s="3">
        <f ca="1">IF(OR(C500="SCP Line 1", C500="SCP Line 2"),RANDBETWEEN(1,5),RANDBETWEEN(5,15))+VLOOKUP(B500,Reference!$S$1:$V$397,4,0)+20</f>
        <v>40</v>
      </c>
      <c r="G500" s="3">
        <f ca="1">RANDBETWEEN(1,10)+VLOOKUP(B500,Reference!$S$2:$V$397,3,0)+35</f>
        <v>59</v>
      </c>
      <c r="H500" s="3">
        <f ca="1">RANDBETWEEN(1,10)+VLOOKUP(B500,Reference!$S$1:$U$397,3,0)+45</f>
        <v>68</v>
      </c>
      <c r="I500">
        <f t="shared" ca="1" si="26"/>
        <v>55.666666666666664</v>
      </c>
      <c r="J500">
        <f t="shared" ca="1" si="25"/>
        <v>38</v>
      </c>
      <c r="K500">
        <f t="shared" ca="1" si="25"/>
        <v>21</v>
      </c>
      <c r="L500" s="3">
        <f ca="1">VLOOKUP(C500,Reference!$B$2:$C$11,2,0)*IF(OR(D500="L1",D500="L7"),VLOOKUP(B500,Reference!$S$1:$U$397,3,0),VLOOKUP(B500,Reference!$S$1:$V$397,4,0))+RANDBETWEEN(10,40)</f>
        <v>72</v>
      </c>
      <c r="M500" s="2"/>
      <c r="N500" s="2"/>
      <c r="O500" s="2"/>
      <c r="P500" s="3"/>
    </row>
    <row r="501" spans="1:16" x14ac:dyDescent="0.25">
      <c r="A501">
        <f t="shared" si="27"/>
        <v>500</v>
      </c>
      <c r="B501" s="2">
        <f ca="1">VLOOKUP(RANDBETWEEN(1,396),Reference!$R$1:$V$397,2,0)</f>
        <v>45176</v>
      </c>
      <c r="C501" s="2" t="str">
        <f ca="1">VLOOKUP(RANDBETWEEN(1,10),Reference!$A$2:$B$11,2,0)</f>
        <v>SCP Line 2</v>
      </c>
      <c r="D501" t="str">
        <f ca="1">VLOOKUP(RANDBETWEEN(1,21),Reference!$Y$2:$AA$22,2,0)</f>
        <v>L7</v>
      </c>
      <c r="E501" t="str">
        <f ca="1">VLOOKUP(D501,Reference!$Z$2:$AA$17,2,0)</f>
        <v>Defect and Rework</v>
      </c>
      <c r="F501" s="3">
        <f ca="1">IF(OR(C501="SCP Line 1", C501="SCP Line 2"),RANDBETWEEN(1,5),RANDBETWEEN(5,15))+VLOOKUP(B501,Reference!$S$1:$V$397,4,0)+20</f>
        <v>76</v>
      </c>
      <c r="G501" s="3">
        <f ca="1">RANDBETWEEN(1,10)+VLOOKUP(B501,Reference!$S$2:$V$397,3,0)+35</f>
        <v>60</v>
      </c>
      <c r="H501" s="3">
        <f ca="1">RANDBETWEEN(1,10)+VLOOKUP(B501,Reference!$S$1:$U$397,3,0)+45</f>
        <v>69</v>
      </c>
      <c r="I501">
        <f t="shared" ca="1" si="26"/>
        <v>68.333333333333329</v>
      </c>
      <c r="J501">
        <f t="shared" ca="1" si="25"/>
        <v>29</v>
      </c>
      <c r="K501">
        <f t="shared" ca="1" si="25"/>
        <v>27</v>
      </c>
      <c r="L501" s="3">
        <f ca="1">VLOOKUP(C501,Reference!$B$2:$C$11,2,0)*IF(OR(D501="L1",D501="L7"),VLOOKUP(B501,Reference!$S$1:$U$397,3,0),VLOOKUP(B501,Reference!$S$1:$V$397,4,0))+RANDBETWEEN(10,40)</f>
        <v>101</v>
      </c>
      <c r="M501" s="2"/>
      <c r="N501" s="2"/>
      <c r="O501" s="2"/>
      <c r="P501" s="3"/>
    </row>
    <row r="502" spans="1:16" x14ac:dyDescent="0.25">
      <c r="A502">
        <f t="shared" si="27"/>
        <v>501</v>
      </c>
      <c r="B502" s="2">
        <f ca="1">VLOOKUP(RANDBETWEEN(1,396),Reference!$R$1:$V$397,2,0)</f>
        <v>45028</v>
      </c>
      <c r="C502" s="2" t="str">
        <f ca="1">VLOOKUP(RANDBETWEEN(1,10),Reference!$A$2:$B$11,2,0)</f>
        <v>TFW1</v>
      </c>
      <c r="D502" t="str">
        <f ca="1">VLOOKUP(RANDBETWEEN(1,21),Reference!$Y$2:$AA$22,2,0)</f>
        <v>L12</v>
      </c>
      <c r="E502" t="str">
        <f ca="1">VLOOKUP(D502,Reference!$Z$2:$AA$17,2,0)</f>
        <v>Logistics</v>
      </c>
      <c r="F502" s="3">
        <f ca="1">IF(OR(C502="SCP Line 1", C502="SCP Line 2"),RANDBETWEEN(1,5),RANDBETWEEN(5,15))+VLOOKUP(B502,Reference!$S$1:$V$397,4,0)+20</f>
        <v>48</v>
      </c>
      <c r="G502" s="3">
        <f ca="1">RANDBETWEEN(1,10)+VLOOKUP(B502,Reference!$S$2:$V$397,3,0)+35</f>
        <v>56</v>
      </c>
      <c r="H502" s="3">
        <f ca="1">RANDBETWEEN(1,10)+VLOOKUP(B502,Reference!$S$1:$U$397,3,0)+45</f>
        <v>74</v>
      </c>
      <c r="I502">
        <f t="shared" ca="1" si="26"/>
        <v>59.333333333333336</v>
      </c>
      <c r="J502">
        <f t="shared" ca="1" si="25"/>
        <v>28</v>
      </c>
      <c r="K502">
        <f t="shared" ca="1" si="25"/>
        <v>26</v>
      </c>
      <c r="L502" s="3">
        <f ca="1">VLOOKUP(C502,Reference!$B$2:$C$11,2,0)*IF(OR(D502="L1",D502="L7"),VLOOKUP(B502,Reference!$S$1:$U$397,3,0),VLOOKUP(B502,Reference!$S$1:$V$397,4,0))+RANDBETWEEN(10,40)</f>
        <v>58</v>
      </c>
      <c r="M502" s="2"/>
      <c r="N502" s="2"/>
      <c r="O502" s="2"/>
      <c r="P502" s="3"/>
    </row>
    <row r="503" spans="1:16" x14ac:dyDescent="0.25">
      <c r="A503">
        <f t="shared" si="27"/>
        <v>502</v>
      </c>
      <c r="B503" s="2">
        <f ca="1">VLOOKUP(RANDBETWEEN(1,396),Reference!$R$1:$V$397,2,0)</f>
        <v>45305</v>
      </c>
      <c r="C503" s="2" t="str">
        <f ca="1">VLOOKUP(RANDBETWEEN(1,10),Reference!$A$2:$B$11,2,0)</f>
        <v>Welding M/c 1</v>
      </c>
      <c r="D503" t="str">
        <f ca="1">VLOOKUP(RANDBETWEEN(1,21),Reference!$Y$2:$AA$22,2,0)</f>
        <v>L5</v>
      </c>
      <c r="E503" t="str">
        <f ca="1">VLOOKUP(D503,Reference!$Z$2:$AA$17,2,0)</f>
        <v>Idling and Minor stoppage</v>
      </c>
      <c r="F503" s="3">
        <f ca="1">IF(OR(C503="SCP Line 1", C503="SCP Line 2"),RANDBETWEEN(1,5),RANDBETWEEN(5,15))+VLOOKUP(B503,Reference!$S$1:$V$397,4,0)+20</f>
        <v>66</v>
      </c>
      <c r="G503" s="3">
        <f ca="1">RANDBETWEEN(1,10)+VLOOKUP(B503,Reference!$S$2:$V$397,3,0)+35</f>
        <v>77</v>
      </c>
      <c r="H503" s="3">
        <f ca="1">RANDBETWEEN(1,10)+VLOOKUP(B503,Reference!$S$1:$U$397,3,0)+45</f>
        <v>88</v>
      </c>
      <c r="I503">
        <f t="shared" ca="1" si="26"/>
        <v>77</v>
      </c>
      <c r="J503">
        <f t="shared" ca="1" si="25"/>
        <v>32</v>
      </c>
      <c r="K503">
        <f t="shared" ca="1" si="25"/>
        <v>23</v>
      </c>
      <c r="L503" s="3">
        <f ca="1">VLOOKUP(C503,Reference!$B$2:$C$11,2,0)*IF(OR(D503="L1",D503="L7"),VLOOKUP(B503,Reference!$S$1:$U$397,3,0),VLOOKUP(B503,Reference!$S$1:$V$397,4,0))+RANDBETWEEN(10,40)</f>
        <v>68</v>
      </c>
      <c r="M503" s="2"/>
      <c r="N503" s="2"/>
      <c r="O503" s="2"/>
      <c r="P503" s="3"/>
    </row>
    <row r="504" spans="1:16" x14ac:dyDescent="0.25">
      <c r="A504">
        <f t="shared" si="27"/>
        <v>503</v>
      </c>
      <c r="B504" s="2">
        <f ca="1">VLOOKUP(RANDBETWEEN(1,396),Reference!$R$1:$V$397,2,0)</f>
        <v>45127</v>
      </c>
      <c r="C504" s="2" t="str">
        <f ca="1">VLOOKUP(RANDBETWEEN(1,10),Reference!$A$2:$B$11,2,0)</f>
        <v>Welding M/c 1</v>
      </c>
      <c r="D504" t="str">
        <f ca="1">VLOOKUP(RANDBETWEEN(1,21),Reference!$Y$2:$AA$22,2,0)</f>
        <v>L1</v>
      </c>
      <c r="E504" t="str">
        <f ca="1">VLOOKUP(D504,Reference!$Z$2:$AA$17,2,0)</f>
        <v xml:space="preserve">Equipment Failure </v>
      </c>
      <c r="F504" s="3">
        <f ca="1">IF(OR(C504="SCP Line 1", C504="SCP Line 2"),RANDBETWEEN(1,5),RANDBETWEEN(5,15))+VLOOKUP(B504,Reference!$S$1:$V$397,4,0)+20</f>
        <v>54</v>
      </c>
      <c r="G504" s="3">
        <f ca="1">RANDBETWEEN(1,10)+VLOOKUP(B504,Reference!$S$2:$V$397,3,0)+35</f>
        <v>62</v>
      </c>
      <c r="H504" s="3">
        <f ca="1">RANDBETWEEN(1,10)+VLOOKUP(B504,Reference!$S$1:$U$397,3,0)+45</f>
        <v>72</v>
      </c>
      <c r="I504">
        <f t="shared" ca="1" si="26"/>
        <v>62.666666666666664</v>
      </c>
      <c r="J504">
        <f t="shared" ca="1" si="25"/>
        <v>22</v>
      </c>
      <c r="K504">
        <f t="shared" ca="1" si="25"/>
        <v>40</v>
      </c>
      <c r="L504" s="3">
        <f ca="1">VLOOKUP(C504,Reference!$B$2:$C$11,2,0)*IF(OR(D504="L1",D504="L7"),VLOOKUP(B504,Reference!$S$1:$U$397,3,0),VLOOKUP(B504,Reference!$S$1:$V$397,4,0))+RANDBETWEEN(10,40)</f>
        <v>28</v>
      </c>
      <c r="M504" s="2"/>
      <c r="N504" s="2"/>
      <c r="O504" s="2"/>
      <c r="P504" s="3"/>
    </row>
    <row r="505" spans="1:16" x14ac:dyDescent="0.25">
      <c r="A505">
        <f t="shared" si="27"/>
        <v>504</v>
      </c>
      <c r="B505" s="2">
        <f ca="1">VLOOKUP(RANDBETWEEN(1,396),Reference!$R$1:$V$397,2,0)</f>
        <v>45080</v>
      </c>
      <c r="C505" s="2" t="str">
        <f ca="1">VLOOKUP(RANDBETWEEN(1,10),Reference!$A$2:$B$11,2,0)</f>
        <v>MCP Ass 2</v>
      </c>
      <c r="D505" t="str">
        <f ca="1">VLOOKUP(RANDBETWEEN(1,21),Reference!$Y$2:$AA$22,2,0)</f>
        <v>L12</v>
      </c>
      <c r="E505" t="str">
        <f ca="1">VLOOKUP(D505,Reference!$Z$2:$AA$17,2,0)</f>
        <v>Logistics</v>
      </c>
      <c r="F505" s="3">
        <f ca="1">IF(OR(C505="SCP Line 1", C505="SCP Line 2"),RANDBETWEEN(1,5),RANDBETWEEN(5,15))+VLOOKUP(B505,Reference!$S$1:$V$397,4,0)+20</f>
        <v>52</v>
      </c>
      <c r="G505" s="3">
        <f ca="1">RANDBETWEEN(1,10)+VLOOKUP(B505,Reference!$S$2:$V$397,3,0)+35</f>
        <v>60</v>
      </c>
      <c r="H505" s="3">
        <f ca="1">RANDBETWEEN(1,10)+VLOOKUP(B505,Reference!$S$1:$U$397,3,0)+45</f>
        <v>74</v>
      </c>
      <c r="I505">
        <f t="shared" ca="1" si="26"/>
        <v>62</v>
      </c>
      <c r="J505">
        <f t="shared" ca="1" si="25"/>
        <v>39</v>
      </c>
      <c r="K505">
        <f t="shared" ca="1" si="25"/>
        <v>40</v>
      </c>
      <c r="L505" s="3">
        <f ca="1">VLOOKUP(C505,Reference!$B$2:$C$11,2,0)*IF(OR(D505="L1",D505="L7"),VLOOKUP(B505,Reference!$S$1:$U$397,3,0),VLOOKUP(B505,Reference!$S$1:$V$397,4,0))+RANDBETWEEN(10,40)</f>
        <v>56</v>
      </c>
      <c r="M505" s="2"/>
      <c r="N505" s="2"/>
      <c r="O505" s="2"/>
      <c r="P505" s="3"/>
    </row>
    <row r="506" spans="1:16" x14ac:dyDescent="0.25">
      <c r="A506">
        <f t="shared" si="27"/>
        <v>505</v>
      </c>
      <c r="B506" s="2">
        <f ca="1">VLOOKUP(RANDBETWEEN(1,396),Reference!$R$1:$V$397,2,0)</f>
        <v>45068</v>
      </c>
      <c r="C506" s="2" t="str">
        <f ca="1">VLOOKUP(RANDBETWEEN(1,10),Reference!$A$2:$B$11,2,0)</f>
        <v>TFW2</v>
      </c>
      <c r="D506" t="str">
        <f ca="1">VLOOKUP(RANDBETWEEN(1,21),Reference!$Y$2:$AA$22,2,0)</f>
        <v>L16</v>
      </c>
      <c r="E506" t="str">
        <f ca="1">VLOOKUP(D506,Reference!$Z$2:$AA$17,2,0)</f>
        <v>Die and Jig</v>
      </c>
      <c r="F506" s="3">
        <f ca="1">IF(OR(C506="SCP Line 1", C506="SCP Line 2"),RANDBETWEEN(1,5),RANDBETWEEN(5,15))+VLOOKUP(B506,Reference!$S$1:$V$397,4,0)+20</f>
        <v>54</v>
      </c>
      <c r="G506" s="3">
        <f ca="1">RANDBETWEEN(1,10)+VLOOKUP(B506,Reference!$S$2:$V$397,3,0)+35</f>
        <v>61</v>
      </c>
      <c r="H506" s="3">
        <f ca="1">RANDBETWEEN(1,10)+VLOOKUP(B506,Reference!$S$1:$U$397,3,0)+45</f>
        <v>72</v>
      </c>
      <c r="I506">
        <f t="shared" ca="1" si="26"/>
        <v>62.333333333333336</v>
      </c>
      <c r="J506">
        <f t="shared" ca="1" si="25"/>
        <v>31</v>
      </c>
      <c r="K506">
        <f t="shared" ca="1" si="25"/>
        <v>32</v>
      </c>
      <c r="L506" s="3">
        <f ca="1">VLOOKUP(C506,Reference!$B$2:$C$11,2,0)*IF(OR(D506="L1",D506="L7"),VLOOKUP(B506,Reference!$S$1:$U$397,3,0),VLOOKUP(B506,Reference!$S$1:$V$397,4,0))+RANDBETWEEN(10,40)</f>
        <v>60</v>
      </c>
      <c r="M506" s="2"/>
      <c r="N506" s="2"/>
      <c r="O506" s="2"/>
      <c r="P506" s="3"/>
    </row>
    <row r="507" spans="1:16" x14ac:dyDescent="0.25">
      <c r="A507">
        <f t="shared" si="27"/>
        <v>506</v>
      </c>
      <c r="B507" s="2">
        <f ca="1">VLOOKUP(RANDBETWEEN(1,396),Reference!$R$1:$V$397,2,0)</f>
        <v>45037</v>
      </c>
      <c r="C507" s="2" t="str">
        <f ca="1">VLOOKUP(RANDBETWEEN(1,10),Reference!$A$2:$B$11,2,0)</f>
        <v>SCP Line 1</v>
      </c>
      <c r="D507" t="str">
        <f ca="1">VLOOKUP(RANDBETWEEN(1,21),Reference!$Y$2:$AA$22,2,0)</f>
        <v>L2</v>
      </c>
      <c r="E507" t="str">
        <f ca="1">VLOOKUP(D507,Reference!$Z$2:$AA$17,2,0)</f>
        <v xml:space="preserve">Setup and Adjustment </v>
      </c>
      <c r="F507" s="3">
        <f ca="1">IF(OR(C507="SCP Line 1", C507="SCP Line 2"),RANDBETWEEN(1,5),RANDBETWEEN(5,15))+VLOOKUP(B507,Reference!$S$1:$V$397,4,0)+20</f>
        <v>43</v>
      </c>
      <c r="G507" s="3">
        <f ca="1">RANDBETWEEN(1,10)+VLOOKUP(B507,Reference!$S$2:$V$397,3,0)+35</f>
        <v>55</v>
      </c>
      <c r="H507" s="3">
        <f ca="1">RANDBETWEEN(1,10)+VLOOKUP(B507,Reference!$S$1:$U$397,3,0)+45</f>
        <v>62</v>
      </c>
      <c r="I507">
        <f t="shared" ca="1" si="26"/>
        <v>53.333333333333336</v>
      </c>
      <c r="J507">
        <f t="shared" ref="J507:K540" ca="1" si="28">RANDBETWEEN(20,40)</f>
        <v>36</v>
      </c>
      <c r="K507">
        <f t="shared" ca="1" si="28"/>
        <v>21</v>
      </c>
      <c r="L507" s="3">
        <f ca="1">VLOOKUP(C507,Reference!$B$2:$C$11,2,0)*IF(OR(D507="L1",D507="L7"),VLOOKUP(B507,Reference!$S$1:$U$397,3,0),VLOOKUP(B507,Reference!$S$1:$V$397,4,0))+RANDBETWEEN(10,40)</f>
        <v>84</v>
      </c>
      <c r="M507" s="2"/>
      <c r="N507" s="2"/>
      <c r="O507" s="2"/>
      <c r="P507" s="3"/>
    </row>
    <row r="508" spans="1:16" x14ac:dyDescent="0.25">
      <c r="A508">
        <f t="shared" si="27"/>
        <v>507</v>
      </c>
      <c r="B508" s="2">
        <f ca="1">VLOOKUP(RANDBETWEEN(1,396),Reference!$R$1:$V$397,2,0)</f>
        <v>45299</v>
      </c>
      <c r="C508" s="2" t="str">
        <f ca="1">VLOOKUP(RANDBETWEEN(1,10),Reference!$A$2:$B$11,2,0)</f>
        <v>TFW2</v>
      </c>
      <c r="D508" t="str">
        <f ca="1">VLOOKUP(RANDBETWEEN(1,21),Reference!$Y$2:$AA$22,2,0)</f>
        <v>L9</v>
      </c>
      <c r="E508" t="str">
        <f ca="1">VLOOKUP(D508,Reference!$Z$2:$AA$17,2,0)</f>
        <v>Management</v>
      </c>
      <c r="F508" s="3">
        <f ca="1">IF(OR(C508="SCP Line 1", C508="SCP Line 2"),RANDBETWEEN(1,5),RANDBETWEEN(5,15))+VLOOKUP(B508,Reference!$S$1:$V$397,4,0)+20</f>
        <v>79</v>
      </c>
      <c r="G508" s="3">
        <f ca="1">RANDBETWEEN(1,10)+VLOOKUP(B508,Reference!$S$2:$V$397,3,0)+35</f>
        <v>88</v>
      </c>
      <c r="H508" s="3">
        <f ca="1">RANDBETWEEN(1,10)+VLOOKUP(B508,Reference!$S$1:$U$397,3,0)+45</f>
        <v>95</v>
      </c>
      <c r="I508">
        <f t="shared" ca="1" si="26"/>
        <v>87.333333333333329</v>
      </c>
      <c r="J508">
        <f t="shared" ca="1" si="28"/>
        <v>25</v>
      </c>
      <c r="K508">
        <f t="shared" ca="1" si="28"/>
        <v>21</v>
      </c>
      <c r="L508" s="3">
        <f ca="1">VLOOKUP(C508,Reference!$B$2:$C$11,2,0)*IF(OR(D508="L1",D508="L7"),VLOOKUP(B508,Reference!$S$1:$U$397,3,0),VLOOKUP(B508,Reference!$S$1:$V$397,4,0))+RANDBETWEEN(10,40)</f>
        <v>62</v>
      </c>
      <c r="M508" s="2"/>
      <c r="N508" s="2"/>
      <c r="O508" s="2"/>
      <c r="P508" s="3"/>
    </row>
    <row r="509" spans="1:16" x14ac:dyDescent="0.25">
      <c r="A509">
        <f t="shared" si="27"/>
        <v>508</v>
      </c>
      <c r="B509" s="2">
        <f ca="1">VLOOKUP(RANDBETWEEN(1,396),Reference!$R$1:$V$397,2,0)</f>
        <v>45027</v>
      </c>
      <c r="C509" s="2" t="str">
        <f ca="1">VLOOKUP(RANDBETWEEN(1,10),Reference!$A$2:$B$11,2,0)</f>
        <v xml:space="preserve">Fine Arc 2 </v>
      </c>
      <c r="D509" t="str">
        <f ca="1">VLOOKUP(RANDBETWEEN(1,21),Reference!$Y$2:$AA$22,2,0)</f>
        <v>L2</v>
      </c>
      <c r="E509" t="str">
        <f ca="1">VLOOKUP(D509,Reference!$Z$2:$AA$17,2,0)</f>
        <v xml:space="preserve">Setup and Adjustment </v>
      </c>
      <c r="F509" s="3">
        <f ca="1">IF(OR(C509="SCP Line 1", C509="SCP Line 2"),RANDBETWEEN(1,5),RANDBETWEEN(5,15))+VLOOKUP(B509,Reference!$S$1:$V$397,4,0)+20</f>
        <v>51</v>
      </c>
      <c r="G509" s="3">
        <f ca="1">RANDBETWEEN(1,10)+VLOOKUP(B509,Reference!$S$2:$V$397,3,0)+35</f>
        <v>65</v>
      </c>
      <c r="H509" s="3">
        <f ca="1">RANDBETWEEN(1,10)+VLOOKUP(B509,Reference!$S$1:$U$397,3,0)+45</f>
        <v>73</v>
      </c>
      <c r="I509">
        <f t="shared" ca="1" si="26"/>
        <v>63</v>
      </c>
      <c r="J509">
        <f t="shared" ca="1" si="28"/>
        <v>21</v>
      </c>
      <c r="K509">
        <f t="shared" ca="1" si="28"/>
        <v>37</v>
      </c>
      <c r="L509" s="3">
        <f ca="1">VLOOKUP(C509,Reference!$B$2:$C$11,2,0)*IF(OR(D509="L1",D509="L7"),VLOOKUP(B509,Reference!$S$1:$U$397,3,0),VLOOKUP(B509,Reference!$S$1:$V$397,4,0))+RANDBETWEEN(10,40)</f>
        <v>29</v>
      </c>
      <c r="M509" s="2"/>
      <c r="N509" s="2"/>
      <c r="O509" s="2"/>
      <c r="P509" s="3"/>
    </row>
    <row r="510" spans="1:16" x14ac:dyDescent="0.25">
      <c r="A510">
        <f t="shared" si="27"/>
        <v>509</v>
      </c>
      <c r="B510" s="2">
        <f ca="1">VLOOKUP(RANDBETWEEN(1,396),Reference!$R$1:$V$397,2,0)</f>
        <v>45070</v>
      </c>
      <c r="C510" s="2" t="str">
        <f ca="1">VLOOKUP(RANDBETWEEN(1,10),Reference!$A$2:$B$11,2,0)</f>
        <v xml:space="preserve">Fine Arc 2 </v>
      </c>
      <c r="D510" t="str">
        <f ca="1">VLOOKUP(RANDBETWEEN(1,21),Reference!$Y$2:$AA$22,2,0)</f>
        <v>L7</v>
      </c>
      <c r="E510" t="str">
        <f ca="1">VLOOKUP(D510,Reference!$Z$2:$AA$17,2,0)</f>
        <v>Defect and Rework</v>
      </c>
      <c r="F510" s="3">
        <f ca="1">IF(OR(C510="SCP Line 1", C510="SCP Line 2"),RANDBETWEEN(1,5),RANDBETWEEN(5,15))+VLOOKUP(B510,Reference!$S$1:$V$397,4,0)+20</f>
        <v>58</v>
      </c>
      <c r="G510" s="3">
        <f ca="1">RANDBETWEEN(1,10)+VLOOKUP(B510,Reference!$S$2:$V$397,3,0)+35</f>
        <v>51</v>
      </c>
      <c r="H510" s="3">
        <f ca="1">RANDBETWEEN(1,10)+VLOOKUP(B510,Reference!$S$1:$U$397,3,0)+45</f>
        <v>64</v>
      </c>
      <c r="I510">
        <f t="shared" ca="1" si="26"/>
        <v>57.666666666666664</v>
      </c>
      <c r="J510">
        <f t="shared" ca="1" si="28"/>
        <v>31</v>
      </c>
      <c r="K510">
        <f t="shared" ca="1" si="28"/>
        <v>39</v>
      </c>
      <c r="L510" s="3">
        <f ca="1">VLOOKUP(C510,Reference!$B$2:$C$11,2,0)*IF(OR(D510="L1",D510="L7"),VLOOKUP(B510,Reference!$S$1:$U$397,3,0),VLOOKUP(B510,Reference!$S$1:$V$397,4,0))+RANDBETWEEN(10,40)</f>
        <v>51</v>
      </c>
      <c r="M510" s="2"/>
      <c r="N510" s="2"/>
      <c r="O510" s="2"/>
      <c r="P510" s="3"/>
    </row>
    <row r="511" spans="1:16" x14ac:dyDescent="0.25">
      <c r="A511">
        <f t="shared" si="27"/>
        <v>510</v>
      </c>
      <c r="B511" s="2">
        <f ca="1">VLOOKUP(RANDBETWEEN(1,396),Reference!$R$1:$V$397,2,0)</f>
        <v>45212</v>
      </c>
      <c r="C511" s="2" t="str">
        <f ca="1">VLOOKUP(RANDBETWEEN(1,10),Reference!$A$2:$B$11,2,0)</f>
        <v>SCP Line 2</v>
      </c>
      <c r="D511" t="str">
        <f ca="1">VLOOKUP(RANDBETWEEN(1,21),Reference!$Y$2:$AA$22,2,0)</f>
        <v>L12</v>
      </c>
      <c r="E511" t="str">
        <f ca="1">VLOOKUP(D511,Reference!$Z$2:$AA$17,2,0)</f>
        <v>Logistics</v>
      </c>
      <c r="F511" s="3">
        <f ca="1">IF(OR(C511="SCP Line 1", C511="SCP Line 2"),RANDBETWEEN(1,5),RANDBETWEEN(5,15))+VLOOKUP(B511,Reference!$S$1:$V$397,4,0)+20</f>
        <v>81</v>
      </c>
      <c r="G511" s="3">
        <f ca="1">RANDBETWEEN(1,10)+VLOOKUP(B511,Reference!$S$2:$V$397,3,0)+35</f>
        <v>74</v>
      </c>
      <c r="H511" s="3">
        <f ca="1">RANDBETWEEN(1,10)+VLOOKUP(B511,Reference!$S$1:$U$397,3,0)+45</f>
        <v>75</v>
      </c>
      <c r="I511">
        <f t="shared" ca="1" si="26"/>
        <v>76.666666666666671</v>
      </c>
      <c r="J511">
        <f t="shared" ca="1" si="28"/>
        <v>27</v>
      </c>
      <c r="K511">
        <f t="shared" ca="1" si="28"/>
        <v>26</v>
      </c>
      <c r="L511" s="3">
        <f ca="1">VLOOKUP(C511,Reference!$B$2:$C$11,2,0)*IF(OR(D511="L1",D511="L7"),VLOOKUP(B511,Reference!$S$1:$U$397,3,0),VLOOKUP(B511,Reference!$S$1:$V$397,4,0))+RANDBETWEEN(10,40)</f>
        <v>209</v>
      </c>
      <c r="M511" s="2"/>
      <c r="N511" s="2"/>
      <c r="O511" s="2"/>
      <c r="P511" s="3"/>
    </row>
    <row r="512" spans="1:16" x14ac:dyDescent="0.25">
      <c r="A512">
        <f t="shared" si="27"/>
        <v>511</v>
      </c>
      <c r="B512" s="2">
        <f ca="1">VLOOKUP(RANDBETWEEN(1,396),Reference!$R$1:$V$397,2,0)</f>
        <v>45315</v>
      </c>
      <c r="C512" s="2" t="str">
        <f ca="1">VLOOKUP(RANDBETWEEN(1,10),Reference!$A$2:$B$11,2,0)</f>
        <v>MCP Ass 1</v>
      </c>
      <c r="D512" t="str">
        <f ca="1">VLOOKUP(RANDBETWEEN(1,21),Reference!$Y$2:$AA$22,2,0)</f>
        <v>L6</v>
      </c>
      <c r="E512" t="str">
        <f ca="1">VLOOKUP(D512,Reference!$Z$2:$AA$17,2,0)</f>
        <v>Speed</v>
      </c>
      <c r="F512" s="3">
        <f ca="1">IF(OR(C512="SCP Line 1", C512="SCP Line 2"),RANDBETWEEN(1,5),RANDBETWEEN(5,15))+VLOOKUP(B512,Reference!$S$1:$V$397,4,0)+20</f>
        <v>59</v>
      </c>
      <c r="G512" s="3">
        <f ca="1">RANDBETWEEN(1,10)+VLOOKUP(B512,Reference!$S$2:$V$397,3,0)+35</f>
        <v>80</v>
      </c>
      <c r="H512" s="3">
        <f ca="1">RANDBETWEEN(1,10)+VLOOKUP(B512,Reference!$S$1:$U$397,3,0)+45</f>
        <v>88</v>
      </c>
      <c r="I512">
        <f t="shared" ca="1" si="26"/>
        <v>75.666666666666671</v>
      </c>
      <c r="J512">
        <f t="shared" ca="1" si="28"/>
        <v>40</v>
      </c>
      <c r="K512">
        <f t="shared" ca="1" si="28"/>
        <v>36</v>
      </c>
      <c r="L512" s="3">
        <f ca="1">VLOOKUP(C512,Reference!$B$2:$C$11,2,0)*IF(OR(D512="L1",D512="L7"),VLOOKUP(B512,Reference!$S$1:$U$397,3,0),VLOOKUP(B512,Reference!$S$1:$V$397,4,0))+RANDBETWEEN(10,40)</f>
        <v>43</v>
      </c>
      <c r="M512" s="2"/>
      <c r="N512" s="2"/>
      <c r="O512" s="2"/>
      <c r="P512" s="3"/>
    </row>
    <row r="513" spans="1:16" x14ac:dyDescent="0.25">
      <c r="A513">
        <f t="shared" si="27"/>
        <v>512</v>
      </c>
      <c r="B513" s="2">
        <f ca="1">VLOOKUP(RANDBETWEEN(1,396),Reference!$R$1:$V$397,2,0)</f>
        <v>45213</v>
      </c>
      <c r="C513" s="2" t="str">
        <f ca="1">VLOOKUP(RANDBETWEEN(1,10),Reference!$A$2:$B$11,2,0)</f>
        <v>MCP Ass 1</v>
      </c>
      <c r="D513" t="str">
        <f ca="1">VLOOKUP(RANDBETWEEN(1,21),Reference!$Y$2:$AA$22,2,0)</f>
        <v>L10</v>
      </c>
      <c r="E513" t="str">
        <f ca="1">VLOOKUP(D513,Reference!$Z$2:$AA$17,2,0)</f>
        <v>Operating motion</v>
      </c>
      <c r="F513" s="3">
        <f ca="1">IF(OR(C513="SCP Line 1", C513="SCP Line 2"),RANDBETWEEN(1,5),RANDBETWEEN(5,15))+VLOOKUP(B513,Reference!$S$1:$V$397,4,0)+20</f>
        <v>76</v>
      </c>
      <c r="G513" s="3">
        <f ca="1">RANDBETWEEN(1,10)+VLOOKUP(B513,Reference!$S$2:$V$397,3,0)+35</f>
        <v>69</v>
      </c>
      <c r="H513" s="3">
        <f ca="1">RANDBETWEEN(1,10)+VLOOKUP(B513,Reference!$S$1:$U$397,3,0)+45</f>
        <v>72</v>
      </c>
      <c r="I513">
        <f t="shared" ca="1" si="26"/>
        <v>72.333333333333329</v>
      </c>
      <c r="J513">
        <f t="shared" ca="1" si="28"/>
        <v>31</v>
      </c>
      <c r="K513">
        <f t="shared" ca="1" si="28"/>
        <v>39</v>
      </c>
      <c r="L513" s="3">
        <f ca="1">VLOOKUP(C513,Reference!$B$2:$C$11,2,0)*IF(OR(D513="L1",D513="L7"),VLOOKUP(B513,Reference!$S$1:$U$397,3,0),VLOOKUP(B513,Reference!$S$1:$V$397,4,0))+RANDBETWEEN(10,40)</f>
        <v>78</v>
      </c>
      <c r="M513" s="2"/>
      <c r="N513" s="2"/>
      <c r="O513" s="2"/>
      <c r="P513" s="3"/>
    </row>
    <row r="514" spans="1:16" x14ac:dyDescent="0.25">
      <c r="A514">
        <f t="shared" si="27"/>
        <v>513</v>
      </c>
      <c r="B514" s="2">
        <f ca="1">VLOOKUP(RANDBETWEEN(1,396),Reference!$R$1:$V$397,2,0)</f>
        <v>45153</v>
      </c>
      <c r="C514" s="2" t="str">
        <f ca="1">VLOOKUP(RANDBETWEEN(1,10),Reference!$A$2:$B$11,2,0)</f>
        <v>SCP Line 1</v>
      </c>
      <c r="D514" t="str">
        <f ca="1">VLOOKUP(RANDBETWEEN(1,21),Reference!$Y$2:$AA$22,2,0)</f>
        <v>L8</v>
      </c>
      <c r="E514" t="str">
        <f ca="1">VLOOKUP(D514,Reference!$Z$2:$AA$17,2,0)</f>
        <v>Shutdown</v>
      </c>
      <c r="F514" s="3">
        <f ca="1">IF(OR(C514="SCP Line 1", C514="SCP Line 2"),RANDBETWEEN(1,5),RANDBETWEEN(5,15))+VLOOKUP(B514,Reference!$S$1:$V$397,4,0)+20</f>
        <v>77</v>
      </c>
      <c r="G514" s="3">
        <f ca="1">RANDBETWEEN(1,10)+VLOOKUP(B514,Reference!$S$2:$V$397,3,0)+35</f>
        <v>67</v>
      </c>
      <c r="H514" s="3">
        <f ca="1">RANDBETWEEN(1,10)+VLOOKUP(B514,Reference!$S$1:$U$397,3,0)+45</f>
        <v>68</v>
      </c>
      <c r="I514">
        <f t="shared" ca="1" si="26"/>
        <v>70.666666666666671</v>
      </c>
      <c r="J514">
        <f t="shared" ca="1" si="28"/>
        <v>30</v>
      </c>
      <c r="K514">
        <f t="shared" ca="1" si="28"/>
        <v>28</v>
      </c>
      <c r="L514" s="3">
        <f ca="1">VLOOKUP(C514,Reference!$B$2:$C$11,2,0)*IF(OR(D514="L1",D514="L7"),VLOOKUP(B514,Reference!$S$1:$U$397,3,0),VLOOKUP(B514,Reference!$S$1:$V$397,4,0))+RANDBETWEEN(10,40)</f>
        <v>188</v>
      </c>
      <c r="M514" s="2"/>
      <c r="N514" s="2"/>
      <c r="O514" s="2"/>
      <c r="P514" s="3"/>
    </row>
    <row r="515" spans="1:16" x14ac:dyDescent="0.25">
      <c r="A515">
        <f t="shared" si="27"/>
        <v>514</v>
      </c>
      <c r="B515" s="2">
        <f ca="1">VLOOKUP(RANDBETWEEN(1,396),Reference!$R$1:$V$397,2,0)</f>
        <v>45099</v>
      </c>
      <c r="C515" s="2" t="str">
        <f ca="1">VLOOKUP(RANDBETWEEN(1,10),Reference!$A$2:$B$11,2,0)</f>
        <v>TFW1</v>
      </c>
      <c r="D515" t="str">
        <f ca="1">VLOOKUP(RANDBETWEEN(1,21),Reference!$Y$2:$AA$22,2,0)</f>
        <v>L15</v>
      </c>
      <c r="E515" t="str">
        <f ca="1">VLOOKUP(D515,Reference!$Z$2:$AA$17,2,0)</f>
        <v>Energy</v>
      </c>
      <c r="F515" s="3">
        <f ca="1">IF(OR(C515="SCP Line 1", C515="SCP Line 2"),RANDBETWEEN(1,5),RANDBETWEEN(5,15))+VLOOKUP(B515,Reference!$S$1:$V$397,4,0)+20</f>
        <v>58</v>
      </c>
      <c r="G515" s="3">
        <f ca="1">RANDBETWEEN(1,10)+VLOOKUP(B515,Reference!$S$2:$V$397,3,0)+35</f>
        <v>61</v>
      </c>
      <c r="H515" s="3">
        <f ca="1">RANDBETWEEN(1,10)+VLOOKUP(B515,Reference!$S$1:$U$397,3,0)+45</f>
        <v>63</v>
      </c>
      <c r="I515">
        <f t="shared" ref="I515:I540" ca="1" si="29">AVERAGE(F515:H515)</f>
        <v>60.666666666666664</v>
      </c>
      <c r="J515">
        <f t="shared" ca="1" si="28"/>
        <v>39</v>
      </c>
      <c r="K515">
        <f t="shared" ca="1" si="28"/>
        <v>37</v>
      </c>
      <c r="L515" s="3">
        <f ca="1">VLOOKUP(C515,Reference!$B$2:$C$11,2,0)*IF(OR(D515="L1",D515="L7"),VLOOKUP(B515,Reference!$S$1:$U$397,3,0),VLOOKUP(B515,Reference!$S$1:$V$397,4,0))+RANDBETWEEN(10,40)</f>
        <v>44</v>
      </c>
      <c r="M515" s="2"/>
      <c r="N515" s="2"/>
      <c r="O515" s="2"/>
      <c r="P515" s="3"/>
    </row>
    <row r="516" spans="1:16" x14ac:dyDescent="0.25">
      <c r="A516">
        <f t="shared" ref="A516:A540" si="30">A515+1</f>
        <v>515</v>
      </c>
      <c r="B516" s="2">
        <f ca="1">VLOOKUP(RANDBETWEEN(1,396),Reference!$R$1:$V$397,2,0)</f>
        <v>45305</v>
      </c>
      <c r="C516" s="2" t="str">
        <f ca="1">VLOOKUP(RANDBETWEEN(1,10),Reference!$A$2:$B$11,2,0)</f>
        <v>MCP Ass 2</v>
      </c>
      <c r="D516" t="str">
        <f ca="1">VLOOKUP(RANDBETWEEN(1,21),Reference!$Y$2:$AA$22,2,0)</f>
        <v>L1</v>
      </c>
      <c r="E516" t="str">
        <f ca="1">VLOOKUP(D516,Reference!$Z$2:$AA$17,2,0)</f>
        <v xml:space="preserve">Equipment Failure </v>
      </c>
      <c r="F516" s="3">
        <f ca="1">IF(OR(C516="SCP Line 1", C516="SCP Line 2"),RANDBETWEEN(1,5),RANDBETWEEN(5,15))+VLOOKUP(B516,Reference!$S$1:$V$397,4,0)+20</f>
        <v>66</v>
      </c>
      <c r="G516" s="3">
        <f ca="1">RANDBETWEEN(1,10)+VLOOKUP(B516,Reference!$S$2:$V$397,3,0)+35</f>
        <v>77</v>
      </c>
      <c r="H516" s="3">
        <f ca="1">RANDBETWEEN(1,10)+VLOOKUP(B516,Reference!$S$1:$U$397,3,0)+45</f>
        <v>87</v>
      </c>
      <c r="I516">
        <f t="shared" ca="1" si="29"/>
        <v>76.666666666666671</v>
      </c>
      <c r="J516">
        <f t="shared" ca="1" si="28"/>
        <v>20</v>
      </c>
      <c r="K516">
        <f t="shared" ca="1" si="28"/>
        <v>40</v>
      </c>
      <c r="L516" s="3">
        <f ca="1">VLOOKUP(C516,Reference!$B$2:$C$11,2,0)*IF(OR(D516="L1",D516="L7"),VLOOKUP(B516,Reference!$S$1:$U$397,3,0),VLOOKUP(B516,Reference!$S$1:$V$397,4,0))+RANDBETWEEN(10,40)</f>
        <v>58</v>
      </c>
      <c r="M516" s="2"/>
      <c r="N516" s="2"/>
      <c r="O516" s="2"/>
      <c r="P516" s="3"/>
    </row>
    <row r="517" spans="1:16" x14ac:dyDescent="0.25">
      <c r="A517">
        <f t="shared" si="30"/>
        <v>516</v>
      </c>
      <c r="B517" s="2">
        <f ca="1">VLOOKUP(RANDBETWEEN(1,396),Reference!$R$1:$V$397,2,0)</f>
        <v>45247</v>
      </c>
      <c r="C517" s="2" t="str">
        <f ca="1">VLOOKUP(RANDBETWEEN(1,10),Reference!$A$2:$B$11,2,0)</f>
        <v xml:space="preserve">Fine Arc 2 </v>
      </c>
      <c r="D517" t="str">
        <f ca="1">VLOOKUP(RANDBETWEEN(1,21),Reference!$Y$2:$AA$22,2,0)</f>
        <v>L7</v>
      </c>
      <c r="E517" t="str">
        <f ca="1">VLOOKUP(D517,Reference!$Z$2:$AA$17,2,0)</f>
        <v>Defect and Rework</v>
      </c>
      <c r="F517" s="3">
        <f ca="1">IF(OR(C517="SCP Line 1", C517="SCP Line 2"),RANDBETWEEN(1,5),RANDBETWEEN(5,15))+VLOOKUP(B517,Reference!$S$1:$V$397,4,0)+20</f>
        <v>82</v>
      </c>
      <c r="G517" s="3">
        <f ca="1">RANDBETWEEN(1,10)+VLOOKUP(B517,Reference!$S$2:$V$397,3,0)+35</f>
        <v>63</v>
      </c>
      <c r="H517" s="3">
        <f ca="1">RANDBETWEEN(1,10)+VLOOKUP(B517,Reference!$S$1:$U$397,3,0)+45</f>
        <v>75</v>
      </c>
      <c r="I517">
        <f t="shared" ca="1" si="29"/>
        <v>73.333333333333329</v>
      </c>
      <c r="J517">
        <f t="shared" ca="1" si="28"/>
        <v>34</v>
      </c>
      <c r="K517">
        <f t="shared" ca="1" si="28"/>
        <v>24</v>
      </c>
      <c r="L517" s="3">
        <f ca="1">VLOOKUP(C517,Reference!$B$2:$C$11,2,0)*IF(OR(D517="L1",D517="L7"),VLOOKUP(B517,Reference!$S$1:$U$397,3,0),VLOOKUP(B517,Reference!$S$1:$V$397,4,0))+RANDBETWEEN(10,40)</f>
        <v>55</v>
      </c>
      <c r="M517" s="2"/>
      <c r="N517" s="2"/>
      <c r="O517" s="2"/>
      <c r="P517" s="3"/>
    </row>
    <row r="518" spans="1:16" x14ac:dyDescent="0.25">
      <c r="A518">
        <f t="shared" si="30"/>
        <v>517</v>
      </c>
      <c r="B518" s="2">
        <f ca="1">VLOOKUP(RANDBETWEEN(1,396),Reference!$R$1:$V$397,2,0)</f>
        <v>45073</v>
      </c>
      <c r="C518" s="2" t="str">
        <f ca="1">VLOOKUP(RANDBETWEEN(1,10),Reference!$A$2:$B$11,2,0)</f>
        <v>MCP Ass 2</v>
      </c>
      <c r="D518" t="str">
        <f ca="1">VLOOKUP(RANDBETWEEN(1,21),Reference!$Y$2:$AA$22,2,0)</f>
        <v>L9</v>
      </c>
      <c r="E518" t="str">
        <f ca="1">VLOOKUP(D518,Reference!$Z$2:$AA$17,2,0)</f>
        <v>Management</v>
      </c>
      <c r="F518" s="3">
        <f ca="1">IF(OR(C518="SCP Line 1", C518="SCP Line 2"),RANDBETWEEN(1,5),RANDBETWEEN(5,15))+VLOOKUP(B518,Reference!$S$1:$V$397,4,0)+20</f>
        <v>49</v>
      </c>
      <c r="G518" s="3">
        <f ca="1">RANDBETWEEN(1,10)+VLOOKUP(B518,Reference!$S$2:$V$397,3,0)+35</f>
        <v>53</v>
      </c>
      <c r="H518" s="3">
        <f ca="1">RANDBETWEEN(1,10)+VLOOKUP(B518,Reference!$S$1:$U$397,3,0)+45</f>
        <v>66</v>
      </c>
      <c r="I518">
        <f t="shared" ca="1" si="29"/>
        <v>56</v>
      </c>
      <c r="J518">
        <f t="shared" ca="1" si="28"/>
        <v>20</v>
      </c>
      <c r="K518">
        <f t="shared" ca="1" si="28"/>
        <v>23</v>
      </c>
      <c r="L518" s="3">
        <f ca="1">VLOOKUP(C518,Reference!$B$2:$C$11,2,0)*IF(OR(D518="L1",D518="L7"),VLOOKUP(B518,Reference!$S$1:$U$397,3,0),VLOOKUP(B518,Reference!$S$1:$V$397,4,0))+RANDBETWEEN(10,40)</f>
        <v>40</v>
      </c>
      <c r="M518" s="2"/>
      <c r="N518" s="2"/>
      <c r="O518" s="2"/>
      <c r="P518" s="3"/>
    </row>
    <row r="519" spans="1:16" x14ac:dyDescent="0.25">
      <c r="A519">
        <f t="shared" si="30"/>
        <v>518</v>
      </c>
      <c r="B519" s="2">
        <f ca="1">VLOOKUP(RANDBETWEEN(1,396),Reference!$R$1:$V$397,2,0)</f>
        <v>45099</v>
      </c>
      <c r="C519" s="2" t="str">
        <f ca="1">VLOOKUP(RANDBETWEEN(1,10),Reference!$A$2:$B$11,2,0)</f>
        <v>Welding M/c 2</v>
      </c>
      <c r="D519" t="str">
        <f ca="1">VLOOKUP(RANDBETWEEN(1,21),Reference!$Y$2:$AA$22,2,0)</f>
        <v>L6</v>
      </c>
      <c r="E519" t="str">
        <f ca="1">VLOOKUP(D519,Reference!$Z$2:$AA$17,2,0)</f>
        <v>Speed</v>
      </c>
      <c r="F519" s="3">
        <f ca="1">IF(OR(C519="SCP Line 1", C519="SCP Line 2"),RANDBETWEEN(1,5),RANDBETWEEN(5,15))+VLOOKUP(B519,Reference!$S$1:$V$397,4,0)+20</f>
        <v>51</v>
      </c>
      <c r="G519" s="3">
        <f ca="1">RANDBETWEEN(1,10)+VLOOKUP(B519,Reference!$S$2:$V$397,3,0)+35</f>
        <v>54</v>
      </c>
      <c r="H519" s="3">
        <f ca="1">RANDBETWEEN(1,10)+VLOOKUP(B519,Reference!$S$1:$U$397,3,0)+45</f>
        <v>64</v>
      </c>
      <c r="I519">
        <f t="shared" ca="1" si="29"/>
        <v>56.333333333333336</v>
      </c>
      <c r="J519">
        <f t="shared" ca="1" si="28"/>
        <v>20</v>
      </c>
      <c r="K519">
        <f t="shared" ca="1" si="28"/>
        <v>38</v>
      </c>
      <c r="L519" s="3">
        <f ca="1">VLOOKUP(C519,Reference!$B$2:$C$11,2,0)*IF(OR(D519="L1",D519="L7"),VLOOKUP(B519,Reference!$S$1:$U$397,3,0),VLOOKUP(B519,Reference!$S$1:$V$397,4,0))+RANDBETWEEN(10,40)</f>
        <v>53</v>
      </c>
      <c r="M519" s="2"/>
      <c r="N519" s="2"/>
      <c r="O519" s="2"/>
      <c r="P519" s="3"/>
    </row>
    <row r="520" spans="1:16" x14ac:dyDescent="0.25">
      <c r="A520">
        <f t="shared" si="30"/>
        <v>519</v>
      </c>
      <c r="B520" s="2">
        <f ca="1">VLOOKUP(RANDBETWEEN(1,396),Reference!$R$1:$V$397,2,0)</f>
        <v>45103</v>
      </c>
      <c r="C520" s="2" t="str">
        <f ca="1">VLOOKUP(RANDBETWEEN(1,10),Reference!$A$2:$B$11,2,0)</f>
        <v>SCP Line 1</v>
      </c>
      <c r="D520" t="str">
        <f ca="1">VLOOKUP(RANDBETWEEN(1,21),Reference!$Y$2:$AA$22,2,0)</f>
        <v>L3</v>
      </c>
      <c r="E520" t="str">
        <f ca="1">VLOOKUP(D520,Reference!$Z$2:$AA$17,2,0)</f>
        <v>Tool change</v>
      </c>
      <c r="F520" s="3">
        <f ca="1">IF(OR(C520="SCP Line 1", C520="SCP Line 2"),RANDBETWEEN(1,5),RANDBETWEEN(5,15))+VLOOKUP(B520,Reference!$S$1:$V$397,4,0)+20</f>
        <v>37</v>
      </c>
      <c r="G520" s="3">
        <f ca="1">RANDBETWEEN(1,10)+VLOOKUP(B520,Reference!$S$2:$V$397,3,0)+35</f>
        <v>50</v>
      </c>
      <c r="H520" s="3">
        <f ca="1">RANDBETWEEN(1,10)+VLOOKUP(B520,Reference!$S$1:$U$397,3,0)+45</f>
        <v>62</v>
      </c>
      <c r="I520">
        <f t="shared" ca="1" si="29"/>
        <v>49.666666666666664</v>
      </c>
      <c r="J520">
        <f t="shared" ca="1" si="28"/>
        <v>24</v>
      </c>
      <c r="K520">
        <f t="shared" ca="1" si="28"/>
        <v>20</v>
      </c>
      <c r="L520" s="3">
        <f ca="1">VLOOKUP(C520,Reference!$B$2:$C$11,2,0)*IF(OR(D520="L1",D520="L7"),VLOOKUP(B520,Reference!$S$1:$U$397,3,0),VLOOKUP(B520,Reference!$S$1:$V$397,4,0))+RANDBETWEEN(10,40)</f>
        <v>70</v>
      </c>
      <c r="M520" s="2"/>
      <c r="N520" s="2"/>
      <c r="O520" s="2"/>
      <c r="P520" s="3"/>
    </row>
    <row r="521" spans="1:16" x14ac:dyDescent="0.25">
      <c r="A521">
        <f t="shared" si="30"/>
        <v>520</v>
      </c>
      <c r="B521" s="2">
        <f ca="1">VLOOKUP(RANDBETWEEN(1,396),Reference!$R$1:$V$397,2,0)</f>
        <v>45257</v>
      </c>
      <c r="C521" s="2" t="str">
        <f ca="1">VLOOKUP(RANDBETWEEN(1,10),Reference!$A$2:$B$11,2,0)</f>
        <v>TFW1</v>
      </c>
      <c r="D521" t="str">
        <f ca="1">VLOOKUP(RANDBETWEEN(1,21),Reference!$Y$2:$AA$22,2,0)</f>
        <v>L6</v>
      </c>
      <c r="E521" t="str">
        <f ca="1">VLOOKUP(D521,Reference!$Z$2:$AA$17,2,0)</f>
        <v>Speed</v>
      </c>
      <c r="F521" s="3">
        <f ca="1">IF(OR(C521="SCP Line 1", C521="SCP Line 2"),RANDBETWEEN(1,5),RANDBETWEEN(5,15))+VLOOKUP(B521,Reference!$S$1:$V$397,4,0)+20</f>
        <v>84</v>
      </c>
      <c r="G521" s="3">
        <f ca="1">RANDBETWEEN(1,10)+VLOOKUP(B521,Reference!$S$2:$V$397,3,0)+35</f>
        <v>69</v>
      </c>
      <c r="H521" s="3">
        <f ca="1">RANDBETWEEN(1,10)+VLOOKUP(B521,Reference!$S$1:$U$397,3,0)+45</f>
        <v>80</v>
      </c>
      <c r="I521">
        <f t="shared" ca="1" si="29"/>
        <v>77.666666666666671</v>
      </c>
      <c r="J521">
        <f t="shared" ca="1" si="28"/>
        <v>33</v>
      </c>
      <c r="K521">
        <f t="shared" ca="1" si="28"/>
        <v>28</v>
      </c>
      <c r="L521" s="3">
        <f ca="1">VLOOKUP(C521,Reference!$B$2:$C$11,2,0)*IF(OR(D521="L1",D521="L7"),VLOOKUP(B521,Reference!$S$1:$U$397,3,0),VLOOKUP(B521,Reference!$S$1:$V$397,4,0))+RANDBETWEEN(10,40)</f>
        <v>92</v>
      </c>
      <c r="M521" s="2"/>
      <c r="N521" s="2"/>
      <c r="O521" s="2"/>
      <c r="P521" s="3"/>
    </row>
    <row r="522" spans="1:16" x14ac:dyDescent="0.25">
      <c r="A522">
        <f t="shared" si="30"/>
        <v>521</v>
      </c>
      <c r="B522" s="2">
        <f ca="1">VLOOKUP(RANDBETWEEN(1,396),Reference!$R$1:$V$397,2,0)</f>
        <v>45093</v>
      </c>
      <c r="C522" s="2" t="str">
        <f ca="1">VLOOKUP(RANDBETWEEN(1,10),Reference!$A$2:$B$11,2,0)</f>
        <v>Welding M/c 2</v>
      </c>
      <c r="D522" t="str">
        <f ca="1">VLOOKUP(RANDBETWEEN(1,21),Reference!$Y$2:$AA$22,2,0)</f>
        <v>L11</v>
      </c>
      <c r="E522" t="str">
        <f ca="1">VLOOKUP(D522,Reference!$Z$2:$AA$17,2,0)</f>
        <v xml:space="preserve">Line Organisation </v>
      </c>
      <c r="F522" s="3">
        <f ca="1">IF(OR(C522="SCP Line 1", C522="SCP Line 2"),RANDBETWEEN(1,5),RANDBETWEEN(5,15))+VLOOKUP(B522,Reference!$S$1:$V$397,4,0)+20</f>
        <v>50</v>
      </c>
      <c r="G522" s="3">
        <f ca="1">RANDBETWEEN(1,10)+VLOOKUP(B522,Reference!$S$2:$V$397,3,0)+35</f>
        <v>58</v>
      </c>
      <c r="H522" s="3">
        <f ca="1">RANDBETWEEN(1,10)+VLOOKUP(B522,Reference!$S$1:$U$397,3,0)+45</f>
        <v>65</v>
      </c>
      <c r="I522">
        <f t="shared" ca="1" si="29"/>
        <v>57.666666666666664</v>
      </c>
      <c r="J522">
        <f t="shared" ca="1" si="28"/>
        <v>24</v>
      </c>
      <c r="K522">
        <f t="shared" ca="1" si="28"/>
        <v>33</v>
      </c>
      <c r="L522" s="3">
        <f ca="1">VLOOKUP(C522,Reference!$B$2:$C$11,2,0)*IF(OR(D522="L1",D522="L7"),VLOOKUP(B522,Reference!$S$1:$U$397,3,0),VLOOKUP(B522,Reference!$S$1:$V$397,4,0))+RANDBETWEEN(10,40)</f>
        <v>51</v>
      </c>
      <c r="M522" s="2"/>
      <c r="N522" s="2"/>
      <c r="O522" s="2"/>
      <c r="P522" s="3"/>
    </row>
    <row r="523" spans="1:16" x14ac:dyDescent="0.25">
      <c r="A523">
        <f t="shared" si="30"/>
        <v>522</v>
      </c>
      <c r="B523" s="2">
        <f ca="1">VLOOKUP(RANDBETWEEN(1,396),Reference!$R$1:$V$397,2,0)</f>
        <v>44940</v>
      </c>
      <c r="C523" s="2" t="str">
        <f ca="1">VLOOKUP(RANDBETWEEN(1,10),Reference!$A$2:$B$11,2,0)</f>
        <v>MCP Ass 1</v>
      </c>
      <c r="D523" t="str">
        <f ca="1">VLOOKUP(RANDBETWEEN(1,21),Reference!$Y$2:$AA$22,2,0)</f>
        <v>L14</v>
      </c>
      <c r="E523" t="str">
        <f ca="1">VLOOKUP(D523,Reference!$Z$2:$AA$17,2,0)</f>
        <v>Yield</v>
      </c>
      <c r="F523" s="3">
        <f ca="1">IF(OR(C523="SCP Line 1", C523="SCP Line 2"),RANDBETWEEN(1,5),RANDBETWEEN(5,15))+VLOOKUP(B523,Reference!$S$1:$V$397,4,0)+20</f>
        <v>45</v>
      </c>
      <c r="G523" s="3">
        <f ca="1">RANDBETWEEN(1,10)+VLOOKUP(B523,Reference!$S$2:$V$397,3,0)+35</f>
        <v>56</v>
      </c>
      <c r="H523" s="3">
        <f ca="1">RANDBETWEEN(1,10)+VLOOKUP(B523,Reference!$S$1:$U$397,3,0)+45</f>
        <v>75</v>
      </c>
      <c r="I523">
        <f t="shared" ca="1" si="29"/>
        <v>58.666666666666664</v>
      </c>
      <c r="J523">
        <f t="shared" ca="1" si="28"/>
        <v>29</v>
      </c>
      <c r="K523">
        <f t="shared" ca="1" si="28"/>
        <v>20</v>
      </c>
      <c r="L523" s="3">
        <f ca="1">VLOOKUP(C523,Reference!$B$2:$C$11,2,0)*IF(OR(D523="L1",D523="L7"),VLOOKUP(B523,Reference!$S$1:$U$397,3,0),VLOOKUP(B523,Reference!$S$1:$V$397,4,0))+RANDBETWEEN(10,40)</f>
        <v>32</v>
      </c>
      <c r="M523" s="2"/>
      <c r="N523" s="2"/>
      <c r="O523" s="2"/>
      <c r="P523" s="3"/>
    </row>
    <row r="524" spans="1:16" x14ac:dyDescent="0.25">
      <c r="A524">
        <f t="shared" si="30"/>
        <v>523</v>
      </c>
      <c r="B524" s="2">
        <f ca="1">VLOOKUP(RANDBETWEEN(1,396),Reference!$R$1:$V$397,2,0)</f>
        <v>45025</v>
      </c>
      <c r="C524" s="2" t="str">
        <f ca="1">VLOOKUP(RANDBETWEEN(1,10),Reference!$A$2:$B$11,2,0)</f>
        <v>MCP Ass 2</v>
      </c>
      <c r="D524" t="str">
        <f ca="1">VLOOKUP(RANDBETWEEN(1,21),Reference!$Y$2:$AA$22,2,0)</f>
        <v>L14</v>
      </c>
      <c r="E524" t="str">
        <f ca="1">VLOOKUP(D524,Reference!$Z$2:$AA$17,2,0)</f>
        <v>Yield</v>
      </c>
      <c r="F524" s="3">
        <f ca="1">IF(OR(C524="SCP Line 1", C524="SCP Line 2"),RANDBETWEEN(1,5),RANDBETWEEN(5,15))+VLOOKUP(B524,Reference!$S$1:$V$397,4,0)+20</f>
        <v>58</v>
      </c>
      <c r="G524" s="3">
        <f ca="1">RANDBETWEEN(1,10)+VLOOKUP(B524,Reference!$S$2:$V$397,3,0)+35</f>
        <v>62</v>
      </c>
      <c r="H524" s="3">
        <f ca="1">RANDBETWEEN(1,10)+VLOOKUP(B524,Reference!$S$1:$U$397,3,0)+45</f>
        <v>76</v>
      </c>
      <c r="I524">
        <f t="shared" ca="1" si="29"/>
        <v>65.333333333333329</v>
      </c>
      <c r="J524">
        <f t="shared" ca="1" si="28"/>
        <v>21</v>
      </c>
      <c r="K524">
        <f t="shared" ca="1" si="28"/>
        <v>32</v>
      </c>
      <c r="L524" s="3">
        <f ca="1">VLOOKUP(C524,Reference!$B$2:$C$11,2,0)*IF(OR(D524="L1",D524="L7"),VLOOKUP(B524,Reference!$S$1:$U$397,3,0),VLOOKUP(B524,Reference!$S$1:$V$397,4,0))+RANDBETWEEN(10,40)</f>
        <v>45</v>
      </c>
      <c r="M524" s="2"/>
      <c r="N524" s="2"/>
      <c r="O524" s="2"/>
      <c r="P524" s="3"/>
    </row>
    <row r="525" spans="1:16" x14ac:dyDescent="0.25">
      <c r="A525">
        <f t="shared" si="30"/>
        <v>524</v>
      </c>
      <c r="B525" s="2">
        <f ca="1">VLOOKUP(RANDBETWEEN(1,396),Reference!$R$1:$V$397,2,0)</f>
        <v>45101</v>
      </c>
      <c r="C525" s="2" t="str">
        <f ca="1">VLOOKUP(RANDBETWEEN(1,10),Reference!$A$2:$B$11,2,0)</f>
        <v>TFW2</v>
      </c>
      <c r="D525" t="str">
        <f ca="1">VLOOKUP(RANDBETWEEN(1,21),Reference!$Y$2:$AA$22,2,0)</f>
        <v>L3</v>
      </c>
      <c r="E525" t="str">
        <f ca="1">VLOOKUP(D525,Reference!$Z$2:$AA$17,2,0)</f>
        <v>Tool change</v>
      </c>
      <c r="F525" s="3">
        <f ca="1">IF(OR(C525="SCP Line 1", C525="SCP Line 2"),RANDBETWEEN(1,5),RANDBETWEEN(5,15))+VLOOKUP(B525,Reference!$S$1:$V$397,4,0)+20</f>
        <v>59</v>
      </c>
      <c r="G525" s="3">
        <f ca="1">RANDBETWEEN(1,10)+VLOOKUP(B525,Reference!$S$2:$V$397,3,0)+35</f>
        <v>55</v>
      </c>
      <c r="H525" s="3">
        <f ca="1">RANDBETWEEN(1,10)+VLOOKUP(B525,Reference!$S$1:$U$397,3,0)+45</f>
        <v>61</v>
      </c>
      <c r="I525">
        <f t="shared" ca="1" si="29"/>
        <v>58.333333333333336</v>
      </c>
      <c r="J525">
        <f t="shared" ca="1" si="28"/>
        <v>29</v>
      </c>
      <c r="K525">
        <f t="shared" ca="1" si="28"/>
        <v>23</v>
      </c>
      <c r="L525" s="3">
        <f ca="1">VLOOKUP(C525,Reference!$B$2:$C$11,2,0)*IF(OR(D525="L1",D525="L7"),VLOOKUP(B525,Reference!$S$1:$U$397,3,0),VLOOKUP(B525,Reference!$S$1:$V$397,4,0))+RANDBETWEEN(10,40)</f>
        <v>47</v>
      </c>
      <c r="M525" s="2"/>
      <c r="N525" s="2"/>
      <c r="O525" s="2"/>
      <c r="P525" s="3"/>
    </row>
    <row r="526" spans="1:16" x14ac:dyDescent="0.25">
      <c r="A526">
        <f t="shared" si="30"/>
        <v>525</v>
      </c>
      <c r="B526" s="2">
        <f ca="1">VLOOKUP(RANDBETWEEN(1,396),Reference!$R$1:$V$397,2,0)</f>
        <v>45156</v>
      </c>
      <c r="C526" s="2" t="str">
        <f ca="1">VLOOKUP(RANDBETWEEN(1,10),Reference!$A$2:$B$11,2,0)</f>
        <v>MCP Ass 2</v>
      </c>
      <c r="D526" t="str">
        <f ca="1">VLOOKUP(RANDBETWEEN(1,21),Reference!$Y$2:$AA$22,2,0)</f>
        <v>L1</v>
      </c>
      <c r="E526" t="str">
        <f ca="1">VLOOKUP(D526,Reference!$Z$2:$AA$17,2,0)</f>
        <v xml:space="preserve">Equipment Failure </v>
      </c>
      <c r="F526" s="3">
        <f ca="1">IF(OR(C526="SCP Line 1", C526="SCP Line 2"),RANDBETWEEN(1,5),RANDBETWEEN(5,15))+VLOOKUP(B526,Reference!$S$1:$V$397,4,0)+20</f>
        <v>73</v>
      </c>
      <c r="G526" s="3">
        <f ca="1">RANDBETWEEN(1,10)+VLOOKUP(B526,Reference!$S$2:$V$397,3,0)+35</f>
        <v>54</v>
      </c>
      <c r="H526" s="3">
        <f ca="1">RANDBETWEEN(1,10)+VLOOKUP(B526,Reference!$S$1:$U$397,3,0)+45</f>
        <v>67</v>
      </c>
      <c r="I526">
        <f t="shared" ca="1" si="29"/>
        <v>64.666666666666671</v>
      </c>
      <c r="J526">
        <f t="shared" ca="1" si="28"/>
        <v>25</v>
      </c>
      <c r="K526">
        <f t="shared" ca="1" si="28"/>
        <v>36</v>
      </c>
      <c r="L526" s="3">
        <f ca="1">VLOOKUP(C526,Reference!$B$2:$C$11,2,0)*IF(OR(D526="L1",D526="L7"),VLOOKUP(B526,Reference!$S$1:$U$397,3,0),VLOOKUP(B526,Reference!$S$1:$V$397,4,0))+RANDBETWEEN(10,40)</f>
        <v>33</v>
      </c>
      <c r="M526" s="2"/>
      <c r="N526" s="2"/>
      <c r="O526" s="2"/>
      <c r="P526" s="3"/>
    </row>
    <row r="527" spans="1:16" x14ac:dyDescent="0.25">
      <c r="A527">
        <f t="shared" si="30"/>
        <v>526</v>
      </c>
      <c r="B527" s="2">
        <f ca="1">VLOOKUP(RANDBETWEEN(1,396),Reference!$R$1:$V$397,2,0)</f>
        <v>45120</v>
      </c>
      <c r="C527" s="2" t="str">
        <f ca="1">VLOOKUP(RANDBETWEEN(1,10),Reference!$A$2:$B$11,2,0)</f>
        <v>SCP Line 2</v>
      </c>
      <c r="D527" t="str">
        <f ca="1">VLOOKUP(RANDBETWEEN(1,21),Reference!$Y$2:$AA$22,2,0)</f>
        <v>L8</v>
      </c>
      <c r="E527" t="str">
        <f ca="1">VLOOKUP(D527,Reference!$Z$2:$AA$17,2,0)</f>
        <v>Shutdown</v>
      </c>
      <c r="F527" s="3">
        <f ca="1">IF(OR(C527="SCP Line 1", C527="SCP Line 2"),RANDBETWEEN(1,5),RANDBETWEEN(5,15))+VLOOKUP(B527,Reference!$S$1:$V$397,4,0)+20</f>
        <v>36</v>
      </c>
      <c r="G527" s="3">
        <f ca="1">RANDBETWEEN(1,10)+VLOOKUP(B527,Reference!$S$2:$V$397,3,0)+35</f>
        <v>54</v>
      </c>
      <c r="H527" s="3">
        <f ca="1">RANDBETWEEN(1,10)+VLOOKUP(B527,Reference!$S$1:$U$397,3,0)+45</f>
        <v>72</v>
      </c>
      <c r="I527">
        <f t="shared" ca="1" si="29"/>
        <v>54</v>
      </c>
      <c r="J527">
        <f t="shared" ca="1" si="28"/>
        <v>32</v>
      </c>
      <c r="K527">
        <f t="shared" ca="1" si="28"/>
        <v>31</v>
      </c>
      <c r="L527" s="3">
        <f ca="1">VLOOKUP(C527,Reference!$B$2:$C$11,2,0)*IF(OR(D527="L1",D527="L7"),VLOOKUP(B527,Reference!$S$1:$U$397,3,0),VLOOKUP(B527,Reference!$S$1:$V$397,4,0))+RANDBETWEEN(10,40)</f>
        <v>62</v>
      </c>
      <c r="M527" s="2"/>
      <c r="N527" s="2"/>
      <c r="O527" s="2"/>
      <c r="P527" s="3"/>
    </row>
    <row r="528" spans="1:16" x14ac:dyDescent="0.25">
      <c r="A528">
        <f t="shared" si="30"/>
        <v>527</v>
      </c>
      <c r="B528" s="2">
        <f ca="1">VLOOKUP(RANDBETWEEN(1,396),Reference!$R$1:$V$397,2,0)</f>
        <v>45269</v>
      </c>
      <c r="C528" s="2" t="str">
        <f ca="1">VLOOKUP(RANDBETWEEN(1,10),Reference!$A$2:$B$11,2,0)</f>
        <v>MCP Ass 1</v>
      </c>
      <c r="D528" t="str">
        <f ca="1">VLOOKUP(RANDBETWEEN(1,21),Reference!$Y$2:$AA$22,2,0)</f>
        <v>L1</v>
      </c>
      <c r="E528" t="str">
        <f ca="1">VLOOKUP(D528,Reference!$Z$2:$AA$17,2,0)</f>
        <v xml:space="preserve">Equipment Failure </v>
      </c>
      <c r="F528" s="3">
        <f ca="1">IF(OR(C528="SCP Line 1", C528="SCP Line 2"),RANDBETWEEN(1,5),RANDBETWEEN(5,15))+VLOOKUP(B528,Reference!$S$1:$V$397,4,0)+20</f>
        <v>93</v>
      </c>
      <c r="G528" s="3">
        <f ca="1">RANDBETWEEN(1,10)+VLOOKUP(B528,Reference!$S$2:$V$397,3,0)+35</f>
        <v>68</v>
      </c>
      <c r="H528" s="3">
        <f ca="1">RANDBETWEEN(1,10)+VLOOKUP(B528,Reference!$S$1:$U$397,3,0)+45</f>
        <v>75</v>
      </c>
      <c r="I528">
        <f t="shared" ca="1" si="29"/>
        <v>78.666666666666671</v>
      </c>
      <c r="J528">
        <f t="shared" ca="1" si="28"/>
        <v>32</v>
      </c>
      <c r="K528">
        <f t="shared" ca="1" si="28"/>
        <v>35</v>
      </c>
      <c r="L528" s="3">
        <f ca="1">VLOOKUP(C528,Reference!$B$2:$C$11,2,0)*IF(OR(D528="L1",D528="L7"),VLOOKUP(B528,Reference!$S$1:$U$397,3,0),VLOOKUP(B528,Reference!$S$1:$V$397,4,0))+RANDBETWEEN(10,40)</f>
        <v>42</v>
      </c>
      <c r="M528" s="2"/>
      <c r="N528" s="2"/>
      <c r="O528" s="2"/>
      <c r="P528" s="3"/>
    </row>
    <row r="529" spans="1:16" x14ac:dyDescent="0.25">
      <c r="A529">
        <f t="shared" si="30"/>
        <v>528</v>
      </c>
      <c r="B529" s="2">
        <f ca="1">VLOOKUP(RANDBETWEEN(1,396),Reference!$R$1:$V$397,2,0)</f>
        <v>45005</v>
      </c>
      <c r="C529" s="2" t="str">
        <f ca="1">VLOOKUP(RANDBETWEEN(1,10),Reference!$A$2:$B$11,2,0)</f>
        <v>TFW1</v>
      </c>
      <c r="D529" t="str">
        <f ca="1">VLOOKUP(RANDBETWEEN(1,21),Reference!$Y$2:$AA$22,2,0)</f>
        <v>L7</v>
      </c>
      <c r="E529" t="str">
        <f ca="1">VLOOKUP(D529,Reference!$Z$2:$AA$17,2,0)</f>
        <v>Defect and Rework</v>
      </c>
      <c r="F529" s="3">
        <f ca="1">IF(OR(C529="SCP Line 1", C529="SCP Line 2"),RANDBETWEEN(1,5),RANDBETWEEN(5,15))+VLOOKUP(B529,Reference!$S$1:$V$397,4,0)+20</f>
        <v>46</v>
      </c>
      <c r="G529" s="3">
        <f ca="1">RANDBETWEEN(1,10)+VLOOKUP(B529,Reference!$S$2:$V$397,3,0)+35</f>
        <v>53</v>
      </c>
      <c r="H529" s="3">
        <f ca="1">RANDBETWEEN(1,10)+VLOOKUP(B529,Reference!$S$1:$U$397,3,0)+45</f>
        <v>62</v>
      </c>
      <c r="I529">
        <f t="shared" ca="1" si="29"/>
        <v>53.666666666666664</v>
      </c>
      <c r="J529">
        <f t="shared" ca="1" si="28"/>
        <v>21</v>
      </c>
      <c r="K529">
        <f t="shared" ca="1" si="28"/>
        <v>38</v>
      </c>
      <c r="L529" s="3">
        <f ca="1">VLOOKUP(C529,Reference!$B$2:$C$11,2,0)*IF(OR(D529="L1",D529="L7"),VLOOKUP(B529,Reference!$S$1:$U$397,3,0),VLOOKUP(B529,Reference!$S$1:$V$397,4,0))+RANDBETWEEN(10,40)</f>
        <v>49</v>
      </c>
      <c r="M529" s="2"/>
      <c r="N529" s="2"/>
      <c r="O529" s="2"/>
      <c r="P529" s="3"/>
    </row>
    <row r="530" spans="1:16" x14ac:dyDescent="0.25">
      <c r="A530">
        <f t="shared" si="30"/>
        <v>529</v>
      </c>
      <c r="B530" s="2">
        <f ca="1">VLOOKUP(RANDBETWEEN(1,396),Reference!$R$1:$V$397,2,0)</f>
        <v>45079</v>
      </c>
      <c r="C530" s="2" t="str">
        <f ca="1">VLOOKUP(RANDBETWEEN(1,10),Reference!$A$2:$B$11,2,0)</f>
        <v>Fine Arc 1</v>
      </c>
      <c r="D530" t="str">
        <f ca="1">VLOOKUP(RANDBETWEEN(1,21),Reference!$Y$2:$AA$22,2,0)</f>
        <v>L2</v>
      </c>
      <c r="E530" t="str">
        <f ca="1">VLOOKUP(D530,Reference!$Z$2:$AA$17,2,0)</f>
        <v xml:space="preserve">Setup and Adjustment </v>
      </c>
      <c r="F530" s="3">
        <f ca="1">IF(OR(C530="SCP Line 1", C530="SCP Line 2"),RANDBETWEEN(1,5),RANDBETWEEN(5,15))+VLOOKUP(B530,Reference!$S$1:$V$397,4,0)+20</f>
        <v>52</v>
      </c>
      <c r="G530" s="3">
        <f ca="1">RANDBETWEEN(1,10)+VLOOKUP(B530,Reference!$S$2:$V$397,3,0)+35</f>
        <v>65</v>
      </c>
      <c r="H530" s="3">
        <f ca="1">RANDBETWEEN(1,10)+VLOOKUP(B530,Reference!$S$1:$U$397,3,0)+45</f>
        <v>68</v>
      </c>
      <c r="I530">
        <f t="shared" ca="1" si="29"/>
        <v>61.666666666666664</v>
      </c>
      <c r="J530">
        <f t="shared" ca="1" si="28"/>
        <v>38</v>
      </c>
      <c r="K530">
        <f t="shared" ca="1" si="28"/>
        <v>38</v>
      </c>
      <c r="L530" s="3">
        <f ca="1">VLOOKUP(C530,Reference!$B$2:$C$11,2,0)*IF(OR(D530="L1",D530="L7"),VLOOKUP(B530,Reference!$S$1:$U$397,3,0),VLOOKUP(B530,Reference!$S$1:$V$397,4,0))+RANDBETWEEN(10,40)</f>
        <v>58</v>
      </c>
      <c r="M530" s="2"/>
      <c r="N530" s="2"/>
      <c r="O530" s="2"/>
      <c r="P530" s="3"/>
    </row>
    <row r="531" spans="1:16" x14ac:dyDescent="0.25">
      <c r="A531">
        <f t="shared" si="30"/>
        <v>530</v>
      </c>
      <c r="B531" s="2">
        <f ca="1">VLOOKUP(RANDBETWEEN(1,396),Reference!$R$1:$V$397,2,0)</f>
        <v>45253</v>
      </c>
      <c r="C531" s="2" t="str">
        <f ca="1">VLOOKUP(RANDBETWEEN(1,10),Reference!$A$2:$B$11,2,0)</f>
        <v>TFW1</v>
      </c>
      <c r="D531" t="str">
        <f ca="1">VLOOKUP(RANDBETWEEN(1,21),Reference!$Y$2:$AA$22,2,0)</f>
        <v>L2</v>
      </c>
      <c r="E531" t="str">
        <f ca="1">VLOOKUP(D531,Reference!$Z$2:$AA$17,2,0)</f>
        <v xml:space="preserve">Setup and Adjustment </v>
      </c>
      <c r="F531" s="3">
        <f ca="1">IF(OR(C531="SCP Line 1", C531="SCP Line 2"),RANDBETWEEN(1,5),RANDBETWEEN(5,15))+VLOOKUP(B531,Reference!$S$1:$V$397,4,0)+20</f>
        <v>86</v>
      </c>
      <c r="G531" s="3">
        <f ca="1">RANDBETWEEN(1,10)+VLOOKUP(B531,Reference!$S$2:$V$397,3,0)+35</f>
        <v>66</v>
      </c>
      <c r="H531" s="3">
        <f ca="1">RANDBETWEEN(1,10)+VLOOKUP(B531,Reference!$S$1:$U$397,3,0)+45</f>
        <v>82</v>
      </c>
      <c r="I531">
        <f t="shared" ca="1" si="29"/>
        <v>78</v>
      </c>
      <c r="J531">
        <f t="shared" ca="1" si="28"/>
        <v>27</v>
      </c>
      <c r="K531">
        <f t="shared" ca="1" si="28"/>
        <v>20</v>
      </c>
      <c r="L531" s="3">
        <f ca="1">VLOOKUP(C531,Reference!$B$2:$C$11,2,0)*IF(OR(D531="L1",D531="L7"),VLOOKUP(B531,Reference!$S$1:$U$397,3,0),VLOOKUP(B531,Reference!$S$1:$V$397,4,0))+RANDBETWEEN(10,40)</f>
        <v>90</v>
      </c>
      <c r="M531" s="2"/>
      <c r="N531" s="2"/>
      <c r="O531" s="2"/>
      <c r="P531" s="3"/>
    </row>
    <row r="532" spans="1:16" x14ac:dyDescent="0.25">
      <c r="A532">
        <f t="shared" si="30"/>
        <v>531</v>
      </c>
      <c r="B532" s="2">
        <f ca="1">VLOOKUP(RANDBETWEEN(1,396),Reference!$R$1:$V$397,2,0)</f>
        <v>45299</v>
      </c>
      <c r="C532" s="2" t="str">
        <f ca="1">VLOOKUP(RANDBETWEEN(1,10),Reference!$A$2:$B$11,2,0)</f>
        <v>Welding M/c 2</v>
      </c>
      <c r="D532" t="str">
        <f ca="1">VLOOKUP(RANDBETWEEN(1,21),Reference!$Y$2:$AA$22,2,0)</f>
        <v>L13</v>
      </c>
      <c r="E532" t="str">
        <f ca="1">VLOOKUP(D532,Reference!$Z$2:$AA$17,2,0)</f>
        <v>Measurement and adjustment</v>
      </c>
      <c r="F532" s="3">
        <f ca="1">IF(OR(C532="SCP Line 1", C532="SCP Line 2"),RANDBETWEEN(1,5),RANDBETWEEN(5,15))+VLOOKUP(B532,Reference!$S$1:$V$397,4,0)+20</f>
        <v>72</v>
      </c>
      <c r="G532" s="3">
        <f ca="1">RANDBETWEEN(1,10)+VLOOKUP(B532,Reference!$S$2:$V$397,3,0)+35</f>
        <v>87</v>
      </c>
      <c r="H532" s="3">
        <f ca="1">RANDBETWEEN(1,10)+VLOOKUP(B532,Reference!$S$1:$U$397,3,0)+45</f>
        <v>94</v>
      </c>
      <c r="I532">
        <f t="shared" ca="1" si="29"/>
        <v>84.333333333333329</v>
      </c>
      <c r="J532">
        <f t="shared" ca="1" si="28"/>
        <v>36</v>
      </c>
      <c r="K532">
        <f t="shared" ca="1" si="28"/>
        <v>31</v>
      </c>
      <c r="L532" s="3">
        <f ca="1">VLOOKUP(C532,Reference!$B$2:$C$11,2,0)*IF(OR(D532="L1",D532="L7"),VLOOKUP(B532,Reference!$S$1:$U$397,3,0),VLOOKUP(B532,Reference!$S$1:$V$397,4,0))+RANDBETWEEN(10,40)</f>
        <v>79</v>
      </c>
      <c r="M532" s="2"/>
      <c r="N532" s="2"/>
      <c r="O532" s="2"/>
      <c r="P532" s="3"/>
    </row>
    <row r="533" spans="1:16" x14ac:dyDescent="0.25">
      <c r="A533">
        <f t="shared" si="30"/>
        <v>532</v>
      </c>
      <c r="B533" s="2">
        <f ca="1">VLOOKUP(RANDBETWEEN(1,396),Reference!$R$1:$V$397,2,0)</f>
        <v>45191</v>
      </c>
      <c r="C533" s="2" t="str">
        <f ca="1">VLOOKUP(RANDBETWEEN(1,10),Reference!$A$2:$B$11,2,0)</f>
        <v>Welding M/c 1</v>
      </c>
      <c r="D533" t="str">
        <f ca="1">VLOOKUP(RANDBETWEEN(1,21),Reference!$Y$2:$AA$22,2,0)</f>
        <v>L14</v>
      </c>
      <c r="E533" t="str">
        <f ca="1">VLOOKUP(D533,Reference!$Z$2:$AA$17,2,0)</f>
        <v>Yield</v>
      </c>
      <c r="F533" s="3">
        <f ca="1">IF(OR(C533="SCP Line 1", C533="SCP Line 2"),RANDBETWEEN(1,5),RANDBETWEEN(5,15))+VLOOKUP(B533,Reference!$S$1:$V$397,4,0)+20</f>
        <v>83</v>
      </c>
      <c r="G533" s="3">
        <f ca="1">RANDBETWEEN(1,10)+VLOOKUP(B533,Reference!$S$2:$V$397,3,0)+35</f>
        <v>67</v>
      </c>
      <c r="H533" s="3">
        <f ca="1">RANDBETWEEN(1,10)+VLOOKUP(B533,Reference!$S$1:$U$397,3,0)+45</f>
        <v>71</v>
      </c>
      <c r="I533">
        <f t="shared" ca="1" si="29"/>
        <v>73.666666666666671</v>
      </c>
      <c r="J533">
        <f t="shared" ca="1" si="28"/>
        <v>35</v>
      </c>
      <c r="K533">
        <f t="shared" ca="1" si="28"/>
        <v>36</v>
      </c>
      <c r="L533" s="3">
        <f ca="1">VLOOKUP(C533,Reference!$B$2:$C$11,2,0)*IF(OR(D533="L1",D533="L7"),VLOOKUP(B533,Reference!$S$1:$U$397,3,0),VLOOKUP(B533,Reference!$S$1:$V$397,4,0))+RANDBETWEEN(10,40)</f>
        <v>64</v>
      </c>
      <c r="M533" s="2"/>
      <c r="N533" s="2"/>
      <c r="O533" s="2"/>
      <c r="P533" s="3"/>
    </row>
    <row r="534" spans="1:16" x14ac:dyDescent="0.25">
      <c r="A534">
        <f t="shared" si="30"/>
        <v>533</v>
      </c>
      <c r="B534" s="2">
        <f ca="1">VLOOKUP(RANDBETWEEN(1,396),Reference!$R$1:$V$397,2,0)</f>
        <v>45113</v>
      </c>
      <c r="C534" s="2" t="str">
        <f ca="1">VLOOKUP(RANDBETWEEN(1,10),Reference!$A$2:$B$11,2,0)</f>
        <v>MCP Ass 1</v>
      </c>
      <c r="D534" t="str">
        <f ca="1">VLOOKUP(RANDBETWEEN(1,21),Reference!$Y$2:$AA$22,2,0)</f>
        <v>L16</v>
      </c>
      <c r="E534" t="str">
        <f ca="1">VLOOKUP(D534,Reference!$Z$2:$AA$17,2,0)</f>
        <v>Die and Jig</v>
      </c>
      <c r="F534" s="3">
        <f ca="1">IF(OR(C534="SCP Line 1", C534="SCP Line 2"),RANDBETWEEN(1,5),RANDBETWEEN(5,15))+VLOOKUP(B534,Reference!$S$1:$V$397,4,0)+20</f>
        <v>59</v>
      </c>
      <c r="G534" s="3">
        <f ca="1">RANDBETWEEN(1,10)+VLOOKUP(B534,Reference!$S$2:$V$397,3,0)+35</f>
        <v>60</v>
      </c>
      <c r="H534" s="3">
        <f ca="1">RANDBETWEEN(1,10)+VLOOKUP(B534,Reference!$S$1:$U$397,3,0)+45</f>
        <v>64</v>
      </c>
      <c r="I534">
        <f t="shared" ca="1" si="29"/>
        <v>61</v>
      </c>
      <c r="J534">
        <f t="shared" ca="1" si="28"/>
        <v>28</v>
      </c>
      <c r="K534">
        <f t="shared" ca="1" si="28"/>
        <v>20</v>
      </c>
      <c r="L534" s="3">
        <f ca="1">VLOOKUP(C534,Reference!$B$2:$C$11,2,0)*IF(OR(D534="L1",D534="L7"),VLOOKUP(B534,Reference!$S$1:$U$397,3,0),VLOOKUP(B534,Reference!$S$1:$V$397,4,0))+RANDBETWEEN(10,40)</f>
        <v>59</v>
      </c>
      <c r="M534" s="2"/>
      <c r="N534" s="2"/>
      <c r="O534" s="2"/>
      <c r="P534" s="3"/>
    </row>
    <row r="535" spans="1:16" x14ac:dyDescent="0.25">
      <c r="A535">
        <f t="shared" si="30"/>
        <v>534</v>
      </c>
      <c r="B535" s="2">
        <f ca="1">VLOOKUP(RANDBETWEEN(1,396),Reference!$R$1:$V$397,2,0)</f>
        <v>45254</v>
      </c>
      <c r="C535" s="2" t="str">
        <f ca="1">VLOOKUP(RANDBETWEEN(1,10),Reference!$A$2:$B$11,2,0)</f>
        <v>SCP Line 2</v>
      </c>
      <c r="D535" t="str">
        <f ca="1">VLOOKUP(RANDBETWEEN(1,21),Reference!$Y$2:$AA$22,2,0)</f>
        <v>L12</v>
      </c>
      <c r="E535" t="str">
        <f ca="1">VLOOKUP(D535,Reference!$Z$2:$AA$17,2,0)</f>
        <v>Logistics</v>
      </c>
      <c r="F535" s="3">
        <f ca="1">IF(OR(C535="SCP Line 1", C535="SCP Line 2"),RANDBETWEEN(1,5),RANDBETWEEN(5,15))+VLOOKUP(B535,Reference!$S$1:$V$397,4,0)+20</f>
        <v>84</v>
      </c>
      <c r="G535" s="3">
        <f ca="1">RANDBETWEEN(1,10)+VLOOKUP(B535,Reference!$S$2:$V$397,3,0)+35</f>
        <v>64</v>
      </c>
      <c r="H535" s="3">
        <f ca="1">RANDBETWEEN(1,10)+VLOOKUP(B535,Reference!$S$1:$U$397,3,0)+45</f>
        <v>77</v>
      </c>
      <c r="I535">
        <f t="shared" ca="1" si="29"/>
        <v>75</v>
      </c>
      <c r="J535">
        <f t="shared" ca="1" si="28"/>
        <v>37</v>
      </c>
      <c r="K535">
        <f t="shared" ca="1" si="28"/>
        <v>22</v>
      </c>
      <c r="L535" s="3">
        <f ca="1">VLOOKUP(C535,Reference!$B$2:$C$11,2,0)*IF(OR(D535="L1",D535="L7"),VLOOKUP(B535,Reference!$S$1:$U$397,3,0),VLOOKUP(B535,Reference!$S$1:$V$397,4,0))+RANDBETWEEN(10,40)</f>
        <v>215</v>
      </c>
      <c r="M535" s="2"/>
      <c r="N535" s="2"/>
      <c r="O535" s="2"/>
      <c r="P535" s="3"/>
    </row>
    <row r="536" spans="1:16" x14ac:dyDescent="0.25">
      <c r="A536">
        <f t="shared" si="30"/>
        <v>535</v>
      </c>
      <c r="B536" s="2">
        <f ca="1">VLOOKUP(RANDBETWEEN(1,396),Reference!$R$1:$V$397,2,0)</f>
        <v>44929</v>
      </c>
      <c r="C536" s="2" t="str">
        <f ca="1">VLOOKUP(RANDBETWEEN(1,10),Reference!$A$2:$B$11,2,0)</f>
        <v>MCP Ass 2</v>
      </c>
      <c r="D536" t="str">
        <f ca="1">VLOOKUP(RANDBETWEEN(1,21),Reference!$Y$2:$AA$22,2,0)</f>
        <v>L15</v>
      </c>
      <c r="E536" t="str">
        <f ca="1">VLOOKUP(D536,Reference!$Z$2:$AA$17,2,0)</f>
        <v>Energy</v>
      </c>
      <c r="F536" s="3">
        <f ca="1">IF(OR(C536="SCP Line 1", C536="SCP Line 2"),RANDBETWEEN(1,5),RANDBETWEEN(5,15))+VLOOKUP(B536,Reference!$S$1:$V$397,4,0)+20</f>
        <v>42</v>
      </c>
      <c r="G536" s="3">
        <f ca="1">RANDBETWEEN(1,10)+VLOOKUP(B536,Reference!$S$2:$V$397,3,0)+35</f>
        <v>64</v>
      </c>
      <c r="H536" s="3">
        <f ca="1">RANDBETWEEN(1,10)+VLOOKUP(B536,Reference!$S$1:$U$397,3,0)+45</f>
        <v>70</v>
      </c>
      <c r="I536">
        <f t="shared" ca="1" si="29"/>
        <v>58.666666666666664</v>
      </c>
      <c r="J536">
        <f t="shared" ca="1" si="28"/>
        <v>28</v>
      </c>
      <c r="K536">
        <f t="shared" ca="1" si="28"/>
        <v>33</v>
      </c>
      <c r="L536" s="3">
        <f ca="1">VLOOKUP(C536,Reference!$B$2:$C$11,2,0)*IF(OR(D536="L1",D536="L7"),VLOOKUP(B536,Reference!$S$1:$U$397,3,0),VLOOKUP(B536,Reference!$S$1:$V$397,4,0))+RANDBETWEEN(10,40)</f>
        <v>50</v>
      </c>
      <c r="M536" s="2"/>
      <c r="N536" s="2"/>
      <c r="O536" s="2"/>
      <c r="P536" s="3"/>
    </row>
    <row r="537" spans="1:16" x14ac:dyDescent="0.25">
      <c r="A537">
        <f t="shared" si="30"/>
        <v>536</v>
      </c>
      <c r="B537" s="2">
        <f ca="1">VLOOKUP(RANDBETWEEN(1,396),Reference!$R$1:$V$397,2,0)</f>
        <v>45294</v>
      </c>
      <c r="C537" s="2" t="str">
        <f ca="1">VLOOKUP(RANDBETWEEN(1,10),Reference!$A$2:$B$11,2,0)</f>
        <v>SCP Line 1</v>
      </c>
      <c r="D537" t="str">
        <f ca="1">VLOOKUP(RANDBETWEEN(1,21),Reference!$Y$2:$AA$22,2,0)</f>
        <v>L8</v>
      </c>
      <c r="E537" t="str">
        <f ca="1">VLOOKUP(D537,Reference!$Z$2:$AA$17,2,0)</f>
        <v>Shutdown</v>
      </c>
      <c r="F537" s="3">
        <f ca="1">IF(OR(C537="SCP Line 1", C537="SCP Line 2"),RANDBETWEEN(1,5),RANDBETWEEN(5,15))+VLOOKUP(B537,Reference!$S$1:$V$397,4,0)+20</f>
        <v>58</v>
      </c>
      <c r="G537" s="3">
        <f ca="1">RANDBETWEEN(1,10)+VLOOKUP(B537,Reference!$S$2:$V$397,3,0)+35</f>
        <v>81</v>
      </c>
      <c r="H537" s="3">
        <f ca="1">RANDBETWEEN(1,10)+VLOOKUP(B537,Reference!$S$1:$U$397,3,0)+45</f>
        <v>99</v>
      </c>
      <c r="I537">
        <f t="shared" ca="1" si="29"/>
        <v>79.333333333333329</v>
      </c>
      <c r="J537">
        <f t="shared" ca="1" si="28"/>
        <v>36</v>
      </c>
      <c r="K537">
        <f t="shared" ca="1" si="28"/>
        <v>27</v>
      </c>
      <c r="L537" s="3">
        <f ca="1">VLOOKUP(C537,Reference!$B$2:$C$11,2,0)*IF(OR(D537="L1",D537="L7"),VLOOKUP(B537,Reference!$S$1:$U$397,3,0),VLOOKUP(B537,Reference!$S$1:$V$397,4,0))+RANDBETWEEN(10,40)</f>
        <v>147</v>
      </c>
      <c r="M537" s="2"/>
      <c r="N537" s="2"/>
      <c r="O537" s="2"/>
      <c r="P537" s="3"/>
    </row>
    <row r="538" spans="1:16" x14ac:dyDescent="0.25">
      <c r="A538">
        <f t="shared" si="30"/>
        <v>537</v>
      </c>
      <c r="B538" s="2">
        <f ca="1">VLOOKUP(RANDBETWEEN(1,396),Reference!$R$1:$V$397,2,0)</f>
        <v>45275</v>
      </c>
      <c r="C538" s="2" t="str">
        <f ca="1">VLOOKUP(RANDBETWEEN(1,10),Reference!$A$2:$B$11,2,0)</f>
        <v>MCP Ass 2</v>
      </c>
      <c r="D538" t="str">
        <f ca="1">VLOOKUP(RANDBETWEEN(1,21),Reference!$Y$2:$AA$22,2,0)</f>
        <v>L1</v>
      </c>
      <c r="E538" t="str">
        <f ca="1">VLOOKUP(D538,Reference!$Z$2:$AA$17,2,0)</f>
        <v xml:space="preserve">Equipment Failure </v>
      </c>
      <c r="F538" s="3">
        <f ca="1">IF(OR(C538="SCP Line 1", C538="SCP Line 2"),RANDBETWEEN(1,5),RANDBETWEEN(5,15))+VLOOKUP(B538,Reference!$S$1:$V$397,4,0)+20</f>
        <v>88</v>
      </c>
      <c r="G538" s="3">
        <f ca="1">RANDBETWEEN(1,10)+VLOOKUP(B538,Reference!$S$2:$V$397,3,0)+35</f>
        <v>74</v>
      </c>
      <c r="H538" s="3">
        <f ca="1">RANDBETWEEN(1,10)+VLOOKUP(B538,Reference!$S$1:$U$397,3,0)+45</f>
        <v>82</v>
      </c>
      <c r="I538">
        <f t="shared" ca="1" si="29"/>
        <v>81.333333333333329</v>
      </c>
      <c r="J538">
        <f t="shared" ca="1" si="28"/>
        <v>21</v>
      </c>
      <c r="K538">
        <f t="shared" ca="1" si="28"/>
        <v>30</v>
      </c>
      <c r="L538" s="3">
        <f ca="1">VLOOKUP(C538,Reference!$B$2:$C$11,2,0)*IF(OR(D538="L1",D538="L7"),VLOOKUP(B538,Reference!$S$1:$U$397,3,0),VLOOKUP(B538,Reference!$S$1:$V$397,4,0))+RANDBETWEEN(10,40)</f>
        <v>54</v>
      </c>
      <c r="M538" s="2"/>
      <c r="N538" s="2"/>
      <c r="O538" s="2"/>
      <c r="P538" s="3"/>
    </row>
    <row r="539" spans="1:16" x14ac:dyDescent="0.25">
      <c r="A539">
        <f t="shared" si="30"/>
        <v>538</v>
      </c>
      <c r="B539" s="2">
        <f ca="1">VLOOKUP(RANDBETWEEN(1,396),Reference!$R$1:$V$397,2,0)</f>
        <v>45312</v>
      </c>
      <c r="C539" s="2" t="str">
        <f ca="1">VLOOKUP(RANDBETWEEN(1,10),Reference!$A$2:$B$11,2,0)</f>
        <v>TFW1</v>
      </c>
      <c r="D539" t="str">
        <f ca="1">VLOOKUP(RANDBETWEEN(1,21),Reference!$Y$2:$AA$22,2,0)</f>
        <v>L11</v>
      </c>
      <c r="E539" t="str">
        <f ca="1">VLOOKUP(D539,Reference!$Z$2:$AA$17,2,0)</f>
        <v xml:space="preserve">Line Organisation </v>
      </c>
      <c r="F539" s="3">
        <f ca="1">IF(OR(C539="SCP Line 1", C539="SCP Line 2"),RANDBETWEEN(1,5),RANDBETWEEN(5,15))+VLOOKUP(B539,Reference!$S$1:$V$397,4,0)+20</f>
        <v>68</v>
      </c>
      <c r="G539" s="3">
        <f ca="1">RANDBETWEEN(1,10)+VLOOKUP(B539,Reference!$S$2:$V$397,3,0)+35</f>
        <v>82</v>
      </c>
      <c r="H539" s="3">
        <f ca="1">RANDBETWEEN(1,10)+VLOOKUP(B539,Reference!$S$1:$U$397,3,0)+45</f>
        <v>91</v>
      </c>
      <c r="I539">
        <f t="shared" ca="1" si="29"/>
        <v>80.333333333333329</v>
      </c>
      <c r="J539">
        <f t="shared" ca="1" si="28"/>
        <v>26</v>
      </c>
      <c r="K539">
        <f t="shared" ca="1" si="28"/>
        <v>38</v>
      </c>
      <c r="L539" s="3">
        <f ca="1">VLOOKUP(C539,Reference!$B$2:$C$11,2,0)*IF(OR(D539="L1",D539="L7"),VLOOKUP(B539,Reference!$S$1:$U$397,3,0),VLOOKUP(B539,Reference!$S$1:$V$397,4,0))+RANDBETWEEN(10,40)</f>
        <v>63</v>
      </c>
      <c r="M539" s="2"/>
      <c r="N539" s="2"/>
      <c r="O539" s="2"/>
      <c r="P539" s="3"/>
    </row>
    <row r="540" spans="1:16" x14ac:dyDescent="0.25">
      <c r="A540">
        <f t="shared" si="30"/>
        <v>539</v>
      </c>
      <c r="B540" s="2">
        <f ca="1">VLOOKUP(RANDBETWEEN(1,396),Reference!$R$1:$V$397,2,0)</f>
        <v>45275</v>
      </c>
      <c r="C540" s="2" t="str">
        <f ca="1">VLOOKUP(RANDBETWEEN(1,10),Reference!$A$2:$B$11,2,0)</f>
        <v>MCP Ass 1</v>
      </c>
      <c r="D540" t="str">
        <f ca="1">VLOOKUP(RANDBETWEEN(1,21),Reference!$Y$2:$AA$22,2,0)</f>
        <v>L5</v>
      </c>
      <c r="E540" t="str">
        <f ca="1">VLOOKUP(D540,Reference!$Z$2:$AA$17,2,0)</f>
        <v>Idling and Minor stoppage</v>
      </c>
      <c r="F540" s="3">
        <f ca="1">IF(OR(C540="SCP Line 1", C540="SCP Line 2"),RANDBETWEEN(1,5),RANDBETWEEN(5,15))+VLOOKUP(B540,Reference!$S$1:$V$397,4,0)+20</f>
        <v>86</v>
      </c>
      <c r="G540" s="3">
        <f ca="1">RANDBETWEEN(1,10)+VLOOKUP(B540,Reference!$S$2:$V$397,3,0)+35</f>
        <v>66</v>
      </c>
      <c r="H540" s="3">
        <f ca="1">RANDBETWEEN(1,10)+VLOOKUP(B540,Reference!$S$1:$U$397,3,0)+45</f>
        <v>78</v>
      </c>
      <c r="I540">
        <f t="shared" ca="1" si="29"/>
        <v>76.666666666666671</v>
      </c>
      <c r="J540">
        <f t="shared" ca="1" si="28"/>
        <v>37</v>
      </c>
      <c r="K540">
        <f t="shared" ca="1" si="28"/>
        <v>30</v>
      </c>
      <c r="L540" s="3">
        <f ca="1">VLOOKUP(C540,Reference!$B$2:$C$11,2,0)*IF(OR(D540="L1",D540="L7"),VLOOKUP(B540,Reference!$S$1:$U$397,3,0),VLOOKUP(B540,Reference!$S$1:$V$397,4,0))+RANDBETWEEN(10,40)</f>
        <v>93</v>
      </c>
      <c r="M540" s="2"/>
      <c r="N540" s="2"/>
      <c r="O540" s="2"/>
      <c r="P5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FB3D-24D7-1C43-BB24-09EE5AD98838}">
  <dimension ref="A1:L540"/>
  <sheetViews>
    <sheetView workbookViewId="0">
      <selection activeCell="B1" sqref="B1:B1048576"/>
    </sheetView>
  </sheetViews>
  <sheetFormatPr defaultColWidth="11" defaultRowHeight="15.75" x14ac:dyDescent="0.25"/>
  <cols>
    <col min="2" max="2" width="10.875" style="2"/>
  </cols>
  <sheetData>
    <row r="1" spans="1:12" x14ac:dyDescent="0.25">
      <c r="A1" t="s">
        <v>211</v>
      </c>
      <c r="B1" s="2" t="s">
        <v>206</v>
      </c>
      <c r="C1" t="s">
        <v>0</v>
      </c>
      <c r="D1" t="s">
        <v>5</v>
      </c>
      <c r="E1" t="s">
        <v>6</v>
      </c>
      <c r="F1" t="s">
        <v>1</v>
      </c>
      <c r="G1" t="s">
        <v>2</v>
      </c>
      <c r="H1" t="s">
        <v>3</v>
      </c>
      <c r="I1" t="s">
        <v>212</v>
      </c>
      <c r="J1" t="s">
        <v>208</v>
      </c>
      <c r="K1" t="s">
        <v>210</v>
      </c>
      <c r="L1" t="s">
        <v>4</v>
      </c>
    </row>
    <row r="2" spans="1:12" x14ac:dyDescent="0.25">
      <c r="A2">
        <v>1</v>
      </c>
      <c r="B2" s="2">
        <v>45047</v>
      </c>
      <c r="C2" t="s">
        <v>111</v>
      </c>
      <c r="D2" t="s">
        <v>192</v>
      </c>
      <c r="E2" t="s">
        <v>193</v>
      </c>
      <c r="F2">
        <v>35</v>
      </c>
      <c r="G2">
        <v>62</v>
      </c>
      <c r="H2">
        <v>65</v>
      </c>
      <c r="I2">
        <v>54</v>
      </c>
      <c r="J2">
        <v>36</v>
      </c>
      <c r="K2">
        <v>30</v>
      </c>
      <c r="L2">
        <v>55</v>
      </c>
    </row>
    <row r="3" spans="1:12" x14ac:dyDescent="0.25">
      <c r="A3">
        <v>2</v>
      </c>
      <c r="B3" s="2">
        <v>45180</v>
      </c>
      <c r="C3" t="s">
        <v>117</v>
      </c>
      <c r="D3" t="s">
        <v>138</v>
      </c>
      <c r="E3" t="s">
        <v>186</v>
      </c>
      <c r="F3">
        <v>82</v>
      </c>
      <c r="G3">
        <v>56</v>
      </c>
      <c r="H3">
        <v>72</v>
      </c>
      <c r="I3">
        <v>70</v>
      </c>
      <c r="J3">
        <v>21</v>
      </c>
      <c r="K3">
        <v>27</v>
      </c>
      <c r="L3">
        <v>73</v>
      </c>
    </row>
    <row r="4" spans="1:12" x14ac:dyDescent="0.25">
      <c r="A4">
        <v>3</v>
      </c>
      <c r="B4" s="2">
        <v>44948</v>
      </c>
      <c r="C4" t="s">
        <v>111</v>
      </c>
      <c r="D4" t="s">
        <v>155</v>
      </c>
      <c r="E4" t="s">
        <v>189</v>
      </c>
      <c r="F4">
        <v>39</v>
      </c>
      <c r="G4">
        <v>65</v>
      </c>
      <c r="H4">
        <v>69</v>
      </c>
      <c r="I4">
        <v>57.666666666666664</v>
      </c>
      <c r="J4">
        <v>27</v>
      </c>
      <c r="K4">
        <v>36</v>
      </c>
      <c r="L4">
        <v>90</v>
      </c>
    </row>
    <row r="5" spans="1:12" x14ac:dyDescent="0.25">
      <c r="A5">
        <v>4</v>
      </c>
      <c r="B5" s="2">
        <v>44958</v>
      </c>
      <c r="C5" t="s">
        <v>114</v>
      </c>
      <c r="D5" t="s">
        <v>122</v>
      </c>
      <c r="E5" t="s">
        <v>183</v>
      </c>
      <c r="F5">
        <v>48</v>
      </c>
      <c r="G5">
        <v>54</v>
      </c>
      <c r="H5">
        <v>59</v>
      </c>
      <c r="I5">
        <v>53.666666666666664</v>
      </c>
      <c r="J5">
        <v>28</v>
      </c>
      <c r="K5">
        <v>28</v>
      </c>
      <c r="L5">
        <v>25</v>
      </c>
    </row>
    <row r="6" spans="1:12" x14ac:dyDescent="0.25">
      <c r="A6">
        <v>5</v>
      </c>
      <c r="B6" s="2">
        <v>45222</v>
      </c>
      <c r="C6" t="s">
        <v>109</v>
      </c>
      <c r="D6" t="s">
        <v>153</v>
      </c>
      <c r="E6" t="s">
        <v>196</v>
      </c>
      <c r="F6">
        <v>93</v>
      </c>
      <c r="G6">
        <v>67</v>
      </c>
      <c r="H6">
        <v>81</v>
      </c>
      <c r="I6">
        <v>80.333333333333329</v>
      </c>
      <c r="J6">
        <v>24</v>
      </c>
      <c r="K6">
        <v>25</v>
      </c>
      <c r="L6">
        <v>95</v>
      </c>
    </row>
    <row r="7" spans="1:12" x14ac:dyDescent="0.25">
      <c r="A7">
        <v>6</v>
      </c>
      <c r="B7" s="2">
        <v>45045</v>
      </c>
      <c r="C7" t="s">
        <v>111</v>
      </c>
      <c r="D7" t="s">
        <v>153</v>
      </c>
      <c r="E7" t="s">
        <v>196</v>
      </c>
      <c r="F7">
        <v>45</v>
      </c>
      <c r="G7">
        <v>50</v>
      </c>
      <c r="H7">
        <v>65</v>
      </c>
      <c r="I7">
        <v>53.333333333333336</v>
      </c>
      <c r="J7">
        <v>22</v>
      </c>
      <c r="K7">
        <v>26</v>
      </c>
      <c r="L7">
        <v>81</v>
      </c>
    </row>
    <row r="8" spans="1:12" x14ac:dyDescent="0.25">
      <c r="A8">
        <v>7</v>
      </c>
      <c r="B8" s="2">
        <v>45298</v>
      </c>
      <c r="C8" t="s">
        <v>112</v>
      </c>
      <c r="D8" t="s">
        <v>153</v>
      </c>
      <c r="E8" t="s">
        <v>196</v>
      </c>
      <c r="F8">
        <v>64</v>
      </c>
      <c r="G8">
        <v>88</v>
      </c>
      <c r="H8">
        <v>95</v>
      </c>
      <c r="I8">
        <v>82.333333333333329</v>
      </c>
      <c r="J8">
        <v>30</v>
      </c>
      <c r="K8">
        <v>36</v>
      </c>
      <c r="L8">
        <v>49</v>
      </c>
    </row>
    <row r="9" spans="1:12" x14ac:dyDescent="0.25">
      <c r="A9">
        <v>8</v>
      </c>
      <c r="B9" s="2">
        <v>44951</v>
      </c>
      <c r="C9" t="s">
        <v>115</v>
      </c>
      <c r="D9" t="s">
        <v>155</v>
      </c>
      <c r="E9" t="s">
        <v>189</v>
      </c>
      <c r="F9">
        <v>46</v>
      </c>
      <c r="G9">
        <v>56</v>
      </c>
      <c r="H9">
        <v>65</v>
      </c>
      <c r="I9">
        <v>55.666666666666664</v>
      </c>
      <c r="J9">
        <v>23</v>
      </c>
      <c r="K9">
        <v>28</v>
      </c>
      <c r="L9">
        <v>57</v>
      </c>
    </row>
    <row r="10" spans="1:12" x14ac:dyDescent="0.25">
      <c r="A10">
        <v>9</v>
      </c>
      <c r="B10" s="2">
        <v>45147</v>
      </c>
      <c r="C10" t="s">
        <v>115</v>
      </c>
      <c r="D10" t="s">
        <v>155</v>
      </c>
      <c r="E10" t="s">
        <v>189</v>
      </c>
      <c r="F10">
        <v>87</v>
      </c>
      <c r="G10">
        <v>67</v>
      </c>
      <c r="H10">
        <v>77</v>
      </c>
      <c r="I10">
        <v>77</v>
      </c>
      <c r="J10">
        <v>36</v>
      </c>
      <c r="K10">
        <v>29</v>
      </c>
      <c r="L10">
        <v>36</v>
      </c>
    </row>
    <row r="11" spans="1:12" x14ac:dyDescent="0.25">
      <c r="A11">
        <v>10</v>
      </c>
      <c r="B11" s="2">
        <v>45035</v>
      </c>
      <c r="C11" t="s">
        <v>116</v>
      </c>
      <c r="D11" t="s">
        <v>155</v>
      </c>
      <c r="E11" t="s">
        <v>189</v>
      </c>
      <c r="F11">
        <v>60</v>
      </c>
      <c r="G11">
        <v>51</v>
      </c>
      <c r="H11">
        <v>58</v>
      </c>
      <c r="I11">
        <v>56.333333333333336</v>
      </c>
      <c r="J11">
        <v>33</v>
      </c>
      <c r="K11">
        <v>40</v>
      </c>
      <c r="L11">
        <v>42</v>
      </c>
    </row>
    <row r="12" spans="1:12" x14ac:dyDescent="0.25">
      <c r="A12">
        <v>11</v>
      </c>
      <c r="B12" s="2">
        <v>45076</v>
      </c>
      <c r="C12" t="s">
        <v>115</v>
      </c>
      <c r="D12" t="s">
        <v>122</v>
      </c>
      <c r="E12" t="s">
        <v>183</v>
      </c>
      <c r="F12">
        <v>51</v>
      </c>
      <c r="G12">
        <v>55</v>
      </c>
      <c r="H12">
        <v>67</v>
      </c>
      <c r="I12">
        <v>57.666666666666664</v>
      </c>
      <c r="J12">
        <v>39</v>
      </c>
      <c r="K12">
        <v>37</v>
      </c>
      <c r="L12">
        <v>44</v>
      </c>
    </row>
    <row r="13" spans="1:12" x14ac:dyDescent="0.25">
      <c r="A13">
        <v>12</v>
      </c>
      <c r="B13" s="2">
        <v>45257</v>
      </c>
      <c r="C13" t="s">
        <v>109</v>
      </c>
      <c r="D13" t="s">
        <v>151</v>
      </c>
      <c r="E13" t="s">
        <v>188</v>
      </c>
      <c r="F13">
        <v>108</v>
      </c>
      <c r="G13">
        <v>74</v>
      </c>
      <c r="H13">
        <v>84</v>
      </c>
      <c r="I13">
        <v>88.666666666666671</v>
      </c>
      <c r="J13">
        <v>21</v>
      </c>
      <c r="K13">
        <v>40</v>
      </c>
      <c r="L13">
        <v>102</v>
      </c>
    </row>
    <row r="14" spans="1:12" x14ac:dyDescent="0.25">
      <c r="A14">
        <v>13</v>
      </c>
      <c r="B14" s="2">
        <v>45233</v>
      </c>
      <c r="C14" t="s">
        <v>112</v>
      </c>
      <c r="D14" t="s">
        <v>122</v>
      </c>
      <c r="E14" t="s">
        <v>183</v>
      </c>
      <c r="F14">
        <v>94</v>
      </c>
      <c r="G14">
        <v>72</v>
      </c>
      <c r="H14">
        <v>78</v>
      </c>
      <c r="I14">
        <v>81.333333333333329</v>
      </c>
      <c r="J14">
        <v>24</v>
      </c>
      <c r="K14">
        <v>28</v>
      </c>
      <c r="L14">
        <v>54</v>
      </c>
    </row>
    <row r="15" spans="1:12" x14ac:dyDescent="0.25">
      <c r="A15">
        <v>14</v>
      </c>
      <c r="B15" s="2">
        <v>45029</v>
      </c>
      <c r="C15" t="s">
        <v>116</v>
      </c>
      <c r="D15" t="s">
        <v>122</v>
      </c>
      <c r="E15" t="s">
        <v>183</v>
      </c>
      <c r="F15">
        <v>44</v>
      </c>
      <c r="G15">
        <v>69</v>
      </c>
      <c r="H15">
        <v>71</v>
      </c>
      <c r="I15">
        <v>61.333333333333336</v>
      </c>
      <c r="J15">
        <v>28</v>
      </c>
      <c r="K15">
        <v>30</v>
      </c>
      <c r="L15">
        <v>58</v>
      </c>
    </row>
    <row r="16" spans="1:12" x14ac:dyDescent="0.25">
      <c r="A16">
        <v>15</v>
      </c>
      <c r="B16" s="2">
        <v>45291</v>
      </c>
      <c r="C16" t="s">
        <v>115</v>
      </c>
      <c r="D16" t="s">
        <v>148</v>
      </c>
      <c r="E16" t="s">
        <v>195</v>
      </c>
      <c r="F16">
        <v>90</v>
      </c>
      <c r="G16">
        <v>71</v>
      </c>
      <c r="H16">
        <v>81</v>
      </c>
      <c r="I16">
        <v>80.666666666666671</v>
      </c>
      <c r="J16">
        <v>40</v>
      </c>
      <c r="K16">
        <v>31</v>
      </c>
      <c r="L16">
        <v>92</v>
      </c>
    </row>
    <row r="17" spans="1:12" x14ac:dyDescent="0.25">
      <c r="A17">
        <v>16</v>
      </c>
      <c r="B17" s="2">
        <v>45188</v>
      </c>
      <c r="C17" t="s">
        <v>110</v>
      </c>
      <c r="D17" t="s">
        <v>155</v>
      </c>
      <c r="E17" t="s">
        <v>189</v>
      </c>
      <c r="F17">
        <v>81</v>
      </c>
      <c r="G17">
        <v>70</v>
      </c>
      <c r="H17">
        <v>78</v>
      </c>
      <c r="I17">
        <v>76.333333333333329</v>
      </c>
      <c r="J17">
        <v>27</v>
      </c>
      <c r="K17">
        <v>24</v>
      </c>
      <c r="L17">
        <v>112</v>
      </c>
    </row>
    <row r="18" spans="1:12" x14ac:dyDescent="0.25">
      <c r="A18">
        <v>17</v>
      </c>
      <c r="B18" s="2">
        <v>45090</v>
      </c>
      <c r="C18" t="s">
        <v>114</v>
      </c>
      <c r="D18" t="s">
        <v>122</v>
      </c>
      <c r="E18" t="s">
        <v>183</v>
      </c>
      <c r="F18">
        <v>47</v>
      </c>
      <c r="G18">
        <v>62</v>
      </c>
      <c r="H18">
        <v>76</v>
      </c>
      <c r="I18">
        <v>61.666666666666664</v>
      </c>
      <c r="J18">
        <v>39</v>
      </c>
      <c r="K18">
        <v>33</v>
      </c>
      <c r="L18">
        <v>36</v>
      </c>
    </row>
    <row r="19" spans="1:12" x14ac:dyDescent="0.25">
      <c r="A19">
        <v>18</v>
      </c>
      <c r="B19" s="2">
        <v>45093</v>
      </c>
      <c r="C19" t="s">
        <v>114</v>
      </c>
      <c r="D19" t="s">
        <v>155</v>
      </c>
      <c r="E19" t="s">
        <v>189</v>
      </c>
      <c r="F19">
        <v>51</v>
      </c>
      <c r="G19">
        <v>60</v>
      </c>
      <c r="H19">
        <v>67</v>
      </c>
      <c r="I19">
        <v>59.333333333333336</v>
      </c>
      <c r="J19">
        <v>21</v>
      </c>
      <c r="K19">
        <v>26</v>
      </c>
      <c r="L19">
        <v>52</v>
      </c>
    </row>
    <row r="20" spans="1:12" x14ac:dyDescent="0.25">
      <c r="A20">
        <v>19</v>
      </c>
      <c r="B20" s="2">
        <v>45292</v>
      </c>
      <c r="C20" t="s">
        <v>108</v>
      </c>
      <c r="D20" t="s">
        <v>138</v>
      </c>
      <c r="E20" t="s">
        <v>186</v>
      </c>
      <c r="F20">
        <v>67</v>
      </c>
      <c r="G20">
        <v>84</v>
      </c>
      <c r="H20">
        <v>94</v>
      </c>
      <c r="I20">
        <v>81.666666666666671</v>
      </c>
      <c r="J20">
        <v>30</v>
      </c>
      <c r="K20">
        <v>22</v>
      </c>
      <c r="L20">
        <v>67</v>
      </c>
    </row>
    <row r="21" spans="1:12" x14ac:dyDescent="0.25">
      <c r="A21">
        <v>20</v>
      </c>
      <c r="B21" s="2">
        <v>44931</v>
      </c>
      <c r="C21" t="s">
        <v>108</v>
      </c>
      <c r="D21" t="s">
        <v>153</v>
      </c>
      <c r="E21" t="s">
        <v>196</v>
      </c>
      <c r="F21">
        <v>42</v>
      </c>
      <c r="G21">
        <v>54</v>
      </c>
      <c r="H21">
        <v>59</v>
      </c>
      <c r="I21">
        <v>51.666666666666664</v>
      </c>
      <c r="J21">
        <v>30</v>
      </c>
      <c r="K21">
        <v>23</v>
      </c>
      <c r="L21">
        <v>33</v>
      </c>
    </row>
    <row r="22" spans="1:12" x14ac:dyDescent="0.25">
      <c r="A22">
        <v>21</v>
      </c>
      <c r="B22" s="2">
        <v>45131</v>
      </c>
      <c r="C22" t="s">
        <v>108</v>
      </c>
      <c r="D22" t="s">
        <v>122</v>
      </c>
      <c r="E22" t="s">
        <v>183</v>
      </c>
      <c r="F22">
        <v>47</v>
      </c>
      <c r="G22">
        <v>53</v>
      </c>
      <c r="H22">
        <v>69</v>
      </c>
      <c r="I22">
        <v>56.333333333333336</v>
      </c>
      <c r="J22">
        <v>31</v>
      </c>
      <c r="K22">
        <v>23</v>
      </c>
      <c r="L22">
        <v>31</v>
      </c>
    </row>
    <row r="23" spans="1:12" x14ac:dyDescent="0.25">
      <c r="A23">
        <v>22</v>
      </c>
      <c r="B23" s="2">
        <v>45184</v>
      </c>
      <c r="C23" t="s">
        <v>113</v>
      </c>
      <c r="D23" t="s">
        <v>122</v>
      </c>
      <c r="E23" t="s">
        <v>183</v>
      </c>
      <c r="F23">
        <v>71</v>
      </c>
      <c r="G23">
        <v>64</v>
      </c>
      <c r="H23">
        <v>70</v>
      </c>
      <c r="I23">
        <v>68.333333333333329</v>
      </c>
      <c r="J23">
        <v>33</v>
      </c>
      <c r="K23">
        <v>38</v>
      </c>
      <c r="L23">
        <v>56</v>
      </c>
    </row>
    <row r="24" spans="1:12" x14ac:dyDescent="0.25">
      <c r="A24">
        <v>23</v>
      </c>
      <c r="B24" s="2">
        <v>45094</v>
      </c>
      <c r="C24" t="s">
        <v>110</v>
      </c>
      <c r="D24" t="s">
        <v>197</v>
      </c>
      <c r="E24" t="s">
        <v>198</v>
      </c>
      <c r="F24">
        <v>32</v>
      </c>
      <c r="G24">
        <v>53</v>
      </c>
      <c r="H24">
        <v>63</v>
      </c>
      <c r="I24">
        <v>49.333333333333336</v>
      </c>
      <c r="J24">
        <v>35</v>
      </c>
      <c r="K24">
        <v>27</v>
      </c>
      <c r="L24">
        <v>61</v>
      </c>
    </row>
    <row r="25" spans="1:12" x14ac:dyDescent="0.25">
      <c r="A25">
        <v>24</v>
      </c>
      <c r="B25" s="2">
        <v>45189</v>
      </c>
      <c r="C25" t="s">
        <v>109</v>
      </c>
      <c r="D25" t="s">
        <v>199</v>
      </c>
      <c r="E25" t="s">
        <v>200</v>
      </c>
      <c r="F25">
        <v>77</v>
      </c>
      <c r="G25">
        <v>64</v>
      </c>
      <c r="H25">
        <v>76</v>
      </c>
      <c r="I25">
        <v>72.333333333333329</v>
      </c>
      <c r="J25">
        <v>27</v>
      </c>
      <c r="K25">
        <v>39</v>
      </c>
      <c r="L25">
        <v>72</v>
      </c>
    </row>
    <row r="26" spans="1:12" x14ac:dyDescent="0.25">
      <c r="A26">
        <v>25</v>
      </c>
      <c r="B26" s="2">
        <v>45094</v>
      </c>
      <c r="C26" t="s">
        <v>113</v>
      </c>
      <c r="D26" t="s">
        <v>122</v>
      </c>
      <c r="E26" t="s">
        <v>183</v>
      </c>
      <c r="F26">
        <v>44</v>
      </c>
      <c r="G26">
        <v>57</v>
      </c>
      <c r="H26">
        <v>66</v>
      </c>
      <c r="I26">
        <v>55.666666666666664</v>
      </c>
      <c r="J26">
        <v>28</v>
      </c>
      <c r="K26">
        <v>35</v>
      </c>
      <c r="L26">
        <v>36</v>
      </c>
    </row>
    <row r="27" spans="1:12" x14ac:dyDescent="0.25">
      <c r="A27">
        <v>26</v>
      </c>
      <c r="B27" s="2">
        <v>45128</v>
      </c>
      <c r="C27" t="s">
        <v>109</v>
      </c>
      <c r="D27" t="s">
        <v>190</v>
      </c>
      <c r="E27" t="s">
        <v>191</v>
      </c>
      <c r="F27">
        <v>54</v>
      </c>
      <c r="G27">
        <v>57</v>
      </c>
      <c r="H27">
        <v>64</v>
      </c>
      <c r="I27">
        <v>58.333333333333336</v>
      </c>
      <c r="J27">
        <v>37</v>
      </c>
      <c r="K27">
        <v>38</v>
      </c>
      <c r="L27">
        <v>57</v>
      </c>
    </row>
    <row r="28" spans="1:12" x14ac:dyDescent="0.25">
      <c r="A28">
        <v>27</v>
      </c>
      <c r="B28" s="2">
        <v>45230</v>
      </c>
      <c r="C28" t="s">
        <v>111</v>
      </c>
      <c r="D28" t="s">
        <v>138</v>
      </c>
      <c r="E28" t="s">
        <v>186</v>
      </c>
      <c r="F28">
        <v>78</v>
      </c>
      <c r="G28">
        <v>70</v>
      </c>
      <c r="H28">
        <v>71</v>
      </c>
      <c r="I28">
        <v>73</v>
      </c>
      <c r="J28">
        <v>26</v>
      </c>
      <c r="K28">
        <v>20</v>
      </c>
      <c r="L28">
        <v>185</v>
      </c>
    </row>
    <row r="29" spans="1:12" x14ac:dyDescent="0.25">
      <c r="A29">
        <v>28</v>
      </c>
      <c r="B29" s="2">
        <v>45318</v>
      </c>
      <c r="C29" t="s">
        <v>114</v>
      </c>
      <c r="D29" t="s">
        <v>141</v>
      </c>
      <c r="E29" t="s">
        <v>184</v>
      </c>
      <c r="F29">
        <v>80</v>
      </c>
      <c r="G29">
        <v>85</v>
      </c>
      <c r="H29">
        <v>95</v>
      </c>
      <c r="I29">
        <v>86.666666666666671</v>
      </c>
      <c r="J29">
        <v>21</v>
      </c>
      <c r="K29">
        <v>22</v>
      </c>
      <c r="L29">
        <v>78</v>
      </c>
    </row>
    <row r="30" spans="1:12" x14ac:dyDescent="0.25">
      <c r="A30">
        <v>29</v>
      </c>
      <c r="B30" s="2">
        <v>45242</v>
      </c>
      <c r="C30" t="s">
        <v>117</v>
      </c>
      <c r="D30" t="s">
        <v>203</v>
      </c>
      <c r="E30" t="s">
        <v>204</v>
      </c>
      <c r="F30">
        <v>79</v>
      </c>
      <c r="G30">
        <v>69</v>
      </c>
      <c r="H30">
        <v>78</v>
      </c>
      <c r="I30">
        <v>75.333333333333329</v>
      </c>
      <c r="J30">
        <v>38</v>
      </c>
      <c r="K30">
        <v>24</v>
      </c>
      <c r="L30">
        <v>67</v>
      </c>
    </row>
    <row r="31" spans="1:12" x14ac:dyDescent="0.25">
      <c r="A31">
        <v>30</v>
      </c>
      <c r="B31" s="2">
        <v>45219</v>
      </c>
      <c r="C31" t="s">
        <v>114</v>
      </c>
      <c r="D31" t="s">
        <v>155</v>
      </c>
      <c r="E31" t="s">
        <v>189</v>
      </c>
      <c r="F31">
        <v>93</v>
      </c>
      <c r="G31">
        <v>73</v>
      </c>
      <c r="H31">
        <v>79</v>
      </c>
      <c r="I31">
        <v>81.666666666666671</v>
      </c>
      <c r="J31">
        <v>27</v>
      </c>
      <c r="K31">
        <v>29</v>
      </c>
      <c r="L31">
        <v>70</v>
      </c>
    </row>
    <row r="32" spans="1:12" x14ac:dyDescent="0.25">
      <c r="A32">
        <v>31</v>
      </c>
      <c r="B32" s="2">
        <v>45310</v>
      </c>
      <c r="C32" t="s">
        <v>113</v>
      </c>
      <c r="D32" t="s">
        <v>122</v>
      </c>
      <c r="E32" t="s">
        <v>183</v>
      </c>
      <c r="F32">
        <v>71</v>
      </c>
      <c r="G32">
        <v>87</v>
      </c>
      <c r="H32">
        <v>90</v>
      </c>
      <c r="I32">
        <v>82.666666666666671</v>
      </c>
      <c r="J32">
        <v>37</v>
      </c>
      <c r="K32">
        <v>24</v>
      </c>
      <c r="L32">
        <v>60</v>
      </c>
    </row>
    <row r="33" spans="1:12" x14ac:dyDescent="0.25">
      <c r="A33">
        <v>32</v>
      </c>
      <c r="B33" s="2">
        <v>45107</v>
      </c>
      <c r="C33" t="s">
        <v>117</v>
      </c>
      <c r="D33" t="s">
        <v>134</v>
      </c>
      <c r="E33" t="s">
        <v>194</v>
      </c>
      <c r="F33">
        <v>42</v>
      </c>
      <c r="G33">
        <v>63</v>
      </c>
      <c r="H33">
        <v>74</v>
      </c>
      <c r="I33">
        <v>59.666666666666664</v>
      </c>
      <c r="J33">
        <v>34</v>
      </c>
      <c r="K33">
        <v>36</v>
      </c>
      <c r="L33">
        <v>53</v>
      </c>
    </row>
    <row r="34" spans="1:12" x14ac:dyDescent="0.25">
      <c r="A34">
        <v>33</v>
      </c>
      <c r="B34" s="2">
        <v>45187</v>
      </c>
      <c r="C34" t="s">
        <v>109</v>
      </c>
      <c r="D34" t="s">
        <v>171</v>
      </c>
      <c r="E34" t="s">
        <v>187</v>
      </c>
      <c r="F34">
        <v>78</v>
      </c>
      <c r="G34">
        <v>58</v>
      </c>
      <c r="H34">
        <v>69</v>
      </c>
      <c r="I34">
        <v>68.333333333333329</v>
      </c>
      <c r="J34">
        <v>29</v>
      </c>
      <c r="K34">
        <v>32</v>
      </c>
      <c r="L34">
        <v>79</v>
      </c>
    </row>
    <row r="35" spans="1:12" x14ac:dyDescent="0.25">
      <c r="A35">
        <v>34</v>
      </c>
      <c r="B35" s="2">
        <v>45235</v>
      </c>
      <c r="C35" t="s">
        <v>114</v>
      </c>
      <c r="D35" t="s">
        <v>192</v>
      </c>
      <c r="E35" t="s">
        <v>193</v>
      </c>
      <c r="F35">
        <v>82</v>
      </c>
      <c r="G35">
        <v>66</v>
      </c>
      <c r="H35">
        <v>77</v>
      </c>
      <c r="I35">
        <v>75</v>
      </c>
      <c r="J35">
        <v>30</v>
      </c>
      <c r="K35">
        <v>21</v>
      </c>
      <c r="L35">
        <v>66</v>
      </c>
    </row>
    <row r="36" spans="1:12" x14ac:dyDescent="0.25">
      <c r="A36">
        <v>35</v>
      </c>
      <c r="B36" s="2">
        <v>44976</v>
      </c>
      <c r="C36" t="s">
        <v>108</v>
      </c>
      <c r="D36" t="s">
        <v>153</v>
      </c>
      <c r="E36" t="s">
        <v>196</v>
      </c>
      <c r="F36">
        <v>51</v>
      </c>
      <c r="G36">
        <v>65</v>
      </c>
      <c r="H36">
        <v>71</v>
      </c>
      <c r="I36">
        <v>62.333333333333336</v>
      </c>
      <c r="J36">
        <v>34</v>
      </c>
      <c r="K36">
        <v>25</v>
      </c>
      <c r="L36">
        <v>47</v>
      </c>
    </row>
    <row r="37" spans="1:12" x14ac:dyDescent="0.25">
      <c r="A37">
        <v>36</v>
      </c>
      <c r="B37" s="2">
        <v>45082</v>
      </c>
      <c r="C37" t="s">
        <v>117</v>
      </c>
      <c r="D37" t="s">
        <v>122</v>
      </c>
      <c r="E37" t="s">
        <v>183</v>
      </c>
      <c r="F37">
        <v>45</v>
      </c>
      <c r="G37">
        <v>56</v>
      </c>
      <c r="H37">
        <v>65</v>
      </c>
      <c r="I37">
        <v>55.333333333333336</v>
      </c>
      <c r="J37">
        <v>25</v>
      </c>
      <c r="K37">
        <v>23</v>
      </c>
      <c r="L37">
        <v>25</v>
      </c>
    </row>
    <row r="38" spans="1:12" x14ac:dyDescent="0.25">
      <c r="A38">
        <v>37</v>
      </c>
      <c r="B38" s="2">
        <v>45063</v>
      </c>
      <c r="C38" t="s">
        <v>116</v>
      </c>
      <c r="D38" t="s">
        <v>141</v>
      </c>
      <c r="E38" t="s">
        <v>184</v>
      </c>
      <c r="F38">
        <v>45</v>
      </c>
      <c r="G38">
        <v>66</v>
      </c>
      <c r="H38">
        <v>76</v>
      </c>
      <c r="I38">
        <v>62.333333333333336</v>
      </c>
      <c r="J38">
        <v>33</v>
      </c>
      <c r="K38">
        <v>38</v>
      </c>
      <c r="L38">
        <v>30</v>
      </c>
    </row>
    <row r="39" spans="1:12" x14ac:dyDescent="0.25">
      <c r="A39">
        <v>38</v>
      </c>
      <c r="B39" s="2">
        <v>45170</v>
      </c>
      <c r="C39" t="s">
        <v>109</v>
      </c>
      <c r="D39" t="s">
        <v>192</v>
      </c>
      <c r="E39" t="s">
        <v>193</v>
      </c>
      <c r="F39">
        <v>89</v>
      </c>
      <c r="G39">
        <v>66</v>
      </c>
      <c r="H39">
        <v>76</v>
      </c>
      <c r="I39">
        <v>77</v>
      </c>
      <c r="J39">
        <v>30</v>
      </c>
      <c r="K39">
        <v>36</v>
      </c>
      <c r="L39">
        <v>68</v>
      </c>
    </row>
    <row r="40" spans="1:12" x14ac:dyDescent="0.25">
      <c r="A40">
        <v>39</v>
      </c>
      <c r="B40" s="2">
        <v>45060</v>
      </c>
      <c r="C40" t="s">
        <v>113</v>
      </c>
      <c r="D40" t="s">
        <v>122</v>
      </c>
      <c r="E40" t="s">
        <v>183</v>
      </c>
      <c r="F40">
        <v>41</v>
      </c>
      <c r="G40">
        <v>57</v>
      </c>
      <c r="H40">
        <v>66</v>
      </c>
      <c r="I40">
        <v>54.666666666666664</v>
      </c>
      <c r="J40">
        <v>30</v>
      </c>
      <c r="K40">
        <v>31</v>
      </c>
      <c r="L40">
        <v>45</v>
      </c>
    </row>
    <row r="41" spans="1:12" x14ac:dyDescent="0.25">
      <c r="A41">
        <v>40</v>
      </c>
      <c r="B41" s="2">
        <v>45059</v>
      </c>
      <c r="C41" t="s">
        <v>109</v>
      </c>
      <c r="D41" t="s">
        <v>138</v>
      </c>
      <c r="E41" t="s">
        <v>186</v>
      </c>
      <c r="F41">
        <v>50</v>
      </c>
      <c r="G41">
        <v>62</v>
      </c>
      <c r="H41">
        <v>72</v>
      </c>
      <c r="I41">
        <v>61.333333333333336</v>
      </c>
      <c r="J41">
        <v>36</v>
      </c>
      <c r="K41">
        <v>31</v>
      </c>
      <c r="L41">
        <v>34</v>
      </c>
    </row>
    <row r="42" spans="1:12" x14ac:dyDescent="0.25">
      <c r="A42">
        <v>41</v>
      </c>
      <c r="B42" s="2">
        <v>45285</v>
      </c>
      <c r="C42" t="s">
        <v>108</v>
      </c>
      <c r="D42" t="s">
        <v>129</v>
      </c>
      <c r="E42" t="s">
        <v>185</v>
      </c>
      <c r="F42">
        <v>105</v>
      </c>
      <c r="G42">
        <v>77</v>
      </c>
      <c r="H42">
        <v>87</v>
      </c>
      <c r="I42">
        <v>89.666666666666671</v>
      </c>
      <c r="J42">
        <v>40</v>
      </c>
      <c r="K42">
        <v>26</v>
      </c>
      <c r="L42">
        <v>92</v>
      </c>
    </row>
    <row r="43" spans="1:12" x14ac:dyDescent="0.25">
      <c r="A43">
        <v>42</v>
      </c>
      <c r="B43" s="2">
        <v>44964</v>
      </c>
      <c r="C43" t="s">
        <v>115</v>
      </c>
      <c r="D43" t="s">
        <v>192</v>
      </c>
      <c r="E43" t="s">
        <v>193</v>
      </c>
      <c r="F43">
        <v>43</v>
      </c>
      <c r="G43">
        <v>51</v>
      </c>
      <c r="H43">
        <v>59</v>
      </c>
      <c r="I43">
        <v>51</v>
      </c>
      <c r="J43">
        <v>40</v>
      </c>
      <c r="K43">
        <v>38</v>
      </c>
      <c r="L43">
        <v>47</v>
      </c>
    </row>
    <row r="44" spans="1:12" x14ac:dyDescent="0.25">
      <c r="A44">
        <v>43</v>
      </c>
      <c r="B44" s="2">
        <v>44947</v>
      </c>
      <c r="C44" t="s">
        <v>117</v>
      </c>
      <c r="D44" t="s">
        <v>190</v>
      </c>
      <c r="E44" t="s">
        <v>191</v>
      </c>
      <c r="F44">
        <v>49</v>
      </c>
      <c r="G44">
        <v>57</v>
      </c>
      <c r="H44">
        <v>61</v>
      </c>
      <c r="I44">
        <v>55.666666666666664</v>
      </c>
      <c r="J44">
        <v>22</v>
      </c>
      <c r="K44">
        <v>40</v>
      </c>
      <c r="L44">
        <v>49</v>
      </c>
    </row>
    <row r="45" spans="1:12" x14ac:dyDescent="0.25">
      <c r="A45">
        <v>44</v>
      </c>
      <c r="B45" s="2">
        <v>45045</v>
      </c>
      <c r="C45" t="s">
        <v>114</v>
      </c>
      <c r="D45" t="s">
        <v>122</v>
      </c>
      <c r="E45" t="s">
        <v>183</v>
      </c>
      <c r="F45">
        <v>53</v>
      </c>
      <c r="G45">
        <v>56</v>
      </c>
      <c r="H45">
        <v>67</v>
      </c>
      <c r="I45">
        <v>58.666666666666664</v>
      </c>
      <c r="J45">
        <v>29</v>
      </c>
      <c r="K45">
        <v>29</v>
      </c>
      <c r="L45">
        <v>35</v>
      </c>
    </row>
    <row r="46" spans="1:12" x14ac:dyDescent="0.25">
      <c r="A46">
        <v>45</v>
      </c>
      <c r="B46" s="2">
        <v>45306</v>
      </c>
      <c r="C46" t="s">
        <v>111</v>
      </c>
      <c r="D46" t="s">
        <v>141</v>
      </c>
      <c r="E46" t="s">
        <v>184</v>
      </c>
      <c r="F46">
        <v>58</v>
      </c>
      <c r="G46">
        <v>82</v>
      </c>
      <c r="H46">
        <v>91</v>
      </c>
      <c r="I46">
        <v>77</v>
      </c>
      <c r="J46">
        <v>27</v>
      </c>
      <c r="K46">
        <v>37</v>
      </c>
      <c r="L46">
        <v>143</v>
      </c>
    </row>
    <row r="47" spans="1:12" x14ac:dyDescent="0.25">
      <c r="A47">
        <v>46</v>
      </c>
      <c r="B47" s="2">
        <v>45181</v>
      </c>
      <c r="C47" t="s">
        <v>113</v>
      </c>
      <c r="D47" t="s">
        <v>138</v>
      </c>
      <c r="E47" t="s">
        <v>186</v>
      </c>
      <c r="F47">
        <v>82</v>
      </c>
      <c r="G47">
        <v>63</v>
      </c>
      <c r="H47">
        <v>73</v>
      </c>
      <c r="I47">
        <v>72.666666666666671</v>
      </c>
      <c r="J47">
        <v>33</v>
      </c>
      <c r="K47">
        <v>33</v>
      </c>
      <c r="L47">
        <v>60</v>
      </c>
    </row>
    <row r="48" spans="1:12" x14ac:dyDescent="0.25">
      <c r="A48">
        <v>47</v>
      </c>
      <c r="B48" s="2">
        <v>45178</v>
      </c>
      <c r="C48" t="s">
        <v>109</v>
      </c>
      <c r="D48" t="s">
        <v>122</v>
      </c>
      <c r="E48" t="s">
        <v>183</v>
      </c>
      <c r="F48">
        <v>78</v>
      </c>
      <c r="G48">
        <v>66</v>
      </c>
      <c r="H48">
        <v>75</v>
      </c>
      <c r="I48">
        <v>73</v>
      </c>
      <c r="J48">
        <v>22</v>
      </c>
      <c r="K48">
        <v>32</v>
      </c>
      <c r="L48">
        <v>47</v>
      </c>
    </row>
    <row r="49" spans="1:12" x14ac:dyDescent="0.25">
      <c r="A49">
        <v>48</v>
      </c>
      <c r="B49" s="2">
        <v>45110</v>
      </c>
      <c r="C49" t="s">
        <v>112</v>
      </c>
      <c r="D49" t="s">
        <v>201</v>
      </c>
      <c r="E49" t="s">
        <v>202</v>
      </c>
      <c r="F49">
        <v>51</v>
      </c>
      <c r="G49">
        <v>62</v>
      </c>
      <c r="H49">
        <v>66</v>
      </c>
      <c r="I49">
        <v>59.666666666666664</v>
      </c>
      <c r="J49">
        <v>28</v>
      </c>
      <c r="K49">
        <v>21</v>
      </c>
      <c r="L49">
        <v>35</v>
      </c>
    </row>
    <row r="50" spans="1:12" x14ac:dyDescent="0.25">
      <c r="A50">
        <v>49</v>
      </c>
      <c r="B50" s="2">
        <v>45181</v>
      </c>
      <c r="C50" t="s">
        <v>108</v>
      </c>
      <c r="D50" t="s">
        <v>122</v>
      </c>
      <c r="E50" t="s">
        <v>183</v>
      </c>
      <c r="F50">
        <v>77</v>
      </c>
      <c r="G50">
        <v>62</v>
      </c>
      <c r="H50">
        <v>74</v>
      </c>
      <c r="I50">
        <v>71</v>
      </c>
      <c r="J50">
        <v>25</v>
      </c>
      <c r="K50">
        <v>32</v>
      </c>
      <c r="L50">
        <v>50</v>
      </c>
    </row>
    <row r="51" spans="1:12" x14ac:dyDescent="0.25">
      <c r="A51">
        <v>50</v>
      </c>
      <c r="B51" s="2">
        <v>45187</v>
      </c>
      <c r="C51" t="s">
        <v>111</v>
      </c>
      <c r="D51" t="s">
        <v>141</v>
      </c>
      <c r="E51" t="s">
        <v>184</v>
      </c>
      <c r="F51">
        <v>71</v>
      </c>
      <c r="G51">
        <v>63</v>
      </c>
      <c r="H51">
        <v>74</v>
      </c>
      <c r="I51">
        <v>69.333333333333329</v>
      </c>
      <c r="J51">
        <v>34</v>
      </c>
      <c r="K51">
        <v>35</v>
      </c>
      <c r="L51">
        <v>160</v>
      </c>
    </row>
    <row r="52" spans="1:12" x14ac:dyDescent="0.25">
      <c r="A52">
        <v>51</v>
      </c>
      <c r="B52" s="2">
        <v>45322</v>
      </c>
      <c r="C52" t="s">
        <v>109</v>
      </c>
      <c r="D52" t="s">
        <v>197</v>
      </c>
      <c r="E52" t="s">
        <v>198</v>
      </c>
      <c r="F52">
        <v>63</v>
      </c>
      <c r="G52">
        <v>81</v>
      </c>
      <c r="H52">
        <v>91</v>
      </c>
      <c r="I52">
        <v>78.333333333333329</v>
      </c>
      <c r="J52">
        <v>29</v>
      </c>
      <c r="K52">
        <v>23</v>
      </c>
      <c r="L52">
        <v>72</v>
      </c>
    </row>
    <row r="53" spans="1:12" x14ac:dyDescent="0.25">
      <c r="A53">
        <v>52</v>
      </c>
      <c r="B53" s="2">
        <v>45145</v>
      </c>
      <c r="C53" t="s">
        <v>113</v>
      </c>
      <c r="D53" t="s">
        <v>138</v>
      </c>
      <c r="E53" t="s">
        <v>186</v>
      </c>
      <c r="F53">
        <v>69</v>
      </c>
      <c r="G53">
        <v>62</v>
      </c>
      <c r="H53">
        <v>68</v>
      </c>
      <c r="I53">
        <v>66.333333333333329</v>
      </c>
      <c r="J53">
        <v>21</v>
      </c>
      <c r="K53">
        <v>28</v>
      </c>
      <c r="L53">
        <v>54</v>
      </c>
    </row>
    <row r="54" spans="1:12" x14ac:dyDescent="0.25">
      <c r="A54">
        <v>53</v>
      </c>
      <c r="B54" s="2">
        <v>45053</v>
      </c>
      <c r="C54" t="s">
        <v>110</v>
      </c>
      <c r="D54" t="s">
        <v>148</v>
      </c>
      <c r="E54" t="s">
        <v>195</v>
      </c>
      <c r="F54">
        <v>35</v>
      </c>
      <c r="G54">
        <v>63</v>
      </c>
      <c r="H54">
        <v>75</v>
      </c>
      <c r="I54">
        <v>57.666666666666664</v>
      </c>
      <c r="J54">
        <v>34</v>
      </c>
      <c r="K54">
        <v>30</v>
      </c>
      <c r="L54">
        <v>69</v>
      </c>
    </row>
    <row r="55" spans="1:12" x14ac:dyDescent="0.25">
      <c r="A55">
        <v>54</v>
      </c>
      <c r="B55" s="2">
        <v>45000</v>
      </c>
      <c r="C55" t="s">
        <v>114</v>
      </c>
      <c r="D55" t="s">
        <v>122</v>
      </c>
      <c r="E55" t="s">
        <v>183</v>
      </c>
      <c r="F55">
        <v>47</v>
      </c>
      <c r="G55">
        <v>66</v>
      </c>
      <c r="H55">
        <v>77</v>
      </c>
      <c r="I55">
        <v>63.333333333333336</v>
      </c>
      <c r="J55">
        <v>28</v>
      </c>
      <c r="K55">
        <v>31</v>
      </c>
      <c r="L55">
        <v>51</v>
      </c>
    </row>
    <row r="56" spans="1:12" x14ac:dyDescent="0.25">
      <c r="A56">
        <v>55</v>
      </c>
      <c r="B56" s="2">
        <v>45147</v>
      </c>
      <c r="C56" t="s">
        <v>111</v>
      </c>
      <c r="D56" t="s">
        <v>122</v>
      </c>
      <c r="E56" t="s">
        <v>183</v>
      </c>
      <c r="F56">
        <v>75</v>
      </c>
      <c r="G56">
        <v>62</v>
      </c>
      <c r="H56">
        <v>77</v>
      </c>
      <c r="I56">
        <v>71.333333333333329</v>
      </c>
      <c r="J56">
        <v>34</v>
      </c>
      <c r="K56">
        <v>22</v>
      </c>
      <c r="L56">
        <v>93</v>
      </c>
    </row>
    <row r="57" spans="1:12" x14ac:dyDescent="0.25">
      <c r="A57">
        <v>56</v>
      </c>
      <c r="B57" s="2">
        <v>45238</v>
      </c>
      <c r="C57" t="s">
        <v>111</v>
      </c>
      <c r="D57" t="s">
        <v>171</v>
      </c>
      <c r="E57" t="s">
        <v>187</v>
      </c>
      <c r="F57">
        <v>81</v>
      </c>
      <c r="G57">
        <v>72</v>
      </c>
      <c r="H57">
        <v>77</v>
      </c>
      <c r="I57">
        <v>76.666666666666671</v>
      </c>
      <c r="J57">
        <v>20</v>
      </c>
      <c r="K57">
        <v>39</v>
      </c>
      <c r="L57">
        <v>206</v>
      </c>
    </row>
    <row r="58" spans="1:12" x14ac:dyDescent="0.25">
      <c r="A58">
        <v>57</v>
      </c>
      <c r="B58" s="2">
        <v>45144</v>
      </c>
      <c r="C58" t="s">
        <v>111</v>
      </c>
      <c r="D58" t="s">
        <v>203</v>
      </c>
      <c r="E58" t="s">
        <v>204</v>
      </c>
      <c r="F58">
        <v>65</v>
      </c>
      <c r="G58">
        <v>61</v>
      </c>
      <c r="H58">
        <v>72</v>
      </c>
      <c r="I58">
        <v>66</v>
      </c>
      <c r="J58">
        <v>29</v>
      </c>
      <c r="K58">
        <v>20</v>
      </c>
      <c r="L58">
        <v>165</v>
      </c>
    </row>
    <row r="59" spans="1:12" x14ac:dyDescent="0.25">
      <c r="A59">
        <v>58</v>
      </c>
      <c r="B59" s="2">
        <v>45264</v>
      </c>
      <c r="C59" t="s">
        <v>116</v>
      </c>
      <c r="D59" t="s">
        <v>155</v>
      </c>
      <c r="E59" t="s">
        <v>189</v>
      </c>
      <c r="F59">
        <v>93</v>
      </c>
      <c r="G59">
        <v>66</v>
      </c>
      <c r="H59">
        <v>80</v>
      </c>
      <c r="I59">
        <v>79.666666666666671</v>
      </c>
      <c r="J59">
        <v>32</v>
      </c>
      <c r="K59">
        <v>22</v>
      </c>
      <c r="L59">
        <v>59</v>
      </c>
    </row>
    <row r="60" spans="1:12" x14ac:dyDescent="0.25">
      <c r="A60">
        <v>59</v>
      </c>
      <c r="B60" s="2">
        <v>44993</v>
      </c>
      <c r="C60" t="s">
        <v>116</v>
      </c>
      <c r="D60" t="s">
        <v>129</v>
      </c>
      <c r="E60" t="s">
        <v>185</v>
      </c>
      <c r="F60">
        <v>46</v>
      </c>
      <c r="G60">
        <v>62</v>
      </c>
      <c r="H60">
        <v>73</v>
      </c>
      <c r="I60">
        <v>60.333333333333336</v>
      </c>
      <c r="J60">
        <v>20</v>
      </c>
      <c r="K60">
        <v>32</v>
      </c>
      <c r="L60">
        <v>32</v>
      </c>
    </row>
    <row r="61" spans="1:12" x14ac:dyDescent="0.25">
      <c r="A61">
        <v>60</v>
      </c>
      <c r="B61" s="2">
        <v>45064</v>
      </c>
      <c r="C61" t="s">
        <v>111</v>
      </c>
      <c r="D61" t="s">
        <v>171</v>
      </c>
      <c r="E61" t="s">
        <v>187</v>
      </c>
      <c r="F61">
        <v>40</v>
      </c>
      <c r="G61">
        <v>59</v>
      </c>
      <c r="H61">
        <v>67</v>
      </c>
      <c r="I61">
        <v>55.333333333333336</v>
      </c>
      <c r="J61">
        <v>25</v>
      </c>
      <c r="K61">
        <v>21</v>
      </c>
      <c r="L61">
        <v>79</v>
      </c>
    </row>
    <row r="62" spans="1:12" x14ac:dyDescent="0.25">
      <c r="A62">
        <v>61</v>
      </c>
      <c r="B62" s="2">
        <v>45153</v>
      </c>
      <c r="C62" t="s">
        <v>111</v>
      </c>
      <c r="D62" t="s">
        <v>148</v>
      </c>
      <c r="E62" t="s">
        <v>195</v>
      </c>
      <c r="F62">
        <v>69</v>
      </c>
      <c r="G62">
        <v>58</v>
      </c>
      <c r="H62">
        <v>65</v>
      </c>
      <c r="I62">
        <v>64</v>
      </c>
      <c r="J62">
        <v>30</v>
      </c>
      <c r="K62">
        <v>22</v>
      </c>
      <c r="L62">
        <v>165</v>
      </c>
    </row>
    <row r="63" spans="1:12" x14ac:dyDescent="0.25">
      <c r="A63">
        <v>62</v>
      </c>
      <c r="B63" s="2">
        <v>45235</v>
      </c>
      <c r="C63" t="s">
        <v>109</v>
      </c>
      <c r="D63" t="s">
        <v>153</v>
      </c>
      <c r="E63" t="s">
        <v>196</v>
      </c>
      <c r="F63">
        <v>83</v>
      </c>
      <c r="G63">
        <v>65</v>
      </c>
      <c r="H63">
        <v>78</v>
      </c>
      <c r="I63">
        <v>75.333333333333329</v>
      </c>
      <c r="J63">
        <v>34</v>
      </c>
      <c r="K63">
        <v>30</v>
      </c>
      <c r="L63">
        <v>68</v>
      </c>
    </row>
    <row r="64" spans="1:12" x14ac:dyDescent="0.25">
      <c r="A64">
        <v>63</v>
      </c>
      <c r="B64" s="2">
        <v>45193</v>
      </c>
      <c r="C64" t="s">
        <v>112</v>
      </c>
      <c r="D64" t="s">
        <v>197</v>
      </c>
      <c r="E64" t="s">
        <v>198</v>
      </c>
      <c r="F64">
        <v>69</v>
      </c>
      <c r="G64">
        <v>63</v>
      </c>
      <c r="H64">
        <v>74</v>
      </c>
      <c r="I64">
        <v>68.666666666666671</v>
      </c>
      <c r="J64">
        <v>30</v>
      </c>
      <c r="K64">
        <v>30</v>
      </c>
      <c r="L64">
        <v>53</v>
      </c>
    </row>
    <row r="65" spans="1:12" x14ac:dyDescent="0.25">
      <c r="A65">
        <v>64</v>
      </c>
      <c r="B65" s="2">
        <v>45321</v>
      </c>
      <c r="C65" t="s">
        <v>108</v>
      </c>
      <c r="D65" t="s">
        <v>148</v>
      </c>
      <c r="E65" t="s">
        <v>195</v>
      </c>
      <c r="F65">
        <v>68</v>
      </c>
      <c r="G65">
        <v>83</v>
      </c>
      <c r="H65">
        <v>98</v>
      </c>
      <c r="I65">
        <v>83</v>
      </c>
      <c r="J65">
        <v>30</v>
      </c>
      <c r="K65">
        <v>38</v>
      </c>
      <c r="L65">
        <v>52</v>
      </c>
    </row>
    <row r="66" spans="1:12" x14ac:dyDescent="0.25">
      <c r="A66">
        <v>65</v>
      </c>
      <c r="B66" s="2">
        <v>45262</v>
      </c>
      <c r="C66" t="s">
        <v>109</v>
      </c>
      <c r="D66" t="s">
        <v>122</v>
      </c>
      <c r="E66" t="s">
        <v>183</v>
      </c>
      <c r="F66">
        <v>95</v>
      </c>
      <c r="G66">
        <v>73</v>
      </c>
      <c r="H66">
        <v>86</v>
      </c>
      <c r="I66">
        <v>84.666666666666671</v>
      </c>
      <c r="J66">
        <v>31</v>
      </c>
      <c r="K66">
        <v>28</v>
      </c>
      <c r="L66">
        <v>52</v>
      </c>
    </row>
    <row r="67" spans="1:12" x14ac:dyDescent="0.25">
      <c r="A67">
        <v>66</v>
      </c>
      <c r="B67" s="2">
        <v>44928</v>
      </c>
      <c r="C67" t="s">
        <v>112</v>
      </c>
      <c r="D67" t="s">
        <v>197</v>
      </c>
      <c r="E67" t="s">
        <v>198</v>
      </c>
      <c r="F67">
        <v>46</v>
      </c>
      <c r="G67">
        <v>63</v>
      </c>
      <c r="H67">
        <v>65</v>
      </c>
      <c r="I67">
        <v>58</v>
      </c>
      <c r="J67">
        <v>37</v>
      </c>
      <c r="K67">
        <v>35</v>
      </c>
      <c r="L67">
        <v>33</v>
      </c>
    </row>
    <row r="68" spans="1:12" x14ac:dyDescent="0.25">
      <c r="A68">
        <v>67</v>
      </c>
      <c r="B68" s="2">
        <v>45202</v>
      </c>
      <c r="C68" t="s">
        <v>109</v>
      </c>
      <c r="D68" t="s">
        <v>155</v>
      </c>
      <c r="E68" t="s">
        <v>189</v>
      </c>
      <c r="F68">
        <v>95</v>
      </c>
      <c r="G68">
        <v>67</v>
      </c>
      <c r="H68">
        <v>82</v>
      </c>
      <c r="I68">
        <v>81.333333333333329</v>
      </c>
      <c r="J68">
        <v>23</v>
      </c>
      <c r="K68">
        <v>38</v>
      </c>
      <c r="L68">
        <v>50</v>
      </c>
    </row>
    <row r="69" spans="1:12" x14ac:dyDescent="0.25">
      <c r="A69">
        <v>68</v>
      </c>
      <c r="B69" s="2">
        <v>45014</v>
      </c>
      <c r="C69" t="s">
        <v>115</v>
      </c>
      <c r="D69" t="s">
        <v>134</v>
      </c>
      <c r="E69" t="s">
        <v>194</v>
      </c>
      <c r="F69">
        <v>46</v>
      </c>
      <c r="G69">
        <v>50</v>
      </c>
      <c r="H69">
        <v>68</v>
      </c>
      <c r="I69">
        <v>54.666666666666664</v>
      </c>
      <c r="J69">
        <v>21</v>
      </c>
      <c r="K69">
        <v>32</v>
      </c>
      <c r="L69">
        <v>31</v>
      </c>
    </row>
    <row r="70" spans="1:12" x14ac:dyDescent="0.25">
      <c r="A70">
        <v>69</v>
      </c>
      <c r="B70" s="2">
        <v>45037</v>
      </c>
      <c r="C70" t="s">
        <v>114</v>
      </c>
      <c r="D70" t="s">
        <v>122</v>
      </c>
      <c r="E70" t="s">
        <v>183</v>
      </c>
      <c r="F70">
        <v>51</v>
      </c>
      <c r="G70">
        <v>63</v>
      </c>
      <c r="H70">
        <v>77</v>
      </c>
      <c r="I70">
        <v>63.666666666666664</v>
      </c>
      <c r="J70">
        <v>34</v>
      </c>
      <c r="K70">
        <v>34</v>
      </c>
      <c r="L70">
        <v>35</v>
      </c>
    </row>
    <row r="71" spans="1:12" x14ac:dyDescent="0.25">
      <c r="A71">
        <v>70</v>
      </c>
      <c r="B71" s="2">
        <v>45154</v>
      </c>
      <c r="C71" t="s">
        <v>108</v>
      </c>
      <c r="D71" t="s">
        <v>122</v>
      </c>
      <c r="E71" t="s">
        <v>183</v>
      </c>
      <c r="F71">
        <v>80</v>
      </c>
      <c r="G71">
        <v>61</v>
      </c>
      <c r="H71">
        <v>74</v>
      </c>
      <c r="I71">
        <v>71.666666666666671</v>
      </c>
      <c r="J71">
        <v>25</v>
      </c>
      <c r="K71">
        <v>31</v>
      </c>
      <c r="L71">
        <v>47</v>
      </c>
    </row>
    <row r="72" spans="1:12" x14ac:dyDescent="0.25">
      <c r="A72">
        <v>71</v>
      </c>
      <c r="B72" s="2">
        <v>45259</v>
      </c>
      <c r="C72" t="s">
        <v>116</v>
      </c>
      <c r="D72" t="s">
        <v>153</v>
      </c>
      <c r="E72" t="s">
        <v>196</v>
      </c>
      <c r="F72">
        <v>89</v>
      </c>
      <c r="G72">
        <v>65</v>
      </c>
      <c r="H72">
        <v>83</v>
      </c>
      <c r="I72">
        <v>79</v>
      </c>
      <c r="J72">
        <v>39</v>
      </c>
      <c r="K72">
        <v>24</v>
      </c>
      <c r="L72">
        <v>76</v>
      </c>
    </row>
    <row r="73" spans="1:12" x14ac:dyDescent="0.25">
      <c r="A73">
        <v>72</v>
      </c>
      <c r="B73" s="2">
        <v>45147</v>
      </c>
      <c r="C73" t="s">
        <v>114</v>
      </c>
      <c r="D73" t="s">
        <v>203</v>
      </c>
      <c r="E73" t="s">
        <v>204</v>
      </c>
      <c r="F73">
        <v>81</v>
      </c>
      <c r="G73">
        <v>61</v>
      </c>
      <c r="H73">
        <v>70</v>
      </c>
      <c r="I73">
        <v>70.666666666666671</v>
      </c>
      <c r="J73">
        <v>22</v>
      </c>
      <c r="K73">
        <v>28</v>
      </c>
      <c r="L73">
        <v>89</v>
      </c>
    </row>
    <row r="74" spans="1:12" x14ac:dyDescent="0.25">
      <c r="A74">
        <v>73</v>
      </c>
      <c r="B74" s="2">
        <v>45302</v>
      </c>
      <c r="C74" t="s">
        <v>108</v>
      </c>
      <c r="D74" t="s">
        <v>153</v>
      </c>
      <c r="E74" t="s">
        <v>196</v>
      </c>
      <c r="F74">
        <v>66</v>
      </c>
      <c r="G74">
        <v>78</v>
      </c>
      <c r="H74">
        <v>92</v>
      </c>
      <c r="I74">
        <v>78.666666666666671</v>
      </c>
      <c r="J74">
        <v>32</v>
      </c>
      <c r="K74">
        <v>33</v>
      </c>
      <c r="L74">
        <v>51</v>
      </c>
    </row>
    <row r="75" spans="1:12" x14ac:dyDescent="0.25">
      <c r="A75">
        <v>74</v>
      </c>
      <c r="B75" s="2">
        <v>45132</v>
      </c>
      <c r="C75" t="s">
        <v>111</v>
      </c>
      <c r="D75" t="s">
        <v>155</v>
      </c>
      <c r="E75" t="s">
        <v>189</v>
      </c>
      <c r="F75">
        <v>34</v>
      </c>
      <c r="G75">
        <v>65</v>
      </c>
      <c r="H75">
        <v>70</v>
      </c>
      <c r="I75">
        <v>56.333333333333336</v>
      </c>
      <c r="J75">
        <v>39</v>
      </c>
      <c r="K75">
        <v>30</v>
      </c>
      <c r="L75">
        <v>97</v>
      </c>
    </row>
    <row r="76" spans="1:12" x14ac:dyDescent="0.25">
      <c r="A76">
        <v>75</v>
      </c>
      <c r="B76" s="2">
        <v>45092</v>
      </c>
      <c r="C76" t="s">
        <v>114</v>
      </c>
      <c r="D76" t="s">
        <v>153</v>
      </c>
      <c r="E76" t="s">
        <v>196</v>
      </c>
      <c r="F76">
        <v>40</v>
      </c>
      <c r="G76">
        <v>55</v>
      </c>
      <c r="H76">
        <v>59</v>
      </c>
      <c r="I76">
        <v>51.333333333333336</v>
      </c>
      <c r="J76">
        <v>27</v>
      </c>
      <c r="K76">
        <v>27</v>
      </c>
      <c r="L76">
        <v>46</v>
      </c>
    </row>
    <row r="77" spans="1:12" x14ac:dyDescent="0.25">
      <c r="A77">
        <v>76</v>
      </c>
      <c r="B77" s="2">
        <v>45033</v>
      </c>
      <c r="C77" t="s">
        <v>114</v>
      </c>
      <c r="D77" t="s">
        <v>153</v>
      </c>
      <c r="E77" t="s">
        <v>196</v>
      </c>
      <c r="F77">
        <v>54</v>
      </c>
      <c r="G77">
        <v>62</v>
      </c>
      <c r="H77">
        <v>68</v>
      </c>
      <c r="I77">
        <v>61.333333333333336</v>
      </c>
      <c r="J77">
        <v>20</v>
      </c>
      <c r="K77">
        <v>24</v>
      </c>
      <c r="L77">
        <v>36</v>
      </c>
    </row>
    <row r="78" spans="1:12" x14ac:dyDescent="0.25">
      <c r="A78">
        <v>77</v>
      </c>
      <c r="B78" s="2">
        <v>44969</v>
      </c>
      <c r="C78" t="s">
        <v>114</v>
      </c>
      <c r="D78" t="s">
        <v>192</v>
      </c>
      <c r="E78" t="s">
        <v>193</v>
      </c>
      <c r="F78">
        <v>53</v>
      </c>
      <c r="G78">
        <v>56</v>
      </c>
      <c r="H78">
        <v>65</v>
      </c>
      <c r="I78">
        <v>58</v>
      </c>
      <c r="J78">
        <v>40</v>
      </c>
      <c r="K78">
        <v>36</v>
      </c>
      <c r="L78">
        <v>45</v>
      </c>
    </row>
    <row r="79" spans="1:12" x14ac:dyDescent="0.25">
      <c r="A79">
        <v>78</v>
      </c>
      <c r="B79" s="2">
        <v>45196</v>
      </c>
      <c r="C79" t="s">
        <v>110</v>
      </c>
      <c r="D79" t="s">
        <v>122</v>
      </c>
      <c r="E79" t="s">
        <v>183</v>
      </c>
      <c r="F79">
        <v>69</v>
      </c>
      <c r="G79">
        <v>60</v>
      </c>
      <c r="H79">
        <v>73</v>
      </c>
      <c r="I79">
        <v>67.333333333333329</v>
      </c>
      <c r="J79">
        <v>31</v>
      </c>
      <c r="K79">
        <v>36</v>
      </c>
      <c r="L79">
        <v>97</v>
      </c>
    </row>
    <row r="80" spans="1:12" x14ac:dyDescent="0.25">
      <c r="A80">
        <v>79</v>
      </c>
      <c r="B80" s="2">
        <v>45291</v>
      </c>
      <c r="C80" t="s">
        <v>112</v>
      </c>
      <c r="D80" t="s">
        <v>190</v>
      </c>
      <c r="E80" t="s">
        <v>191</v>
      </c>
      <c r="F80">
        <v>100</v>
      </c>
      <c r="G80">
        <v>69</v>
      </c>
      <c r="H80">
        <v>81</v>
      </c>
      <c r="I80">
        <v>83.333333333333329</v>
      </c>
      <c r="J80">
        <v>31</v>
      </c>
      <c r="K80">
        <v>28</v>
      </c>
      <c r="L80">
        <v>89</v>
      </c>
    </row>
    <row r="81" spans="1:12" x14ac:dyDescent="0.25">
      <c r="A81">
        <v>80</v>
      </c>
      <c r="B81" s="2">
        <v>45087</v>
      </c>
      <c r="C81" t="s">
        <v>109</v>
      </c>
      <c r="D81" t="s">
        <v>148</v>
      </c>
      <c r="E81" t="s">
        <v>195</v>
      </c>
      <c r="F81">
        <v>52</v>
      </c>
      <c r="G81">
        <v>59</v>
      </c>
      <c r="H81">
        <v>71</v>
      </c>
      <c r="I81">
        <v>60.666666666666664</v>
      </c>
      <c r="J81">
        <v>20</v>
      </c>
      <c r="K81">
        <v>36</v>
      </c>
      <c r="L81">
        <v>47</v>
      </c>
    </row>
    <row r="82" spans="1:12" x14ac:dyDescent="0.25">
      <c r="A82">
        <v>81</v>
      </c>
      <c r="B82" s="2">
        <v>45097</v>
      </c>
      <c r="C82" t="s">
        <v>112</v>
      </c>
      <c r="D82" t="s">
        <v>171</v>
      </c>
      <c r="E82" t="s">
        <v>187</v>
      </c>
      <c r="F82">
        <v>45</v>
      </c>
      <c r="G82">
        <v>68</v>
      </c>
      <c r="H82">
        <v>76</v>
      </c>
      <c r="I82">
        <v>63</v>
      </c>
      <c r="J82">
        <v>27</v>
      </c>
      <c r="K82">
        <v>36</v>
      </c>
      <c r="L82">
        <v>37</v>
      </c>
    </row>
    <row r="83" spans="1:12" x14ac:dyDescent="0.25">
      <c r="A83">
        <v>82</v>
      </c>
      <c r="B83" s="2">
        <v>44966</v>
      </c>
      <c r="C83" t="s">
        <v>109</v>
      </c>
      <c r="D83" t="s">
        <v>190</v>
      </c>
      <c r="E83" t="s">
        <v>191</v>
      </c>
      <c r="F83">
        <v>45</v>
      </c>
      <c r="G83">
        <v>59</v>
      </c>
      <c r="H83">
        <v>61</v>
      </c>
      <c r="I83">
        <v>55</v>
      </c>
      <c r="J83">
        <v>28</v>
      </c>
      <c r="K83">
        <v>23</v>
      </c>
      <c r="L83">
        <v>30</v>
      </c>
    </row>
    <row r="84" spans="1:12" x14ac:dyDescent="0.25">
      <c r="A84">
        <v>83</v>
      </c>
      <c r="B84" s="2">
        <v>45057</v>
      </c>
      <c r="C84" t="s">
        <v>116</v>
      </c>
      <c r="D84" t="s">
        <v>201</v>
      </c>
      <c r="E84" t="s">
        <v>202</v>
      </c>
      <c r="F84">
        <v>44</v>
      </c>
      <c r="G84">
        <v>57</v>
      </c>
      <c r="H84">
        <v>75</v>
      </c>
      <c r="I84">
        <v>58.666666666666664</v>
      </c>
      <c r="J84">
        <v>36</v>
      </c>
      <c r="K84">
        <v>21</v>
      </c>
      <c r="L84">
        <v>21</v>
      </c>
    </row>
    <row r="85" spans="1:12" x14ac:dyDescent="0.25">
      <c r="A85">
        <v>84</v>
      </c>
      <c r="B85" s="2">
        <v>45118</v>
      </c>
      <c r="C85" t="s">
        <v>109</v>
      </c>
      <c r="D85" t="s">
        <v>122</v>
      </c>
      <c r="E85" t="s">
        <v>183</v>
      </c>
      <c r="F85">
        <v>38</v>
      </c>
      <c r="G85">
        <v>60</v>
      </c>
      <c r="H85">
        <v>66</v>
      </c>
      <c r="I85">
        <v>54.666666666666664</v>
      </c>
      <c r="J85">
        <v>22</v>
      </c>
      <c r="K85">
        <v>26</v>
      </c>
      <c r="L85">
        <v>48</v>
      </c>
    </row>
    <row r="86" spans="1:12" x14ac:dyDescent="0.25">
      <c r="A86">
        <v>85</v>
      </c>
      <c r="B86" s="2">
        <v>45276</v>
      </c>
      <c r="C86" t="s">
        <v>112</v>
      </c>
      <c r="D86" t="s">
        <v>201</v>
      </c>
      <c r="E86" t="s">
        <v>202</v>
      </c>
      <c r="F86">
        <v>100</v>
      </c>
      <c r="G86">
        <v>72</v>
      </c>
      <c r="H86">
        <v>85</v>
      </c>
      <c r="I86">
        <v>85.666666666666671</v>
      </c>
      <c r="J86">
        <v>39</v>
      </c>
      <c r="K86">
        <v>36</v>
      </c>
      <c r="L86">
        <v>75</v>
      </c>
    </row>
    <row r="87" spans="1:12" x14ac:dyDescent="0.25">
      <c r="A87">
        <v>86</v>
      </c>
      <c r="B87" s="2">
        <v>45314</v>
      </c>
      <c r="C87" t="s">
        <v>112</v>
      </c>
      <c r="D87" t="s">
        <v>155</v>
      </c>
      <c r="E87" t="s">
        <v>189</v>
      </c>
      <c r="F87">
        <v>62</v>
      </c>
      <c r="G87">
        <v>81</v>
      </c>
      <c r="H87">
        <v>88</v>
      </c>
      <c r="I87">
        <v>77</v>
      </c>
      <c r="J87">
        <v>38</v>
      </c>
      <c r="K87">
        <v>34</v>
      </c>
      <c r="L87">
        <v>68</v>
      </c>
    </row>
    <row r="88" spans="1:12" x14ac:dyDescent="0.25">
      <c r="A88">
        <v>87</v>
      </c>
      <c r="B88" s="2">
        <v>45076</v>
      </c>
      <c r="C88" t="s">
        <v>112</v>
      </c>
      <c r="D88" t="s">
        <v>141</v>
      </c>
      <c r="E88" t="s">
        <v>184</v>
      </c>
      <c r="F88">
        <v>48</v>
      </c>
      <c r="G88">
        <v>59</v>
      </c>
      <c r="H88">
        <v>70</v>
      </c>
      <c r="I88">
        <v>59</v>
      </c>
      <c r="J88">
        <v>26</v>
      </c>
      <c r="K88">
        <v>33</v>
      </c>
      <c r="L88">
        <v>51</v>
      </c>
    </row>
    <row r="89" spans="1:12" x14ac:dyDescent="0.25">
      <c r="A89">
        <v>88</v>
      </c>
      <c r="B89" s="2">
        <v>45137</v>
      </c>
      <c r="C89" t="s">
        <v>111</v>
      </c>
      <c r="D89" t="s">
        <v>190</v>
      </c>
      <c r="E89" t="s">
        <v>191</v>
      </c>
      <c r="F89">
        <v>40</v>
      </c>
      <c r="G89">
        <v>58</v>
      </c>
      <c r="H89">
        <v>66</v>
      </c>
      <c r="I89">
        <v>54.666666666666664</v>
      </c>
      <c r="J89">
        <v>28</v>
      </c>
      <c r="K89">
        <v>40</v>
      </c>
      <c r="L89">
        <v>80</v>
      </c>
    </row>
    <row r="90" spans="1:12" x14ac:dyDescent="0.25">
      <c r="A90">
        <v>89</v>
      </c>
      <c r="B90" s="2">
        <v>45001</v>
      </c>
      <c r="C90" t="s">
        <v>109</v>
      </c>
      <c r="D90" t="s">
        <v>171</v>
      </c>
      <c r="E90" t="s">
        <v>187</v>
      </c>
      <c r="F90">
        <v>48</v>
      </c>
      <c r="G90">
        <v>55</v>
      </c>
      <c r="H90">
        <v>68</v>
      </c>
      <c r="I90">
        <v>57</v>
      </c>
      <c r="J90">
        <v>29</v>
      </c>
      <c r="K90">
        <v>33</v>
      </c>
      <c r="L90">
        <v>55</v>
      </c>
    </row>
    <row r="91" spans="1:12" x14ac:dyDescent="0.25">
      <c r="A91">
        <v>90</v>
      </c>
      <c r="B91" s="2">
        <v>45237</v>
      </c>
      <c r="C91" t="s">
        <v>111</v>
      </c>
      <c r="D91" t="s">
        <v>155</v>
      </c>
      <c r="E91" t="s">
        <v>189</v>
      </c>
      <c r="F91">
        <v>79</v>
      </c>
      <c r="G91">
        <v>69</v>
      </c>
      <c r="H91">
        <v>73</v>
      </c>
      <c r="I91">
        <v>73.666666666666671</v>
      </c>
      <c r="J91">
        <v>26</v>
      </c>
      <c r="K91">
        <v>31</v>
      </c>
      <c r="L91">
        <v>105</v>
      </c>
    </row>
    <row r="92" spans="1:12" x14ac:dyDescent="0.25">
      <c r="A92">
        <v>91</v>
      </c>
      <c r="B92" s="2">
        <v>44971</v>
      </c>
      <c r="C92" t="s">
        <v>114</v>
      </c>
      <c r="D92" t="s">
        <v>171</v>
      </c>
      <c r="E92" t="s">
        <v>187</v>
      </c>
      <c r="F92">
        <v>43</v>
      </c>
      <c r="G92">
        <v>59</v>
      </c>
      <c r="H92">
        <v>63</v>
      </c>
      <c r="I92">
        <v>55</v>
      </c>
      <c r="J92">
        <v>23</v>
      </c>
      <c r="K92">
        <v>34</v>
      </c>
      <c r="L92">
        <v>33</v>
      </c>
    </row>
    <row r="93" spans="1:12" x14ac:dyDescent="0.25">
      <c r="A93">
        <v>92</v>
      </c>
      <c r="B93" s="2">
        <v>45144</v>
      </c>
      <c r="C93" t="s">
        <v>109</v>
      </c>
      <c r="D93" t="s">
        <v>155</v>
      </c>
      <c r="E93" t="s">
        <v>189</v>
      </c>
      <c r="F93">
        <v>72</v>
      </c>
      <c r="G93">
        <v>62</v>
      </c>
      <c r="H93">
        <v>68</v>
      </c>
      <c r="I93">
        <v>67.333333333333329</v>
      </c>
      <c r="J93">
        <v>23</v>
      </c>
      <c r="K93">
        <v>20</v>
      </c>
      <c r="L93">
        <v>33</v>
      </c>
    </row>
    <row r="94" spans="1:12" x14ac:dyDescent="0.25">
      <c r="A94">
        <v>93</v>
      </c>
      <c r="B94" s="2">
        <v>45290</v>
      </c>
      <c r="C94" t="s">
        <v>114</v>
      </c>
      <c r="D94" t="s">
        <v>122</v>
      </c>
      <c r="E94" t="s">
        <v>183</v>
      </c>
      <c r="F94">
        <v>105</v>
      </c>
      <c r="G94">
        <v>72</v>
      </c>
      <c r="H94">
        <v>86</v>
      </c>
      <c r="I94">
        <v>87.666666666666671</v>
      </c>
      <c r="J94">
        <v>31</v>
      </c>
      <c r="K94">
        <v>27</v>
      </c>
      <c r="L94">
        <v>45</v>
      </c>
    </row>
    <row r="95" spans="1:12" x14ac:dyDescent="0.25">
      <c r="A95">
        <v>94</v>
      </c>
      <c r="B95" s="2">
        <v>45291</v>
      </c>
      <c r="C95" t="s">
        <v>108</v>
      </c>
      <c r="D95" t="s">
        <v>141</v>
      </c>
      <c r="E95" t="s">
        <v>184</v>
      </c>
      <c r="F95">
        <v>98</v>
      </c>
      <c r="G95">
        <v>65</v>
      </c>
      <c r="H95">
        <v>84</v>
      </c>
      <c r="I95">
        <v>82.333333333333329</v>
      </c>
      <c r="J95">
        <v>22</v>
      </c>
      <c r="K95">
        <v>33</v>
      </c>
      <c r="L95">
        <v>83</v>
      </c>
    </row>
    <row r="96" spans="1:12" x14ac:dyDescent="0.25">
      <c r="A96">
        <v>95</v>
      </c>
      <c r="B96" s="2">
        <v>45091</v>
      </c>
      <c r="C96" t="s">
        <v>110</v>
      </c>
      <c r="D96" t="s">
        <v>171</v>
      </c>
      <c r="E96" t="s">
        <v>187</v>
      </c>
      <c r="F96">
        <v>44</v>
      </c>
      <c r="G96">
        <v>55</v>
      </c>
      <c r="H96">
        <v>62</v>
      </c>
      <c r="I96">
        <v>53.666666666666664</v>
      </c>
      <c r="J96">
        <v>32</v>
      </c>
      <c r="K96">
        <v>25</v>
      </c>
      <c r="L96">
        <v>91</v>
      </c>
    </row>
    <row r="97" spans="1:12" x14ac:dyDescent="0.25">
      <c r="A97">
        <v>96</v>
      </c>
      <c r="B97" s="2">
        <v>45173</v>
      </c>
      <c r="C97" t="s">
        <v>112</v>
      </c>
      <c r="D97" t="s">
        <v>192</v>
      </c>
      <c r="E97" t="s">
        <v>193</v>
      </c>
      <c r="F97">
        <v>92</v>
      </c>
      <c r="G97">
        <v>69</v>
      </c>
      <c r="H97">
        <v>78</v>
      </c>
      <c r="I97">
        <v>79.666666666666671</v>
      </c>
      <c r="J97">
        <v>38</v>
      </c>
      <c r="K97">
        <v>25</v>
      </c>
      <c r="L97">
        <v>79</v>
      </c>
    </row>
    <row r="98" spans="1:12" x14ac:dyDescent="0.25">
      <c r="A98">
        <v>97</v>
      </c>
      <c r="B98" s="2">
        <v>45251</v>
      </c>
      <c r="C98" t="s">
        <v>108</v>
      </c>
      <c r="D98" t="s">
        <v>197</v>
      </c>
      <c r="E98" t="s">
        <v>198</v>
      </c>
      <c r="F98">
        <v>86</v>
      </c>
      <c r="G98">
        <v>71</v>
      </c>
      <c r="H98">
        <v>82</v>
      </c>
      <c r="I98">
        <v>79.666666666666671</v>
      </c>
      <c r="J98">
        <v>32</v>
      </c>
      <c r="K98">
        <v>24</v>
      </c>
      <c r="L98">
        <v>90</v>
      </c>
    </row>
    <row r="99" spans="1:12" x14ac:dyDescent="0.25">
      <c r="A99">
        <v>98</v>
      </c>
      <c r="B99" s="2">
        <v>45275</v>
      </c>
      <c r="C99" t="s">
        <v>109</v>
      </c>
      <c r="D99" t="s">
        <v>122</v>
      </c>
      <c r="E99" t="s">
        <v>183</v>
      </c>
      <c r="F99">
        <v>90</v>
      </c>
      <c r="G99">
        <v>68</v>
      </c>
      <c r="H99">
        <v>84</v>
      </c>
      <c r="I99">
        <v>80.666666666666671</v>
      </c>
      <c r="J99">
        <v>26</v>
      </c>
      <c r="K99">
        <v>30</v>
      </c>
      <c r="L99">
        <v>54</v>
      </c>
    </row>
    <row r="100" spans="1:12" x14ac:dyDescent="0.25">
      <c r="A100">
        <v>99</v>
      </c>
      <c r="B100" s="2">
        <v>44939</v>
      </c>
      <c r="C100" t="s">
        <v>110</v>
      </c>
      <c r="D100" t="s">
        <v>148</v>
      </c>
      <c r="E100" t="s">
        <v>195</v>
      </c>
      <c r="F100">
        <v>48</v>
      </c>
      <c r="G100">
        <v>48</v>
      </c>
      <c r="H100">
        <v>63</v>
      </c>
      <c r="I100">
        <v>53</v>
      </c>
      <c r="J100">
        <v>24</v>
      </c>
      <c r="K100">
        <v>24</v>
      </c>
      <c r="L100">
        <v>103</v>
      </c>
    </row>
    <row r="101" spans="1:12" x14ac:dyDescent="0.25">
      <c r="A101">
        <v>100</v>
      </c>
      <c r="B101" s="2">
        <v>44994</v>
      </c>
      <c r="C101" t="s">
        <v>115</v>
      </c>
      <c r="D101" t="s">
        <v>171</v>
      </c>
      <c r="E101" t="s">
        <v>187</v>
      </c>
      <c r="F101">
        <v>53</v>
      </c>
      <c r="G101">
        <v>60</v>
      </c>
      <c r="H101">
        <v>69</v>
      </c>
      <c r="I101">
        <v>60.666666666666664</v>
      </c>
      <c r="J101">
        <v>33</v>
      </c>
      <c r="K101">
        <v>34</v>
      </c>
      <c r="L101">
        <v>61</v>
      </c>
    </row>
    <row r="102" spans="1:12" x14ac:dyDescent="0.25">
      <c r="A102">
        <v>101</v>
      </c>
      <c r="B102" s="2">
        <v>45282</v>
      </c>
      <c r="C102" t="s">
        <v>117</v>
      </c>
      <c r="D102" t="s">
        <v>122</v>
      </c>
      <c r="E102" t="s">
        <v>183</v>
      </c>
      <c r="F102">
        <v>99</v>
      </c>
      <c r="G102">
        <v>75</v>
      </c>
      <c r="H102">
        <v>81</v>
      </c>
      <c r="I102">
        <v>85</v>
      </c>
      <c r="J102">
        <v>34</v>
      </c>
      <c r="K102">
        <v>31</v>
      </c>
      <c r="L102">
        <v>40</v>
      </c>
    </row>
    <row r="103" spans="1:12" x14ac:dyDescent="0.25">
      <c r="A103">
        <v>102</v>
      </c>
      <c r="B103" s="2">
        <v>45269</v>
      </c>
      <c r="C103" t="s">
        <v>114</v>
      </c>
      <c r="D103" t="s">
        <v>190</v>
      </c>
      <c r="E103" t="s">
        <v>191</v>
      </c>
      <c r="F103">
        <v>81</v>
      </c>
      <c r="G103">
        <v>65</v>
      </c>
      <c r="H103">
        <v>80</v>
      </c>
      <c r="I103">
        <v>75.333333333333329</v>
      </c>
      <c r="J103">
        <v>38</v>
      </c>
      <c r="K103">
        <v>36</v>
      </c>
      <c r="L103">
        <v>89</v>
      </c>
    </row>
    <row r="104" spans="1:12" x14ac:dyDescent="0.25">
      <c r="A104">
        <v>103</v>
      </c>
      <c r="B104" s="2">
        <v>45198</v>
      </c>
      <c r="C104" t="s">
        <v>111</v>
      </c>
      <c r="D104" t="s">
        <v>141</v>
      </c>
      <c r="E104" t="s">
        <v>184</v>
      </c>
      <c r="F104">
        <v>75</v>
      </c>
      <c r="G104">
        <v>68</v>
      </c>
      <c r="H104">
        <v>80</v>
      </c>
      <c r="I104">
        <v>74.333333333333329</v>
      </c>
      <c r="J104">
        <v>33</v>
      </c>
      <c r="K104">
        <v>36</v>
      </c>
      <c r="L104">
        <v>189</v>
      </c>
    </row>
    <row r="105" spans="1:12" x14ac:dyDescent="0.25">
      <c r="A105">
        <v>104</v>
      </c>
      <c r="B105" s="2">
        <v>45165</v>
      </c>
      <c r="C105" t="s">
        <v>111</v>
      </c>
      <c r="D105" t="s">
        <v>138</v>
      </c>
      <c r="E105" t="s">
        <v>186</v>
      </c>
      <c r="F105">
        <v>71</v>
      </c>
      <c r="G105">
        <v>58</v>
      </c>
      <c r="H105">
        <v>67</v>
      </c>
      <c r="I105">
        <v>65.333333333333329</v>
      </c>
      <c r="J105">
        <v>24</v>
      </c>
      <c r="K105">
        <v>29</v>
      </c>
      <c r="L105">
        <v>157</v>
      </c>
    </row>
    <row r="106" spans="1:12" x14ac:dyDescent="0.25">
      <c r="A106">
        <v>105</v>
      </c>
      <c r="B106" s="2">
        <v>45042</v>
      </c>
      <c r="C106" t="s">
        <v>109</v>
      </c>
      <c r="D106" t="s">
        <v>129</v>
      </c>
      <c r="E106" t="s">
        <v>185</v>
      </c>
      <c r="F106">
        <v>48</v>
      </c>
      <c r="G106">
        <v>50</v>
      </c>
      <c r="H106">
        <v>64</v>
      </c>
      <c r="I106">
        <v>54</v>
      </c>
      <c r="J106">
        <v>35</v>
      </c>
      <c r="K106">
        <v>30</v>
      </c>
      <c r="L106">
        <v>41</v>
      </c>
    </row>
    <row r="107" spans="1:12" x14ac:dyDescent="0.25">
      <c r="A107">
        <v>106</v>
      </c>
      <c r="B107" s="2">
        <v>45083</v>
      </c>
      <c r="C107" t="s">
        <v>117</v>
      </c>
      <c r="D107" t="s">
        <v>122</v>
      </c>
      <c r="E107" t="s">
        <v>183</v>
      </c>
      <c r="F107">
        <v>54</v>
      </c>
      <c r="G107">
        <v>67</v>
      </c>
      <c r="H107">
        <v>72</v>
      </c>
      <c r="I107">
        <v>64.333333333333329</v>
      </c>
      <c r="J107">
        <v>22</v>
      </c>
      <c r="K107">
        <v>20</v>
      </c>
      <c r="L107">
        <v>55</v>
      </c>
    </row>
    <row r="108" spans="1:12" x14ac:dyDescent="0.25">
      <c r="A108">
        <v>107</v>
      </c>
      <c r="B108" s="2">
        <v>44939</v>
      </c>
      <c r="C108" t="s">
        <v>117</v>
      </c>
      <c r="D108" t="s">
        <v>141</v>
      </c>
      <c r="E108" t="s">
        <v>184</v>
      </c>
      <c r="F108">
        <v>49</v>
      </c>
      <c r="G108">
        <v>49</v>
      </c>
      <c r="H108">
        <v>60</v>
      </c>
      <c r="I108">
        <v>52.666666666666664</v>
      </c>
      <c r="J108">
        <v>32</v>
      </c>
      <c r="K108">
        <v>40</v>
      </c>
      <c r="L108">
        <v>34</v>
      </c>
    </row>
    <row r="109" spans="1:12" x14ac:dyDescent="0.25">
      <c r="A109">
        <v>108</v>
      </c>
      <c r="B109" s="2">
        <v>45018</v>
      </c>
      <c r="C109" t="s">
        <v>117</v>
      </c>
      <c r="D109" t="s">
        <v>122</v>
      </c>
      <c r="E109" t="s">
        <v>183</v>
      </c>
      <c r="F109">
        <v>52</v>
      </c>
      <c r="G109">
        <v>51</v>
      </c>
      <c r="H109">
        <v>63</v>
      </c>
      <c r="I109">
        <v>55.333333333333336</v>
      </c>
      <c r="J109">
        <v>29</v>
      </c>
      <c r="K109">
        <v>38</v>
      </c>
      <c r="L109">
        <v>46</v>
      </c>
    </row>
    <row r="110" spans="1:12" x14ac:dyDescent="0.25">
      <c r="A110">
        <v>109</v>
      </c>
      <c r="B110" s="2">
        <v>45127</v>
      </c>
      <c r="C110" t="s">
        <v>117</v>
      </c>
      <c r="D110" t="s">
        <v>122</v>
      </c>
      <c r="E110" t="s">
        <v>183</v>
      </c>
      <c r="F110">
        <v>45</v>
      </c>
      <c r="G110">
        <v>59</v>
      </c>
      <c r="H110">
        <v>68</v>
      </c>
      <c r="I110">
        <v>57.333333333333336</v>
      </c>
      <c r="J110">
        <v>39</v>
      </c>
      <c r="K110">
        <v>27</v>
      </c>
      <c r="L110">
        <v>51</v>
      </c>
    </row>
    <row r="111" spans="1:12" x14ac:dyDescent="0.25">
      <c r="A111">
        <v>110</v>
      </c>
      <c r="B111" s="2">
        <v>45101</v>
      </c>
      <c r="C111" t="s">
        <v>115</v>
      </c>
      <c r="D111" t="s">
        <v>199</v>
      </c>
      <c r="E111" t="s">
        <v>200</v>
      </c>
      <c r="F111">
        <v>44</v>
      </c>
      <c r="G111">
        <v>59</v>
      </c>
      <c r="H111">
        <v>71</v>
      </c>
      <c r="I111">
        <v>58</v>
      </c>
      <c r="J111">
        <v>33</v>
      </c>
      <c r="K111">
        <v>32</v>
      </c>
      <c r="L111">
        <v>53</v>
      </c>
    </row>
    <row r="112" spans="1:12" x14ac:dyDescent="0.25">
      <c r="A112">
        <v>111</v>
      </c>
      <c r="B112" s="2">
        <v>45281</v>
      </c>
      <c r="C112" t="s">
        <v>108</v>
      </c>
      <c r="D112" t="s">
        <v>151</v>
      </c>
      <c r="E112" t="s">
        <v>188</v>
      </c>
      <c r="F112">
        <v>86</v>
      </c>
      <c r="G112">
        <v>71</v>
      </c>
      <c r="H112">
        <v>80</v>
      </c>
      <c r="I112">
        <v>79</v>
      </c>
      <c r="J112">
        <v>20</v>
      </c>
      <c r="K112">
        <v>22</v>
      </c>
      <c r="L112">
        <v>89</v>
      </c>
    </row>
    <row r="113" spans="1:12" x14ac:dyDescent="0.25">
      <c r="A113">
        <v>112</v>
      </c>
      <c r="B113" s="2">
        <v>45175</v>
      </c>
      <c r="C113" t="s">
        <v>112</v>
      </c>
      <c r="D113" t="s">
        <v>155</v>
      </c>
      <c r="E113" t="s">
        <v>189</v>
      </c>
      <c r="F113">
        <v>84</v>
      </c>
      <c r="G113">
        <v>63</v>
      </c>
      <c r="H113">
        <v>72</v>
      </c>
      <c r="I113">
        <v>73</v>
      </c>
      <c r="J113">
        <v>23</v>
      </c>
      <c r="K113">
        <v>35</v>
      </c>
      <c r="L113">
        <v>61</v>
      </c>
    </row>
    <row r="114" spans="1:12" x14ac:dyDescent="0.25">
      <c r="A114">
        <v>113</v>
      </c>
      <c r="B114" s="2">
        <v>44929</v>
      </c>
      <c r="C114" t="s">
        <v>115</v>
      </c>
      <c r="D114" t="s">
        <v>153</v>
      </c>
      <c r="E114" t="s">
        <v>196</v>
      </c>
      <c r="F114">
        <v>53</v>
      </c>
      <c r="G114">
        <v>64</v>
      </c>
      <c r="H114">
        <v>77</v>
      </c>
      <c r="I114">
        <v>64.666666666666671</v>
      </c>
      <c r="J114">
        <v>24</v>
      </c>
      <c r="K114">
        <v>36</v>
      </c>
      <c r="L114">
        <v>39</v>
      </c>
    </row>
    <row r="115" spans="1:12" x14ac:dyDescent="0.25">
      <c r="A115">
        <v>114</v>
      </c>
      <c r="B115" s="2">
        <v>45313</v>
      </c>
      <c r="C115" t="s">
        <v>110</v>
      </c>
      <c r="D115" t="s">
        <v>171</v>
      </c>
      <c r="E115" t="s">
        <v>187</v>
      </c>
      <c r="F115">
        <v>64</v>
      </c>
      <c r="G115">
        <v>89</v>
      </c>
      <c r="H115">
        <v>103</v>
      </c>
      <c r="I115">
        <v>85.333333333333329</v>
      </c>
      <c r="J115">
        <v>35</v>
      </c>
      <c r="K115">
        <v>40</v>
      </c>
      <c r="L115">
        <v>161</v>
      </c>
    </row>
    <row r="116" spans="1:12" x14ac:dyDescent="0.25">
      <c r="A116">
        <v>115</v>
      </c>
      <c r="B116" s="2">
        <v>44969</v>
      </c>
      <c r="C116" t="s">
        <v>111</v>
      </c>
      <c r="D116" t="s">
        <v>203</v>
      </c>
      <c r="E116" t="s">
        <v>204</v>
      </c>
      <c r="F116">
        <v>50</v>
      </c>
      <c r="G116">
        <v>49</v>
      </c>
      <c r="H116">
        <v>68</v>
      </c>
      <c r="I116">
        <v>55.666666666666664</v>
      </c>
      <c r="J116">
        <v>39</v>
      </c>
      <c r="K116">
        <v>35</v>
      </c>
      <c r="L116">
        <v>96</v>
      </c>
    </row>
    <row r="117" spans="1:12" x14ac:dyDescent="0.25">
      <c r="A117">
        <v>116</v>
      </c>
      <c r="B117" s="2">
        <v>45182</v>
      </c>
      <c r="C117" t="s">
        <v>108</v>
      </c>
      <c r="D117" t="s">
        <v>192</v>
      </c>
      <c r="E117" t="s">
        <v>193</v>
      </c>
      <c r="F117">
        <v>78</v>
      </c>
      <c r="G117">
        <v>65</v>
      </c>
      <c r="H117">
        <v>70</v>
      </c>
      <c r="I117">
        <v>71</v>
      </c>
      <c r="J117">
        <v>30</v>
      </c>
      <c r="K117">
        <v>33</v>
      </c>
      <c r="L117">
        <v>83</v>
      </c>
    </row>
    <row r="118" spans="1:12" x14ac:dyDescent="0.25">
      <c r="A118">
        <v>117</v>
      </c>
      <c r="B118" s="2">
        <v>45251</v>
      </c>
      <c r="C118" t="s">
        <v>109</v>
      </c>
      <c r="D118" t="s">
        <v>122</v>
      </c>
      <c r="E118" t="s">
        <v>183</v>
      </c>
      <c r="F118">
        <v>86</v>
      </c>
      <c r="G118">
        <v>67</v>
      </c>
      <c r="H118">
        <v>76</v>
      </c>
      <c r="I118">
        <v>76.333333333333329</v>
      </c>
      <c r="J118">
        <v>28</v>
      </c>
      <c r="K118">
        <v>40</v>
      </c>
      <c r="L118">
        <v>65</v>
      </c>
    </row>
    <row r="119" spans="1:12" x14ac:dyDescent="0.25">
      <c r="A119">
        <v>118</v>
      </c>
      <c r="B119" s="2">
        <v>45313</v>
      </c>
      <c r="C119" t="s">
        <v>113</v>
      </c>
      <c r="D119" t="s">
        <v>201</v>
      </c>
      <c r="E119" t="s">
        <v>202</v>
      </c>
      <c r="F119">
        <v>76</v>
      </c>
      <c r="G119">
        <v>90</v>
      </c>
      <c r="H119">
        <v>98</v>
      </c>
      <c r="I119">
        <v>88</v>
      </c>
      <c r="J119">
        <v>36</v>
      </c>
      <c r="K119">
        <v>35</v>
      </c>
      <c r="L119">
        <v>74</v>
      </c>
    </row>
    <row r="120" spans="1:12" x14ac:dyDescent="0.25">
      <c r="A120">
        <v>119</v>
      </c>
      <c r="B120" s="2">
        <v>44954</v>
      </c>
      <c r="C120" t="s">
        <v>108</v>
      </c>
      <c r="D120" t="s">
        <v>151</v>
      </c>
      <c r="E120" t="s">
        <v>188</v>
      </c>
      <c r="F120">
        <v>48</v>
      </c>
      <c r="G120">
        <v>54</v>
      </c>
      <c r="H120">
        <v>62</v>
      </c>
      <c r="I120">
        <v>54.666666666666664</v>
      </c>
      <c r="J120">
        <v>40</v>
      </c>
      <c r="K120">
        <v>31</v>
      </c>
      <c r="L120">
        <v>29</v>
      </c>
    </row>
    <row r="121" spans="1:12" x14ac:dyDescent="0.25">
      <c r="A121">
        <v>120</v>
      </c>
      <c r="B121" s="2">
        <v>45243</v>
      </c>
      <c r="C121" t="s">
        <v>108</v>
      </c>
      <c r="D121" t="s">
        <v>122</v>
      </c>
      <c r="E121" t="s">
        <v>183</v>
      </c>
      <c r="F121">
        <v>99</v>
      </c>
      <c r="G121">
        <v>77</v>
      </c>
      <c r="H121">
        <v>81</v>
      </c>
      <c r="I121">
        <v>85.666666666666671</v>
      </c>
      <c r="J121">
        <v>28</v>
      </c>
      <c r="K121">
        <v>31</v>
      </c>
      <c r="L121">
        <v>62</v>
      </c>
    </row>
    <row r="122" spans="1:12" x14ac:dyDescent="0.25">
      <c r="A122">
        <v>121</v>
      </c>
      <c r="B122" s="2">
        <v>45018</v>
      </c>
      <c r="C122" t="s">
        <v>114</v>
      </c>
      <c r="D122" t="s">
        <v>122</v>
      </c>
      <c r="E122" t="s">
        <v>183</v>
      </c>
      <c r="F122">
        <v>54</v>
      </c>
      <c r="G122">
        <v>47</v>
      </c>
      <c r="H122">
        <v>58</v>
      </c>
      <c r="I122">
        <v>53</v>
      </c>
      <c r="J122">
        <v>29</v>
      </c>
      <c r="K122">
        <v>36</v>
      </c>
      <c r="L122">
        <v>44</v>
      </c>
    </row>
    <row r="123" spans="1:12" x14ac:dyDescent="0.25">
      <c r="A123">
        <v>122</v>
      </c>
      <c r="B123" s="2">
        <v>45296</v>
      </c>
      <c r="C123" t="s">
        <v>116</v>
      </c>
      <c r="D123" t="s">
        <v>122</v>
      </c>
      <c r="E123" t="s">
        <v>183</v>
      </c>
      <c r="F123">
        <v>74</v>
      </c>
      <c r="G123">
        <v>81</v>
      </c>
      <c r="H123">
        <v>92</v>
      </c>
      <c r="I123">
        <v>82.333333333333329</v>
      </c>
      <c r="J123">
        <v>33</v>
      </c>
      <c r="K123">
        <v>29</v>
      </c>
      <c r="L123">
        <v>62</v>
      </c>
    </row>
    <row r="124" spans="1:12" x14ac:dyDescent="0.25">
      <c r="A124">
        <v>123</v>
      </c>
      <c r="B124" s="2">
        <v>45026</v>
      </c>
      <c r="C124" t="s">
        <v>113</v>
      </c>
      <c r="D124" t="s">
        <v>129</v>
      </c>
      <c r="E124" t="s">
        <v>185</v>
      </c>
      <c r="F124">
        <v>48</v>
      </c>
      <c r="G124">
        <v>57</v>
      </c>
      <c r="H124">
        <v>68</v>
      </c>
      <c r="I124">
        <v>57.666666666666664</v>
      </c>
      <c r="J124">
        <v>40</v>
      </c>
      <c r="K124">
        <v>40</v>
      </c>
      <c r="L124">
        <v>39</v>
      </c>
    </row>
    <row r="125" spans="1:12" x14ac:dyDescent="0.25">
      <c r="A125">
        <v>124</v>
      </c>
      <c r="B125" s="2">
        <v>45139</v>
      </c>
      <c r="C125" t="s">
        <v>110</v>
      </c>
      <c r="D125" t="s">
        <v>155</v>
      </c>
      <c r="E125" t="s">
        <v>189</v>
      </c>
      <c r="F125">
        <v>63</v>
      </c>
      <c r="G125">
        <v>62</v>
      </c>
      <c r="H125">
        <v>66</v>
      </c>
      <c r="I125">
        <v>63.666666666666664</v>
      </c>
      <c r="J125">
        <v>24</v>
      </c>
      <c r="K125">
        <v>31</v>
      </c>
      <c r="L125">
        <v>89</v>
      </c>
    </row>
    <row r="126" spans="1:12" x14ac:dyDescent="0.25">
      <c r="A126">
        <v>125</v>
      </c>
      <c r="B126" s="2">
        <v>45222</v>
      </c>
      <c r="C126" t="s">
        <v>108</v>
      </c>
      <c r="D126" t="s">
        <v>138</v>
      </c>
      <c r="E126" t="s">
        <v>186</v>
      </c>
      <c r="F126">
        <v>99</v>
      </c>
      <c r="G126">
        <v>71</v>
      </c>
      <c r="H126">
        <v>76</v>
      </c>
      <c r="I126">
        <v>82</v>
      </c>
      <c r="J126">
        <v>33</v>
      </c>
      <c r="K126">
        <v>37</v>
      </c>
      <c r="L126">
        <v>79</v>
      </c>
    </row>
    <row r="127" spans="1:12" x14ac:dyDescent="0.25">
      <c r="A127">
        <v>126</v>
      </c>
      <c r="B127" s="2">
        <v>45192</v>
      </c>
      <c r="C127" t="s">
        <v>112</v>
      </c>
      <c r="D127" t="s">
        <v>129</v>
      </c>
      <c r="E127" t="s">
        <v>185</v>
      </c>
      <c r="F127">
        <v>79</v>
      </c>
      <c r="G127">
        <v>64</v>
      </c>
      <c r="H127">
        <v>68</v>
      </c>
      <c r="I127">
        <v>70.333333333333329</v>
      </c>
      <c r="J127">
        <v>39</v>
      </c>
      <c r="K127">
        <v>32</v>
      </c>
      <c r="L127">
        <v>76</v>
      </c>
    </row>
    <row r="128" spans="1:12" x14ac:dyDescent="0.25">
      <c r="A128">
        <v>127</v>
      </c>
      <c r="B128" s="2">
        <v>45197</v>
      </c>
      <c r="C128" t="s">
        <v>112</v>
      </c>
      <c r="D128" t="s">
        <v>122</v>
      </c>
      <c r="E128" t="s">
        <v>183</v>
      </c>
      <c r="F128">
        <v>72</v>
      </c>
      <c r="G128">
        <v>60</v>
      </c>
      <c r="H128">
        <v>67</v>
      </c>
      <c r="I128">
        <v>66.333333333333329</v>
      </c>
      <c r="J128">
        <v>22</v>
      </c>
      <c r="K128">
        <v>20</v>
      </c>
      <c r="L128">
        <v>57</v>
      </c>
    </row>
    <row r="129" spans="1:12" x14ac:dyDescent="0.25">
      <c r="A129">
        <v>128</v>
      </c>
      <c r="B129" s="2">
        <v>45130</v>
      </c>
      <c r="C129" t="s">
        <v>113</v>
      </c>
      <c r="D129" t="s">
        <v>203</v>
      </c>
      <c r="E129" t="s">
        <v>204</v>
      </c>
      <c r="F129">
        <v>57</v>
      </c>
      <c r="G129">
        <v>56</v>
      </c>
      <c r="H129">
        <v>67</v>
      </c>
      <c r="I129">
        <v>60</v>
      </c>
      <c r="J129">
        <v>38</v>
      </c>
      <c r="K129">
        <v>24</v>
      </c>
      <c r="L129">
        <v>61</v>
      </c>
    </row>
    <row r="130" spans="1:12" x14ac:dyDescent="0.25">
      <c r="A130">
        <v>129</v>
      </c>
      <c r="B130" s="2">
        <v>45095</v>
      </c>
      <c r="C130" t="s">
        <v>115</v>
      </c>
      <c r="D130" t="s">
        <v>197</v>
      </c>
      <c r="E130" t="s">
        <v>198</v>
      </c>
      <c r="F130">
        <v>48</v>
      </c>
      <c r="G130">
        <v>56</v>
      </c>
      <c r="H130">
        <v>62</v>
      </c>
      <c r="I130">
        <v>55.333333333333336</v>
      </c>
      <c r="J130">
        <v>35</v>
      </c>
      <c r="K130">
        <v>33</v>
      </c>
      <c r="L130">
        <v>60</v>
      </c>
    </row>
    <row r="131" spans="1:12" x14ac:dyDescent="0.25">
      <c r="A131">
        <v>130</v>
      </c>
      <c r="B131" s="2">
        <v>44954</v>
      </c>
      <c r="C131" t="s">
        <v>110</v>
      </c>
      <c r="D131" t="s">
        <v>155</v>
      </c>
      <c r="E131" t="s">
        <v>189</v>
      </c>
      <c r="F131">
        <v>39</v>
      </c>
      <c r="G131">
        <v>57</v>
      </c>
      <c r="H131">
        <v>66</v>
      </c>
      <c r="I131">
        <v>54</v>
      </c>
      <c r="J131">
        <v>21</v>
      </c>
      <c r="K131">
        <v>25</v>
      </c>
      <c r="L131">
        <v>53</v>
      </c>
    </row>
    <row r="132" spans="1:12" x14ac:dyDescent="0.25">
      <c r="A132">
        <v>131</v>
      </c>
      <c r="B132" s="2">
        <v>44956</v>
      </c>
      <c r="C132" t="s">
        <v>116</v>
      </c>
      <c r="D132" t="s">
        <v>122</v>
      </c>
      <c r="E132" t="s">
        <v>183</v>
      </c>
      <c r="F132">
        <v>48</v>
      </c>
      <c r="G132">
        <v>60</v>
      </c>
      <c r="H132">
        <v>70</v>
      </c>
      <c r="I132">
        <v>59.333333333333336</v>
      </c>
      <c r="J132">
        <v>20</v>
      </c>
      <c r="K132">
        <v>35</v>
      </c>
      <c r="L132">
        <v>32</v>
      </c>
    </row>
    <row r="133" spans="1:12" x14ac:dyDescent="0.25">
      <c r="A133">
        <v>132</v>
      </c>
      <c r="B133" s="2">
        <v>45124</v>
      </c>
      <c r="C133" t="s">
        <v>113</v>
      </c>
      <c r="D133" t="s">
        <v>155</v>
      </c>
      <c r="E133" t="s">
        <v>189</v>
      </c>
      <c r="F133">
        <v>51</v>
      </c>
      <c r="G133">
        <v>60</v>
      </c>
      <c r="H133">
        <v>72</v>
      </c>
      <c r="I133">
        <v>61</v>
      </c>
      <c r="J133">
        <v>34</v>
      </c>
      <c r="K133">
        <v>39</v>
      </c>
      <c r="L133">
        <v>39</v>
      </c>
    </row>
    <row r="134" spans="1:12" x14ac:dyDescent="0.25">
      <c r="A134">
        <v>133</v>
      </c>
      <c r="B134" s="2">
        <v>44934</v>
      </c>
      <c r="C134" t="s">
        <v>111</v>
      </c>
      <c r="D134" t="s">
        <v>151</v>
      </c>
      <c r="E134" t="s">
        <v>188</v>
      </c>
      <c r="F134">
        <v>35</v>
      </c>
      <c r="G134">
        <v>62</v>
      </c>
      <c r="H134">
        <v>75</v>
      </c>
      <c r="I134">
        <v>57.333333333333336</v>
      </c>
      <c r="J134">
        <v>33</v>
      </c>
      <c r="K134">
        <v>30</v>
      </c>
      <c r="L134">
        <v>70</v>
      </c>
    </row>
    <row r="135" spans="1:12" x14ac:dyDescent="0.25">
      <c r="A135">
        <v>134</v>
      </c>
      <c r="B135" s="2">
        <v>45285</v>
      </c>
      <c r="C135" t="s">
        <v>113</v>
      </c>
      <c r="D135" t="s">
        <v>122</v>
      </c>
      <c r="E135" t="s">
        <v>183</v>
      </c>
      <c r="F135">
        <v>103</v>
      </c>
      <c r="G135">
        <v>70</v>
      </c>
      <c r="H135">
        <v>78</v>
      </c>
      <c r="I135">
        <v>83.666666666666671</v>
      </c>
      <c r="J135">
        <v>39</v>
      </c>
      <c r="K135">
        <v>36</v>
      </c>
      <c r="L135">
        <v>70</v>
      </c>
    </row>
    <row r="136" spans="1:12" x14ac:dyDescent="0.25">
      <c r="A136">
        <v>135</v>
      </c>
      <c r="B136" s="2">
        <v>45004</v>
      </c>
      <c r="C136" t="s">
        <v>111</v>
      </c>
      <c r="D136" t="s">
        <v>155</v>
      </c>
      <c r="E136" t="s">
        <v>189</v>
      </c>
      <c r="F136">
        <v>39</v>
      </c>
      <c r="G136">
        <v>56</v>
      </c>
      <c r="H136">
        <v>69</v>
      </c>
      <c r="I136">
        <v>54.666666666666664</v>
      </c>
      <c r="J136">
        <v>33</v>
      </c>
      <c r="K136">
        <v>31</v>
      </c>
      <c r="L136">
        <v>90</v>
      </c>
    </row>
    <row r="137" spans="1:12" x14ac:dyDescent="0.25">
      <c r="A137">
        <v>136</v>
      </c>
      <c r="B137" s="2">
        <v>45117</v>
      </c>
      <c r="C137" t="s">
        <v>110</v>
      </c>
      <c r="D137" t="s">
        <v>155</v>
      </c>
      <c r="E137" t="s">
        <v>189</v>
      </c>
      <c r="F137">
        <v>43</v>
      </c>
      <c r="G137">
        <v>56</v>
      </c>
      <c r="H137">
        <v>63</v>
      </c>
      <c r="I137">
        <v>54</v>
      </c>
      <c r="J137">
        <v>21</v>
      </c>
      <c r="K137">
        <v>20</v>
      </c>
      <c r="L137">
        <v>51</v>
      </c>
    </row>
    <row r="138" spans="1:12" x14ac:dyDescent="0.25">
      <c r="A138">
        <v>137</v>
      </c>
      <c r="B138" s="2">
        <v>45190</v>
      </c>
      <c r="C138" t="s">
        <v>111</v>
      </c>
      <c r="D138" t="s">
        <v>155</v>
      </c>
      <c r="E138" t="s">
        <v>189</v>
      </c>
      <c r="F138">
        <v>80</v>
      </c>
      <c r="G138">
        <v>64</v>
      </c>
      <c r="H138">
        <v>82</v>
      </c>
      <c r="I138">
        <v>75.333333333333329</v>
      </c>
      <c r="J138">
        <v>20</v>
      </c>
      <c r="K138">
        <v>40</v>
      </c>
      <c r="L138">
        <v>115</v>
      </c>
    </row>
    <row r="139" spans="1:12" x14ac:dyDescent="0.25">
      <c r="A139">
        <v>138</v>
      </c>
      <c r="B139" s="2">
        <v>45032</v>
      </c>
      <c r="C139" t="s">
        <v>108</v>
      </c>
      <c r="D139" t="s">
        <v>122</v>
      </c>
      <c r="E139" t="s">
        <v>183</v>
      </c>
      <c r="F139">
        <v>58</v>
      </c>
      <c r="G139">
        <v>56</v>
      </c>
      <c r="H139">
        <v>64</v>
      </c>
      <c r="I139">
        <v>59.333333333333336</v>
      </c>
      <c r="J139">
        <v>39</v>
      </c>
      <c r="K139">
        <v>32</v>
      </c>
      <c r="L139">
        <v>32</v>
      </c>
    </row>
    <row r="140" spans="1:12" x14ac:dyDescent="0.25">
      <c r="A140">
        <v>139</v>
      </c>
      <c r="B140" s="2">
        <v>45310</v>
      </c>
      <c r="C140" t="s">
        <v>114</v>
      </c>
      <c r="D140" t="s">
        <v>190</v>
      </c>
      <c r="E140" t="s">
        <v>191</v>
      </c>
      <c r="F140">
        <v>61</v>
      </c>
      <c r="G140">
        <v>79</v>
      </c>
      <c r="H140">
        <v>89</v>
      </c>
      <c r="I140">
        <v>76.333333333333329</v>
      </c>
      <c r="J140">
        <v>26</v>
      </c>
      <c r="K140">
        <v>36</v>
      </c>
      <c r="L140">
        <v>73</v>
      </c>
    </row>
    <row r="141" spans="1:12" x14ac:dyDescent="0.25">
      <c r="A141">
        <v>140</v>
      </c>
      <c r="B141" s="2">
        <v>45299</v>
      </c>
      <c r="C141" t="s">
        <v>112</v>
      </c>
      <c r="D141" t="s">
        <v>129</v>
      </c>
      <c r="E141" t="s">
        <v>185</v>
      </c>
      <c r="F141">
        <v>73</v>
      </c>
      <c r="G141">
        <v>80</v>
      </c>
      <c r="H141">
        <v>88</v>
      </c>
      <c r="I141">
        <v>80.333333333333329</v>
      </c>
      <c r="J141">
        <v>38</v>
      </c>
      <c r="K141">
        <v>35</v>
      </c>
      <c r="L141">
        <v>50</v>
      </c>
    </row>
    <row r="142" spans="1:12" x14ac:dyDescent="0.25">
      <c r="A142">
        <v>141</v>
      </c>
      <c r="B142" s="2">
        <v>45141</v>
      </c>
      <c r="C142" t="s">
        <v>114</v>
      </c>
      <c r="D142" t="s">
        <v>201</v>
      </c>
      <c r="E142" t="s">
        <v>202</v>
      </c>
      <c r="F142">
        <v>81</v>
      </c>
      <c r="G142">
        <v>61</v>
      </c>
      <c r="H142">
        <v>78</v>
      </c>
      <c r="I142">
        <v>73.333333333333329</v>
      </c>
      <c r="J142">
        <v>34</v>
      </c>
      <c r="K142">
        <v>24</v>
      </c>
      <c r="L142">
        <v>87</v>
      </c>
    </row>
    <row r="143" spans="1:12" x14ac:dyDescent="0.25">
      <c r="A143">
        <v>142</v>
      </c>
      <c r="B143" s="2">
        <v>45117</v>
      </c>
      <c r="C143" t="s">
        <v>110</v>
      </c>
      <c r="D143" t="s">
        <v>122</v>
      </c>
      <c r="E143" t="s">
        <v>183</v>
      </c>
      <c r="F143">
        <v>39</v>
      </c>
      <c r="G143">
        <v>50</v>
      </c>
      <c r="H143">
        <v>66</v>
      </c>
      <c r="I143">
        <v>51.666666666666664</v>
      </c>
      <c r="J143">
        <v>38</v>
      </c>
      <c r="K143">
        <v>37</v>
      </c>
      <c r="L143">
        <v>51</v>
      </c>
    </row>
    <row r="144" spans="1:12" x14ac:dyDescent="0.25">
      <c r="A144">
        <v>143</v>
      </c>
      <c r="B144" s="2">
        <v>44961</v>
      </c>
      <c r="C144" t="s">
        <v>116</v>
      </c>
      <c r="D144" t="s">
        <v>122</v>
      </c>
      <c r="E144" t="s">
        <v>183</v>
      </c>
      <c r="F144">
        <v>49</v>
      </c>
      <c r="G144">
        <v>59</v>
      </c>
      <c r="H144">
        <v>70</v>
      </c>
      <c r="I144">
        <v>59.333333333333336</v>
      </c>
      <c r="J144">
        <v>36</v>
      </c>
      <c r="K144">
        <v>22</v>
      </c>
      <c r="L144">
        <v>47</v>
      </c>
    </row>
    <row r="145" spans="1:12" x14ac:dyDescent="0.25">
      <c r="A145">
        <v>144</v>
      </c>
      <c r="B145" s="2">
        <v>45052</v>
      </c>
      <c r="C145" t="s">
        <v>109</v>
      </c>
      <c r="D145" t="s">
        <v>151</v>
      </c>
      <c r="E145" t="s">
        <v>188</v>
      </c>
      <c r="F145">
        <v>39</v>
      </c>
      <c r="G145">
        <v>57</v>
      </c>
      <c r="H145">
        <v>66</v>
      </c>
      <c r="I145">
        <v>54</v>
      </c>
      <c r="J145">
        <v>35</v>
      </c>
      <c r="K145">
        <v>36</v>
      </c>
      <c r="L145">
        <v>25</v>
      </c>
    </row>
    <row r="146" spans="1:12" x14ac:dyDescent="0.25">
      <c r="A146">
        <v>145</v>
      </c>
      <c r="B146" s="2">
        <v>44942</v>
      </c>
      <c r="C146" t="s">
        <v>114</v>
      </c>
      <c r="D146" t="s">
        <v>155</v>
      </c>
      <c r="E146" t="s">
        <v>189</v>
      </c>
      <c r="F146">
        <v>58</v>
      </c>
      <c r="G146">
        <v>62</v>
      </c>
      <c r="H146">
        <v>64</v>
      </c>
      <c r="I146">
        <v>61.333333333333336</v>
      </c>
      <c r="J146">
        <v>33</v>
      </c>
      <c r="K146">
        <v>28</v>
      </c>
      <c r="L146">
        <v>27</v>
      </c>
    </row>
    <row r="147" spans="1:12" x14ac:dyDescent="0.25">
      <c r="A147">
        <v>146</v>
      </c>
      <c r="B147" s="2">
        <v>45200</v>
      </c>
      <c r="C147" t="s">
        <v>112</v>
      </c>
      <c r="D147" t="s">
        <v>155</v>
      </c>
      <c r="E147" t="s">
        <v>189</v>
      </c>
      <c r="F147">
        <v>79</v>
      </c>
      <c r="G147">
        <v>59</v>
      </c>
      <c r="H147">
        <v>73</v>
      </c>
      <c r="I147">
        <v>70.333333333333329</v>
      </c>
      <c r="J147">
        <v>33</v>
      </c>
      <c r="K147">
        <v>34</v>
      </c>
      <c r="L147">
        <v>44</v>
      </c>
    </row>
    <row r="148" spans="1:12" x14ac:dyDescent="0.25">
      <c r="A148">
        <v>147</v>
      </c>
      <c r="B148" s="2">
        <v>45149</v>
      </c>
      <c r="C148" t="s">
        <v>113</v>
      </c>
      <c r="D148" t="s">
        <v>199</v>
      </c>
      <c r="E148" t="s">
        <v>200</v>
      </c>
      <c r="F148">
        <v>87</v>
      </c>
      <c r="G148">
        <v>69</v>
      </c>
      <c r="H148">
        <v>80</v>
      </c>
      <c r="I148">
        <v>78.666666666666671</v>
      </c>
      <c r="J148">
        <v>24</v>
      </c>
      <c r="K148">
        <v>21</v>
      </c>
      <c r="L148">
        <v>96</v>
      </c>
    </row>
    <row r="149" spans="1:12" x14ac:dyDescent="0.25">
      <c r="A149">
        <v>148</v>
      </c>
      <c r="B149" s="2">
        <v>45117</v>
      </c>
      <c r="C149" t="s">
        <v>116</v>
      </c>
      <c r="D149" t="s">
        <v>155</v>
      </c>
      <c r="E149" t="s">
        <v>189</v>
      </c>
      <c r="F149">
        <v>51</v>
      </c>
      <c r="G149">
        <v>51</v>
      </c>
      <c r="H149">
        <v>57</v>
      </c>
      <c r="I149">
        <v>53</v>
      </c>
      <c r="J149">
        <v>21</v>
      </c>
      <c r="K149">
        <v>22</v>
      </c>
      <c r="L149">
        <v>46</v>
      </c>
    </row>
    <row r="150" spans="1:12" x14ac:dyDescent="0.25">
      <c r="A150">
        <v>149</v>
      </c>
      <c r="B150" s="2">
        <v>45000</v>
      </c>
      <c r="C150" t="s">
        <v>109</v>
      </c>
      <c r="D150" t="s">
        <v>155</v>
      </c>
      <c r="E150" t="s">
        <v>189</v>
      </c>
      <c r="F150">
        <v>46</v>
      </c>
      <c r="G150">
        <v>68</v>
      </c>
      <c r="H150">
        <v>76</v>
      </c>
      <c r="I150">
        <v>63.333333333333336</v>
      </c>
      <c r="J150">
        <v>31</v>
      </c>
      <c r="K150">
        <v>21</v>
      </c>
      <c r="L150">
        <v>51</v>
      </c>
    </row>
    <row r="151" spans="1:12" x14ac:dyDescent="0.25">
      <c r="A151">
        <v>150</v>
      </c>
      <c r="B151" s="2">
        <v>45002</v>
      </c>
      <c r="C151" t="s">
        <v>110</v>
      </c>
      <c r="D151" t="s">
        <v>138</v>
      </c>
      <c r="E151" t="s">
        <v>186</v>
      </c>
      <c r="F151">
        <v>39</v>
      </c>
      <c r="G151">
        <v>58</v>
      </c>
      <c r="H151">
        <v>65</v>
      </c>
      <c r="I151">
        <v>54</v>
      </c>
      <c r="J151">
        <v>31</v>
      </c>
      <c r="K151">
        <v>35</v>
      </c>
      <c r="L151">
        <v>82</v>
      </c>
    </row>
    <row r="152" spans="1:12" x14ac:dyDescent="0.25">
      <c r="A152">
        <v>151</v>
      </c>
      <c r="B152" s="2">
        <v>45193</v>
      </c>
      <c r="C152" t="s">
        <v>116</v>
      </c>
      <c r="D152" t="s">
        <v>197</v>
      </c>
      <c r="E152" t="s">
        <v>198</v>
      </c>
      <c r="F152">
        <v>72</v>
      </c>
      <c r="G152">
        <v>56</v>
      </c>
      <c r="H152">
        <v>65</v>
      </c>
      <c r="I152">
        <v>64.333333333333329</v>
      </c>
      <c r="J152">
        <v>40</v>
      </c>
      <c r="K152">
        <v>32</v>
      </c>
      <c r="L152">
        <v>53</v>
      </c>
    </row>
    <row r="153" spans="1:12" x14ac:dyDescent="0.25">
      <c r="A153">
        <v>152</v>
      </c>
      <c r="B153" s="2">
        <v>45190</v>
      </c>
      <c r="C153" t="s">
        <v>116</v>
      </c>
      <c r="D153" t="s">
        <v>171</v>
      </c>
      <c r="E153" t="s">
        <v>187</v>
      </c>
      <c r="F153">
        <v>82</v>
      </c>
      <c r="G153">
        <v>63</v>
      </c>
      <c r="H153">
        <v>79</v>
      </c>
      <c r="I153">
        <v>74.666666666666671</v>
      </c>
      <c r="J153">
        <v>28</v>
      </c>
      <c r="K153">
        <v>37</v>
      </c>
      <c r="L153">
        <v>88</v>
      </c>
    </row>
    <row r="154" spans="1:12" x14ac:dyDescent="0.25">
      <c r="A154">
        <v>153</v>
      </c>
      <c r="B154" s="2">
        <v>45117</v>
      </c>
      <c r="C154" t="s">
        <v>115</v>
      </c>
      <c r="D154" t="s">
        <v>148</v>
      </c>
      <c r="E154" t="s">
        <v>195</v>
      </c>
      <c r="F154">
        <v>52</v>
      </c>
      <c r="G154">
        <v>49</v>
      </c>
      <c r="H154">
        <v>61</v>
      </c>
      <c r="I154">
        <v>54</v>
      </c>
      <c r="J154">
        <v>20</v>
      </c>
      <c r="K154">
        <v>29</v>
      </c>
      <c r="L154">
        <v>58</v>
      </c>
    </row>
    <row r="155" spans="1:12" x14ac:dyDescent="0.25">
      <c r="A155">
        <v>154</v>
      </c>
      <c r="B155" s="2">
        <v>45249</v>
      </c>
      <c r="C155" t="s">
        <v>115</v>
      </c>
      <c r="D155" t="s">
        <v>190</v>
      </c>
      <c r="E155" t="s">
        <v>191</v>
      </c>
      <c r="F155">
        <v>101</v>
      </c>
      <c r="G155">
        <v>73</v>
      </c>
      <c r="H155">
        <v>81</v>
      </c>
      <c r="I155">
        <v>85</v>
      </c>
      <c r="J155">
        <v>39</v>
      </c>
      <c r="K155">
        <v>25</v>
      </c>
      <c r="L155">
        <v>78</v>
      </c>
    </row>
    <row r="156" spans="1:12" x14ac:dyDescent="0.25">
      <c r="A156">
        <v>155</v>
      </c>
      <c r="B156" s="2">
        <v>45292</v>
      </c>
      <c r="C156" t="s">
        <v>116</v>
      </c>
      <c r="D156" t="s">
        <v>134</v>
      </c>
      <c r="E156" t="s">
        <v>194</v>
      </c>
      <c r="F156">
        <v>68</v>
      </c>
      <c r="G156">
        <v>86</v>
      </c>
      <c r="H156">
        <v>98</v>
      </c>
      <c r="I156">
        <v>84</v>
      </c>
      <c r="J156">
        <v>29</v>
      </c>
      <c r="K156">
        <v>28</v>
      </c>
      <c r="L156">
        <v>65</v>
      </c>
    </row>
    <row r="157" spans="1:12" x14ac:dyDescent="0.25">
      <c r="A157">
        <v>156</v>
      </c>
      <c r="B157" s="2">
        <v>45270</v>
      </c>
      <c r="C157" t="s">
        <v>116</v>
      </c>
      <c r="D157" t="s">
        <v>199</v>
      </c>
      <c r="E157" t="s">
        <v>200</v>
      </c>
      <c r="F157">
        <v>98</v>
      </c>
      <c r="G157">
        <v>71</v>
      </c>
      <c r="H157">
        <v>82</v>
      </c>
      <c r="I157">
        <v>83.666666666666671</v>
      </c>
      <c r="J157">
        <v>32</v>
      </c>
      <c r="K157">
        <v>20</v>
      </c>
      <c r="L157">
        <v>95</v>
      </c>
    </row>
    <row r="158" spans="1:12" x14ac:dyDescent="0.25">
      <c r="A158">
        <v>157</v>
      </c>
      <c r="B158" s="2">
        <v>45204</v>
      </c>
      <c r="C158" t="s">
        <v>116</v>
      </c>
      <c r="D158" t="s">
        <v>122</v>
      </c>
      <c r="E158" t="s">
        <v>183</v>
      </c>
      <c r="F158">
        <v>95</v>
      </c>
      <c r="G158">
        <v>71</v>
      </c>
      <c r="H158">
        <v>77</v>
      </c>
      <c r="I158">
        <v>81</v>
      </c>
      <c r="J158">
        <v>37</v>
      </c>
      <c r="K158">
        <v>36</v>
      </c>
      <c r="L158">
        <v>50</v>
      </c>
    </row>
    <row r="159" spans="1:12" x14ac:dyDescent="0.25">
      <c r="A159">
        <v>158</v>
      </c>
      <c r="B159" s="2">
        <v>44962</v>
      </c>
      <c r="C159" t="s">
        <v>113</v>
      </c>
      <c r="D159" t="s">
        <v>122</v>
      </c>
      <c r="E159" t="s">
        <v>183</v>
      </c>
      <c r="F159">
        <v>42</v>
      </c>
      <c r="G159">
        <v>63</v>
      </c>
      <c r="H159">
        <v>74</v>
      </c>
      <c r="I159">
        <v>59.666666666666664</v>
      </c>
      <c r="J159">
        <v>24</v>
      </c>
      <c r="K159">
        <v>29</v>
      </c>
      <c r="L159">
        <v>39</v>
      </c>
    </row>
    <row r="160" spans="1:12" x14ac:dyDescent="0.25">
      <c r="A160">
        <v>159</v>
      </c>
      <c r="B160" s="2">
        <v>45220</v>
      </c>
      <c r="C160" t="s">
        <v>112</v>
      </c>
      <c r="D160" t="s">
        <v>122</v>
      </c>
      <c r="E160" t="s">
        <v>183</v>
      </c>
      <c r="F160">
        <v>81</v>
      </c>
      <c r="G160">
        <v>66</v>
      </c>
      <c r="H160">
        <v>78</v>
      </c>
      <c r="I160">
        <v>75</v>
      </c>
      <c r="J160">
        <v>23</v>
      </c>
      <c r="K160">
        <v>34</v>
      </c>
      <c r="L160">
        <v>41</v>
      </c>
    </row>
    <row r="161" spans="1:12" x14ac:dyDescent="0.25">
      <c r="A161">
        <v>160</v>
      </c>
      <c r="B161" s="2">
        <v>45043</v>
      </c>
      <c r="C161" t="s">
        <v>113</v>
      </c>
      <c r="D161" t="s">
        <v>122</v>
      </c>
      <c r="E161" t="s">
        <v>183</v>
      </c>
      <c r="F161">
        <v>51</v>
      </c>
      <c r="G161">
        <v>54</v>
      </c>
      <c r="H161">
        <v>71</v>
      </c>
      <c r="I161">
        <v>58.666666666666664</v>
      </c>
      <c r="J161">
        <v>34</v>
      </c>
      <c r="K161">
        <v>23</v>
      </c>
      <c r="L161">
        <v>45</v>
      </c>
    </row>
    <row r="162" spans="1:12" x14ac:dyDescent="0.25">
      <c r="A162">
        <v>161</v>
      </c>
      <c r="B162" s="2">
        <v>45220</v>
      </c>
      <c r="C162" t="s">
        <v>113</v>
      </c>
      <c r="D162" t="s">
        <v>155</v>
      </c>
      <c r="E162" t="s">
        <v>189</v>
      </c>
      <c r="F162">
        <v>83</v>
      </c>
      <c r="G162">
        <v>65</v>
      </c>
      <c r="H162">
        <v>78</v>
      </c>
      <c r="I162">
        <v>75.333333333333329</v>
      </c>
      <c r="J162">
        <v>27</v>
      </c>
      <c r="K162">
        <v>24</v>
      </c>
      <c r="L162">
        <v>64</v>
      </c>
    </row>
    <row r="163" spans="1:12" x14ac:dyDescent="0.25">
      <c r="A163">
        <v>162</v>
      </c>
      <c r="B163" s="2">
        <v>45212</v>
      </c>
      <c r="C163" t="s">
        <v>108</v>
      </c>
      <c r="D163" t="s">
        <v>190</v>
      </c>
      <c r="E163" t="s">
        <v>191</v>
      </c>
      <c r="F163">
        <v>89</v>
      </c>
      <c r="G163">
        <v>67</v>
      </c>
      <c r="H163">
        <v>79</v>
      </c>
      <c r="I163">
        <v>78.333333333333329</v>
      </c>
      <c r="J163">
        <v>40</v>
      </c>
      <c r="K163">
        <v>28</v>
      </c>
      <c r="L163">
        <v>73</v>
      </c>
    </row>
    <row r="164" spans="1:12" x14ac:dyDescent="0.25">
      <c r="A164">
        <v>163</v>
      </c>
      <c r="B164" s="2">
        <v>45305</v>
      </c>
      <c r="C164" t="s">
        <v>113</v>
      </c>
      <c r="D164" t="s">
        <v>122</v>
      </c>
      <c r="E164" t="s">
        <v>183</v>
      </c>
      <c r="F164">
        <v>74</v>
      </c>
      <c r="G164">
        <v>81</v>
      </c>
      <c r="H164">
        <v>99</v>
      </c>
      <c r="I164">
        <v>84.666666666666671</v>
      </c>
      <c r="J164">
        <v>21</v>
      </c>
      <c r="K164">
        <v>21</v>
      </c>
      <c r="L164">
        <v>79</v>
      </c>
    </row>
    <row r="165" spans="1:12" x14ac:dyDescent="0.25">
      <c r="A165">
        <v>164</v>
      </c>
      <c r="B165" s="2">
        <v>45233</v>
      </c>
      <c r="C165" t="s">
        <v>112</v>
      </c>
      <c r="D165" t="s">
        <v>203</v>
      </c>
      <c r="E165" t="s">
        <v>204</v>
      </c>
      <c r="F165">
        <v>85</v>
      </c>
      <c r="G165">
        <v>65</v>
      </c>
      <c r="H165">
        <v>81</v>
      </c>
      <c r="I165">
        <v>77</v>
      </c>
      <c r="J165">
        <v>25</v>
      </c>
      <c r="K165">
        <v>26</v>
      </c>
      <c r="L165">
        <v>83</v>
      </c>
    </row>
    <row r="166" spans="1:12" x14ac:dyDescent="0.25">
      <c r="A166">
        <v>165</v>
      </c>
      <c r="B166" s="2">
        <v>45263</v>
      </c>
      <c r="C166" t="s">
        <v>114</v>
      </c>
      <c r="D166" t="s">
        <v>171</v>
      </c>
      <c r="E166" t="s">
        <v>187</v>
      </c>
      <c r="F166">
        <v>92</v>
      </c>
      <c r="G166">
        <v>68</v>
      </c>
      <c r="H166">
        <v>77</v>
      </c>
      <c r="I166">
        <v>79</v>
      </c>
      <c r="J166">
        <v>33</v>
      </c>
      <c r="K166">
        <v>25</v>
      </c>
      <c r="L166">
        <v>88</v>
      </c>
    </row>
    <row r="167" spans="1:12" x14ac:dyDescent="0.25">
      <c r="A167">
        <v>166</v>
      </c>
      <c r="B167" s="2">
        <v>44996</v>
      </c>
      <c r="C167" t="s">
        <v>114</v>
      </c>
      <c r="D167" t="s">
        <v>155</v>
      </c>
      <c r="E167" t="s">
        <v>189</v>
      </c>
      <c r="F167">
        <v>46</v>
      </c>
      <c r="G167">
        <v>50</v>
      </c>
      <c r="H167">
        <v>64</v>
      </c>
      <c r="I167">
        <v>53.333333333333336</v>
      </c>
      <c r="J167">
        <v>31</v>
      </c>
      <c r="K167">
        <v>35</v>
      </c>
      <c r="L167">
        <v>52</v>
      </c>
    </row>
    <row r="168" spans="1:12" x14ac:dyDescent="0.25">
      <c r="A168">
        <v>167</v>
      </c>
      <c r="B168" s="2">
        <v>45219</v>
      </c>
      <c r="C168" t="s">
        <v>109</v>
      </c>
      <c r="D168" t="s">
        <v>141</v>
      </c>
      <c r="E168" t="s">
        <v>184</v>
      </c>
      <c r="F168">
        <v>91</v>
      </c>
      <c r="G168">
        <v>70</v>
      </c>
      <c r="H168">
        <v>81</v>
      </c>
      <c r="I168">
        <v>80.666666666666671</v>
      </c>
      <c r="J168">
        <v>23</v>
      </c>
      <c r="K168">
        <v>31</v>
      </c>
      <c r="L168">
        <v>98</v>
      </c>
    </row>
    <row r="169" spans="1:12" x14ac:dyDescent="0.25">
      <c r="A169">
        <v>168</v>
      </c>
      <c r="B169" s="2">
        <v>45137</v>
      </c>
      <c r="C169" t="s">
        <v>110</v>
      </c>
      <c r="D169" t="s">
        <v>153</v>
      </c>
      <c r="E169" t="s">
        <v>196</v>
      </c>
      <c r="F169">
        <v>43</v>
      </c>
      <c r="G169">
        <v>55</v>
      </c>
      <c r="H169">
        <v>69</v>
      </c>
      <c r="I169">
        <v>55.666666666666664</v>
      </c>
      <c r="J169">
        <v>26</v>
      </c>
      <c r="K169">
        <v>34</v>
      </c>
      <c r="L169">
        <v>72</v>
      </c>
    </row>
    <row r="170" spans="1:12" x14ac:dyDescent="0.25">
      <c r="A170">
        <v>169</v>
      </c>
      <c r="B170" s="2">
        <v>45089</v>
      </c>
      <c r="C170" t="s">
        <v>116</v>
      </c>
      <c r="D170" t="s">
        <v>155</v>
      </c>
      <c r="E170" t="s">
        <v>189</v>
      </c>
      <c r="F170">
        <v>41</v>
      </c>
      <c r="G170">
        <v>61</v>
      </c>
      <c r="H170">
        <v>74</v>
      </c>
      <c r="I170">
        <v>58.666666666666664</v>
      </c>
      <c r="J170">
        <v>40</v>
      </c>
      <c r="K170">
        <v>38</v>
      </c>
      <c r="L170">
        <v>45</v>
      </c>
    </row>
    <row r="171" spans="1:12" x14ac:dyDescent="0.25">
      <c r="A171">
        <v>170</v>
      </c>
      <c r="B171" s="2">
        <v>45301</v>
      </c>
      <c r="C171" t="s">
        <v>116</v>
      </c>
      <c r="D171" t="s">
        <v>122</v>
      </c>
      <c r="E171" t="s">
        <v>183</v>
      </c>
      <c r="F171">
        <v>68</v>
      </c>
      <c r="G171">
        <v>81</v>
      </c>
      <c r="H171">
        <v>87</v>
      </c>
      <c r="I171">
        <v>78.666666666666671</v>
      </c>
      <c r="J171">
        <v>40</v>
      </c>
      <c r="K171">
        <v>28</v>
      </c>
      <c r="L171">
        <v>63</v>
      </c>
    </row>
    <row r="172" spans="1:12" x14ac:dyDescent="0.25">
      <c r="A172">
        <v>171</v>
      </c>
      <c r="B172" s="2">
        <v>45309</v>
      </c>
      <c r="C172" t="s">
        <v>114</v>
      </c>
      <c r="D172" t="s">
        <v>155</v>
      </c>
      <c r="E172" t="s">
        <v>189</v>
      </c>
      <c r="F172">
        <v>68</v>
      </c>
      <c r="G172">
        <v>81</v>
      </c>
      <c r="H172">
        <v>93</v>
      </c>
      <c r="I172">
        <v>80.666666666666671</v>
      </c>
      <c r="J172">
        <v>21</v>
      </c>
      <c r="K172">
        <v>24</v>
      </c>
      <c r="L172">
        <v>81</v>
      </c>
    </row>
    <row r="173" spans="1:12" x14ac:dyDescent="0.25">
      <c r="A173">
        <v>172</v>
      </c>
      <c r="B173" s="2">
        <v>44933</v>
      </c>
      <c r="C173" t="s">
        <v>116</v>
      </c>
      <c r="D173" t="s">
        <v>122</v>
      </c>
      <c r="E173" t="s">
        <v>183</v>
      </c>
      <c r="F173">
        <v>56</v>
      </c>
      <c r="G173">
        <v>57</v>
      </c>
      <c r="H173">
        <v>67</v>
      </c>
      <c r="I173">
        <v>60</v>
      </c>
      <c r="J173">
        <v>24</v>
      </c>
      <c r="K173">
        <v>39</v>
      </c>
      <c r="L173">
        <v>44</v>
      </c>
    </row>
    <row r="174" spans="1:12" x14ac:dyDescent="0.25">
      <c r="A174">
        <v>173</v>
      </c>
      <c r="B174" s="2">
        <v>45104</v>
      </c>
      <c r="C174" t="s">
        <v>113</v>
      </c>
      <c r="D174" t="s">
        <v>192</v>
      </c>
      <c r="E174" t="s">
        <v>193</v>
      </c>
      <c r="F174">
        <v>42</v>
      </c>
      <c r="G174">
        <v>59</v>
      </c>
      <c r="H174">
        <v>73</v>
      </c>
      <c r="I174">
        <v>58</v>
      </c>
      <c r="J174">
        <v>40</v>
      </c>
      <c r="K174">
        <v>31</v>
      </c>
      <c r="L174">
        <v>46</v>
      </c>
    </row>
    <row r="175" spans="1:12" x14ac:dyDescent="0.25">
      <c r="A175">
        <v>174</v>
      </c>
      <c r="B175" s="2">
        <v>45224</v>
      </c>
      <c r="C175" t="s">
        <v>117</v>
      </c>
      <c r="D175" t="s">
        <v>122</v>
      </c>
      <c r="E175" t="s">
        <v>183</v>
      </c>
      <c r="F175">
        <v>91</v>
      </c>
      <c r="G175">
        <v>67</v>
      </c>
      <c r="H175">
        <v>75</v>
      </c>
      <c r="I175">
        <v>77.666666666666671</v>
      </c>
      <c r="J175">
        <v>30</v>
      </c>
      <c r="K175">
        <v>23</v>
      </c>
      <c r="L175">
        <v>39</v>
      </c>
    </row>
    <row r="176" spans="1:12" x14ac:dyDescent="0.25">
      <c r="A176">
        <v>175</v>
      </c>
      <c r="B176" s="2">
        <v>45217</v>
      </c>
      <c r="C176" t="s">
        <v>115</v>
      </c>
      <c r="D176" t="s">
        <v>192</v>
      </c>
      <c r="E176" t="s">
        <v>193</v>
      </c>
      <c r="F176">
        <v>91</v>
      </c>
      <c r="G176">
        <v>62</v>
      </c>
      <c r="H176">
        <v>76</v>
      </c>
      <c r="I176">
        <v>76.333333333333329</v>
      </c>
      <c r="J176">
        <v>22</v>
      </c>
      <c r="K176">
        <v>22</v>
      </c>
      <c r="L176">
        <v>96</v>
      </c>
    </row>
    <row r="177" spans="1:12" x14ac:dyDescent="0.25">
      <c r="A177">
        <v>176</v>
      </c>
      <c r="B177" s="2">
        <v>45018</v>
      </c>
      <c r="C177" t="s">
        <v>115</v>
      </c>
      <c r="D177" t="s">
        <v>192</v>
      </c>
      <c r="E177" t="s">
        <v>193</v>
      </c>
      <c r="F177">
        <v>53</v>
      </c>
      <c r="G177">
        <v>51</v>
      </c>
      <c r="H177">
        <v>61</v>
      </c>
      <c r="I177">
        <v>55</v>
      </c>
      <c r="J177">
        <v>25</v>
      </c>
      <c r="K177">
        <v>38</v>
      </c>
      <c r="L177">
        <v>49</v>
      </c>
    </row>
    <row r="178" spans="1:12" x14ac:dyDescent="0.25">
      <c r="A178">
        <v>177</v>
      </c>
      <c r="B178" s="2">
        <v>44949</v>
      </c>
      <c r="C178" t="s">
        <v>112</v>
      </c>
      <c r="D178" t="s">
        <v>153</v>
      </c>
      <c r="E178" t="s">
        <v>196</v>
      </c>
      <c r="F178">
        <v>44</v>
      </c>
      <c r="G178">
        <v>63</v>
      </c>
      <c r="H178">
        <v>74</v>
      </c>
      <c r="I178">
        <v>60.333333333333336</v>
      </c>
      <c r="J178">
        <v>23</v>
      </c>
      <c r="K178">
        <v>30</v>
      </c>
      <c r="L178">
        <v>37</v>
      </c>
    </row>
    <row r="179" spans="1:12" x14ac:dyDescent="0.25">
      <c r="A179">
        <v>178</v>
      </c>
      <c r="B179" s="2">
        <v>45126</v>
      </c>
      <c r="C179" t="s">
        <v>116</v>
      </c>
      <c r="D179" t="s">
        <v>155</v>
      </c>
      <c r="E179" t="s">
        <v>189</v>
      </c>
      <c r="F179">
        <v>46</v>
      </c>
      <c r="G179">
        <v>54</v>
      </c>
      <c r="H179">
        <v>58</v>
      </c>
      <c r="I179">
        <v>52.666666666666664</v>
      </c>
      <c r="J179">
        <v>22</v>
      </c>
      <c r="K179">
        <v>27</v>
      </c>
      <c r="L179">
        <v>41</v>
      </c>
    </row>
    <row r="180" spans="1:12" x14ac:dyDescent="0.25">
      <c r="A180">
        <v>179</v>
      </c>
      <c r="B180" s="2">
        <v>44946</v>
      </c>
      <c r="C180" t="s">
        <v>114</v>
      </c>
      <c r="D180" t="s">
        <v>203</v>
      </c>
      <c r="E180" t="s">
        <v>204</v>
      </c>
      <c r="F180">
        <v>54</v>
      </c>
      <c r="G180">
        <v>49</v>
      </c>
      <c r="H180">
        <v>62</v>
      </c>
      <c r="I180">
        <v>55</v>
      </c>
      <c r="J180">
        <v>37</v>
      </c>
      <c r="K180">
        <v>22</v>
      </c>
      <c r="L180">
        <v>59</v>
      </c>
    </row>
    <row r="181" spans="1:12" x14ac:dyDescent="0.25">
      <c r="A181">
        <v>180</v>
      </c>
      <c r="B181" s="2">
        <v>45066</v>
      </c>
      <c r="C181" t="s">
        <v>110</v>
      </c>
      <c r="D181" t="s">
        <v>122</v>
      </c>
      <c r="E181" t="s">
        <v>183</v>
      </c>
      <c r="F181">
        <v>34</v>
      </c>
      <c r="G181">
        <v>59</v>
      </c>
      <c r="H181">
        <v>67</v>
      </c>
      <c r="I181">
        <v>53.333333333333336</v>
      </c>
      <c r="J181">
        <v>27</v>
      </c>
      <c r="K181">
        <v>36</v>
      </c>
      <c r="L181">
        <v>83</v>
      </c>
    </row>
    <row r="182" spans="1:12" x14ac:dyDescent="0.25">
      <c r="A182">
        <v>181</v>
      </c>
      <c r="B182" s="2">
        <v>45022</v>
      </c>
      <c r="C182" t="s">
        <v>111</v>
      </c>
      <c r="D182" t="s">
        <v>141</v>
      </c>
      <c r="E182" t="s">
        <v>184</v>
      </c>
      <c r="F182">
        <v>40</v>
      </c>
      <c r="G182">
        <v>57</v>
      </c>
      <c r="H182">
        <v>69</v>
      </c>
      <c r="I182">
        <v>55.333333333333336</v>
      </c>
      <c r="J182">
        <v>32</v>
      </c>
      <c r="K182">
        <v>36</v>
      </c>
      <c r="L182">
        <v>82</v>
      </c>
    </row>
    <row r="183" spans="1:12" x14ac:dyDescent="0.25">
      <c r="A183">
        <v>182</v>
      </c>
      <c r="B183" s="2">
        <v>45148</v>
      </c>
      <c r="C183" t="s">
        <v>110</v>
      </c>
      <c r="D183" t="s">
        <v>122</v>
      </c>
      <c r="E183" t="s">
        <v>183</v>
      </c>
      <c r="F183">
        <v>71</v>
      </c>
      <c r="G183">
        <v>62</v>
      </c>
      <c r="H183">
        <v>73</v>
      </c>
      <c r="I183">
        <v>68.666666666666671</v>
      </c>
      <c r="J183">
        <v>23</v>
      </c>
      <c r="K183">
        <v>31</v>
      </c>
      <c r="L183">
        <v>84</v>
      </c>
    </row>
    <row r="184" spans="1:12" x14ac:dyDescent="0.25">
      <c r="A184">
        <v>183</v>
      </c>
      <c r="B184" s="2">
        <v>44962</v>
      </c>
      <c r="C184" t="s">
        <v>108</v>
      </c>
      <c r="D184" t="s">
        <v>151</v>
      </c>
      <c r="E184" t="s">
        <v>188</v>
      </c>
      <c r="F184">
        <v>47</v>
      </c>
      <c r="G184">
        <v>66</v>
      </c>
      <c r="H184">
        <v>71</v>
      </c>
      <c r="I184">
        <v>61.333333333333336</v>
      </c>
      <c r="J184">
        <v>21</v>
      </c>
      <c r="K184">
        <v>23</v>
      </c>
      <c r="L184">
        <v>26</v>
      </c>
    </row>
    <row r="185" spans="1:12" x14ac:dyDescent="0.25">
      <c r="A185">
        <v>184</v>
      </c>
      <c r="B185" s="2">
        <v>45065</v>
      </c>
      <c r="C185" t="s">
        <v>117</v>
      </c>
      <c r="D185" t="s">
        <v>138</v>
      </c>
      <c r="E185" t="s">
        <v>186</v>
      </c>
      <c r="F185">
        <v>57</v>
      </c>
      <c r="G185">
        <v>66</v>
      </c>
      <c r="H185">
        <v>74</v>
      </c>
      <c r="I185">
        <v>65.666666666666671</v>
      </c>
      <c r="J185">
        <v>31</v>
      </c>
      <c r="K185">
        <v>26</v>
      </c>
      <c r="L185">
        <v>48</v>
      </c>
    </row>
    <row r="186" spans="1:12" x14ac:dyDescent="0.25">
      <c r="A186">
        <v>185</v>
      </c>
      <c r="B186" s="2">
        <v>45151</v>
      </c>
      <c r="C186" t="s">
        <v>112</v>
      </c>
      <c r="D186" t="s">
        <v>141</v>
      </c>
      <c r="E186" t="s">
        <v>184</v>
      </c>
      <c r="F186">
        <v>80</v>
      </c>
      <c r="G186">
        <v>64</v>
      </c>
      <c r="H186">
        <v>71</v>
      </c>
      <c r="I186">
        <v>71.666666666666671</v>
      </c>
      <c r="J186">
        <v>36</v>
      </c>
      <c r="K186">
        <v>20</v>
      </c>
      <c r="L186">
        <v>59</v>
      </c>
    </row>
    <row r="187" spans="1:12" x14ac:dyDescent="0.25">
      <c r="A187">
        <v>186</v>
      </c>
      <c r="B187" s="2">
        <v>45009</v>
      </c>
      <c r="C187" t="s">
        <v>110</v>
      </c>
      <c r="D187" t="s">
        <v>148</v>
      </c>
      <c r="E187" t="s">
        <v>195</v>
      </c>
      <c r="F187">
        <v>46</v>
      </c>
      <c r="G187">
        <v>63</v>
      </c>
      <c r="H187">
        <v>72</v>
      </c>
      <c r="I187">
        <v>60.333333333333336</v>
      </c>
      <c r="J187">
        <v>38</v>
      </c>
      <c r="K187">
        <v>33</v>
      </c>
      <c r="L187">
        <v>104</v>
      </c>
    </row>
    <row r="188" spans="1:12" x14ac:dyDescent="0.25">
      <c r="A188">
        <v>187</v>
      </c>
      <c r="B188" s="2">
        <v>45028</v>
      </c>
      <c r="C188" t="s">
        <v>110</v>
      </c>
      <c r="D188" t="s">
        <v>190</v>
      </c>
      <c r="E188" t="s">
        <v>191</v>
      </c>
      <c r="F188">
        <v>41</v>
      </c>
      <c r="G188">
        <v>64</v>
      </c>
      <c r="H188">
        <v>69</v>
      </c>
      <c r="I188">
        <v>58</v>
      </c>
      <c r="J188">
        <v>21</v>
      </c>
      <c r="K188">
        <v>38</v>
      </c>
      <c r="L188">
        <v>69</v>
      </c>
    </row>
    <row r="189" spans="1:12" x14ac:dyDescent="0.25">
      <c r="A189">
        <v>188</v>
      </c>
      <c r="B189" s="2">
        <v>45190</v>
      </c>
      <c r="C189" t="s">
        <v>108</v>
      </c>
      <c r="D189" t="s">
        <v>190</v>
      </c>
      <c r="E189" t="s">
        <v>191</v>
      </c>
      <c r="F189">
        <v>88</v>
      </c>
      <c r="G189">
        <v>68</v>
      </c>
      <c r="H189">
        <v>77</v>
      </c>
      <c r="I189">
        <v>77.666666666666671</v>
      </c>
      <c r="J189">
        <v>22</v>
      </c>
      <c r="K189">
        <v>27</v>
      </c>
      <c r="L189">
        <v>83</v>
      </c>
    </row>
    <row r="190" spans="1:12" x14ac:dyDescent="0.25">
      <c r="A190">
        <v>189</v>
      </c>
      <c r="B190" s="2">
        <v>45297</v>
      </c>
      <c r="C190" t="s">
        <v>111</v>
      </c>
      <c r="D190" t="s">
        <v>141</v>
      </c>
      <c r="E190" t="s">
        <v>184</v>
      </c>
      <c r="F190">
        <v>64</v>
      </c>
      <c r="G190">
        <v>83</v>
      </c>
      <c r="H190">
        <v>89</v>
      </c>
      <c r="I190">
        <v>78.666666666666671</v>
      </c>
      <c r="J190">
        <v>38</v>
      </c>
      <c r="K190">
        <v>36</v>
      </c>
      <c r="L190">
        <v>158</v>
      </c>
    </row>
    <row r="191" spans="1:12" x14ac:dyDescent="0.25">
      <c r="A191">
        <v>190</v>
      </c>
      <c r="B191" s="2">
        <v>44940</v>
      </c>
      <c r="C191" t="s">
        <v>115</v>
      </c>
      <c r="D191" t="s">
        <v>141</v>
      </c>
      <c r="E191" t="s">
        <v>184</v>
      </c>
      <c r="F191">
        <v>57</v>
      </c>
      <c r="G191">
        <v>51</v>
      </c>
      <c r="H191">
        <v>69</v>
      </c>
      <c r="I191">
        <v>59</v>
      </c>
      <c r="J191">
        <v>23</v>
      </c>
      <c r="K191">
        <v>35</v>
      </c>
      <c r="L191">
        <v>44</v>
      </c>
    </row>
    <row r="192" spans="1:12" x14ac:dyDescent="0.25">
      <c r="A192">
        <v>191</v>
      </c>
      <c r="B192" s="2">
        <v>45274</v>
      </c>
      <c r="C192" t="s">
        <v>110</v>
      </c>
      <c r="D192" t="s">
        <v>171</v>
      </c>
      <c r="E192" t="s">
        <v>187</v>
      </c>
      <c r="F192">
        <v>81</v>
      </c>
      <c r="G192">
        <v>64</v>
      </c>
      <c r="H192">
        <v>71</v>
      </c>
      <c r="I192">
        <v>72</v>
      </c>
      <c r="J192">
        <v>31</v>
      </c>
      <c r="K192">
        <v>36</v>
      </c>
      <c r="L192">
        <v>193</v>
      </c>
    </row>
    <row r="193" spans="1:12" x14ac:dyDescent="0.25">
      <c r="A193">
        <v>192</v>
      </c>
      <c r="B193" s="2">
        <v>45019</v>
      </c>
      <c r="C193" t="s">
        <v>109</v>
      </c>
      <c r="D193" t="s">
        <v>203</v>
      </c>
      <c r="E193" t="s">
        <v>204</v>
      </c>
      <c r="F193">
        <v>44</v>
      </c>
      <c r="G193">
        <v>54</v>
      </c>
      <c r="H193">
        <v>66</v>
      </c>
      <c r="I193">
        <v>54.666666666666664</v>
      </c>
      <c r="J193">
        <v>27</v>
      </c>
      <c r="K193">
        <v>37</v>
      </c>
      <c r="L193">
        <v>52</v>
      </c>
    </row>
    <row r="194" spans="1:12" x14ac:dyDescent="0.25">
      <c r="A194">
        <v>193</v>
      </c>
      <c r="B194" s="2">
        <v>45013</v>
      </c>
      <c r="C194" t="s">
        <v>114</v>
      </c>
      <c r="D194" t="s">
        <v>122</v>
      </c>
      <c r="E194" t="s">
        <v>183</v>
      </c>
      <c r="F194">
        <v>49</v>
      </c>
      <c r="G194">
        <v>48</v>
      </c>
      <c r="H194">
        <v>65</v>
      </c>
      <c r="I194">
        <v>54</v>
      </c>
      <c r="J194">
        <v>28</v>
      </c>
      <c r="K194">
        <v>21</v>
      </c>
      <c r="L194">
        <v>25</v>
      </c>
    </row>
    <row r="195" spans="1:12" x14ac:dyDescent="0.25">
      <c r="A195">
        <v>194</v>
      </c>
      <c r="B195" s="2">
        <v>45236</v>
      </c>
      <c r="C195" t="s">
        <v>113</v>
      </c>
      <c r="D195" t="s">
        <v>129</v>
      </c>
      <c r="E195" t="s">
        <v>185</v>
      </c>
      <c r="F195">
        <v>88</v>
      </c>
      <c r="G195">
        <v>71</v>
      </c>
      <c r="H195">
        <v>81</v>
      </c>
      <c r="I195">
        <v>80</v>
      </c>
      <c r="J195">
        <v>23</v>
      </c>
      <c r="K195">
        <v>23</v>
      </c>
      <c r="L195">
        <v>103</v>
      </c>
    </row>
    <row r="196" spans="1:12" x14ac:dyDescent="0.25">
      <c r="A196">
        <v>195</v>
      </c>
      <c r="B196" s="2">
        <v>45052</v>
      </c>
      <c r="C196" t="s">
        <v>117</v>
      </c>
      <c r="D196" t="s">
        <v>129</v>
      </c>
      <c r="E196" t="s">
        <v>185</v>
      </c>
      <c r="F196">
        <v>46</v>
      </c>
      <c r="G196">
        <v>62</v>
      </c>
      <c r="H196">
        <v>66</v>
      </c>
      <c r="I196">
        <v>58</v>
      </c>
      <c r="J196">
        <v>37</v>
      </c>
      <c r="K196">
        <v>39</v>
      </c>
      <c r="L196">
        <v>37</v>
      </c>
    </row>
    <row r="197" spans="1:12" x14ac:dyDescent="0.25">
      <c r="A197">
        <v>196</v>
      </c>
      <c r="B197" s="2">
        <v>45136</v>
      </c>
      <c r="C197" t="s">
        <v>113</v>
      </c>
      <c r="D197" t="s">
        <v>122</v>
      </c>
      <c r="E197" t="s">
        <v>183</v>
      </c>
      <c r="F197">
        <v>54</v>
      </c>
      <c r="G197">
        <v>47</v>
      </c>
      <c r="H197">
        <v>58</v>
      </c>
      <c r="I197">
        <v>53</v>
      </c>
      <c r="J197">
        <v>20</v>
      </c>
      <c r="K197">
        <v>25</v>
      </c>
      <c r="L197">
        <v>36</v>
      </c>
    </row>
    <row r="198" spans="1:12" x14ac:dyDescent="0.25">
      <c r="A198">
        <v>197</v>
      </c>
      <c r="B198" s="2">
        <v>45011</v>
      </c>
      <c r="C198" t="s">
        <v>114</v>
      </c>
      <c r="D198" t="s">
        <v>171</v>
      </c>
      <c r="E198" t="s">
        <v>187</v>
      </c>
      <c r="F198">
        <v>51</v>
      </c>
      <c r="G198">
        <v>56</v>
      </c>
      <c r="H198">
        <v>65</v>
      </c>
      <c r="I198">
        <v>57.333333333333336</v>
      </c>
      <c r="J198">
        <v>37</v>
      </c>
      <c r="K198">
        <v>30</v>
      </c>
      <c r="L198">
        <v>34</v>
      </c>
    </row>
    <row r="199" spans="1:12" x14ac:dyDescent="0.25">
      <c r="A199">
        <v>198</v>
      </c>
      <c r="B199" s="2">
        <v>45313</v>
      </c>
      <c r="C199" t="s">
        <v>111</v>
      </c>
      <c r="D199" t="s">
        <v>171</v>
      </c>
      <c r="E199" t="s">
        <v>187</v>
      </c>
      <c r="F199">
        <v>64</v>
      </c>
      <c r="G199">
        <v>89</v>
      </c>
      <c r="H199">
        <v>95</v>
      </c>
      <c r="I199">
        <v>82.666666666666671</v>
      </c>
      <c r="J199">
        <v>20</v>
      </c>
      <c r="K199">
        <v>39</v>
      </c>
      <c r="L199">
        <v>160</v>
      </c>
    </row>
    <row r="200" spans="1:12" x14ac:dyDescent="0.25">
      <c r="A200">
        <v>199</v>
      </c>
      <c r="B200" s="2">
        <v>45160</v>
      </c>
      <c r="C200" t="s">
        <v>114</v>
      </c>
      <c r="D200" t="s">
        <v>141</v>
      </c>
      <c r="E200" t="s">
        <v>184</v>
      </c>
      <c r="F200">
        <v>76</v>
      </c>
      <c r="G200">
        <v>60</v>
      </c>
      <c r="H200">
        <v>75</v>
      </c>
      <c r="I200">
        <v>70.333333333333329</v>
      </c>
      <c r="J200">
        <v>29</v>
      </c>
      <c r="K200">
        <v>38</v>
      </c>
      <c r="L200">
        <v>82</v>
      </c>
    </row>
    <row r="201" spans="1:12" x14ac:dyDescent="0.25">
      <c r="A201">
        <v>200</v>
      </c>
      <c r="B201" s="2">
        <v>45321</v>
      </c>
      <c r="C201" t="s">
        <v>111</v>
      </c>
      <c r="D201" t="s">
        <v>192</v>
      </c>
      <c r="E201" t="s">
        <v>193</v>
      </c>
      <c r="F201">
        <v>65</v>
      </c>
      <c r="G201">
        <v>85</v>
      </c>
      <c r="H201">
        <v>97</v>
      </c>
      <c r="I201">
        <v>82.333333333333329</v>
      </c>
      <c r="J201">
        <v>25</v>
      </c>
      <c r="K201">
        <v>31</v>
      </c>
      <c r="L201">
        <v>149</v>
      </c>
    </row>
    <row r="202" spans="1:12" x14ac:dyDescent="0.25">
      <c r="A202">
        <v>201</v>
      </c>
      <c r="B202" s="2">
        <v>45315</v>
      </c>
      <c r="C202" t="s">
        <v>114</v>
      </c>
      <c r="D202" t="s">
        <v>134</v>
      </c>
      <c r="E202" t="s">
        <v>194</v>
      </c>
      <c r="F202">
        <v>73</v>
      </c>
      <c r="G202">
        <v>85</v>
      </c>
      <c r="H202">
        <v>100</v>
      </c>
      <c r="I202">
        <v>86</v>
      </c>
      <c r="J202">
        <v>34</v>
      </c>
      <c r="K202">
        <v>38</v>
      </c>
      <c r="L202">
        <v>79</v>
      </c>
    </row>
    <row r="203" spans="1:12" x14ac:dyDescent="0.25">
      <c r="A203">
        <v>202</v>
      </c>
      <c r="B203" s="2">
        <v>45223</v>
      </c>
      <c r="C203" t="s">
        <v>110</v>
      </c>
      <c r="D203" t="s">
        <v>122</v>
      </c>
      <c r="E203" t="s">
        <v>183</v>
      </c>
      <c r="F203">
        <v>76</v>
      </c>
      <c r="G203">
        <v>67</v>
      </c>
      <c r="H203">
        <v>76</v>
      </c>
      <c r="I203">
        <v>73</v>
      </c>
      <c r="J203">
        <v>30</v>
      </c>
      <c r="K203">
        <v>33</v>
      </c>
      <c r="L203">
        <v>108</v>
      </c>
    </row>
    <row r="204" spans="1:12" x14ac:dyDescent="0.25">
      <c r="A204">
        <v>203</v>
      </c>
      <c r="B204" s="2">
        <v>45025</v>
      </c>
      <c r="C204" t="s">
        <v>114</v>
      </c>
      <c r="D204" t="s">
        <v>141</v>
      </c>
      <c r="E204" t="s">
        <v>184</v>
      </c>
      <c r="F204">
        <v>41</v>
      </c>
      <c r="G204">
        <v>48</v>
      </c>
      <c r="H204">
        <v>64</v>
      </c>
      <c r="I204">
        <v>51</v>
      </c>
      <c r="J204">
        <v>30</v>
      </c>
      <c r="K204">
        <v>35</v>
      </c>
      <c r="L204">
        <v>31</v>
      </c>
    </row>
    <row r="205" spans="1:12" x14ac:dyDescent="0.25">
      <c r="A205">
        <v>204</v>
      </c>
      <c r="B205" s="2">
        <v>45118</v>
      </c>
      <c r="C205" t="s">
        <v>108</v>
      </c>
      <c r="D205" t="s">
        <v>122</v>
      </c>
      <c r="E205" t="s">
        <v>183</v>
      </c>
      <c r="F205">
        <v>38</v>
      </c>
      <c r="G205">
        <v>60</v>
      </c>
      <c r="H205">
        <v>67</v>
      </c>
      <c r="I205">
        <v>55</v>
      </c>
      <c r="J205">
        <v>26</v>
      </c>
      <c r="K205">
        <v>33</v>
      </c>
      <c r="L205">
        <v>58</v>
      </c>
    </row>
    <row r="206" spans="1:12" x14ac:dyDescent="0.25">
      <c r="A206">
        <v>205</v>
      </c>
      <c r="B206" s="2">
        <v>45214</v>
      </c>
      <c r="C206" t="s">
        <v>112</v>
      </c>
      <c r="D206" t="s">
        <v>134</v>
      </c>
      <c r="E206" t="s">
        <v>194</v>
      </c>
      <c r="F206">
        <v>98</v>
      </c>
      <c r="G206">
        <v>67</v>
      </c>
      <c r="H206">
        <v>75</v>
      </c>
      <c r="I206">
        <v>80</v>
      </c>
      <c r="J206">
        <v>33</v>
      </c>
      <c r="K206">
        <v>24</v>
      </c>
      <c r="L206">
        <v>87</v>
      </c>
    </row>
    <row r="207" spans="1:12" x14ac:dyDescent="0.25">
      <c r="A207">
        <v>206</v>
      </c>
      <c r="B207" s="2">
        <v>44947</v>
      </c>
      <c r="C207" t="s">
        <v>113</v>
      </c>
      <c r="D207" t="s">
        <v>122</v>
      </c>
      <c r="E207" t="s">
        <v>183</v>
      </c>
      <c r="F207">
        <v>48</v>
      </c>
      <c r="G207">
        <v>51</v>
      </c>
      <c r="H207">
        <v>66</v>
      </c>
      <c r="I207">
        <v>55</v>
      </c>
      <c r="J207">
        <v>36</v>
      </c>
      <c r="K207">
        <v>29</v>
      </c>
      <c r="L207">
        <v>23</v>
      </c>
    </row>
    <row r="208" spans="1:12" x14ac:dyDescent="0.25">
      <c r="A208">
        <v>207</v>
      </c>
      <c r="B208" s="2">
        <v>45294</v>
      </c>
      <c r="C208" t="s">
        <v>109</v>
      </c>
      <c r="D208" t="s">
        <v>122</v>
      </c>
      <c r="E208" t="s">
        <v>183</v>
      </c>
      <c r="F208">
        <v>66</v>
      </c>
      <c r="G208">
        <v>82</v>
      </c>
      <c r="H208">
        <v>93</v>
      </c>
      <c r="I208">
        <v>80.333333333333329</v>
      </c>
      <c r="J208">
        <v>31</v>
      </c>
      <c r="K208">
        <v>23</v>
      </c>
      <c r="L208">
        <v>81</v>
      </c>
    </row>
    <row r="209" spans="1:12" x14ac:dyDescent="0.25">
      <c r="A209">
        <v>208</v>
      </c>
      <c r="B209" s="2">
        <v>45112</v>
      </c>
      <c r="C209" t="s">
        <v>111</v>
      </c>
      <c r="D209" t="s">
        <v>122</v>
      </c>
      <c r="E209" t="s">
        <v>183</v>
      </c>
      <c r="F209">
        <v>46</v>
      </c>
      <c r="G209">
        <v>61</v>
      </c>
      <c r="H209">
        <v>63</v>
      </c>
      <c r="I209">
        <v>56.666666666666664</v>
      </c>
      <c r="J209">
        <v>34</v>
      </c>
      <c r="K209">
        <v>37</v>
      </c>
      <c r="L209">
        <v>77</v>
      </c>
    </row>
    <row r="210" spans="1:12" x14ac:dyDescent="0.25">
      <c r="A210">
        <v>209</v>
      </c>
      <c r="B210" s="2">
        <v>45269</v>
      </c>
      <c r="C210" t="s">
        <v>116</v>
      </c>
      <c r="D210" t="s">
        <v>138</v>
      </c>
      <c r="E210" t="s">
        <v>186</v>
      </c>
      <c r="F210">
        <v>83</v>
      </c>
      <c r="G210">
        <v>65</v>
      </c>
      <c r="H210">
        <v>79</v>
      </c>
      <c r="I210">
        <v>75.666666666666671</v>
      </c>
      <c r="J210">
        <v>28</v>
      </c>
      <c r="K210">
        <v>39</v>
      </c>
      <c r="L210">
        <v>64</v>
      </c>
    </row>
    <row r="211" spans="1:12" x14ac:dyDescent="0.25">
      <c r="A211">
        <v>210</v>
      </c>
      <c r="B211" s="2">
        <v>45254</v>
      </c>
      <c r="C211" t="s">
        <v>110</v>
      </c>
      <c r="D211" t="s">
        <v>129</v>
      </c>
      <c r="E211" t="s">
        <v>185</v>
      </c>
      <c r="F211">
        <v>91</v>
      </c>
      <c r="G211">
        <v>75</v>
      </c>
      <c r="H211">
        <v>77</v>
      </c>
      <c r="I211">
        <v>81</v>
      </c>
      <c r="J211">
        <v>23</v>
      </c>
      <c r="K211">
        <v>24</v>
      </c>
      <c r="L211">
        <v>241</v>
      </c>
    </row>
    <row r="212" spans="1:12" x14ac:dyDescent="0.25">
      <c r="A212">
        <v>211</v>
      </c>
      <c r="B212" s="2">
        <v>45171</v>
      </c>
      <c r="C212" t="s">
        <v>116</v>
      </c>
      <c r="D212" t="s">
        <v>129</v>
      </c>
      <c r="E212" t="s">
        <v>185</v>
      </c>
      <c r="F212">
        <v>81</v>
      </c>
      <c r="G212">
        <v>61</v>
      </c>
      <c r="H212">
        <v>67</v>
      </c>
      <c r="I212">
        <v>69.666666666666671</v>
      </c>
      <c r="J212">
        <v>28</v>
      </c>
      <c r="K212">
        <v>25</v>
      </c>
      <c r="L212">
        <v>57</v>
      </c>
    </row>
    <row r="213" spans="1:12" x14ac:dyDescent="0.25">
      <c r="A213">
        <v>212</v>
      </c>
      <c r="B213" s="2">
        <v>45250</v>
      </c>
      <c r="C213" t="s">
        <v>111</v>
      </c>
      <c r="D213" t="s">
        <v>155</v>
      </c>
      <c r="E213" t="s">
        <v>189</v>
      </c>
      <c r="F213">
        <v>91</v>
      </c>
      <c r="G213">
        <v>73</v>
      </c>
      <c r="H213">
        <v>80</v>
      </c>
      <c r="I213">
        <v>81.333333333333329</v>
      </c>
      <c r="J213">
        <v>20</v>
      </c>
      <c r="K213">
        <v>34</v>
      </c>
      <c r="L213">
        <v>119</v>
      </c>
    </row>
    <row r="214" spans="1:12" x14ac:dyDescent="0.25">
      <c r="A214">
        <v>213</v>
      </c>
      <c r="B214" s="2">
        <v>45049</v>
      </c>
      <c r="C214" t="s">
        <v>109</v>
      </c>
      <c r="D214" t="s">
        <v>153</v>
      </c>
      <c r="E214" t="s">
        <v>196</v>
      </c>
      <c r="F214">
        <v>51</v>
      </c>
      <c r="G214">
        <v>59</v>
      </c>
      <c r="H214">
        <v>64</v>
      </c>
      <c r="I214">
        <v>58</v>
      </c>
      <c r="J214">
        <v>27</v>
      </c>
      <c r="K214">
        <v>23</v>
      </c>
      <c r="L214">
        <v>59</v>
      </c>
    </row>
    <row r="215" spans="1:12" x14ac:dyDescent="0.25">
      <c r="A215">
        <v>214</v>
      </c>
      <c r="B215" s="2">
        <v>45009</v>
      </c>
      <c r="C215" t="s">
        <v>111</v>
      </c>
      <c r="D215" t="s">
        <v>192</v>
      </c>
      <c r="E215" t="s">
        <v>193</v>
      </c>
      <c r="F215">
        <v>47</v>
      </c>
      <c r="G215">
        <v>66</v>
      </c>
      <c r="H215">
        <v>76</v>
      </c>
      <c r="I215">
        <v>63</v>
      </c>
      <c r="J215">
        <v>27</v>
      </c>
      <c r="K215">
        <v>40</v>
      </c>
      <c r="L215">
        <v>79</v>
      </c>
    </row>
    <row r="216" spans="1:12" x14ac:dyDescent="0.25">
      <c r="A216">
        <v>215</v>
      </c>
      <c r="B216" s="2">
        <v>45248</v>
      </c>
      <c r="C216" t="s">
        <v>115</v>
      </c>
      <c r="D216" t="s">
        <v>141</v>
      </c>
      <c r="E216" t="s">
        <v>184</v>
      </c>
      <c r="F216">
        <v>94</v>
      </c>
      <c r="G216">
        <v>69</v>
      </c>
      <c r="H216">
        <v>81</v>
      </c>
      <c r="I216">
        <v>81.333333333333329</v>
      </c>
      <c r="J216">
        <v>22</v>
      </c>
      <c r="K216">
        <v>33</v>
      </c>
      <c r="L216">
        <v>74</v>
      </c>
    </row>
    <row r="217" spans="1:12" x14ac:dyDescent="0.25">
      <c r="A217">
        <v>216</v>
      </c>
      <c r="B217" s="2">
        <v>45135</v>
      </c>
      <c r="C217" t="s">
        <v>117</v>
      </c>
      <c r="D217" t="s">
        <v>203</v>
      </c>
      <c r="E217" t="s">
        <v>204</v>
      </c>
      <c r="F217">
        <v>45</v>
      </c>
      <c r="G217">
        <v>62</v>
      </c>
      <c r="H217">
        <v>69</v>
      </c>
      <c r="I217">
        <v>58.666666666666664</v>
      </c>
      <c r="J217">
        <v>20</v>
      </c>
      <c r="K217">
        <v>30</v>
      </c>
      <c r="L217">
        <v>51</v>
      </c>
    </row>
    <row r="218" spans="1:12" x14ac:dyDescent="0.25">
      <c r="A218">
        <v>217</v>
      </c>
      <c r="B218" s="2">
        <v>45093</v>
      </c>
      <c r="C218" t="s">
        <v>116</v>
      </c>
      <c r="D218" t="s">
        <v>199</v>
      </c>
      <c r="E218" t="s">
        <v>200</v>
      </c>
      <c r="F218">
        <v>53</v>
      </c>
      <c r="G218">
        <v>59</v>
      </c>
      <c r="H218">
        <v>68</v>
      </c>
      <c r="I218">
        <v>60</v>
      </c>
      <c r="J218">
        <v>24</v>
      </c>
      <c r="K218">
        <v>27</v>
      </c>
      <c r="L218">
        <v>35</v>
      </c>
    </row>
    <row r="219" spans="1:12" x14ac:dyDescent="0.25">
      <c r="A219">
        <v>218</v>
      </c>
      <c r="B219" s="2">
        <v>45029</v>
      </c>
      <c r="C219" t="s">
        <v>111</v>
      </c>
      <c r="D219" t="s">
        <v>122</v>
      </c>
      <c r="E219" t="s">
        <v>183</v>
      </c>
      <c r="F219">
        <v>34</v>
      </c>
      <c r="G219">
        <v>64</v>
      </c>
      <c r="H219">
        <v>76</v>
      </c>
      <c r="I219">
        <v>58</v>
      </c>
      <c r="J219">
        <v>20</v>
      </c>
      <c r="K219">
        <v>40</v>
      </c>
      <c r="L219">
        <v>89</v>
      </c>
    </row>
    <row r="220" spans="1:12" x14ac:dyDescent="0.25">
      <c r="A220">
        <v>219</v>
      </c>
      <c r="B220" s="2">
        <v>45017</v>
      </c>
      <c r="C220" t="s">
        <v>111</v>
      </c>
      <c r="D220" t="s">
        <v>151</v>
      </c>
      <c r="E220" t="s">
        <v>188</v>
      </c>
      <c r="F220">
        <v>47</v>
      </c>
      <c r="G220">
        <v>51</v>
      </c>
      <c r="H220">
        <v>65</v>
      </c>
      <c r="I220">
        <v>54.333333333333336</v>
      </c>
      <c r="J220">
        <v>36</v>
      </c>
      <c r="K220">
        <v>28</v>
      </c>
      <c r="L220">
        <v>87</v>
      </c>
    </row>
    <row r="221" spans="1:12" x14ac:dyDescent="0.25">
      <c r="A221">
        <v>220</v>
      </c>
      <c r="B221" s="2">
        <v>45045</v>
      </c>
      <c r="C221" t="s">
        <v>111</v>
      </c>
      <c r="D221" t="s">
        <v>148</v>
      </c>
      <c r="E221" t="s">
        <v>195</v>
      </c>
      <c r="F221">
        <v>43</v>
      </c>
      <c r="G221">
        <v>49</v>
      </c>
      <c r="H221">
        <v>60</v>
      </c>
      <c r="I221">
        <v>50.666666666666664</v>
      </c>
      <c r="J221">
        <v>22</v>
      </c>
      <c r="K221">
        <v>26</v>
      </c>
      <c r="L221">
        <v>98</v>
      </c>
    </row>
    <row r="222" spans="1:12" x14ac:dyDescent="0.25">
      <c r="A222">
        <v>221</v>
      </c>
      <c r="B222" s="2">
        <v>45272</v>
      </c>
      <c r="C222" t="s">
        <v>114</v>
      </c>
      <c r="D222" t="s">
        <v>122</v>
      </c>
      <c r="E222" t="s">
        <v>183</v>
      </c>
      <c r="F222">
        <v>108</v>
      </c>
      <c r="G222">
        <v>70</v>
      </c>
      <c r="H222">
        <v>80</v>
      </c>
      <c r="I222">
        <v>86</v>
      </c>
      <c r="J222">
        <v>26</v>
      </c>
      <c r="K222">
        <v>37</v>
      </c>
      <c r="L222">
        <v>48</v>
      </c>
    </row>
    <row r="223" spans="1:12" x14ac:dyDescent="0.25">
      <c r="A223">
        <v>222</v>
      </c>
      <c r="B223" s="2">
        <v>45145</v>
      </c>
      <c r="C223" t="s">
        <v>116</v>
      </c>
      <c r="D223" t="s">
        <v>151</v>
      </c>
      <c r="E223" t="s">
        <v>188</v>
      </c>
      <c r="F223">
        <v>65</v>
      </c>
      <c r="G223">
        <v>61</v>
      </c>
      <c r="H223">
        <v>70</v>
      </c>
      <c r="I223">
        <v>65.333333333333329</v>
      </c>
      <c r="J223">
        <v>29</v>
      </c>
      <c r="K223">
        <v>21</v>
      </c>
      <c r="L223">
        <v>59</v>
      </c>
    </row>
    <row r="224" spans="1:12" x14ac:dyDescent="0.25">
      <c r="A224">
        <v>223</v>
      </c>
      <c r="B224" s="2">
        <v>44997</v>
      </c>
      <c r="C224" t="s">
        <v>109</v>
      </c>
      <c r="D224" t="s">
        <v>155</v>
      </c>
      <c r="E224" t="s">
        <v>189</v>
      </c>
      <c r="F224">
        <v>43</v>
      </c>
      <c r="G224">
        <v>62</v>
      </c>
      <c r="H224">
        <v>69</v>
      </c>
      <c r="I224">
        <v>58</v>
      </c>
      <c r="J224">
        <v>34</v>
      </c>
      <c r="K224">
        <v>24</v>
      </c>
      <c r="L224">
        <v>59</v>
      </c>
    </row>
    <row r="225" spans="1:12" x14ac:dyDescent="0.25">
      <c r="A225">
        <v>224</v>
      </c>
      <c r="B225" s="2">
        <v>45217</v>
      </c>
      <c r="C225" t="s">
        <v>108</v>
      </c>
      <c r="D225" t="s">
        <v>134</v>
      </c>
      <c r="E225" t="s">
        <v>194</v>
      </c>
      <c r="F225">
        <v>84</v>
      </c>
      <c r="G225">
        <v>66</v>
      </c>
      <c r="H225">
        <v>77</v>
      </c>
      <c r="I225">
        <v>75.666666666666671</v>
      </c>
      <c r="J225">
        <v>40</v>
      </c>
      <c r="K225">
        <v>40</v>
      </c>
      <c r="L225">
        <v>82</v>
      </c>
    </row>
    <row r="226" spans="1:12" x14ac:dyDescent="0.25">
      <c r="A226">
        <v>225</v>
      </c>
      <c r="B226" s="2">
        <v>45058</v>
      </c>
      <c r="C226" t="s">
        <v>114</v>
      </c>
      <c r="D226" t="s">
        <v>134</v>
      </c>
      <c r="E226" t="s">
        <v>194</v>
      </c>
      <c r="F226">
        <v>44</v>
      </c>
      <c r="G226">
        <v>56</v>
      </c>
      <c r="H226">
        <v>68</v>
      </c>
      <c r="I226">
        <v>56</v>
      </c>
      <c r="J226">
        <v>28</v>
      </c>
      <c r="K226">
        <v>37</v>
      </c>
      <c r="L226">
        <v>20</v>
      </c>
    </row>
    <row r="227" spans="1:12" x14ac:dyDescent="0.25">
      <c r="A227">
        <v>226</v>
      </c>
      <c r="B227" s="2">
        <v>44977</v>
      </c>
      <c r="C227" t="s">
        <v>110</v>
      </c>
      <c r="D227" t="s">
        <v>151</v>
      </c>
      <c r="E227" t="s">
        <v>188</v>
      </c>
      <c r="F227">
        <v>45</v>
      </c>
      <c r="G227">
        <v>61</v>
      </c>
      <c r="H227">
        <v>73</v>
      </c>
      <c r="I227">
        <v>59.666666666666664</v>
      </c>
      <c r="J227">
        <v>25</v>
      </c>
      <c r="K227">
        <v>23</v>
      </c>
      <c r="L227">
        <v>72</v>
      </c>
    </row>
    <row r="228" spans="1:12" x14ac:dyDescent="0.25">
      <c r="A228">
        <v>227</v>
      </c>
      <c r="B228" s="2">
        <v>44935</v>
      </c>
      <c r="C228" t="s">
        <v>111</v>
      </c>
      <c r="D228" t="s">
        <v>129</v>
      </c>
      <c r="E228" t="s">
        <v>185</v>
      </c>
      <c r="F228">
        <v>35</v>
      </c>
      <c r="G228">
        <v>56</v>
      </c>
      <c r="H228">
        <v>59</v>
      </c>
      <c r="I228">
        <v>50</v>
      </c>
      <c r="J228">
        <v>40</v>
      </c>
      <c r="K228">
        <v>39</v>
      </c>
      <c r="L228">
        <v>50</v>
      </c>
    </row>
    <row r="229" spans="1:12" x14ac:dyDescent="0.25">
      <c r="A229">
        <v>228</v>
      </c>
      <c r="B229" s="2">
        <v>45134</v>
      </c>
      <c r="C229" t="s">
        <v>112</v>
      </c>
      <c r="D229" t="s">
        <v>141</v>
      </c>
      <c r="E229" t="s">
        <v>184</v>
      </c>
      <c r="F229">
        <v>58</v>
      </c>
      <c r="G229">
        <v>55</v>
      </c>
      <c r="H229">
        <v>60</v>
      </c>
      <c r="I229">
        <v>57.666666666666664</v>
      </c>
      <c r="J229">
        <v>28</v>
      </c>
      <c r="K229">
        <v>34</v>
      </c>
      <c r="L229">
        <v>42</v>
      </c>
    </row>
    <row r="230" spans="1:12" x14ac:dyDescent="0.25">
      <c r="A230">
        <v>229</v>
      </c>
      <c r="B230" s="2">
        <v>45279</v>
      </c>
      <c r="C230" t="s">
        <v>114</v>
      </c>
      <c r="D230" t="s">
        <v>138</v>
      </c>
      <c r="E230" t="s">
        <v>186</v>
      </c>
      <c r="F230">
        <v>101</v>
      </c>
      <c r="G230">
        <v>75</v>
      </c>
      <c r="H230">
        <v>85</v>
      </c>
      <c r="I230">
        <v>87</v>
      </c>
      <c r="J230">
        <v>25</v>
      </c>
      <c r="K230">
        <v>33</v>
      </c>
      <c r="L230">
        <v>88</v>
      </c>
    </row>
    <row r="231" spans="1:12" x14ac:dyDescent="0.25">
      <c r="A231">
        <v>230</v>
      </c>
      <c r="B231" s="2">
        <v>44991</v>
      </c>
      <c r="C231" t="s">
        <v>115</v>
      </c>
      <c r="D231" t="s">
        <v>197</v>
      </c>
      <c r="E231" t="s">
        <v>198</v>
      </c>
      <c r="F231">
        <v>40</v>
      </c>
      <c r="G231">
        <v>70</v>
      </c>
      <c r="H231">
        <v>77</v>
      </c>
      <c r="I231">
        <v>62.333333333333336</v>
      </c>
      <c r="J231">
        <v>24</v>
      </c>
      <c r="K231">
        <v>27</v>
      </c>
      <c r="L231">
        <v>54</v>
      </c>
    </row>
    <row r="232" spans="1:12" x14ac:dyDescent="0.25">
      <c r="A232">
        <v>231</v>
      </c>
      <c r="B232" s="2">
        <v>45314</v>
      </c>
      <c r="C232" t="s">
        <v>113</v>
      </c>
      <c r="D232" t="s">
        <v>151</v>
      </c>
      <c r="E232" t="s">
        <v>188</v>
      </c>
      <c r="F232">
        <v>64</v>
      </c>
      <c r="G232">
        <v>80</v>
      </c>
      <c r="H232">
        <v>91</v>
      </c>
      <c r="I232">
        <v>78.333333333333329</v>
      </c>
      <c r="J232">
        <v>23</v>
      </c>
      <c r="K232">
        <v>26</v>
      </c>
      <c r="L232">
        <v>62</v>
      </c>
    </row>
    <row r="233" spans="1:12" x14ac:dyDescent="0.25">
      <c r="A233">
        <v>232</v>
      </c>
      <c r="B233" s="2">
        <v>45008</v>
      </c>
      <c r="C233" t="s">
        <v>114</v>
      </c>
      <c r="D233" t="s">
        <v>155</v>
      </c>
      <c r="E233" t="s">
        <v>189</v>
      </c>
      <c r="F233">
        <v>46</v>
      </c>
      <c r="G233">
        <v>70</v>
      </c>
      <c r="H233">
        <v>75</v>
      </c>
      <c r="I233">
        <v>63.666666666666664</v>
      </c>
      <c r="J233">
        <v>31</v>
      </c>
      <c r="K233">
        <v>22</v>
      </c>
      <c r="L233">
        <v>55</v>
      </c>
    </row>
    <row r="234" spans="1:12" x14ac:dyDescent="0.25">
      <c r="A234">
        <v>233</v>
      </c>
      <c r="B234" s="2">
        <v>44955</v>
      </c>
      <c r="C234" t="s">
        <v>108</v>
      </c>
      <c r="D234" t="s">
        <v>129</v>
      </c>
      <c r="E234" t="s">
        <v>185</v>
      </c>
      <c r="F234">
        <v>52</v>
      </c>
      <c r="G234">
        <v>61</v>
      </c>
      <c r="H234">
        <v>73</v>
      </c>
      <c r="I234">
        <v>62</v>
      </c>
      <c r="J234">
        <v>40</v>
      </c>
      <c r="K234">
        <v>27</v>
      </c>
      <c r="L234">
        <v>45</v>
      </c>
    </row>
    <row r="235" spans="1:12" x14ac:dyDescent="0.25">
      <c r="A235">
        <v>234</v>
      </c>
      <c r="B235" s="2">
        <v>44957</v>
      </c>
      <c r="C235" t="s">
        <v>109</v>
      </c>
      <c r="D235" t="s">
        <v>201</v>
      </c>
      <c r="E235" t="s">
        <v>202</v>
      </c>
      <c r="F235">
        <v>44</v>
      </c>
      <c r="G235">
        <v>54</v>
      </c>
      <c r="H235">
        <v>68</v>
      </c>
      <c r="I235">
        <v>55.333333333333336</v>
      </c>
      <c r="J235">
        <v>24</v>
      </c>
      <c r="K235">
        <v>38</v>
      </c>
      <c r="L235">
        <v>43</v>
      </c>
    </row>
    <row r="236" spans="1:12" x14ac:dyDescent="0.25">
      <c r="A236">
        <v>235</v>
      </c>
      <c r="B236" s="2">
        <v>45132</v>
      </c>
      <c r="C236" t="s">
        <v>117</v>
      </c>
      <c r="D236" t="s">
        <v>155</v>
      </c>
      <c r="E236" t="s">
        <v>189</v>
      </c>
      <c r="F236">
        <v>41</v>
      </c>
      <c r="G236">
        <v>62</v>
      </c>
      <c r="H236">
        <v>71</v>
      </c>
      <c r="I236">
        <v>58</v>
      </c>
      <c r="J236">
        <v>29</v>
      </c>
      <c r="K236">
        <v>40</v>
      </c>
      <c r="L236">
        <v>48</v>
      </c>
    </row>
    <row r="237" spans="1:12" x14ac:dyDescent="0.25">
      <c r="A237">
        <v>236</v>
      </c>
      <c r="B237" s="2">
        <v>45035</v>
      </c>
      <c r="C237" t="s">
        <v>114</v>
      </c>
      <c r="D237" t="s">
        <v>155</v>
      </c>
      <c r="E237" t="s">
        <v>189</v>
      </c>
      <c r="F237">
        <v>56</v>
      </c>
      <c r="G237">
        <v>51</v>
      </c>
      <c r="H237">
        <v>60</v>
      </c>
      <c r="I237">
        <v>55.666666666666664</v>
      </c>
      <c r="J237">
        <v>37</v>
      </c>
      <c r="K237">
        <v>39</v>
      </c>
      <c r="L237">
        <v>42</v>
      </c>
    </row>
    <row r="238" spans="1:12" x14ac:dyDescent="0.25">
      <c r="A238">
        <v>237</v>
      </c>
      <c r="B238" s="2">
        <v>45055</v>
      </c>
      <c r="C238" t="s">
        <v>110</v>
      </c>
      <c r="D238" t="s">
        <v>122</v>
      </c>
      <c r="E238" t="s">
        <v>183</v>
      </c>
      <c r="F238">
        <v>36</v>
      </c>
      <c r="G238">
        <v>58</v>
      </c>
      <c r="H238">
        <v>72</v>
      </c>
      <c r="I238">
        <v>55.333333333333336</v>
      </c>
      <c r="J238">
        <v>39</v>
      </c>
      <c r="K238">
        <v>27</v>
      </c>
      <c r="L238">
        <v>105</v>
      </c>
    </row>
    <row r="239" spans="1:12" x14ac:dyDescent="0.25">
      <c r="A239">
        <v>238</v>
      </c>
      <c r="B239" s="2">
        <v>44965</v>
      </c>
      <c r="C239" t="s">
        <v>111</v>
      </c>
      <c r="D239" t="s">
        <v>155</v>
      </c>
      <c r="E239" t="s">
        <v>189</v>
      </c>
      <c r="F239">
        <v>35</v>
      </c>
      <c r="G239">
        <v>57</v>
      </c>
      <c r="H239">
        <v>68</v>
      </c>
      <c r="I239">
        <v>53.333333333333336</v>
      </c>
      <c r="J239">
        <v>33</v>
      </c>
      <c r="K239">
        <v>37</v>
      </c>
      <c r="L239">
        <v>84</v>
      </c>
    </row>
    <row r="240" spans="1:12" x14ac:dyDescent="0.25">
      <c r="A240">
        <v>239</v>
      </c>
      <c r="B240" s="2">
        <v>45001</v>
      </c>
      <c r="C240" t="s">
        <v>117</v>
      </c>
      <c r="D240" t="s">
        <v>155</v>
      </c>
      <c r="E240" t="s">
        <v>189</v>
      </c>
      <c r="F240">
        <v>46</v>
      </c>
      <c r="G240">
        <v>55</v>
      </c>
      <c r="H240">
        <v>62</v>
      </c>
      <c r="I240">
        <v>54.333333333333336</v>
      </c>
      <c r="J240">
        <v>27</v>
      </c>
      <c r="K240">
        <v>39</v>
      </c>
      <c r="L240">
        <v>29</v>
      </c>
    </row>
    <row r="241" spans="1:12" x14ac:dyDescent="0.25">
      <c r="A241">
        <v>240</v>
      </c>
      <c r="B241" s="2">
        <v>45091</v>
      </c>
      <c r="C241" t="s">
        <v>114</v>
      </c>
      <c r="D241" t="s">
        <v>199</v>
      </c>
      <c r="E241" t="s">
        <v>200</v>
      </c>
      <c r="F241">
        <v>49</v>
      </c>
      <c r="G241">
        <v>57</v>
      </c>
      <c r="H241">
        <v>63</v>
      </c>
      <c r="I241">
        <v>56.333333333333336</v>
      </c>
      <c r="J241">
        <v>22</v>
      </c>
      <c r="K241">
        <v>22</v>
      </c>
      <c r="L241">
        <v>48</v>
      </c>
    </row>
    <row r="242" spans="1:12" x14ac:dyDescent="0.25">
      <c r="A242">
        <v>241</v>
      </c>
      <c r="B242" s="2">
        <v>45294</v>
      </c>
      <c r="C242" t="s">
        <v>115</v>
      </c>
      <c r="D242" t="s">
        <v>141</v>
      </c>
      <c r="E242" t="s">
        <v>184</v>
      </c>
      <c r="F242">
        <v>63</v>
      </c>
      <c r="G242">
        <v>83</v>
      </c>
      <c r="H242">
        <v>94</v>
      </c>
      <c r="I242">
        <v>80</v>
      </c>
      <c r="J242">
        <v>33</v>
      </c>
      <c r="K242">
        <v>34</v>
      </c>
      <c r="L242">
        <v>68</v>
      </c>
    </row>
    <row r="243" spans="1:12" x14ac:dyDescent="0.25">
      <c r="A243">
        <v>242</v>
      </c>
      <c r="B243" s="2">
        <v>45202</v>
      </c>
      <c r="C243" t="s">
        <v>109</v>
      </c>
      <c r="D243" t="s">
        <v>122</v>
      </c>
      <c r="E243" t="s">
        <v>183</v>
      </c>
      <c r="F243">
        <v>88</v>
      </c>
      <c r="G243">
        <v>67</v>
      </c>
      <c r="H243">
        <v>83</v>
      </c>
      <c r="I243">
        <v>79.333333333333329</v>
      </c>
      <c r="J243">
        <v>23</v>
      </c>
      <c r="K243">
        <v>31</v>
      </c>
      <c r="L243">
        <v>42</v>
      </c>
    </row>
    <row r="244" spans="1:12" x14ac:dyDescent="0.25">
      <c r="A244">
        <v>243</v>
      </c>
      <c r="B244" s="2">
        <v>44977</v>
      </c>
      <c r="C244" t="s">
        <v>117</v>
      </c>
      <c r="D244" t="s">
        <v>199</v>
      </c>
      <c r="E244" t="s">
        <v>200</v>
      </c>
      <c r="F244">
        <v>55</v>
      </c>
      <c r="G244">
        <v>56</v>
      </c>
      <c r="H244">
        <v>67</v>
      </c>
      <c r="I244">
        <v>59.333333333333336</v>
      </c>
      <c r="J244">
        <v>24</v>
      </c>
      <c r="K244">
        <v>40</v>
      </c>
      <c r="L244">
        <v>37</v>
      </c>
    </row>
    <row r="245" spans="1:12" x14ac:dyDescent="0.25">
      <c r="A245">
        <v>244</v>
      </c>
      <c r="B245" s="2">
        <v>45148</v>
      </c>
      <c r="C245" t="s">
        <v>117</v>
      </c>
      <c r="D245" t="s">
        <v>148</v>
      </c>
      <c r="E245" t="s">
        <v>195</v>
      </c>
      <c r="F245">
        <v>82</v>
      </c>
      <c r="G245">
        <v>60</v>
      </c>
      <c r="H245">
        <v>67</v>
      </c>
      <c r="I245">
        <v>69.666666666666671</v>
      </c>
      <c r="J245">
        <v>29</v>
      </c>
      <c r="K245">
        <v>34</v>
      </c>
      <c r="L245">
        <v>69</v>
      </c>
    </row>
    <row r="246" spans="1:12" x14ac:dyDescent="0.25">
      <c r="A246">
        <v>245</v>
      </c>
      <c r="B246" s="2">
        <v>45202</v>
      </c>
      <c r="C246" t="s">
        <v>109</v>
      </c>
      <c r="D246" t="s">
        <v>122</v>
      </c>
      <c r="E246" t="s">
        <v>183</v>
      </c>
      <c r="F246">
        <v>96</v>
      </c>
      <c r="G246">
        <v>73</v>
      </c>
      <c r="H246">
        <v>79</v>
      </c>
      <c r="I246">
        <v>82.666666666666671</v>
      </c>
      <c r="J246">
        <v>22</v>
      </c>
      <c r="K246">
        <v>28</v>
      </c>
      <c r="L246">
        <v>53</v>
      </c>
    </row>
    <row r="247" spans="1:12" x14ac:dyDescent="0.25">
      <c r="A247">
        <v>246</v>
      </c>
      <c r="B247" s="2">
        <v>44959</v>
      </c>
      <c r="C247" t="s">
        <v>116</v>
      </c>
      <c r="D247" t="s">
        <v>155</v>
      </c>
      <c r="E247" t="s">
        <v>189</v>
      </c>
      <c r="F247">
        <v>48</v>
      </c>
      <c r="G247">
        <v>60</v>
      </c>
      <c r="H247">
        <v>77</v>
      </c>
      <c r="I247">
        <v>61.666666666666664</v>
      </c>
      <c r="J247">
        <v>38</v>
      </c>
      <c r="K247">
        <v>39</v>
      </c>
      <c r="L247">
        <v>50</v>
      </c>
    </row>
    <row r="248" spans="1:12" x14ac:dyDescent="0.25">
      <c r="A248">
        <v>247</v>
      </c>
      <c r="B248" s="2">
        <v>45302</v>
      </c>
      <c r="C248" t="s">
        <v>117</v>
      </c>
      <c r="D248" t="s">
        <v>171</v>
      </c>
      <c r="E248" t="s">
        <v>187</v>
      </c>
      <c r="F248">
        <v>66</v>
      </c>
      <c r="G248">
        <v>78</v>
      </c>
      <c r="H248">
        <v>89</v>
      </c>
      <c r="I248">
        <v>77.666666666666671</v>
      </c>
      <c r="J248">
        <v>27</v>
      </c>
      <c r="K248">
        <v>35</v>
      </c>
      <c r="L248">
        <v>42</v>
      </c>
    </row>
    <row r="249" spans="1:12" x14ac:dyDescent="0.25">
      <c r="A249">
        <v>248</v>
      </c>
      <c r="B249" s="2">
        <v>45212</v>
      </c>
      <c r="C249" t="s">
        <v>111</v>
      </c>
      <c r="D249" t="s">
        <v>153</v>
      </c>
      <c r="E249" t="s">
        <v>196</v>
      </c>
      <c r="F249">
        <v>82</v>
      </c>
      <c r="G249">
        <v>68</v>
      </c>
      <c r="H249">
        <v>78</v>
      </c>
      <c r="I249">
        <v>76</v>
      </c>
      <c r="J249">
        <v>39</v>
      </c>
      <c r="K249">
        <v>32</v>
      </c>
      <c r="L249">
        <v>198</v>
      </c>
    </row>
    <row r="250" spans="1:12" x14ac:dyDescent="0.25">
      <c r="A250">
        <v>249</v>
      </c>
      <c r="B250" s="2">
        <v>45094</v>
      </c>
      <c r="C250" t="s">
        <v>114</v>
      </c>
      <c r="D250" t="s">
        <v>122</v>
      </c>
      <c r="E250" t="s">
        <v>183</v>
      </c>
      <c r="F250">
        <v>44</v>
      </c>
      <c r="G250">
        <v>55</v>
      </c>
      <c r="H250">
        <v>67</v>
      </c>
      <c r="I250">
        <v>55.333333333333336</v>
      </c>
      <c r="J250">
        <v>27</v>
      </c>
      <c r="K250">
        <v>40</v>
      </c>
      <c r="L250">
        <v>41</v>
      </c>
    </row>
    <row r="251" spans="1:12" x14ac:dyDescent="0.25">
      <c r="A251">
        <v>250</v>
      </c>
      <c r="B251" s="2">
        <v>45236</v>
      </c>
      <c r="C251" t="s">
        <v>115</v>
      </c>
      <c r="D251" t="s">
        <v>197</v>
      </c>
      <c r="E251" t="s">
        <v>198</v>
      </c>
      <c r="F251">
        <v>88</v>
      </c>
      <c r="G251">
        <v>72</v>
      </c>
      <c r="H251">
        <v>75</v>
      </c>
      <c r="I251">
        <v>78.333333333333329</v>
      </c>
      <c r="J251">
        <v>22</v>
      </c>
      <c r="K251">
        <v>29</v>
      </c>
      <c r="L251">
        <v>100</v>
      </c>
    </row>
    <row r="252" spans="1:12" x14ac:dyDescent="0.25">
      <c r="A252">
        <v>251</v>
      </c>
      <c r="B252" s="2">
        <v>44963</v>
      </c>
      <c r="C252" t="s">
        <v>116</v>
      </c>
      <c r="D252" t="s">
        <v>203</v>
      </c>
      <c r="E252" t="s">
        <v>204</v>
      </c>
      <c r="F252">
        <v>52</v>
      </c>
      <c r="G252">
        <v>60</v>
      </c>
      <c r="H252">
        <v>75</v>
      </c>
      <c r="I252">
        <v>62.333333333333336</v>
      </c>
      <c r="J252">
        <v>22</v>
      </c>
      <c r="K252">
        <v>40</v>
      </c>
      <c r="L252">
        <v>54</v>
      </c>
    </row>
    <row r="253" spans="1:12" x14ac:dyDescent="0.25">
      <c r="A253">
        <v>252</v>
      </c>
      <c r="B253" s="2">
        <v>45266</v>
      </c>
      <c r="C253" t="s">
        <v>109</v>
      </c>
      <c r="D253" t="s">
        <v>122</v>
      </c>
      <c r="E253" t="s">
        <v>183</v>
      </c>
      <c r="F253">
        <v>110</v>
      </c>
      <c r="G253">
        <v>75</v>
      </c>
      <c r="H253">
        <v>81</v>
      </c>
      <c r="I253">
        <v>88.666666666666671</v>
      </c>
      <c r="J253">
        <v>29</v>
      </c>
      <c r="K253">
        <v>27</v>
      </c>
      <c r="L253">
        <v>67</v>
      </c>
    </row>
    <row r="254" spans="1:12" x14ac:dyDescent="0.25">
      <c r="A254">
        <v>253</v>
      </c>
      <c r="B254" s="2">
        <v>45140</v>
      </c>
      <c r="C254" t="s">
        <v>116</v>
      </c>
      <c r="D254" t="s">
        <v>134</v>
      </c>
      <c r="E254" t="s">
        <v>194</v>
      </c>
      <c r="F254">
        <v>83</v>
      </c>
      <c r="G254">
        <v>66</v>
      </c>
      <c r="H254">
        <v>77</v>
      </c>
      <c r="I254">
        <v>75.333333333333329</v>
      </c>
      <c r="J254">
        <v>39</v>
      </c>
      <c r="K254">
        <v>21</v>
      </c>
      <c r="L254">
        <v>83</v>
      </c>
    </row>
    <row r="255" spans="1:12" x14ac:dyDescent="0.25">
      <c r="A255">
        <v>254</v>
      </c>
      <c r="B255" s="2">
        <v>45027</v>
      </c>
      <c r="C255" t="s">
        <v>111</v>
      </c>
      <c r="D255" t="s">
        <v>122</v>
      </c>
      <c r="E255" t="s">
        <v>183</v>
      </c>
      <c r="F255">
        <v>45</v>
      </c>
      <c r="G255">
        <v>53</v>
      </c>
      <c r="H255">
        <v>65</v>
      </c>
      <c r="I255">
        <v>54.333333333333336</v>
      </c>
      <c r="J255">
        <v>39</v>
      </c>
      <c r="K255">
        <v>35</v>
      </c>
      <c r="L255">
        <v>69</v>
      </c>
    </row>
    <row r="256" spans="1:12" x14ac:dyDescent="0.25">
      <c r="A256">
        <v>255</v>
      </c>
      <c r="B256" s="2">
        <v>45090</v>
      </c>
      <c r="C256" t="s">
        <v>117</v>
      </c>
      <c r="D256" t="s">
        <v>199</v>
      </c>
      <c r="E256" t="s">
        <v>200</v>
      </c>
      <c r="F256">
        <v>47</v>
      </c>
      <c r="G256">
        <v>61</v>
      </c>
      <c r="H256">
        <v>74</v>
      </c>
      <c r="I256">
        <v>60.666666666666664</v>
      </c>
      <c r="J256">
        <v>40</v>
      </c>
      <c r="K256">
        <v>32</v>
      </c>
      <c r="L256">
        <v>35</v>
      </c>
    </row>
    <row r="257" spans="1:12" x14ac:dyDescent="0.25">
      <c r="A257">
        <v>256</v>
      </c>
      <c r="B257" s="2">
        <v>45157</v>
      </c>
      <c r="C257" t="s">
        <v>108</v>
      </c>
      <c r="D257" t="s">
        <v>134</v>
      </c>
      <c r="E257" t="s">
        <v>194</v>
      </c>
      <c r="F257">
        <v>79</v>
      </c>
      <c r="G257">
        <v>60</v>
      </c>
      <c r="H257">
        <v>65</v>
      </c>
      <c r="I257">
        <v>68</v>
      </c>
      <c r="J257">
        <v>31</v>
      </c>
      <c r="K257">
        <v>22</v>
      </c>
      <c r="L257">
        <v>63</v>
      </c>
    </row>
    <row r="258" spans="1:12" x14ac:dyDescent="0.25">
      <c r="A258">
        <v>257</v>
      </c>
      <c r="B258" s="2">
        <v>45218</v>
      </c>
      <c r="C258" t="s">
        <v>108</v>
      </c>
      <c r="D258" t="s">
        <v>122</v>
      </c>
      <c r="E258" t="s">
        <v>183</v>
      </c>
      <c r="F258">
        <v>77</v>
      </c>
      <c r="G258">
        <v>62</v>
      </c>
      <c r="H258">
        <v>75</v>
      </c>
      <c r="I258">
        <v>71.333333333333329</v>
      </c>
      <c r="J258">
        <v>40</v>
      </c>
      <c r="K258">
        <v>38</v>
      </c>
      <c r="L258">
        <v>51</v>
      </c>
    </row>
    <row r="259" spans="1:12" x14ac:dyDescent="0.25">
      <c r="A259">
        <v>258</v>
      </c>
      <c r="B259" s="2">
        <v>44994</v>
      </c>
      <c r="C259" t="s">
        <v>116</v>
      </c>
      <c r="D259" t="s">
        <v>199</v>
      </c>
      <c r="E259" t="s">
        <v>200</v>
      </c>
      <c r="F259">
        <v>55</v>
      </c>
      <c r="G259">
        <v>53</v>
      </c>
      <c r="H259">
        <v>63</v>
      </c>
      <c r="I259">
        <v>57</v>
      </c>
      <c r="J259">
        <v>31</v>
      </c>
      <c r="K259">
        <v>28</v>
      </c>
      <c r="L259">
        <v>31</v>
      </c>
    </row>
    <row r="260" spans="1:12" x14ac:dyDescent="0.25">
      <c r="A260">
        <v>259</v>
      </c>
      <c r="B260" s="2">
        <v>45244</v>
      </c>
      <c r="C260" t="s">
        <v>115</v>
      </c>
      <c r="D260" t="s">
        <v>134</v>
      </c>
      <c r="E260" t="s">
        <v>194</v>
      </c>
      <c r="F260">
        <v>103</v>
      </c>
      <c r="G260">
        <v>75</v>
      </c>
      <c r="H260">
        <v>85</v>
      </c>
      <c r="I260">
        <v>87.666666666666671</v>
      </c>
      <c r="J260">
        <v>32</v>
      </c>
      <c r="K260">
        <v>27</v>
      </c>
      <c r="L260">
        <v>86</v>
      </c>
    </row>
    <row r="261" spans="1:12" x14ac:dyDescent="0.25">
      <c r="A261">
        <v>260</v>
      </c>
      <c r="B261" s="2">
        <v>45208</v>
      </c>
      <c r="C261" t="s">
        <v>109</v>
      </c>
      <c r="D261" t="s">
        <v>134</v>
      </c>
      <c r="E261" t="s">
        <v>194</v>
      </c>
      <c r="F261">
        <v>91</v>
      </c>
      <c r="G261">
        <v>62</v>
      </c>
      <c r="H261">
        <v>77</v>
      </c>
      <c r="I261">
        <v>76.666666666666671</v>
      </c>
      <c r="J261">
        <v>33</v>
      </c>
      <c r="K261">
        <v>33</v>
      </c>
      <c r="L261">
        <v>75</v>
      </c>
    </row>
    <row r="262" spans="1:12" x14ac:dyDescent="0.25">
      <c r="A262">
        <v>261</v>
      </c>
      <c r="B262" s="2">
        <v>44942</v>
      </c>
      <c r="C262" t="s">
        <v>111</v>
      </c>
      <c r="D262" t="s">
        <v>122</v>
      </c>
      <c r="E262" t="s">
        <v>183</v>
      </c>
      <c r="F262">
        <v>49</v>
      </c>
      <c r="G262">
        <v>61</v>
      </c>
      <c r="H262">
        <v>63</v>
      </c>
      <c r="I262">
        <v>57.666666666666664</v>
      </c>
      <c r="J262">
        <v>24</v>
      </c>
      <c r="K262">
        <v>31</v>
      </c>
      <c r="L262">
        <v>73</v>
      </c>
    </row>
    <row r="263" spans="1:12" x14ac:dyDescent="0.25">
      <c r="A263">
        <v>262</v>
      </c>
      <c r="B263" s="2">
        <v>45029</v>
      </c>
      <c r="C263" t="s">
        <v>108</v>
      </c>
      <c r="D263" t="s">
        <v>151</v>
      </c>
      <c r="E263" t="s">
        <v>188</v>
      </c>
      <c r="F263">
        <v>37</v>
      </c>
      <c r="G263">
        <v>66</v>
      </c>
      <c r="H263">
        <v>77</v>
      </c>
      <c r="I263">
        <v>60</v>
      </c>
      <c r="J263">
        <v>34</v>
      </c>
      <c r="K263">
        <v>28</v>
      </c>
      <c r="L263">
        <v>24</v>
      </c>
    </row>
    <row r="264" spans="1:12" x14ac:dyDescent="0.25">
      <c r="A264">
        <v>263</v>
      </c>
      <c r="B264" s="2">
        <v>45060</v>
      </c>
      <c r="C264" t="s">
        <v>117</v>
      </c>
      <c r="D264" t="s">
        <v>122</v>
      </c>
      <c r="E264" t="s">
        <v>183</v>
      </c>
      <c r="F264">
        <v>42</v>
      </c>
      <c r="G264">
        <v>56</v>
      </c>
      <c r="H264">
        <v>65</v>
      </c>
      <c r="I264">
        <v>54.333333333333336</v>
      </c>
      <c r="J264">
        <v>36</v>
      </c>
      <c r="K264">
        <v>25</v>
      </c>
      <c r="L264">
        <v>52</v>
      </c>
    </row>
    <row r="265" spans="1:12" x14ac:dyDescent="0.25">
      <c r="A265">
        <v>264</v>
      </c>
      <c r="B265" s="2">
        <v>45135</v>
      </c>
      <c r="C265" t="s">
        <v>112</v>
      </c>
      <c r="D265" t="s">
        <v>122</v>
      </c>
      <c r="E265" t="s">
        <v>183</v>
      </c>
      <c r="F265">
        <v>45</v>
      </c>
      <c r="G265">
        <v>63</v>
      </c>
      <c r="H265">
        <v>75</v>
      </c>
      <c r="I265">
        <v>61</v>
      </c>
      <c r="J265">
        <v>21</v>
      </c>
      <c r="K265">
        <v>34</v>
      </c>
      <c r="L265">
        <v>32</v>
      </c>
    </row>
    <row r="266" spans="1:12" x14ac:dyDescent="0.25">
      <c r="A266">
        <v>265</v>
      </c>
      <c r="B266" s="2">
        <v>44992</v>
      </c>
      <c r="C266" t="s">
        <v>114</v>
      </c>
      <c r="D266" t="s">
        <v>122</v>
      </c>
      <c r="E266" t="s">
        <v>183</v>
      </c>
      <c r="F266">
        <v>43</v>
      </c>
      <c r="G266">
        <v>58</v>
      </c>
      <c r="H266">
        <v>69</v>
      </c>
      <c r="I266">
        <v>56.666666666666664</v>
      </c>
      <c r="J266">
        <v>29</v>
      </c>
      <c r="K266">
        <v>40</v>
      </c>
      <c r="L266">
        <v>35</v>
      </c>
    </row>
    <row r="267" spans="1:12" x14ac:dyDescent="0.25">
      <c r="A267">
        <v>266</v>
      </c>
      <c r="B267" s="2">
        <v>44936</v>
      </c>
      <c r="C267" t="s">
        <v>112</v>
      </c>
      <c r="D267" t="s">
        <v>138</v>
      </c>
      <c r="E267" t="s">
        <v>186</v>
      </c>
      <c r="F267">
        <v>49</v>
      </c>
      <c r="G267">
        <v>51</v>
      </c>
      <c r="H267">
        <v>64</v>
      </c>
      <c r="I267">
        <v>54.666666666666664</v>
      </c>
      <c r="J267">
        <v>27</v>
      </c>
      <c r="K267">
        <v>29</v>
      </c>
      <c r="L267">
        <v>54</v>
      </c>
    </row>
    <row r="268" spans="1:12" x14ac:dyDescent="0.25">
      <c r="A268">
        <v>267</v>
      </c>
      <c r="B268" s="2">
        <v>45193</v>
      </c>
      <c r="C268" t="s">
        <v>108</v>
      </c>
      <c r="D268" t="s">
        <v>197</v>
      </c>
      <c r="E268" t="s">
        <v>198</v>
      </c>
      <c r="F268">
        <v>67</v>
      </c>
      <c r="G268">
        <v>58</v>
      </c>
      <c r="H268">
        <v>65</v>
      </c>
      <c r="I268">
        <v>63.333333333333336</v>
      </c>
      <c r="J268">
        <v>25</v>
      </c>
      <c r="K268">
        <v>35</v>
      </c>
      <c r="L268">
        <v>78</v>
      </c>
    </row>
    <row r="269" spans="1:12" x14ac:dyDescent="0.25">
      <c r="A269">
        <v>268</v>
      </c>
      <c r="B269" s="2">
        <v>45131</v>
      </c>
      <c r="C269" t="s">
        <v>110</v>
      </c>
      <c r="D269" t="s">
        <v>155</v>
      </c>
      <c r="E269" t="s">
        <v>189</v>
      </c>
      <c r="F269">
        <v>41</v>
      </c>
      <c r="G269">
        <v>56</v>
      </c>
      <c r="H269">
        <v>68</v>
      </c>
      <c r="I269">
        <v>55</v>
      </c>
      <c r="J269">
        <v>20</v>
      </c>
      <c r="K269">
        <v>28</v>
      </c>
      <c r="L269">
        <v>77</v>
      </c>
    </row>
    <row r="270" spans="1:12" x14ac:dyDescent="0.25">
      <c r="A270">
        <v>269</v>
      </c>
      <c r="B270" s="2">
        <v>45024</v>
      </c>
      <c r="C270" t="s">
        <v>112</v>
      </c>
      <c r="D270" t="s">
        <v>122</v>
      </c>
      <c r="E270" t="s">
        <v>183</v>
      </c>
      <c r="F270">
        <v>44</v>
      </c>
      <c r="G270">
        <v>61</v>
      </c>
      <c r="H270">
        <v>65</v>
      </c>
      <c r="I270">
        <v>56.666666666666664</v>
      </c>
      <c r="J270">
        <v>35</v>
      </c>
      <c r="K270">
        <v>20</v>
      </c>
      <c r="L270">
        <v>52</v>
      </c>
    </row>
    <row r="271" spans="1:12" x14ac:dyDescent="0.25">
      <c r="A271">
        <v>270</v>
      </c>
      <c r="B271" s="2">
        <v>45203</v>
      </c>
      <c r="C271" t="s">
        <v>116</v>
      </c>
      <c r="D271" t="s">
        <v>122</v>
      </c>
      <c r="E271" t="s">
        <v>183</v>
      </c>
      <c r="F271">
        <v>88</v>
      </c>
      <c r="G271">
        <v>59</v>
      </c>
      <c r="H271">
        <v>71</v>
      </c>
      <c r="I271">
        <v>72.666666666666671</v>
      </c>
      <c r="J271">
        <v>30</v>
      </c>
      <c r="K271">
        <v>36</v>
      </c>
      <c r="L271">
        <v>44</v>
      </c>
    </row>
    <row r="272" spans="1:12" x14ac:dyDescent="0.25">
      <c r="A272">
        <v>271</v>
      </c>
      <c r="B272" s="2">
        <v>44954</v>
      </c>
      <c r="C272" t="s">
        <v>113</v>
      </c>
      <c r="D272" t="s">
        <v>122</v>
      </c>
      <c r="E272" t="s">
        <v>183</v>
      </c>
      <c r="F272">
        <v>43</v>
      </c>
      <c r="G272">
        <v>56</v>
      </c>
      <c r="H272">
        <v>65</v>
      </c>
      <c r="I272">
        <v>54.666666666666664</v>
      </c>
      <c r="J272">
        <v>31</v>
      </c>
      <c r="K272">
        <v>24</v>
      </c>
      <c r="L272">
        <v>25</v>
      </c>
    </row>
    <row r="273" spans="1:12" x14ac:dyDescent="0.25">
      <c r="A273">
        <v>272</v>
      </c>
      <c r="B273" s="2">
        <v>45306</v>
      </c>
      <c r="C273" t="s">
        <v>110</v>
      </c>
      <c r="D273" t="s">
        <v>190</v>
      </c>
      <c r="E273" t="s">
        <v>191</v>
      </c>
      <c r="F273">
        <v>62</v>
      </c>
      <c r="G273">
        <v>80</v>
      </c>
      <c r="H273">
        <v>96</v>
      </c>
      <c r="I273">
        <v>79.333333333333329</v>
      </c>
      <c r="J273">
        <v>32</v>
      </c>
      <c r="K273">
        <v>31</v>
      </c>
      <c r="L273">
        <v>144</v>
      </c>
    </row>
    <row r="274" spans="1:12" x14ac:dyDescent="0.25">
      <c r="A274">
        <v>273</v>
      </c>
      <c r="B274" s="2">
        <v>45230</v>
      </c>
      <c r="C274" t="s">
        <v>108</v>
      </c>
      <c r="D274" t="s">
        <v>122</v>
      </c>
      <c r="E274" t="s">
        <v>183</v>
      </c>
      <c r="F274">
        <v>89</v>
      </c>
      <c r="G274">
        <v>63</v>
      </c>
      <c r="H274">
        <v>74</v>
      </c>
      <c r="I274">
        <v>75.333333333333329</v>
      </c>
      <c r="J274">
        <v>24</v>
      </c>
      <c r="K274">
        <v>21</v>
      </c>
      <c r="L274">
        <v>38</v>
      </c>
    </row>
    <row r="275" spans="1:12" x14ac:dyDescent="0.25">
      <c r="A275">
        <v>274</v>
      </c>
      <c r="B275" s="2">
        <v>45140</v>
      </c>
      <c r="C275" t="s">
        <v>109</v>
      </c>
      <c r="D275" t="s">
        <v>155</v>
      </c>
      <c r="E275" t="s">
        <v>189</v>
      </c>
      <c r="F275">
        <v>80</v>
      </c>
      <c r="G275">
        <v>61</v>
      </c>
      <c r="H275">
        <v>72</v>
      </c>
      <c r="I275">
        <v>71</v>
      </c>
      <c r="J275">
        <v>27</v>
      </c>
      <c r="K275">
        <v>23</v>
      </c>
      <c r="L275">
        <v>34</v>
      </c>
    </row>
    <row r="276" spans="1:12" x14ac:dyDescent="0.25">
      <c r="A276">
        <v>275</v>
      </c>
      <c r="B276" s="2">
        <v>45278</v>
      </c>
      <c r="C276" t="s">
        <v>110</v>
      </c>
      <c r="D276" t="s">
        <v>151</v>
      </c>
      <c r="E276" t="s">
        <v>188</v>
      </c>
      <c r="F276">
        <v>90</v>
      </c>
      <c r="G276">
        <v>75</v>
      </c>
      <c r="H276">
        <v>86</v>
      </c>
      <c r="I276">
        <v>83.666666666666671</v>
      </c>
      <c r="J276">
        <v>27</v>
      </c>
      <c r="K276">
        <v>39</v>
      </c>
      <c r="L276">
        <v>225</v>
      </c>
    </row>
    <row r="277" spans="1:12" x14ac:dyDescent="0.25">
      <c r="A277">
        <v>276</v>
      </c>
      <c r="B277" s="2">
        <v>45070</v>
      </c>
      <c r="C277" t="s">
        <v>108</v>
      </c>
      <c r="D277" t="s">
        <v>171</v>
      </c>
      <c r="E277" t="s">
        <v>187</v>
      </c>
      <c r="F277">
        <v>48</v>
      </c>
      <c r="G277">
        <v>64</v>
      </c>
      <c r="H277">
        <v>71</v>
      </c>
      <c r="I277">
        <v>61</v>
      </c>
      <c r="J277">
        <v>27</v>
      </c>
      <c r="K277">
        <v>25</v>
      </c>
      <c r="L277">
        <v>53</v>
      </c>
    </row>
    <row r="278" spans="1:12" x14ac:dyDescent="0.25">
      <c r="A278">
        <v>277</v>
      </c>
      <c r="B278" s="2">
        <v>45106</v>
      </c>
      <c r="C278" t="s">
        <v>108</v>
      </c>
      <c r="D278" t="s">
        <v>155</v>
      </c>
      <c r="E278" t="s">
        <v>189</v>
      </c>
      <c r="F278">
        <v>45</v>
      </c>
      <c r="G278">
        <v>57</v>
      </c>
      <c r="H278">
        <v>71</v>
      </c>
      <c r="I278">
        <v>57.666666666666664</v>
      </c>
      <c r="J278">
        <v>31</v>
      </c>
      <c r="K278">
        <v>32</v>
      </c>
      <c r="L278">
        <v>31</v>
      </c>
    </row>
    <row r="279" spans="1:12" x14ac:dyDescent="0.25">
      <c r="A279">
        <v>278</v>
      </c>
      <c r="B279" s="2">
        <v>45303</v>
      </c>
      <c r="C279" t="s">
        <v>117</v>
      </c>
      <c r="D279" t="s">
        <v>122</v>
      </c>
      <c r="E279" t="s">
        <v>183</v>
      </c>
      <c r="F279">
        <v>71</v>
      </c>
      <c r="G279">
        <v>87</v>
      </c>
      <c r="H279">
        <v>99</v>
      </c>
      <c r="I279">
        <v>85.666666666666671</v>
      </c>
      <c r="J279">
        <v>35</v>
      </c>
      <c r="K279">
        <v>31</v>
      </c>
      <c r="L279">
        <v>74</v>
      </c>
    </row>
    <row r="280" spans="1:12" x14ac:dyDescent="0.25">
      <c r="A280">
        <v>279</v>
      </c>
      <c r="B280" s="2">
        <v>45218</v>
      </c>
      <c r="C280" t="s">
        <v>114</v>
      </c>
      <c r="D280" t="s">
        <v>190</v>
      </c>
      <c r="E280" t="s">
        <v>191</v>
      </c>
      <c r="F280">
        <v>86</v>
      </c>
      <c r="G280">
        <v>66</v>
      </c>
      <c r="H280">
        <v>79</v>
      </c>
      <c r="I280">
        <v>77</v>
      </c>
      <c r="J280">
        <v>27</v>
      </c>
      <c r="K280">
        <v>27</v>
      </c>
      <c r="L280">
        <v>90</v>
      </c>
    </row>
    <row r="281" spans="1:12" x14ac:dyDescent="0.25">
      <c r="A281">
        <v>280</v>
      </c>
      <c r="B281" s="2">
        <v>45155</v>
      </c>
      <c r="C281" t="s">
        <v>116</v>
      </c>
      <c r="D281" t="s">
        <v>190</v>
      </c>
      <c r="E281" t="s">
        <v>191</v>
      </c>
      <c r="F281">
        <v>79</v>
      </c>
      <c r="G281">
        <v>64</v>
      </c>
      <c r="H281">
        <v>68</v>
      </c>
      <c r="I281">
        <v>70.333333333333329</v>
      </c>
      <c r="J281">
        <v>26</v>
      </c>
      <c r="K281">
        <v>27</v>
      </c>
      <c r="L281">
        <v>79</v>
      </c>
    </row>
    <row r="282" spans="1:12" x14ac:dyDescent="0.25">
      <c r="A282">
        <v>281</v>
      </c>
      <c r="B282" s="2">
        <v>45135</v>
      </c>
      <c r="C282" t="s">
        <v>109</v>
      </c>
      <c r="D282" t="s">
        <v>201</v>
      </c>
      <c r="E282" t="s">
        <v>202</v>
      </c>
      <c r="F282">
        <v>42</v>
      </c>
      <c r="G282">
        <v>64</v>
      </c>
      <c r="H282">
        <v>69</v>
      </c>
      <c r="I282">
        <v>58.333333333333336</v>
      </c>
      <c r="J282">
        <v>35</v>
      </c>
      <c r="K282">
        <v>39</v>
      </c>
      <c r="L282">
        <v>45</v>
      </c>
    </row>
    <row r="283" spans="1:12" x14ac:dyDescent="0.25">
      <c r="A283">
        <v>282</v>
      </c>
      <c r="B283" s="2">
        <v>44980</v>
      </c>
      <c r="C283" t="s">
        <v>112</v>
      </c>
      <c r="D283" t="s">
        <v>199</v>
      </c>
      <c r="E283" t="s">
        <v>200</v>
      </c>
      <c r="F283">
        <v>44</v>
      </c>
      <c r="G283">
        <v>67</v>
      </c>
      <c r="H283">
        <v>76</v>
      </c>
      <c r="I283">
        <v>62.333333333333336</v>
      </c>
      <c r="J283">
        <v>40</v>
      </c>
      <c r="K283">
        <v>34</v>
      </c>
      <c r="L283">
        <v>44</v>
      </c>
    </row>
    <row r="284" spans="1:12" x14ac:dyDescent="0.25">
      <c r="A284">
        <v>283</v>
      </c>
      <c r="B284" s="2">
        <v>45228</v>
      </c>
      <c r="C284" t="s">
        <v>109</v>
      </c>
      <c r="D284" t="s">
        <v>122</v>
      </c>
      <c r="E284" t="s">
        <v>183</v>
      </c>
      <c r="F284">
        <v>87</v>
      </c>
      <c r="G284">
        <v>65</v>
      </c>
      <c r="H284">
        <v>80</v>
      </c>
      <c r="I284">
        <v>77.333333333333329</v>
      </c>
      <c r="J284">
        <v>27</v>
      </c>
      <c r="K284">
        <v>31</v>
      </c>
      <c r="L284">
        <v>48</v>
      </c>
    </row>
    <row r="285" spans="1:12" x14ac:dyDescent="0.25">
      <c r="A285">
        <v>284</v>
      </c>
      <c r="B285" s="2">
        <v>45262</v>
      </c>
      <c r="C285" t="s">
        <v>108</v>
      </c>
      <c r="D285" t="s">
        <v>199</v>
      </c>
      <c r="E285" t="s">
        <v>200</v>
      </c>
      <c r="F285">
        <v>98</v>
      </c>
      <c r="G285">
        <v>74</v>
      </c>
      <c r="H285">
        <v>83</v>
      </c>
      <c r="I285">
        <v>85</v>
      </c>
      <c r="J285">
        <v>29</v>
      </c>
      <c r="K285">
        <v>40</v>
      </c>
      <c r="L285">
        <v>79</v>
      </c>
    </row>
    <row r="286" spans="1:12" x14ac:dyDescent="0.25">
      <c r="A286">
        <v>285</v>
      </c>
      <c r="B286" s="2">
        <v>45107</v>
      </c>
      <c r="C286" t="s">
        <v>113</v>
      </c>
      <c r="D286" t="s">
        <v>197</v>
      </c>
      <c r="E286" t="s">
        <v>198</v>
      </c>
      <c r="F286">
        <v>48</v>
      </c>
      <c r="G286">
        <v>68</v>
      </c>
      <c r="H286">
        <v>75</v>
      </c>
      <c r="I286">
        <v>63.666666666666664</v>
      </c>
      <c r="J286">
        <v>20</v>
      </c>
      <c r="K286">
        <v>23</v>
      </c>
      <c r="L286">
        <v>27</v>
      </c>
    </row>
    <row r="287" spans="1:12" x14ac:dyDescent="0.25">
      <c r="A287">
        <v>286</v>
      </c>
      <c r="B287" s="2">
        <v>45230</v>
      </c>
      <c r="C287" t="s">
        <v>114</v>
      </c>
      <c r="D287" t="s">
        <v>155</v>
      </c>
      <c r="E287" t="s">
        <v>189</v>
      </c>
      <c r="F287">
        <v>90</v>
      </c>
      <c r="G287">
        <v>64</v>
      </c>
      <c r="H287">
        <v>79</v>
      </c>
      <c r="I287">
        <v>77.666666666666671</v>
      </c>
      <c r="J287">
        <v>30</v>
      </c>
      <c r="K287">
        <v>31</v>
      </c>
      <c r="L287">
        <v>64</v>
      </c>
    </row>
    <row r="288" spans="1:12" x14ac:dyDescent="0.25">
      <c r="A288">
        <v>287</v>
      </c>
      <c r="B288" s="2">
        <v>45187</v>
      </c>
      <c r="C288" t="s">
        <v>115</v>
      </c>
      <c r="D288" t="s">
        <v>134</v>
      </c>
      <c r="E288" t="s">
        <v>194</v>
      </c>
      <c r="F288">
        <v>75</v>
      </c>
      <c r="G288">
        <v>59</v>
      </c>
      <c r="H288">
        <v>73</v>
      </c>
      <c r="I288">
        <v>69</v>
      </c>
      <c r="J288">
        <v>21</v>
      </c>
      <c r="K288">
        <v>28</v>
      </c>
      <c r="L288">
        <v>82</v>
      </c>
    </row>
    <row r="289" spans="1:12" x14ac:dyDescent="0.25">
      <c r="A289">
        <v>288</v>
      </c>
      <c r="B289" s="2">
        <v>45059</v>
      </c>
      <c r="C289" t="s">
        <v>117</v>
      </c>
      <c r="D289" t="s">
        <v>141</v>
      </c>
      <c r="E289" t="s">
        <v>184</v>
      </c>
      <c r="F289">
        <v>52</v>
      </c>
      <c r="G289">
        <v>67</v>
      </c>
      <c r="H289">
        <v>72</v>
      </c>
      <c r="I289">
        <v>63.666666666666664</v>
      </c>
      <c r="J289">
        <v>23</v>
      </c>
      <c r="K289">
        <v>24</v>
      </c>
      <c r="L289">
        <v>62</v>
      </c>
    </row>
    <row r="290" spans="1:12" x14ac:dyDescent="0.25">
      <c r="A290">
        <v>289</v>
      </c>
      <c r="B290" s="2">
        <v>44965</v>
      </c>
      <c r="C290" t="s">
        <v>109</v>
      </c>
      <c r="D290" t="s">
        <v>155</v>
      </c>
      <c r="E290" t="s">
        <v>189</v>
      </c>
      <c r="F290">
        <v>43</v>
      </c>
      <c r="G290">
        <v>59</v>
      </c>
      <c r="H290">
        <v>70</v>
      </c>
      <c r="I290">
        <v>57.333333333333336</v>
      </c>
      <c r="J290">
        <v>25</v>
      </c>
      <c r="K290">
        <v>27</v>
      </c>
      <c r="L290">
        <v>34</v>
      </c>
    </row>
    <row r="291" spans="1:12" x14ac:dyDescent="0.25">
      <c r="A291">
        <v>290</v>
      </c>
      <c r="B291" s="2">
        <v>45237</v>
      </c>
      <c r="C291" t="s">
        <v>113</v>
      </c>
      <c r="D291" t="s">
        <v>199</v>
      </c>
      <c r="E291" t="s">
        <v>200</v>
      </c>
      <c r="F291">
        <v>82</v>
      </c>
      <c r="G291">
        <v>69</v>
      </c>
      <c r="H291">
        <v>79</v>
      </c>
      <c r="I291">
        <v>76.666666666666671</v>
      </c>
      <c r="J291">
        <v>35</v>
      </c>
      <c r="K291">
        <v>21</v>
      </c>
      <c r="L291">
        <v>96</v>
      </c>
    </row>
    <row r="292" spans="1:12" x14ac:dyDescent="0.25">
      <c r="A292">
        <v>291</v>
      </c>
      <c r="B292" s="2">
        <v>44935</v>
      </c>
      <c r="C292" t="s">
        <v>111</v>
      </c>
      <c r="D292" t="s">
        <v>155</v>
      </c>
      <c r="E292" t="s">
        <v>189</v>
      </c>
      <c r="F292">
        <v>35</v>
      </c>
      <c r="G292">
        <v>50</v>
      </c>
      <c r="H292">
        <v>61</v>
      </c>
      <c r="I292">
        <v>48.666666666666664</v>
      </c>
      <c r="J292">
        <v>27</v>
      </c>
      <c r="K292">
        <v>20</v>
      </c>
      <c r="L292">
        <v>47</v>
      </c>
    </row>
    <row r="293" spans="1:12" x14ac:dyDescent="0.25">
      <c r="A293">
        <v>292</v>
      </c>
      <c r="B293" s="2">
        <v>45102</v>
      </c>
      <c r="C293" t="s">
        <v>109</v>
      </c>
      <c r="D293" t="s">
        <v>122</v>
      </c>
      <c r="E293" t="s">
        <v>183</v>
      </c>
      <c r="F293">
        <v>60</v>
      </c>
      <c r="G293">
        <v>51</v>
      </c>
      <c r="H293">
        <v>63</v>
      </c>
      <c r="I293">
        <v>58</v>
      </c>
      <c r="J293">
        <v>27</v>
      </c>
      <c r="K293">
        <v>25</v>
      </c>
      <c r="L293">
        <v>25</v>
      </c>
    </row>
    <row r="294" spans="1:12" x14ac:dyDescent="0.25">
      <c r="A294">
        <v>293</v>
      </c>
      <c r="B294" s="2">
        <v>44930</v>
      </c>
      <c r="C294" t="s">
        <v>110</v>
      </c>
      <c r="D294" t="s">
        <v>192</v>
      </c>
      <c r="E294" t="s">
        <v>193</v>
      </c>
      <c r="F294">
        <v>45</v>
      </c>
      <c r="G294">
        <v>61</v>
      </c>
      <c r="H294">
        <v>71</v>
      </c>
      <c r="I294">
        <v>59</v>
      </c>
      <c r="J294">
        <v>20</v>
      </c>
      <c r="K294">
        <v>38</v>
      </c>
      <c r="L294">
        <v>96</v>
      </c>
    </row>
    <row r="295" spans="1:12" x14ac:dyDescent="0.25">
      <c r="A295">
        <v>294</v>
      </c>
      <c r="B295" s="2">
        <v>45000</v>
      </c>
      <c r="C295" t="s">
        <v>114</v>
      </c>
      <c r="D295" t="s">
        <v>203</v>
      </c>
      <c r="E295" t="s">
        <v>204</v>
      </c>
      <c r="F295">
        <v>45</v>
      </c>
      <c r="G295">
        <v>63</v>
      </c>
      <c r="H295">
        <v>78</v>
      </c>
      <c r="I295">
        <v>62</v>
      </c>
      <c r="J295">
        <v>32</v>
      </c>
      <c r="K295">
        <v>36</v>
      </c>
      <c r="L295">
        <v>30</v>
      </c>
    </row>
    <row r="296" spans="1:12" x14ac:dyDescent="0.25">
      <c r="A296">
        <v>295</v>
      </c>
      <c r="B296" s="2">
        <v>45120</v>
      </c>
      <c r="C296" t="s">
        <v>115</v>
      </c>
      <c r="D296" t="s">
        <v>203</v>
      </c>
      <c r="E296" t="s">
        <v>204</v>
      </c>
      <c r="F296">
        <v>46</v>
      </c>
      <c r="G296">
        <v>54</v>
      </c>
      <c r="H296">
        <v>65</v>
      </c>
      <c r="I296">
        <v>55</v>
      </c>
      <c r="J296">
        <v>31</v>
      </c>
      <c r="K296">
        <v>39</v>
      </c>
      <c r="L296">
        <v>24</v>
      </c>
    </row>
    <row r="297" spans="1:12" x14ac:dyDescent="0.25">
      <c r="A297">
        <v>296</v>
      </c>
      <c r="B297" s="2">
        <v>44935</v>
      </c>
      <c r="C297" t="s">
        <v>113</v>
      </c>
      <c r="D297" t="s">
        <v>148</v>
      </c>
      <c r="E297" t="s">
        <v>195</v>
      </c>
      <c r="F297">
        <v>36</v>
      </c>
      <c r="G297">
        <v>51</v>
      </c>
      <c r="H297">
        <v>64</v>
      </c>
      <c r="I297">
        <v>50.333333333333336</v>
      </c>
      <c r="J297">
        <v>20</v>
      </c>
      <c r="K297">
        <v>23</v>
      </c>
      <c r="L297">
        <v>24</v>
      </c>
    </row>
    <row r="298" spans="1:12" x14ac:dyDescent="0.25">
      <c r="A298">
        <v>297</v>
      </c>
      <c r="B298" s="2">
        <v>45070</v>
      </c>
      <c r="C298" t="s">
        <v>113</v>
      </c>
      <c r="D298" t="s">
        <v>122</v>
      </c>
      <c r="E298" t="s">
        <v>183</v>
      </c>
      <c r="F298">
        <v>55</v>
      </c>
      <c r="G298">
        <v>63</v>
      </c>
      <c r="H298">
        <v>67</v>
      </c>
      <c r="I298">
        <v>61.666666666666664</v>
      </c>
      <c r="J298">
        <v>32</v>
      </c>
      <c r="K298">
        <v>29</v>
      </c>
      <c r="L298">
        <v>54</v>
      </c>
    </row>
    <row r="299" spans="1:12" x14ac:dyDescent="0.25">
      <c r="A299">
        <v>298</v>
      </c>
      <c r="B299" s="2">
        <v>44990</v>
      </c>
      <c r="C299" t="s">
        <v>113</v>
      </c>
      <c r="D299" t="s">
        <v>122</v>
      </c>
      <c r="E299" t="s">
        <v>183</v>
      </c>
      <c r="F299">
        <v>47</v>
      </c>
      <c r="G299">
        <v>63</v>
      </c>
      <c r="H299">
        <v>73</v>
      </c>
      <c r="I299">
        <v>61</v>
      </c>
      <c r="J299">
        <v>33</v>
      </c>
      <c r="K299">
        <v>39</v>
      </c>
      <c r="L299">
        <v>30</v>
      </c>
    </row>
    <row r="300" spans="1:12" x14ac:dyDescent="0.25">
      <c r="A300">
        <v>299</v>
      </c>
      <c r="B300" s="2">
        <v>45301</v>
      </c>
      <c r="C300" t="s">
        <v>115</v>
      </c>
      <c r="D300" t="s">
        <v>148</v>
      </c>
      <c r="E300" t="s">
        <v>195</v>
      </c>
      <c r="F300">
        <v>68</v>
      </c>
      <c r="G300">
        <v>84</v>
      </c>
      <c r="H300">
        <v>91</v>
      </c>
      <c r="I300">
        <v>81</v>
      </c>
      <c r="J300">
        <v>24</v>
      </c>
      <c r="K300">
        <v>35</v>
      </c>
      <c r="L300">
        <v>55</v>
      </c>
    </row>
    <row r="301" spans="1:12" x14ac:dyDescent="0.25">
      <c r="A301">
        <v>300</v>
      </c>
      <c r="B301" s="2">
        <v>45172</v>
      </c>
      <c r="C301" t="s">
        <v>111</v>
      </c>
      <c r="D301" t="s">
        <v>122</v>
      </c>
      <c r="E301" t="s">
        <v>183</v>
      </c>
      <c r="F301">
        <v>70</v>
      </c>
      <c r="G301">
        <v>56</v>
      </c>
      <c r="H301">
        <v>71</v>
      </c>
      <c r="I301">
        <v>65.666666666666671</v>
      </c>
      <c r="J301">
        <v>20</v>
      </c>
      <c r="K301">
        <v>31</v>
      </c>
      <c r="L301">
        <v>84</v>
      </c>
    </row>
    <row r="302" spans="1:12" x14ac:dyDescent="0.25">
      <c r="A302">
        <v>301</v>
      </c>
      <c r="B302" s="2">
        <v>45250</v>
      </c>
      <c r="C302" t="s">
        <v>113</v>
      </c>
      <c r="D302" t="s">
        <v>122</v>
      </c>
      <c r="E302" t="s">
        <v>183</v>
      </c>
      <c r="F302">
        <v>103</v>
      </c>
      <c r="G302">
        <v>70</v>
      </c>
      <c r="H302">
        <v>80</v>
      </c>
      <c r="I302">
        <v>84.333333333333329</v>
      </c>
      <c r="J302">
        <v>26</v>
      </c>
      <c r="K302">
        <v>27</v>
      </c>
      <c r="L302">
        <v>52</v>
      </c>
    </row>
    <row r="303" spans="1:12" x14ac:dyDescent="0.25">
      <c r="A303">
        <v>302</v>
      </c>
      <c r="B303" s="2">
        <v>45161</v>
      </c>
      <c r="C303" t="s">
        <v>115</v>
      </c>
      <c r="D303" t="s">
        <v>151</v>
      </c>
      <c r="E303" t="s">
        <v>188</v>
      </c>
      <c r="F303">
        <v>86</v>
      </c>
      <c r="G303">
        <v>63</v>
      </c>
      <c r="H303">
        <v>80</v>
      </c>
      <c r="I303">
        <v>76.333333333333329</v>
      </c>
      <c r="J303">
        <v>28</v>
      </c>
      <c r="K303">
        <v>31</v>
      </c>
      <c r="L303">
        <v>98</v>
      </c>
    </row>
    <row r="304" spans="1:12" x14ac:dyDescent="0.25">
      <c r="A304">
        <v>303</v>
      </c>
      <c r="B304" s="2">
        <v>44997</v>
      </c>
      <c r="C304" t="s">
        <v>115</v>
      </c>
      <c r="D304" t="s">
        <v>153</v>
      </c>
      <c r="E304" t="s">
        <v>196</v>
      </c>
      <c r="F304">
        <v>45</v>
      </c>
      <c r="G304">
        <v>63</v>
      </c>
      <c r="H304">
        <v>71</v>
      </c>
      <c r="I304">
        <v>59.666666666666664</v>
      </c>
      <c r="J304">
        <v>29</v>
      </c>
      <c r="K304">
        <v>33</v>
      </c>
      <c r="L304">
        <v>50</v>
      </c>
    </row>
    <row r="305" spans="1:12" x14ac:dyDescent="0.25">
      <c r="A305">
        <v>304</v>
      </c>
      <c r="B305" s="2">
        <v>45271</v>
      </c>
      <c r="C305" t="s">
        <v>109</v>
      </c>
      <c r="D305" t="s">
        <v>203</v>
      </c>
      <c r="E305" t="s">
        <v>204</v>
      </c>
      <c r="F305">
        <v>86</v>
      </c>
      <c r="G305">
        <v>65</v>
      </c>
      <c r="H305">
        <v>79</v>
      </c>
      <c r="I305">
        <v>76.666666666666671</v>
      </c>
      <c r="J305">
        <v>40</v>
      </c>
      <c r="K305">
        <v>36</v>
      </c>
      <c r="L305">
        <v>91</v>
      </c>
    </row>
    <row r="306" spans="1:12" x14ac:dyDescent="0.25">
      <c r="A306">
        <v>305</v>
      </c>
      <c r="B306" s="2">
        <v>45269</v>
      </c>
      <c r="C306" t="s">
        <v>117</v>
      </c>
      <c r="D306" t="s">
        <v>171</v>
      </c>
      <c r="E306" t="s">
        <v>187</v>
      </c>
      <c r="F306">
        <v>89</v>
      </c>
      <c r="G306">
        <v>68</v>
      </c>
      <c r="H306">
        <v>76</v>
      </c>
      <c r="I306">
        <v>77.666666666666671</v>
      </c>
      <c r="J306">
        <v>27</v>
      </c>
      <c r="K306">
        <v>30</v>
      </c>
      <c r="L306">
        <v>72</v>
      </c>
    </row>
    <row r="307" spans="1:12" x14ac:dyDescent="0.25">
      <c r="A307">
        <v>306</v>
      </c>
      <c r="B307" s="2">
        <v>44950</v>
      </c>
      <c r="C307" t="s">
        <v>114</v>
      </c>
      <c r="D307" t="s">
        <v>141</v>
      </c>
      <c r="E307" t="s">
        <v>184</v>
      </c>
      <c r="F307">
        <v>37</v>
      </c>
      <c r="G307">
        <v>56</v>
      </c>
      <c r="H307">
        <v>67</v>
      </c>
      <c r="I307">
        <v>53.333333333333336</v>
      </c>
      <c r="J307">
        <v>35</v>
      </c>
      <c r="K307">
        <v>21</v>
      </c>
      <c r="L307">
        <v>31</v>
      </c>
    </row>
    <row r="308" spans="1:12" x14ac:dyDescent="0.25">
      <c r="A308">
        <v>307</v>
      </c>
      <c r="B308" s="2">
        <v>45273</v>
      </c>
      <c r="C308" t="s">
        <v>110</v>
      </c>
      <c r="D308" t="s">
        <v>122</v>
      </c>
      <c r="E308" t="s">
        <v>183</v>
      </c>
      <c r="F308">
        <v>92</v>
      </c>
      <c r="G308">
        <v>76</v>
      </c>
      <c r="H308">
        <v>81</v>
      </c>
      <c r="I308">
        <v>83</v>
      </c>
      <c r="J308">
        <v>38</v>
      </c>
      <c r="K308">
        <v>36</v>
      </c>
      <c r="L308">
        <v>139</v>
      </c>
    </row>
    <row r="309" spans="1:12" x14ac:dyDescent="0.25">
      <c r="A309">
        <v>308</v>
      </c>
      <c r="B309" s="2">
        <v>45279</v>
      </c>
      <c r="C309" t="s">
        <v>108</v>
      </c>
      <c r="D309" t="s">
        <v>122</v>
      </c>
      <c r="E309" t="s">
        <v>183</v>
      </c>
      <c r="F309">
        <v>105</v>
      </c>
      <c r="G309">
        <v>78</v>
      </c>
      <c r="H309">
        <v>87</v>
      </c>
      <c r="I309">
        <v>90</v>
      </c>
      <c r="J309">
        <v>29</v>
      </c>
      <c r="K309">
        <v>33</v>
      </c>
      <c r="L309">
        <v>71</v>
      </c>
    </row>
    <row r="310" spans="1:12" x14ac:dyDescent="0.25">
      <c r="A310">
        <v>309</v>
      </c>
      <c r="B310" s="2">
        <v>45318</v>
      </c>
      <c r="C310" t="s">
        <v>116</v>
      </c>
      <c r="D310" t="s">
        <v>134</v>
      </c>
      <c r="E310" t="s">
        <v>194</v>
      </c>
      <c r="F310">
        <v>71</v>
      </c>
      <c r="G310">
        <v>86</v>
      </c>
      <c r="H310">
        <v>101</v>
      </c>
      <c r="I310">
        <v>86</v>
      </c>
      <c r="J310">
        <v>37</v>
      </c>
      <c r="K310">
        <v>28</v>
      </c>
      <c r="L310">
        <v>76</v>
      </c>
    </row>
    <row r="311" spans="1:12" x14ac:dyDescent="0.25">
      <c r="A311">
        <v>310</v>
      </c>
      <c r="B311" s="2">
        <v>44935</v>
      </c>
      <c r="C311" t="s">
        <v>117</v>
      </c>
      <c r="D311" t="s">
        <v>171</v>
      </c>
      <c r="E311" t="s">
        <v>187</v>
      </c>
      <c r="F311">
        <v>43</v>
      </c>
      <c r="G311">
        <v>48</v>
      </c>
      <c r="H311">
        <v>64</v>
      </c>
      <c r="I311">
        <v>51.666666666666664</v>
      </c>
      <c r="J311">
        <v>36</v>
      </c>
      <c r="K311">
        <v>30</v>
      </c>
      <c r="L311">
        <v>47</v>
      </c>
    </row>
    <row r="312" spans="1:12" x14ac:dyDescent="0.25">
      <c r="A312">
        <v>311</v>
      </c>
      <c r="B312" s="2">
        <v>44985</v>
      </c>
      <c r="C312" t="s">
        <v>115</v>
      </c>
      <c r="D312" t="s">
        <v>155</v>
      </c>
      <c r="E312" t="s">
        <v>189</v>
      </c>
      <c r="F312">
        <v>43</v>
      </c>
      <c r="G312">
        <v>53</v>
      </c>
      <c r="H312">
        <v>62</v>
      </c>
      <c r="I312">
        <v>52.666666666666664</v>
      </c>
      <c r="J312">
        <v>39</v>
      </c>
      <c r="K312">
        <v>38</v>
      </c>
      <c r="L312">
        <v>40</v>
      </c>
    </row>
    <row r="313" spans="1:12" x14ac:dyDescent="0.25">
      <c r="A313">
        <v>312</v>
      </c>
      <c r="B313" s="2">
        <v>45012</v>
      </c>
      <c r="C313" t="s">
        <v>111</v>
      </c>
      <c r="D313" t="s">
        <v>171</v>
      </c>
      <c r="E313" t="s">
        <v>187</v>
      </c>
      <c r="F313">
        <v>38</v>
      </c>
      <c r="G313">
        <v>67</v>
      </c>
      <c r="H313">
        <v>78</v>
      </c>
      <c r="I313">
        <v>61</v>
      </c>
      <c r="J313">
        <v>36</v>
      </c>
      <c r="K313">
        <v>36</v>
      </c>
      <c r="L313">
        <v>76</v>
      </c>
    </row>
    <row r="314" spans="1:12" x14ac:dyDescent="0.25">
      <c r="A314">
        <v>313</v>
      </c>
      <c r="B314" s="2">
        <v>45188</v>
      </c>
      <c r="C314" t="s">
        <v>115</v>
      </c>
      <c r="D314" t="s">
        <v>151</v>
      </c>
      <c r="E314" t="s">
        <v>188</v>
      </c>
      <c r="F314">
        <v>92</v>
      </c>
      <c r="G314">
        <v>70</v>
      </c>
      <c r="H314">
        <v>77</v>
      </c>
      <c r="I314">
        <v>79.666666666666671</v>
      </c>
      <c r="J314">
        <v>29</v>
      </c>
      <c r="K314">
        <v>27</v>
      </c>
      <c r="L314">
        <v>69</v>
      </c>
    </row>
    <row r="315" spans="1:12" x14ac:dyDescent="0.25">
      <c r="A315">
        <v>314</v>
      </c>
      <c r="B315" s="2">
        <v>44963</v>
      </c>
      <c r="C315" t="s">
        <v>117</v>
      </c>
      <c r="D315" t="s">
        <v>190</v>
      </c>
      <c r="E315" t="s">
        <v>191</v>
      </c>
      <c r="F315">
        <v>51</v>
      </c>
      <c r="G315">
        <v>64</v>
      </c>
      <c r="H315">
        <v>74</v>
      </c>
      <c r="I315">
        <v>63</v>
      </c>
      <c r="J315">
        <v>21</v>
      </c>
      <c r="K315">
        <v>35</v>
      </c>
      <c r="L315">
        <v>50</v>
      </c>
    </row>
    <row r="316" spans="1:12" x14ac:dyDescent="0.25">
      <c r="A316">
        <v>315</v>
      </c>
      <c r="B316" s="2">
        <v>45105</v>
      </c>
      <c r="C316" t="s">
        <v>108</v>
      </c>
      <c r="D316" t="s">
        <v>155</v>
      </c>
      <c r="E316" t="s">
        <v>189</v>
      </c>
      <c r="F316">
        <v>60</v>
      </c>
      <c r="G316">
        <v>62</v>
      </c>
      <c r="H316">
        <v>78</v>
      </c>
      <c r="I316">
        <v>66.666666666666671</v>
      </c>
      <c r="J316">
        <v>25</v>
      </c>
      <c r="K316">
        <v>24</v>
      </c>
      <c r="L316">
        <v>42</v>
      </c>
    </row>
    <row r="317" spans="1:12" x14ac:dyDescent="0.25">
      <c r="A317">
        <v>316</v>
      </c>
      <c r="B317" s="2">
        <v>45116</v>
      </c>
      <c r="C317" t="s">
        <v>116</v>
      </c>
      <c r="D317" t="s">
        <v>148</v>
      </c>
      <c r="E317" t="s">
        <v>195</v>
      </c>
      <c r="F317">
        <v>54</v>
      </c>
      <c r="G317">
        <v>60</v>
      </c>
      <c r="H317">
        <v>77</v>
      </c>
      <c r="I317">
        <v>63.666666666666664</v>
      </c>
      <c r="J317">
        <v>38</v>
      </c>
      <c r="K317">
        <v>37</v>
      </c>
      <c r="L317">
        <v>42</v>
      </c>
    </row>
    <row r="318" spans="1:12" x14ac:dyDescent="0.25">
      <c r="A318">
        <v>317</v>
      </c>
      <c r="B318" s="2">
        <v>45311</v>
      </c>
      <c r="C318" t="s">
        <v>111</v>
      </c>
      <c r="D318" t="s">
        <v>122</v>
      </c>
      <c r="E318" t="s">
        <v>183</v>
      </c>
      <c r="F318">
        <v>62</v>
      </c>
      <c r="G318">
        <v>81</v>
      </c>
      <c r="H318">
        <v>96</v>
      </c>
      <c r="I318">
        <v>79.666666666666671</v>
      </c>
      <c r="J318">
        <v>33</v>
      </c>
      <c r="K318">
        <v>33</v>
      </c>
      <c r="L318">
        <v>150</v>
      </c>
    </row>
    <row r="319" spans="1:12" x14ac:dyDescent="0.25">
      <c r="A319">
        <v>318</v>
      </c>
      <c r="B319" s="2">
        <v>45161</v>
      </c>
      <c r="C319" t="s">
        <v>112</v>
      </c>
      <c r="D319" t="s">
        <v>155</v>
      </c>
      <c r="E319" t="s">
        <v>189</v>
      </c>
      <c r="F319">
        <v>83</v>
      </c>
      <c r="G319">
        <v>70</v>
      </c>
      <c r="H319">
        <v>80</v>
      </c>
      <c r="I319">
        <v>77.666666666666671</v>
      </c>
      <c r="J319">
        <v>35</v>
      </c>
      <c r="K319">
        <v>21</v>
      </c>
      <c r="L319">
        <v>44</v>
      </c>
    </row>
    <row r="320" spans="1:12" x14ac:dyDescent="0.25">
      <c r="A320">
        <v>319</v>
      </c>
      <c r="B320" s="2">
        <v>45317</v>
      </c>
      <c r="C320" t="s">
        <v>116</v>
      </c>
      <c r="D320" t="s">
        <v>122</v>
      </c>
      <c r="E320" t="s">
        <v>183</v>
      </c>
      <c r="F320">
        <v>62</v>
      </c>
      <c r="G320">
        <v>81</v>
      </c>
      <c r="H320">
        <v>91</v>
      </c>
      <c r="I320">
        <v>78</v>
      </c>
      <c r="J320">
        <v>22</v>
      </c>
      <c r="K320">
        <v>40</v>
      </c>
      <c r="L320">
        <v>79</v>
      </c>
    </row>
    <row r="321" spans="1:12" x14ac:dyDescent="0.25">
      <c r="A321">
        <v>320</v>
      </c>
      <c r="B321" s="2">
        <v>45166</v>
      </c>
      <c r="C321" t="s">
        <v>114</v>
      </c>
      <c r="D321" t="s">
        <v>122</v>
      </c>
      <c r="E321" t="s">
        <v>183</v>
      </c>
      <c r="F321">
        <v>68</v>
      </c>
      <c r="G321">
        <v>62</v>
      </c>
      <c r="H321">
        <v>65</v>
      </c>
      <c r="I321">
        <v>65</v>
      </c>
      <c r="J321">
        <v>35</v>
      </c>
      <c r="K321">
        <v>23</v>
      </c>
      <c r="L321">
        <v>58</v>
      </c>
    </row>
    <row r="322" spans="1:12" x14ac:dyDescent="0.25">
      <c r="A322">
        <v>321</v>
      </c>
      <c r="B322" s="2">
        <v>45011</v>
      </c>
      <c r="C322" t="s">
        <v>110</v>
      </c>
      <c r="D322" t="s">
        <v>197</v>
      </c>
      <c r="E322" t="s">
        <v>198</v>
      </c>
      <c r="F322">
        <v>44</v>
      </c>
      <c r="G322">
        <v>62</v>
      </c>
      <c r="H322">
        <v>67</v>
      </c>
      <c r="I322">
        <v>57.666666666666664</v>
      </c>
      <c r="J322">
        <v>25</v>
      </c>
      <c r="K322">
        <v>38</v>
      </c>
      <c r="L322">
        <v>104</v>
      </c>
    </row>
    <row r="323" spans="1:12" x14ac:dyDescent="0.25">
      <c r="A323">
        <v>322</v>
      </c>
      <c r="B323" s="2">
        <v>45117</v>
      </c>
      <c r="C323" t="s">
        <v>108</v>
      </c>
      <c r="D323" t="s">
        <v>155</v>
      </c>
      <c r="E323" t="s">
        <v>189</v>
      </c>
      <c r="F323">
        <v>45</v>
      </c>
      <c r="G323">
        <v>55</v>
      </c>
      <c r="H323">
        <v>63</v>
      </c>
      <c r="I323">
        <v>54.333333333333336</v>
      </c>
      <c r="J323">
        <v>38</v>
      </c>
      <c r="K323">
        <v>30</v>
      </c>
      <c r="L323">
        <v>22</v>
      </c>
    </row>
    <row r="324" spans="1:12" x14ac:dyDescent="0.25">
      <c r="A324">
        <v>323</v>
      </c>
      <c r="B324" s="2">
        <v>45095</v>
      </c>
      <c r="C324" t="s">
        <v>111</v>
      </c>
      <c r="D324" t="s">
        <v>203</v>
      </c>
      <c r="E324" t="s">
        <v>204</v>
      </c>
      <c r="F324">
        <v>46</v>
      </c>
      <c r="G324">
        <v>55</v>
      </c>
      <c r="H324">
        <v>61</v>
      </c>
      <c r="I324">
        <v>54</v>
      </c>
      <c r="J324">
        <v>35</v>
      </c>
      <c r="K324">
        <v>28</v>
      </c>
      <c r="L324">
        <v>109</v>
      </c>
    </row>
    <row r="325" spans="1:12" x14ac:dyDescent="0.25">
      <c r="A325">
        <v>324</v>
      </c>
      <c r="B325" s="2">
        <v>44942</v>
      </c>
      <c r="C325" t="s">
        <v>112</v>
      </c>
      <c r="D325" t="s">
        <v>155</v>
      </c>
      <c r="E325" t="s">
        <v>189</v>
      </c>
      <c r="F325">
        <v>56</v>
      </c>
      <c r="G325">
        <v>58</v>
      </c>
      <c r="H325">
        <v>66</v>
      </c>
      <c r="I325">
        <v>60</v>
      </c>
      <c r="J325">
        <v>36</v>
      </c>
      <c r="K325">
        <v>33</v>
      </c>
      <c r="L325">
        <v>51</v>
      </c>
    </row>
    <row r="326" spans="1:12" x14ac:dyDescent="0.25">
      <c r="A326">
        <v>325</v>
      </c>
      <c r="B326" s="2">
        <v>45018</v>
      </c>
      <c r="C326" t="s">
        <v>109</v>
      </c>
      <c r="D326" t="s">
        <v>171</v>
      </c>
      <c r="E326" t="s">
        <v>187</v>
      </c>
      <c r="F326">
        <v>53</v>
      </c>
      <c r="G326">
        <v>53</v>
      </c>
      <c r="H326">
        <v>56</v>
      </c>
      <c r="I326">
        <v>54</v>
      </c>
      <c r="J326">
        <v>26</v>
      </c>
      <c r="K326">
        <v>20</v>
      </c>
      <c r="L326">
        <v>57</v>
      </c>
    </row>
    <row r="327" spans="1:12" x14ac:dyDescent="0.25">
      <c r="A327">
        <v>326</v>
      </c>
      <c r="B327" s="2">
        <v>45064</v>
      </c>
      <c r="C327" t="s">
        <v>108</v>
      </c>
      <c r="D327" t="s">
        <v>199</v>
      </c>
      <c r="E327" t="s">
        <v>200</v>
      </c>
      <c r="F327">
        <v>53</v>
      </c>
      <c r="G327">
        <v>60</v>
      </c>
      <c r="H327">
        <v>68</v>
      </c>
      <c r="I327">
        <v>60.333333333333336</v>
      </c>
      <c r="J327">
        <v>24</v>
      </c>
      <c r="K327">
        <v>23</v>
      </c>
      <c r="L327">
        <v>36</v>
      </c>
    </row>
    <row r="328" spans="1:12" x14ac:dyDescent="0.25">
      <c r="A328">
        <v>327</v>
      </c>
      <c r="B328" s="2">
        <v>44953</v>
      </c>
      <c r="C328" t="s">
        <v>117</v>
      </c>
      <c r="D328" t="s">
        <v>122</v>
      </c>
      <c r="E328" t="s">
        <v>183</v>
      </c>
      <c r="F328">
        <v>38</v>
      </c>
      <c r="G328">
        <v>49</v>
      </c>
      <c r="H328">
        <v>58</v>
      </c>
      <c r="I328">
        <v>48.333333333333336</v>
      </c>
      <c r="J328">
        <v>24</v>
      </c>
      <c r="K328">
        <v>35</v>
      </c>
      <c r="L328">
        <v>47</v>
      </c>
    </row>
    <row r="329" spans="1:12" x14ac:dyDescent="0.25">
      <c r="A329">
        <v>328</v>
      </c>
      <c r="B329" s="2">
        <v>44988</v>
      </c>
      <c r="C329" t="s">
        <v>111</v>
      </c>
      <c r="D329" t="s">
        <v>122</v>
      </c>
      <c r="E329" t="s">
        <v>183</v>
      </c>
      <c r="F329">
        <v>32</v>
      </c>
      <c r="G329">
        <v>54</v>
      </c>
      <c r="H329">
        <v>60</v>
      </c>
      <c r="I329">
        <v>48.666666666666664</v>
      </c>
      <c r="J329">
        <v>34</v>
      </c>
      <c r="K329">
        <v>23</v>
      </c>
      <c r="L329">
        <v>59</v>
      </c>
    </row>
    <row r="330" spans="1:12" x14ac:dyDescent="0.25">
      <c r="A330">
        <v>329</v>
      </c>
      <c r="B330" s="2">
        <v>44996</v>
      </c>
      <c r="C330" t="s">
        <v>109</v>
      </c>
      <c r="D330" t="s">
        <v>151</v>
      </c>
      <c r="E330" t="s">
        <v>188</v>
      </c>
      <c r="F330">
        <v>40</v>
      </c>
      <c r="G330">
        <v>53</v>
      </c>
      <c r="H330">
        <v>64</v>
      </c>
      <c r="I330">
        <v>52.333333333333336</v>
      </c>
      <c r="J330">
        <v>33</v>
      </c>
      <c r="K330">
        <v>32</v>
      </c>
      <c r="L330">
        <v>34</v>
      </c>
    </row>
    <row r="331" spans="1:12" x14ac:dyDescent="0.25">
      <c r="A331">
        <v>330</v>
      </c>
      <c r="B331" s="2">
        <v>45123</v>
      </c>
      <c r="C331" t="s">
        <v>112</v>
      </c>
      <c r="D331" t="s">
        <v>153</v>
      </c>
      <c r="E331" t="s">
        <v>196</v>
      </c>
      <c r="F331">
        <v>35</v>
      </c>
      <c r="G331">
        <v>62</v>
      </c>
      <c r="H331">
        <v>74</v>
      </c>
      <c r="I331">
        <v>57</v>
      </c>
      <c r="J331">
        <v>34</v>
      </c>
      <c r="K331">
        <v>37</v>
      </c>
      <c r="L331">
        <v>48</v>
      </c>
    </row>
    <row r="332" spans="1:12" x14ac:dyDescent="0.25">
      <c r="A332">
        <v>331</v>
      </c>
      <c r="B332" s="2">
        <v>45011</v>
      </c>
      <c r="C332" t="s">
        <v>116</v>
      </c>
      <c r="D332" t="s">
        <v>197</v>
      </c>
      <c r="E332" t="s">
        <v>198</v>
      </c>
      <c r="F332">
        <v>52</v>
      </c>
      <c r="G332">
        <v>62</v>
      </c>
      <c r="H332">
        <v>64</v>
      </c>
      <c r="I332">
        <v>59.333333333333336</v>
      </c>
      <c r="J332">
        <v>24</v>
      </c>
      <c r="K332">
        <v>38</v>
      </c>
      <c r="L332">
        <v>57</v>
      </c>
    </row>
    <row r="333" spans="1:12" x14ac:dyDescent="0.25">
      <c r="A333">
        <v>332</v>
      </c>
      <c r="B333" s="2">
        <v>45026</v>
      </c>
      <c r="C333" t="s">
        <v>115</v>
      </c>
      <c r="D333" t="s">
        <v>138</v>
      </c>
      <c r="E333" t="s">
        <v>186</v>
      </c>
      <c r="F333">
        <v>50</v>
      </c>
      <c r="G333">
        <v>58</v>
      </c>
      <c r="H333">
        <v>73</v>
      </c>
      <c r="I333">
        <v>60.333333333333336</v>
      </c>
      <c r="J333">
        <v>27</v>
      </c>
      <c r="K333">
        <v>28</v>
      </c>
      <c r="L333">
        <v>49</v>
      </c>
    </row>
    <row r="334" spans="1:12" x14ac:dyDescent="0.25">
      <c r="A334">
        <v>333</v>
      </c>
      <c r="B334" s="2">
        <v>45034</v>
      </c>
      <c r="C334" t="s">
        <v>113</v>
      </c>
      <c r="D334" t="s">
        <v>155</v>
      </c>
      <c r="E334" t="s">
        <v>189</v>
      </c>
      <c r="F334">
        <v>40</v>
      </c>
      <c r="G334">
        <v>59</v>
      </c>
      <c r="H334">
        <v>66</v>
      </c>
      <c r="I334">
        <v>55</v>
      </c>
      <c r="J334">
        <v>40</v>
      </c>
      <c r="K334">
        <v>24</v>
      </c>
      <c r="L334">
        <v>54</v>
      </c>
    </row>
    <row r="335" spans="1:12" x14ac:dyDescent="0.25">
      <c r="A335">
        <v>334</v>
      </c>
      <c r="B335" s="2">
        <v>44950</v>
      </c>
      <c r="C335" t="s">
        <v>117</v>
      </c>
      <c r="D335" t="s">
        <v>203</v>
      </c>
      <c r="E335" t="s">
        <v>204</v>
      </c>
      <c r="F335">
        <v>37</v>
      </c>
      <c r="G335">
        <v>58</v>
      </c>
      <c r="H335">
        <v>69</v>
      </c>
      <c r="I335">
        <v>54.666666666666664</v>
      </c>
      <c r="J335">
        <v>40</v>
      </c>
      <c r="K335">
        <v>29</v>
      </c>
      <c r="L335">
        <v>47</v>
      </c>
    </row>
    <row r="336" spans="1:12" x14ac:dyDescent="0.25">
      <c r="A336">
        <v>335</v>
      </c>
      <c r="B336" s="2">
        <v>45315</v>
      </c>
      <c r="C336" t="s">
        <v>111</v>
      </c>
      <c r="D336" t="s">
        <v>155</v>
      </c>
      <c r="E336" t="s">
        <v>189</v>
      </c>
      <c r="F336">
        <v>62</v>
      </c>
      <c r="G336">
        <v>91</v>
      </c>
      <c r="H336">
        <v>102</v>
      </c>
      <c r="I336">
        <v>85</v>
      </c>
      <c r="J336">
        <v>39</v>
      </c>
      <c r="K336">
        <v>37</v>
      </c>
      <c r="L336">
        <v>153</v>
      </c>
    </row>
    <row r="337" spans="1:12" x14ac:dyDescent="0.25">
      <c r="A337">
        <v>336</v>
      </c>
      <c r="B337" s="2">
        <v>44932</v>
      </c>
      <c r="C337" t="s">
        <v>108</v>
      </c>
      <c r="D337" t="s">
        <v>122</v>
      </c>
      <c r="E337" t="s">
        <v>183</v>
      </c>
      <c r="F337">
        <v>37</v>
      </c>
      <c r="G337">
        <v>57</v>
      </c>
      <c r="H337">
        <v>71</v>
      </c>
      <c r="I337">
        <v>55</v>
      </c>
      <c r="J337">
        <v>23</v>
      </c>
      <c r="K337">
        <v>29</v>
      </c>
      <c r="L337">
        <v>46</v>
      </c>
    </row>
    <row r="338" spans="1:12" x14ac:dyDescent="0.25">
      <c r="A338">
        <v>337</v>
      </c>
      <c r="B338" s="2">
        <v>45272</v>
      </c>
      <c r="C338" t="s">
        <v>115</v>
      </c>
      <c r="D338" t="s">
        <v>153</v>
      </c>
      <c r="E338" t="s">
        <v>196</v>
      </c>
      <c r="F338">
        <v>104</v>
      </c>
      <c r="G338">
        <v>77</v>
      </c>
      <c r="H338">
        <v>84</v>
      </c>
      <c r="I338">
        <v>88.333333333333329</v>
      </c>
      <c r="J338">
        <v>25</v>
      </c>
      <c r="K338">
        <v>20</v>
      </c>
      <c r="L338">
        <v>111</v>
      </c>
    </row>
    <row r="339" spans="1:12" x14ac:dyDescent="0.25">
      <c r="A339">
        <v>338</v>
      </c>
      <c r="B339" s="2">
        <v>45079</v>
      </c>
      <c r="C339" t="s">
        <v>111</v>
      </c>
      <c r="D339" t="s">
        <v>134</v>
      </c>
      <c r="E339" t="s">
        <v>194</v>
      </c>
      <c r="F339">
        <v>42</v>
      </c>
      <c r="G339">
        <v>61</v>
      </c>
      <c r="H339">
        <v>73</v>
      </c>
      <c r="I339">
        <v>58.666666666666664</v>
      </c>
      <c r="J339">
        <v>32</v>
      </c>
      <c r="K339">
        <v>40</v>
      </c>
      <c r="L339">
        <v>91</v>
      </c>
    </row>
    <row r="340" spans="1:12" x14ac:dyDescent="0.25">
      <c r="A340">
        <v>339</v>
      </c>
      <c r="B340" s="2">
        <v>45122</v>
      </c>
      <c r="C340" t="s">
        <v>117</v>
      </c>
      <c r="D340" t="s">
        <v>129</v>
      </c>
      <c r="E340" t="s">
        <v>185</v>
      </c>
      <c r="F340">
        <v>48</v>
      </c>
      <c r="G340">
        <v>60</v>
      </c>
      <c r="H340">
        <v>72</v>
      </c>
      <c r="I340">
        <v>60</v>
      </c>
      <c r="J340">
        <v>22</v>
      </c>
      <c r="K340">
        <v>39</v>
      </c>
      <c r="L340">
        <v>55</v>
      </c>
    </row>
    <row r="341" spans="1:12" x14ac:dyDescent="0.25">
      <c r="A341">
        <v>340</v>
      </c>
      <c r="B341" s="2">
        <v>45064</v>
      </c>
      <c r="C341" t="s">
        <v>113</v>
      </c>
      <c r="D341" t="s">
        <v>192</v>
      </c>
      <c r="E341" t="s">
        <v>193</v>
      </c>
      <c r="F341">
        <v>47</v>
      </c>
      <c r="G341">
        <v>59</v>
      </c>
      <c r="H341">
        <v>65</v>
      </c>
      <c r="I341">
        <v>57</v>
      </c>
      <c r="J341">
        <v>37</v>
      </c>
      <c r="K341">
        <v>21</v>
      </c>
      <c r="L341">
        <v>53</v>
      </c>
    </row>
    <row r="342" spans="1:12" x14ac:dyDescent="0.25">
      <c r="A342">
        <v>341</v>
      </c>
      <c r="B342" s="2">
        <v>44954</v>
      </c>
      <c r="C342" t="s">
        <v>114</v>
      </c>
      <c r="D342" t="s">
        <v>122</v>
      </c>
      <c r="E342" t="s">
        <v>183</v>
      </c>
      <c r="F342">
        <v>50</v>
      </c>
      <c r="G342">
        <v>55</v>
      </c>
      <c r="H342">
        <v>61</v>
      </c>
      <c r="I342">
        <v>55.333333333333336</v>
      </c>
      <c r="J342">
        <v>27</v>
      </c>
      <c r="K342">
        <v>24</v>
      </c>
      <c r="L342">
        <v>48</v>
      </c>
    </row>
    <row r="343" spans="1:12" x14ac:dyDescent="0.25">
      <c r="A343">
        <v>342</v>
      </c>
      <c r="B343" s="2">
        <v>45209</v>
      </c>
      <c r="C343" t="s">
        <v>116</v>
      </c>
      <c r="D343" t="s">
        <v>192</v>
      </c>
      <c r="E343" t="s">
        <v>193</v>
      </c>
      <c r="F343">
        <v>89</v>
      </c>
      <c r="G343">
        <v>69</v>
      </c>
      <c r="H343">
        <v>72</v>
      </c>
      <c r="I343">
        <v>76.666666666666671</v>
      </c>
      <c r="J343">
        <v>31</v>
      </c>
      <c r="K343">
        <v>39</v>
      </c>
      <c r="L343">
        <v>92</v>
      </c>
    </row>
    <row r="344" spans="1:12" x14ac:dyDescent="0.25">
      <c r="A344">
        <v>343</v>
      </c>
      <c r="B344" s="2">
        <v>44943</v>
      </c>
      <c r="C344" t="s">
        <v>117</v>
      </c>
      <c r="D344" t="s">
        <v>122</v>
      </c>
      <c r="E344" t="s">
        <v>183</v>
      </c>
      <c r="F344">
        <v>45</v>
      </c>
      <c r="G344">
        <v>50</v>
      </c>
      <c r="H344">
        <v>61</v>
      </c>
      <c r="I344">
        <v>52</v>
      </c>
      <c r="J344">
        <v>23</v>
      </c>
      <c r="K344">
        <v>25</v>
      </c>
      <c r="L344">
        <v>23</v>
      </c>
    </row>
    <row r="345" spans="1:12" x14ac:dyDescent="0.25">
      <c r="A345">
        <v>344</v>
      </c>
      <c r="B345" s="2">
        <v>45321</v>
      </c>
      <c r="C345" t="s">
        <v>109</v>
      </c>
      <c r="D345" t="s">
        <v>122</v>
      </c>
      <c r="E345" t="s">
        <v>183</v>
      </c>
      <c r="F345">
        <v>75</v>
      </c>
      <c r="G345">
        <v>88</v>
      </c>
      <c r="H345">
        <v>93</v>
      </c>
      <c r="I345">
        <v>85.333333333333329</v>
      </c>
      <c r="J345">
        <v>25</v>
      </c>
      <c r="K345">
        <v>29</v>
      </c>
      <c r="L345">
        <v>58</v>
      </c>
    </row>
    <row r="346" spans="1:12" x14ac:dyDescent="0.25">
      <c r="A346">
        <v>345</v>
      </c>
      <c r="B346" s="2">
        <v>45219</v>
      </c>
      <c r="C346" t="s">
        <v>116</v>
      </c>
      <c r="D346" t="s">
        <v>203</v>
      </c>
      <c r="E346" t="s">
        <v>204</v>
      </c>
      <c r="F346">
        <v>96</v>
      </c>
      <c r="G346">
        <v>74</v>
      </c>
      <c r="H346">
        <v>80</v>
      </c>
      <c r="I346">
        <v>83.333333333333329</v>
      </c>
      <c r="J346">
        <v>36</v>
      </c>
      <c r="K346">
        <v>32</v>
      </c>
      <c r="L346">
        <v>79</v>
      </c>
    </row>
    <row r="347" spans="1:12" x14ac:dyDescent="0.25">
      <c r="A347">
        <v>346</v>
      </c>
      <c r="B347" s="2">
        <v>45192</v>
      </c>
      <c r="C347" t="s">
        <v>116</v>
      </c>
      <c r="D347" t="s">
        <v>138</v>
      </c>
      <c r="E347" t="s">
        <v>186</v>
      </c>
      <c r="F347">
        <v>80</v>
      </c>
      <c r="G347">
        <v>65</v>
      </c>
      <c r="H347">
        <v>75</v>
      </c>
      <c r="I347">
        <v>73.333333333333329</v>
      </c>
      <c r="J347">
        <v>23</v>
      </c>
      <c r="K347">
        <v>20</v>
      </c>
      <c r="L347">
        <v>68</v>
      </c>
    </row>
    <row r="348" spans="1:12" x14ac:dyDescent="0.25">
      <c r="A348">
        <v>347</v>
      </c>
      <c r="B348" s="2">
        <v>45255</v>
      </c>
      <c r="C348" t="s">
        <v>117</v>
      </c>
      <c r="D348" t="s">
        <v>122</v>
      </c>
      <c r="E348" t="s">
        <v>183</v>
      </c>
      <c r="F348">
        <v>92</v>
      </c>
      <c r="G348">
        <v>62</v>
      </c>
      <c r="H348">
        <v>73</v>
      </c>
      <c r="I348">
        <v>75.666666666666671</v>
      </c>
      <c r="J348">
        <v>32</v>
      </c>
      <c r="K348">
        <v>35</v>
      </c>
      <c r="L348">
        <v>50</v>
      </c>
    </row>
    <row r="349" spans="1:12" x14ac:dyDescent="0.25">
      <c r="A349">
        <v>348</v>
      </c>
      <c r="B349" s="2">
        <v>45154</v>
      </c>
      <c r="C349" t="s">
        <v>109</v>
      </c>
      <c r="D349" t="s">
        <v>151</v>
      </c>
      <c r="E349" t="s">
        <v>188</v>
      </c>
      <c r="F349">
        <v>78</v>
      </c>
      <c r="G349">
        <v>56</v>
      </c>
      <c r="H349">
        <v>70</v>
      </c>
      <c r="I349">
        <v>68</v>
      </c>
      <c r="J349">
        <v>26</v>
      </c>
      <c r="K349">
        <v>26</v>
      </c>
      <c r="L349">
        <v>64</v>
      </c>
    </row>
    <row r="350" spans="1:12" x14ac:dyDescent="0.25">
      <c r="A350">
        <v>349</v>
      </c>
      <c r="B350" s="2">
        <v>45267</v>
      </c>
      <c r="C350" t="s">
        <v>115</v>
      </c>
      <c r="D350" t="s">
        <v>148</v>
      </c>
      <c r="E350" t="s">
        <v>195</v>
      </c>
      <c r="F350">
        <v>88</v>
      </c>
      <c r="G350">
        <v>66</v>
      </c>
      <c r="H350">
        <v>77</v>
      </c>
      <c r="I350">
        <v>77</v>
      </c>
      <c r="J350">
        <v>28</v>
      </c>
      <c r="K350">
        <v>36</v>
      </c>
      <c r="L350">
        <v>81</v>
      </c>
    </row>
    <row r="351" spans="1:12" x14ac:dyDescent="0.25">
      <c r="A351">
        <v>350</v>
      </c>
      <c r="B351" s="2">
        <v>45165</v>
      </c>
      <c r="C351" t="s">
        <v>115</v>
      </c>
      <c r="D351" t="s">
        <v>141</v>
      </c>
      <c r="E351" t="s">
        <v>184</v>
      </c>
      <c r="F351">
        <v>75</v>
      </c>
      <c r="G351">
        <v>60</v>
      </c>
      <c r="H351">
        <v>74</v>
      </c>
      <c r="I351">
        <v>69.666666666666671</v>
      </c>
      <c r="J351">
        <v>34</v>
      </c>
      <c r="K351">
        <v>39</v>
      </c>
      <c r="L351">
        <v>63</v>
      </c>
    </row>
    <row r="352" spans="1:12" x14ac:dyDescent="0.25">
      <c r="A352">
        <v>351</v>
      </c>
      <c r="B352" s="2">
        <v>44930</v>
      </c>
      <c r="C352" t="s">
        <v>108</v>
      </c>
      <c r="D352" t="s">
        <v>155</v>
      </c>
      <c r="E352" t="s">
        <v>189</v>
      </c>
      <c r="F352">
        <v>45</v>
      </c>
      <c r="G352">
        <v>66</v>
      </c>
      <c r="H352">
        <v>67</v>
      </c>
      <c r="I352">
        <v>59.333333333333336</v>
      </c>
      <c r="J352">
        <v>37</v>
      </c>
      <c r="K352">
        <v>22</v>
      </c>
      <c r="L352">
        <v>41</v>
      </c>
    </row>
    <row r="353" spans="1:12" x14ac:dyDescent="0.25">
      <c r="A353">
        <v>352</v>
      </c>
      <c r="B353" s="2">
        <v>45261</v>
      </c>
      <c r="C353" t="s">
        <v>113</v>
      </c>
      <c r="D353" t="s">
        <v>190</v>
      </c>
      <c r="E353" t="s">
        <v>191</v>
      </c>
      <c r="F353">
        <v>108</v>
      </c>
      <c r="G353">
        <v>79</v>
      </c>
      <c r="H353">
        <v>89</v>
      </c>
      <c r="I353">
        <v>92</v>
      </c>
      <c r="J353">
        <v>36</v>
      </c>
      <c r="K353">
        <v>33</v>
      </c>
      <c r="L353">
        <v>115</v>
      </c>
    </row>
    <row r="354" spans="1:12" x14ac:dyDescent="0.25">
      <c r="A354">
        <v>353</v>
      </c>
      <c r="B354" s="2">
        <v>45227</v>
      </c>
      <c r="C354" t="s">
        <v>111</v>
      </c>
      <c r="D354" t="s">
        <v>122</v>
      </c>
      <c r="E354" t="s">
        <v>183</v>
      </c>
      <c r="F354">
        <v>74</v>
      </c>
      <c r="G354">
        <v>64</v>
      </c>
      <c r="H354">
        <v>75</v>
      </c>
      <c r="I354">
        <v>71</v>
      </c>
      <c r="J354">
        <v>38</v>
      </c>
      <c r="K354">
        <v>27</v>
      </c>
      <c r="L354">
        <v>114</v>
      </c>
    </row>
    <row r="355" spans="1:12" x14ac:dyDescent="0.25">
      <c r="A355">
        <v>354</v>
      </c>
      <c r="B355" s="2">
        <v>45236</v>
      </c>
      <c r="C355" t="s">
        <v>108</v>
      </c>
      <c r="D355" t="s">
        <v>153</v>
      </c>
      <c r="E355" t="s">
        <v>196</v>
      </c>
      <c r="F355">
        <v>96</v>
      </c>
      <c r="G355">
        <v>70</v>
      </c>
      <c r="H355">
        <v>79</v>
      </c>
      <c r="I355">
        <v>81.666666666666671</v>
      </c>
      <c r="J355">
        <v>34</v>
      </c>
      <c r="K355">
        <v>24</v>
      </c>
      <c r="L355">
        <v>95</v>
      </c>
    </row>
    <row r="356" spans="1:12" x14ac:dyDescent="0.25">
      <c r="A356">
        <v>355</v>
      </c>
      <c r="B356" s="2">
        <v>44941</v>
      </c>
      <c r="C356" t="s">
        <v>109</v>
      </c>
      <c r="D356" t="s">
        <v>151</v>
      </c>
      <c r="E356" t="s">
        <v>188</v>
      </c>
      <c r="F356">
        <v>41</v>
      </c>
      <c r="G356">
        <v>62</v>
      </c>
      <c r="H356">
        <v>72</v>
      </c>
      <c r="I356">
        <v>58.333333333333336</v>
      </c>
      <c r="J356">
        <v>22</v>
      </c>
      <c r="K356">
        <v>24</v>
      </c>
      <c r="L356">
        <v>23</v>
      </c>
    </row>
    <row r="357" spans="1:12" x14ac:dyDescent="0.25">
      <c r="A357">
        <v>356</v>
      </c>
      <c r="B357" s="2">
        <v>44933</v>
      </c>
      <c r="C357" t="s">
        <v>110</v>
      </c>
      <c r="D357" t="s">
        <v>151</v>
      </c>
      <c r="E357" t="s">
        <v>188</v>
      </c>
      <c r="F357">
        <v>44</v>
      </c>
      <c r="G357">
        <v>53</v>
      </c>
      <c r="H357">
        <v>67</v>
      </c>
      <c r="I357">
        <v>54.666666666666664</v>
      </c>
      <c r="J357">
        <v>23</v>
      </c>
      <c r="K357">
        <v>26</v>
      </c>
      <c r="L357">
        <v>105</v>
      </c>
    </row>
    <row r="358" spans="1:12" x14ac:dyDescent="0.25">
      <c r="A358">
        <v>357</v>
      </c>
      <c r="B358" s="2">
        <v>45237</v>
      </c>
      <c r="C358" t="s">
        <v>113</v>
      </c>
      <c r="D358" t="s">
        <v>153</v>
      </c>
      <c r="E358" t="s">
        <v>196</v>
      </c>
      <c r="F358">
        <v>85</v>
      </c>
      <c r="G358">
        <v>63</v>
      </c>
      <c r="H358">
        <v>76</v>
      </c>
      <c r="I358">
        <v>74.666666666666671</v>
      </c>
      <c r="J358">
        <v>21</v>
      </c>
      <c r="K358">
        <v>27</v>
      </c>
      <c r="L358">
        <v>71</v>
      </c>
    </row>
    <row r="359" spans="1:12" x14ac:dyDescent="0.25">
      <c r="A359">
        <v>358</v>
      </c>
      <c r="B359" s="2">
        <v>45104</v>
      </c>
      <c r="C359" t="s">
        <v>108</v>
      </c>
      <c r="D359" t="s">
        <v>192</v>
      </c>
      <c r="E359" t="s">
        <v>193</v>
      </c>
      <c r="F359">
        <v>40</v>
      </c>
      <c r="G359">
        <v>63</v>
      </c>
      <c r="H359">
        <v>72</v>
      </c>
      <c r="I359">
        <v>58.333333333333336</v>
      </c>
      <c r="J359">
        <v>40</v>
      </c>
      <c r="K359">
        <v>27</v>
      </c>
      <c r="L359">
        <v>21</v>
      </c>
    </row>
    <row r="360" spans="1:12" x14ac:dyDescent="0.25">
      <c r="A360">
        <v>359</v>
      </c>
      <c r="B360" s="2">
        <v>45135</v>
      </c>
      <c r="C360" t="s">
        <v>115</v>
      </c>
      <c r="D360" t="s">
        <v>203</v>
      </c>
      <c r="E360" t="s">
        <v>204</v>
      </c>
      <c r="F360">
        <v>45</v>
      </c>
      <c r="G360">
        <v>65</v>
      </c>
      <c r="H360">
        <v>72</v>
      </c>
      <c r="I360">
        <v>60.666666666666664</v>
      </c>
      <c r="J360">
        <v>35</v>
      </c>
      <c r="K360">
        <v>22</v>
      </c>
      <c r="L360">
        <v>40</v>
      </c>
    </row>
    <row r="361" spans="1:12" x14ac:dyDescent="0.25">
      <c r="A361">
        <v>360</v>
      </c>
      <c r="B361" s="2">
        <v>45067</v>
      </c>
      <c r="C361" t="s">
        <v>117</v>
      </c>
      <c r="D361" t="s">
        <v>155</v>
      </c>
      <c r="E361" t="s">
        <v>189</v>
      </c>
      <c r="F361">
        <v>48</v>
      </c>
      <c r="G361">
        <v>52</v>
      </c>
      <c r="H361">
        <v>60</v>
      </c>
      <c r="I361">
        <v>53.333333333333336</v>
      </c>
      <c r="J361">
        <v>32</v>
      </c>
      <c r="K361">
        <v>24</v>
      </c>
      <c r="L361">
        <v>29</v>
      </c>
    </row>
    <row r="362" spans="1:12" x14ac:dyDescent="0.25">
      <c r="A362">
        <v>361</v>
      </c>
      <c r="B362" s="2">
        <v>45254</v>
      </c>
      <c r="C362" t="s">
        <v>117</v>
      </c>
      <c r="D362" t="s">
        <v>122</v>
      </c>
      <c r="E362" t="s">
        <v>183</v>
      </c>
      <c r="F362">
        <v>94</v>
      </c>
      <c r="G362">
        <v>75</v>
      </c>
      <c r="H362">
        <v>82</v>
      </c>
      <c r="I362">
        <v>83.666666666666671</v>
      </c>
      <c r="J362">
        <v>28</v>
      </c>
      <c r="K362">
        <v>35</v>
      </c>
      <c r="L362">
        <v>46</v>
      </c>
    </row>
    <row r="363" spans="1:12" x14ac:dyDescent="0.25">
      <c r="A363">
        <v>362</v>
      </c>
      <c r="B363" s="2">
        <v>45235</v>
      </c>
      <c r="C363" t="s">
        <v>113</v>
      </c>
      <c r="D363" t="s">
        <v>122</v>
      </c>
      <c r="E363" t="s">
        <v>183</v>
      </c>
      <c r="F363">
        <v>91</v>
      </c>
      <c r="G363">
        <v>60</v>
      </c>
      <c r="H363">
        <v>70</v>
      </c>
      <c r="I363">
        <v>73.666666666666671</v>
      </c>
      <c r="J363">
        <v>36</v>
      </c>
      <c r="K363">
        <v>40</v>
      </c>
      <c r="L363">
        <v>53</v>
      </c>
    </row>
    <row r="364" spans="1:12" x14ac:dyDescent="0.25">
      <c r="A364">
        <v>363</v>
      </c>
      <c r="B364" s="2">
        <v>45139</v>
      </c>
      <c r="C364" t="s">
        <v>108</v>
      </c>
      <c r="D364" t="s">
        <v>155</v>
      </c>
      <c r="E364" t="s">
        <v>189</v>
      </c>
      <c r="F364">
        <v>73</v>
      </c>
      <c r="G364">
        <v>57</v>
      </c>
      <c r="H364">
        <v>71</v>
      </c>
      <c r="I364">
        <v>67</v>
      </c>
      <c r="J364">
        <v>21</v>
      </c>
      <c r="K364">
        <v>34</v>
      </c>
      <c r="L364">
        <v>53</v>
      </c>
    </row>
    <row r="365" spans="1:12" x14ac:dyDescent="0.25">
      <c r="A365">
        <v>364</v>
      </c>
      <c r="B365" s="2">
        <v>45157</v>
      </c>
      <c r="C365" t="s">
        <v>116</v>
      </c>
      <c r="D365" t="s">
        <v>192</v>
      </c>
      <c r="E365" t="s">
        <v>193</v>
      </c>
      <c r="F365">
        <v>79</v>
      </c>
      <c r="G365">
        <v>54</v>
      </c>
      <c r="H365">
        <v>71</v>
      </c>
      <c r="I365">
        <v>68</v>
      </c>
      <c r="J365">
        <v>25</v>
      </c>
      <c r="K365">
        <v>32</v>
      </c>
      <c r="L365">
        <v>56</v>
      </c>
    </row>
    <row r="366" spans="1:12" x14ac:dyDescent="0.25">
      <c r="A366">
        <v>365</v>
      </c>
      <c r="B366" s="2">
        <v>45225</v>
      </c>
      <c r="C366" t="s">
        <v>112</v>
      </c>
      <c r="D366" t="s">
        <v>122</v>
      </c>
      <c r="E366" t="s">
        <v>183</v>
      </c>
      <c r="F366">
        <v>80</v>
      </c>
      <c r="G366">
        <v>57</v>
      </c>
      <c r="H366">
        <v>71</v>
      </c>
      <c r="I366">
        <v>69.333333333333329</v>
      </c>
      <c r="J366">
        <v>26</v>
      </c>
      <c r="K366">
        <v>33</v>
      </c>
      <c r="L366">
        <v>34</v>
      </c>
    </row>
    <row r="367" spans="1:12" x14ac:dyDescent="0.25">
      <c r="A367">
        <v>366</v>
      </c>
      <c r="B367" s="2">
        <v>45142</v>
      </c>
      <c r="C367" t="s">
        <v>114</v>
      </c>
      <c r="D367" t="s">
        <v>199</v>
      </c>
      <c r="E367" t="s">
        <v>200</v>
      </c>
      <c r="F367">
        <v>68</v>
      </c>
      <c r="G367">
        <v>59</v>
      </c>
      <c r="H367">
        <v>71</v>
      </c>
      <c r="I367">
        <v>66</v>
      </c>
      <c r="J367">
        <v>35</v>
      </c>
      <c r="K367">
        <v>26</v>
      </c>
      <c r="L367">
        <v>75</v>
      </c>
    </row>
    <row r="368" spans="1:12" x14ac:dyDescent="0.25">
      <c r="A368">
        <v>367</v>
      </c>
      <c r="B368" s="2">
        <v>45025</v>
      </c>
      <c r="C368" t="s">
        <v>117</v>
      </c>
      <c r="D368" t="s">
        <v>171</v>
      </c>
      <c r="E368" t="s">
        <v>187</v>
      </c>
      <c r="F368">
        <v>44</v>
      </c>
      <c r="G368">
        <v>53</v>
      </c>
      <c r="H368">
        <v>63</v>
      </c>
      <c r="I368">
        <v>53.333333333333336</v>
      </c>
      <c r="J368">
        <v>33</v>
      </c>
      <c r="K368">
        <v>31</v>
      </c>
      <c r="L368">
        <v>38</v>
      </c>
    </row>
    <row r="369" spans="1:12" x14ac:dyDescent="0.25">
      <c r="A369">
        <v>368</v>
      </c>
      <c r="B369" s="2">
        <v>45218</v>
      </c>
      <c r="C369" t="s">
        <v>109</v>
      </c>
      <c r="D369" t="s">
        <v>199</v>
      </c>
      <c r="E369" t="s">
        <v>200</v>
      </c>
      <c r="F369">
        <v>76</v>
      </c>
      <c r="G369">
        <v>62</v>
      </c>
      <c r="H369">
        <v>73</v>
      </c>
      <c r="I369">
        <v>70.333333333333329</v>
      </c>
      <c r="J369">
        <v>21</v>
      </c>
      <c r="K369">
        <v>28</v>
      </c>
      <c r="L369">
        <v>61</v>
      </c>
    </row>
    <row r="370" spans="1:12" x14ac:dyDescent="0.25">
      <c r="A370">
        <v>369</v>
      </c>
      <c r="B370" s="2">
        <v>45171</v>
      </c>
      <c r="C370" t="s">
        <v>113</v>
      </c>
      <c r="D370" t="s">
        <v>203</v>
      </c>
      <c r="E370" t="s">
        <v>204</v>
      </c>
      <c r="F370">
        <v>74</v>
      </c>
      <c r="G370">
        <v>56</v>
      </c>
      <c r="H370">
        <v>71</v>
      </c>
      <c r="I370">
        <v>67</v>
      </c>
      <c r="J370">
        <v>34</v>
      </c>
      <c r="K370">
        <v>20</v>
      </c>
      <c r="L370">
        <v>69</v>
      </c>
    </row>
    <row r="371" spans="1:12" x14ac:dyDescent="0.25">
      <c r="A371">
        <v>370</v>
      </c>
      <c r="B371" s="2">
        <v>44936</v>
      </c>
      <c r="C371" t="s">
        <v>116</v>
      </c>
      <c r="D371" t="s">
        <v>192</v>
      </c>
      <c r="E371" t="s">
        <v>193</v>
      </c>
      <c r="F371">
        <v>40</v>
      </c>
      <c r="G371">
        <v>52</v>
      </c>
      <c r="H371">
        <v>61</v>
      </c>
      <c r="I371">
        <v>51</v>
      </c>
      <c r="J371">
        <v>40</v>
      </c>
      <c r="K371">
        <v>30</v>
      </c>
      <c r="L371">
        <v>36</v>
      </c>
    </row>
    <row r="372" spans="1:12" x14ac:dyDescent="0.25">
      <c r="A372">
        <v>371</v>
      </c>
      <c r="B372" s="2">
        <v>45195</v>
      </c>
      <c r="C372" t="s">
        <v>111</v>
      </c>
      <c r="D372" t="s">
        <v>155</v>
      </c>
      <c r="E372" t="s">
        <v>189</v>
      </c>
      <c r="F372">
        <v>84</v>
      </c>
      <c r="G372">
        <v>64</v>
      </c>
      <c r="H372">
        <v>75</v>
      </c>
      <c r="I372">
        <v>74.333333333333329</v>
      </c>
      <c r="J372">
        <v>30</v>
      </c>
      <c r="K372">
        <v>26</v>
      </c>
      <c r="L372">
        <v>94</v>
      </c>
    </row>
    <row r="373" spans="1:12" x14ac:dyDescent="0.25">
      <c r="A373">
        <v>372</v>
      </c>
      <c r="B373" s="2">
        <v>45112</v>
      </c>
      <c r="C373" t="s">
        <v>109</v>
      </c>
      <c r="D373" t="s">
        <v>171</v>
      </c>
      <c r="E373" t="s">
        <v>187</v>
      </c>
      <c r="F373">
        <v>56</v>
      </c>
      <c r="G373">
        <v>56</v>
      </c>
      <c r="H373">
        <v>70</v>
      </c>
      <c r="I373">
        <v>60.666666666666664</v>
      </c>
      <c r="J373">
        <v>30</v>
      </c>
      <c r="K373">
        <v>37</v>
      </c>
      <c r="L373">
        <v>36</v>
      </c>
    </row>
    <row r="374" spans="1:12" x14ac:dyDescent="0.25">
      <c r="A374">
        <v>373</v>
      </c>
      <c r="B374" s="2">
        <v>45169</v>
      </c>
      <c r="C374" t="s">
        <v>111</v>
      </c>
      <c r="D374" t="s">
        <v>203</v>
      </c>
      <c r="E374" t="s">
        <v>204</v>
      </c>
      <c r="F374">
        <v>65</v>
      </c>
      <c r="G374">
        <v>56</v>
      </c>
      <c r="H374">
        <v>67</v>
      </c>
      <c r="I374">
        <v>62.666666666666664</v>
      </c>
      <c r="J374">
        <v>22</v>
      </c>
      <c r="K374">
        <v>35</v>
      </c>
      <c r="L374">
        <v>150</v>
      </c>
    </row>
    <row r="375" spans="1:12" x14ac:dyDescent="0.25">
      <c r="A375">
        <v>374</v>
      </c>
      <c r="B375" s="2">
        <v>44939</v>
      </c>
      <c r="C375" t="s">
        <v>114</v>
      </c>
      <c r="D375" t="s">
        <v>197</v>
      </c>
      <c r="E375" t="s">
        <v>198</v>
      </c>
      <c r="F375">
        <v>54</v>
      </c>
      <c r="G375">
        <v>50</v>
      </c>
      <c r="H375">
        <v>62</v>
      </c>
      <c r="I375">
        <v>55.333333333333336</v>
      </c>
      <c r="J375">
        <v>35</v>
      </c>
      <c r="K375">
        <v>40</v>
      </c>
      <c r="L375">
        <v>41</v>
      </c>
    </row>
    <row r="376" spans="1:12" x14ac:dyDescent="0.25">
      <c r="A376">
        <v>375</v>
      </c>
      <c r="B376" s="2">
        <v>45007</v>
      </c>
      <c r="C376" t="s">
        <v>110</v>
      </c>
      <c r="D376" t="s">
        <v>153</v>
      </c>
      <c r="E376" t="s">
        <v>196</v>
      </c>
      <c r="F376">
        <v>36</v>
      </c>
      <c r="G376">
        <v>58</v>
      </c>
      <c r="H376">
        <v>64</v>
      </c>
      <c r="I376">
        <v>52.666666666666664</v>
      </c>
      <c r="J376">
        <v>40</v>
      </c>
      <c r="K376">
        <v>39</v>
      </c>
      <c r="L376">
        <v>57</v>
      </c>
    </row>
    <row r="377" spans="1:12" x14ac:dyDescent="0.25">
      <c r="A377">
        <v>376</v>
      </c>
      <c r="B377" s="2">
        <v>45057</v>
      </c>
      <c r="C377" t="s">
        <v>113</v>
      </c>
      <c r="D377" t="s">
        <v>199</v>
      </c>
      <c r="E377" t="s">
        <v>200</v>
      </c>
      <c r="F377">
        <v>37</v>
      </c>
      <c r="G377">
        <v>60</v>
      </c>
      <c r="H377">
        <v>72</v>
      </c>
      <c r="I377">
        <v>56.333333333333336</v>
      </c>
      <c r="J377">
        <v>26</v>
      </c>
      <c r="K377">
        <v>23</v>
      </c>
      <c r="L377">
        <v>46</v>
      </c>
    </row>
    <row r="378" spans="1:12" x14ac:dyDescent="0.25">
      <c r="A378">
        <v>377</v>
      </c>
      <c r="B378" s="2">
        <v>45296</v>
      </c>
      <c r="C378" t="s">
        <v>113</v>
      </c>
      <c r="D378" t="s">
        <v>199</v>
      </c>
      <c r="E378" t="s">
        <v>200</v>
      </c>
      <c r="F378">
        <v>73</v>
      </c>
      <c r="G378">
        <v>83</v>
      </c>
      <c r="H378">
        <v>90</v>
      </c>
      <c r="I378">
        <v>82</v>
      </c>
      <c r="J378">
        <v>31</v>
      </c>
      <c r="K378">
        <v>39</v>
      </c>
      <c r="L378">
        <v>74</v>
      </c>
    </row>
    <row r="379" spans="1:12" x14ac:dyDescent="0.25">
      <c r="A379">
        <v>378</v>
      </c>
      <c r="B379" s="2">
        <v>45295</v>
      </c>
      <c r="C379" t="s">
        <v>115</v>
      </c>
      <c r="D379" t="s">
        <v>153</v>
      </c>
      <c r="E379" t="s">
        <v>196</v>
      </c>
      <c r="F379">
        <v>72</v>
      </c>
      <c r="G379">
        <v>93</v>
      </c>
      <c r="H379">
        <v>101</v>
      </c>
      <c r="I379">
        <v>88.666666666666671</v>
      </c>
      <c r="J379">
        <v>29</v>
      </c>
      <c r="K379">
        <v>34</v>
      </c>
      <c r="L379">
        <v>61</v>
      </c>
    </row>
    <row r="380" spans="1:12" x14ac:dyDescent="0.25">
      <c r="A380">
        <v>379</v>
      </c>
      <c r="B380" s="2">
        <v>45010</v>
      </c>
      <c r="C380" t="s">
        <v>108</v>
      </c>
      <c r="D380" t="s">
        <v>151</v>
      </c>
      <c r="E380" t="s">
        <v>188</v>
      </c>
      <c r="F380">
        <v>46</v>
      </c>
      <c r="G380">
        <v>58</v>
      </c>
      <c r="H380">
        <v>74</v>
      </c>
      <c r="I380">
        <v>59.333333333333336</v>
      </c>
      <c r="J380">
        <v>35</v>
      </c>
      <c r="K380">
        <v>21</v>
      </c>
      <c r="L380">
        <v>41</v>
      </c>
    </row>
    <row r="381" spans="1:12" x14ac:dyDescent="0.25">
      <c r="A381">
        <v>380</v>
      </c>
      <c r="B381" s="2">
        <v>45062</v>
      </c>
      <c r="C381" t="s">
        <v>112</v>
      </c>
      <c r="D381" t="s">
        <v>134</v>
      </c>
      <c r="E381" t="s">
        <v>194</v>
      </c>
      <c r="F381">
        <v>54</v>
      </c>
      <c r="G381">
        <v>56</v>
      </c>
      <c r="H381">
        <v>63</v>
      </c>
      <c r="I381">
        <v>57.666666666666664</v>
      </c>
      <c r="J381">
        <v>39</v>
      </c>
      <c r="K381">
        <v>36</v>
      </c>
      <c r="L381">
        <v>49</v>
      </c>
    </row>
    <row r="382" spans="1:12" x14ac:dyDescent="0.25">
      <c r="A382">
        <v>381</v>
      </c>
      <c r="B382" s="2">
        <v>45068</v>
      </c>
      <c r="C382" t="s">
        <v>117</v>
      </c>
      <c r="D382" t="s">
        <v>171</v>
      </c>
      <c r="E382" t="s">
        <v>187</v>
      </c>
      <c r="F382">
        <v>54</v>
      </c>
      <c r="G382">
        <v>64</v>
      </c>
      <c r="H382">
        <v>68</v>
      </c>
      <c r="I382">
        <v>62</v>
      </c>
      <c r="J382">
        <v>27</v>
      </c>
      <c r="K382">
        <v>23</v>
      </c>
      <c r="L382">
        <v>42</v>
      </c>
    </row>
    <row r="383" spans="1:12" x14ac:dyDescent="0.25">
      <c r="A383">
        <v>382</v>
      </c>
      <c r="B383" s="2">
        <v>45210</v>
      </c>
      <c r="C383" t="s">
        <v>117</v>
      </c>
      <c r="D383" t="s">
        <v>155</v>
      </c>
      <c r="E383" t="s">
        <v>189</v>
      </c>
      <c r="F383">
        <v>84</v>
      </c>
      <c r="G383">
        <v>72</v>
      </c>
      <c r="H383">
        <v>80</v>
      </c>
      <c r="I383">
        <v>78.666666666666671</v>
      </c>
      <c r="J383">
        <v>20</v>
      </c>
      <c r="K383">
        <v>40</v>
      </c>
      <c r="L383">
        <v>48</v>
      </c>
    </row>
    <row r="384" spans="1:12" x14ac:dyDescent="0.25">
      <c r="A384">
        <v>383</v>
      </c>
      <c r="B384" s="2">
        <v>44987</v>
      </c>
      <c r="C384" t="s">
        <v>111</v>
      </c>
      <c r="D384" t="s">
        <v>138</v>
      </c>
      <c r="E384" t="s">
        <v>186</v>
      </c>
      <c r="F384">
        <v>43</v>
      </c>
      <c r="G384">
        <v>61</v>
      </c>
      <c r="H384">
        <v>74</v>
      </c>
      <c r="I384">
        <v>59.333333333333336</v>
      </c>
      <c r="J384">
        <v>21</v>
      </c>
      <c r="K384">
        <v>40</v>
      </c>
      <c r="L384">
        <v>93</v>
      </c>
    </row>
    <row r="385" spans="1:12" x14ac:dyDescent="0.25">
      <c r="A385">
        <v>384</v>
      </c>
      <c r="B385" s="2">
        <v>45151</v>
      </c>
      <c r="C385" t="s">
        <v>108</v>
      </c>
      <c r="D385" t="s">
        <v>148</v>
      </c>
      <c r="E385" t="s">
        <v>195</v>
      </c>
      <c r="F385">
        <v>80</v>
      </c>
      <c r="G385">
        <v>56</v>
      </c>
      <c r="H385">
        <v>69</v>
      </c>
      <c r="I385">
        <v>68.333333333333329</v>
      </c>
      <c r="J385">
        <v>27</v>
      </c>
      <c r="K385">
        <v>33</v>
      </c>
      <c r="L385">
        <v>82</v>
      </c>
    </row>
    <row r="386" spans="1:12" x14ac:dyDescent="0.25">
      <c r="A386">
        <v>385</v>
      </c>
      <c r="B386" s="2">
        <v>45195</v>
      </c>
      <c r="C386" t="s">
        <v>116</v>
      </c>
      <c r="D386" t="s">
        <v>141</v>
      </c>
      <c r="E386" t="s">
        <v>184</v>
      </c>
      <c r="F386">
        <v>88</v>
      </c>
      <c r="G386">
        <v>65</v>
      </c>
      <c r="H386">
        <v>81</v>
      </c>
      <c r="I386">
        <v>78</v>
      </c>
      <c r="J386">
        <v>26</v>
      </c>
      <c r="K386">
        <v>30</v>
      </c>
      <c r="L386">
        <v>103</v>
      </c>
    </row>
    <row r="387" spans="1:12" x14ac:dyDescent="0.25">
      <c r="A387">
        <v>386</v>
      </c>
      <c r="B387" s="2">
        <v>44951</v>
      </c>
      <c r="C387" t="s">
        <v>112</v>
      </c>
      <c r="D387" t="s">
        <v>134</v>
      </c>
      <c r="E387" t="s">
        <v>194</v>
      </c>
      <c r="F387">
        <v>46</v>
      </c>
      <c r="G387">
        <v>61</v>
      </c>
      <c r="H387">
        <v>69</v>
      </c>
      <c r="I387">
        <v>58.666666666666664</v>
      </c>
      <c r="J387">
        <v>38</v>
      </c>
      <c r="K387">
        <v>20</v>
      </c>
      <c r="L387">
        <v>39</v>
      </c>
    </row>
    <row r="388" spans="1:12" x14ac:dyDescent="0.25">
      <c r="A388">
        <v>387</v>
      </c>
      <c r="B388" s="2">
        <v>45158</v>
      </c>
      <c r="C388" t="s">
        <v>116</v>
      </c>
      <c r="D388" t="s">
        <v>148</v>
      </c>
      <c r="E388" t="s">
        <v>195</v>
      </c>
      <c r="F388">
        <v>73</v>
      </c>
      <c r="G388">
        <v>58</v>
      </c>
      <c r="H388">
        <v>69</v>
      </c>
      <c r="I388">
        <v>66.666666666666671</v>
      </c>
      <c r="J388">
        <v>38</v>
      </c>
      <c r="K388">
        <v>22</v>
      </c>
      <c r="L388">
        <v>62</v>
      </c>
    </row>
    <row r="389" spans="1:12" x14ac:dyDescent="0.25">
      <c r="A389">
        <v>388</v>
      </c>
      <c r="B389" s="2">
        <v>45257</v>
      </c>
      <c r="C389" t="s">
        <v>114</v>
      </c>
      <c r="D389" t="s">
        <v>155</v>
      </c>
      <c r="E389" t="s">
        <v>189</v>
      </c>
      <c r="F389">
        <v>105</v>
      </c>
      <c r="G389">
        <v>77</v>
      </c>
      <c r="H389">
        <v>84</v>
      </c>
      <c r="I389">
        <v>88.666666666666671</v>
      </c>
      <c r="J389">
        <v>25</v>
      </c>
      <c r="K389">
        <v>25</v>
      </c>
      <c r="L389">
        <v>60</v>
      </c>
    </row>
    <row r="390" spans="1:12" x14ac:dyDescent="0.25">
      <c r="A390">
        <v>389</v>
      </c>
      <c r="B390" s="2">
        <v>45275</v>
      </c>
      <c r="C390" t="s">
        <v>112</v>
      </c>
      <c r="D390" t="s">
        <v>134</v>
      </c>
      <c r="E390" t="s">
        <v>194</v>
      </c>
      <c r="F390">
        <v>91</v>
      </c>
      <c r="G390">
        <v>77</v>
      </c>
      <c r="H390">
        <v>87</v>
      </c>
      <c r="I390">
        <v>85</v>
      </c>
      <c r="J390">
        <v>27</v>
      </c>
      <c r="K390">
        <v>39</v>
      </c>
      <c r="L390">
        <v>103</v>
      </c>
    </row>
    <row r="391" spans="1:12" x14ac:dyDescent="0.25">
      <c r="A391">
        <v>390</v>
      </c>
      <c r="B391" s="2">
        <v>45224</v>
      </c>
      <c r="C391" t="s">
        <v>109</v>
      </c>
      <c r="D391" t="s">
        <v>190</v>
      </c>
      <c r="E391" t="s">
        <v>191</v>
      </c>
      <c r="F391">
        <v>89</v>
      </c>
      <c r="G391">
        <v>61</v>
      </c>
      <c r="H391">
        <v>71</v>
      </c>
      <c r="I391">
        <v>73.666666666666671</v>
      </c>
      <c r="J391">
        <v>38</v>
      </c>
      <c r="K391">
        <v>29</v>
      </c>
      <c r="L391">
        <v>83</v>
      </c>
    </row>
    <row r="392" spans="1:12" x14ac:dyDescent="0.25">
      <c r="A392">
        <v>391</v>
      </c>
      <c r="B392" s="2">
        <v>45043</v>
      </c>
      <c r="C392" t="s">
        <v>113</v>
      </c>
      <c r="D392" t="s">
        <v>148</v>
      </c>
      <c r="E392" t="s">
        <v>195</v>
      </c>
      <c r="F392">
        <v>50</v>
      </c>
      <c r="G392">
        <v>52</v>
      </c>
      <c r="H392">
        <v>65</v>
      </c>
      <c r="I392">
        <v>55.666666666666664</v>
      </c>
      <c r="J392">
        <v>34</v>
      </c>
      <c r="K392">
        <v>31</v>
      </c>
      <c r="L392">
        <v>50</v>
      </c>
    </row>
    <row r="393" spans="1:12" x14ac:dyDescent="0.25">
      <c r="A393">
        <v>392</v>
      </c>
      <c r="B393" s="2">
        <v>45294</v>
      </c>
      <c r="C393" t="s">
        <v>113</v>
      </c>
      <c r="D393" t="s">
        <v>151</v>
      </c>
      <c r="E393" t="s">
        <v>188</v>
      </c>
      <c r="F393">
        <v>68</v>
      </c>
      <c r="G393">
        <v>89</v>
      </c>
      <c r="H393">
        <v>95</v>
      </c>
      <c r="I393">
        <v>84</v>
      </c>
      <c r="J393">
        <v>31</v>
      </c>
      <c r="K393">
        <v>21</v>
      </c>
      <c r="L393">
        <v>69</v>
      </c>
    </row>
    <row r="394" spans="1:12" x14ac:dyDescent="0.25">
      <c r="A394">
        <v>393</v>
      </c>
      <c r="B394" s="2">
        <v>45202</v>
      </c>
      <c r="C394" t="s">
        <v>110</v>
      </c>
      <c r="D394" t="s">
        <v>171</v>
      </c>
      <c r="E394" t="s">
        <v>187</v>
      </c>
      <c r="F394">
        <v>83</v>
      </c>
      <c r="G394">
        <v>72</v>
      </c>
      <c r="H394">
        <v>76</v>
      </c>
      <c r="I394">
        <v>77</v>
      </c>
      <c r="J394">
        <v>24</v>
      </c>
      <c r="K394">
        <v>39</v>
      </c>
      <c r="L394">
        <v>224</v>
      </c>
    </row>
    <row r="395" spans="1:12" x14ac:dyDescent="0.25">
      <c r="A395">
        <v>394</v>
      </c>
      <c r="B395" s="2">
        <v>44943</v>
      </c>
      <c r="C395" t="s">
        <v>108</v>
      </c>
      <c r="D395" t="s">
        <v>199</v>
      </c>
      <c r="E395" t="s">
        <v>200</v>
      </c>
      <c r="F395">
        <v>54</v>
      </c>
      <c r="G395">
        <v>51</v>
      </c>
      <c r="H395">
        <v>60</v>
      </c>
      <c r="I395">
        <v>55</v>
      </c>
      <c r="J395">
        <v>31</v>
      </c>
      <c r="K395">
        <v>24</v>
      </c>
      <c r="L395">
        <v>58</v>
      </c>
    </row>
    <row r="396" spans="1:12" x14ac:dyDescent="0.25">
      <c r="A396">
        <v>395</v>
      </c>
      <c r="B396" s="2">
        <v>45202</v>
      </c>
      <c r="C396" t="s">
        <v>114</v>
      </c>
      <c r="D396" t="s">
        <v>148</v>
      </c>
      <c r="E396" t="s">
        <v>195</v>
      </c>
      <c r="F396">
        <v>96</v>
      </c>
      <c r="G396">
        <v>72</v>
      </c>
      <c r="H396">
        <v>77</v>
      </c>
      <c r="I396">
        <v>81.666666666666671</v>
      </c>
      <c r="J396">
        <v>24</v>
      </c>
      <c r="K396">
        <v>26</v>
      </c>
      <c r="L396">
        <v>87</v>
      </c>
    </row>
    <row r="397" spans="1:12" x14ac:dyDescent="0.25">
      <c r="A397">
        <v>396</v>
      </c>
      <c r="B397" s="2">
        <v>45272</v>
      </c>
      <c r="C397" t="s">
        <v>109</v>
      </c>
      <c r="D397" t="s">
        <v>122</v>
      </c>
      <c r="E397" t="s">
        <v>183</v>
      </c>
      <c r="F397">
        <v>105</v>
      </c>
      <c r="G397">
        <v>76</v>
      </c>
      <c r="H397">
        <v>88</v>
      </c>
      <c r="I397">
        <v>89.666666666666671</v>
      </c>
      <c r="J397">
        <v>24</v>
      </c>
      <c r="K397">
        <v>38</v>
      </c>
      <c r="L397">
        <v>59</v>
      </c>
    </row>
    <row r="398" spans="1:12" x14ac:dyDescent="0.25">
      <c r="A398">
        <v>397</v>
      </c>
      <c r="B398" s="2">
        <v>44948</v>
      </c>
      <c r="C398" t="s">
        <v>108</v>
      </c>
      <c r="D398" t="s">
        <v>151</v>
      </c>
      <c r="E398" t="s">
        <v>188</v>
      </c>
      <c r="F398">
        <v>49</v>
      </c>
      <c r="G398">
        <v>67</v>
      </c>
      <c r="H398">
        <v>73</v>
      </c>
      <c r="I398">
        <v>63</v>
      </c>
      <c r="J398">
        <v>26</v>
      </c>
      <c r="K398">
        <v>33</v>
      </c>
      <c r="L398">
        <v>41</v>
      </c>
    </row>
    <row r="399" spans="1:12" x14ac:dyDescent="0.25">
      <c r="A399">
        <v>398</v>
      </c>
      <c r="B399" s="2">
        <v>45151</v>
      </c>
      <c r="C399" t="s">
        <v>115</v>
      </c>
      <c r="D399" t="s">
        <v>197</v>
      </c>
      <c r="E399" t="s">
        <v>198</v>
      </c>
      <c r="F399">
        <v>72</v>
      </c>
      <c r="G399">
        <v>64</v>
      </c>
      <c r="H399">
        <v>75</v>
      </c>
      <c r="I399">
        <v>70.333333333333329</v>
      </c>
      <c r="J399">
        <v>38</v>
      </c>
      <c r="K399">
        <v>23</v>
      </c>
      <c r="L399">
        <v>75</v>
      </c>
    </row>
    <row r="400" spans="1:12" x14ac:dyDescent="0.25">
      <c r="A400">
        <v>399</v>
      </c>
      <c r="B400" s="2">
        <v>45186</v>
      </c>
      <c r="C400" t="s">
        <v>114</v>
      </c>
      <c r="D400" t="s">
        <v>122</v>
      </c>
      <c r="E400" t="s">
        <v>183</v>
      </c>
      <c r="F400">
        <v>70</v>
      </c>
      <c r="G400">
        <v>65</v>
      </c>
      <c r="H400">
        <v>69</v>
      </c>
      <c r="I400">
        <v>68</v>
      </c>
      <c r="J400">
        <v>27</v>
      </c>
      <c r="K400">
        <v>24</v>
      </c>
      <c r="L400">
        <v>47</v>
      </c>
    </row>
    <row r="401" spans="1:12" x14ac:dyDescent="0.25">
      <c r="A401">
        <v>400</v>
      </c>
      <c r="B401" s="2">
        <v>45290</v>
      </c>
      <c r="C401" t="s">
        <v>113</v>
      </c>
      <c r="D401" t="s">
        <v>141</v>
      </c>
      <c r="E401" t="s">
        <v>184</v>
      </c>
      <c r="F401">
        <v>101</v>
      </c>
      <c r="G401">
        <v>71</v>
      </c>
      <c r="H401">
        <v>84</v>
      </c>
      <c r="I401">
        <v>85.333333333333329</v>
      </c>
      <c r="J401">
        <v>37</v>
      </c>
      <c r="K401">
        <v>38</v>
      </c>
      <c r="L401">
        <v>105</v>
      </c>
    </row>
    <row r="402" spans="1:12" x14ac:dyDescent="0.25">
      <c r="A402">
        <v>401</v>
      </c>
      <c r="B402" s="2">
        <v>45293</v>
      </c>
      <c r="C402" t="s">
        <v>110</v>
      </c>
      <c r="D402" t="s">
        <v>138</v>
      </c>
      <c r="E402" t="s">
        <v>186</v>
      </c>
      <c r="F402">
        <v>69</v>
      </c>
      <c r="G402">
        <v>89</v>
      </c>
      <c r="H402">
        <v>102</v>
      </c>
      <c r="I402">
        <v>86.666666666666671</v>
      </c>
      <c r="J402">
        <v>26</v>
      </c>
      <c r="K402">
        <v>24</v>
      </c>
      <c r="L402">
        <v>164</v>
      </c>
    </row>
    <row r="403" spans="1:12" x14ac:dyDescent="0.25">
      <c r="A403">
        <v>402</v>
      </c>
      <c r="B403" s="2">
        <v>44991</v>
      </c>
      <c r="C403" t="s">
        <v>112</v>
      </c>
      <c r="D403" t="s">
        <v>197</v>
      </c>
      <c r="E403" t="s">
        <v>198</v>
      </c>
      <c r="F403">
        <v>44</v>
      </c>
      <c r="G403">
        <v>63</v>
      </c>
      <c r="H403">
        <v>80</v>
      </c>
      <c r="I403">
        <v>62.333333333333336</v>
      </c>
      <c r="J403">
        <v>33</v>
      </c>
      <c r="K403">
        <v>28</v>
      </c>
      <c r="L403">
        <v>43</v>
      </c>
    </row>
    <row r="404" spans="1:12" x14ac:dyDescent="0.25">
      <c r="A404">
        <v>403</v>
      </c>
      <c r="B404" s="2">
        <v>45234</v>
      </c>
      <c r="C404" t="s">
        <v>114</v>
      </c>
      <c r="D404" t="s">
        <v>134</v>
      </c>
      <c r="E404" t="s">
        <v>194</v>
      </c>
      <c r="F404">
        <v>75</v>
      </c>
      <c r="G404">
        <v>69</v>
      </c>
      <c r="H404">
        <v>79</v>
      </c>
      <c r="I404">
        <v>74.333333333333329</v>
      </c>
      <c r="J404">
        <v>39</v>
      </c>
      <c r="K404">
        <v>32</v>
      </c>
      <c r="L404">
        <v>82</v>
      </c>
    </row>
    <row r="405" spans="1:12" x14ac:dyDescent="0.25">
      <c r="A405">
        <v>404</v>
      </c>
      <c r="B405" s="2">
        <v>45106</v>
      </c>
      <c r="C405" t="s">
        <v>114</v>
      </c>
      <c r="D405" t="s">
        <v>134</v>
      </c>
      <c r="E405" t="s">
        <v>194</v>
      </c>
      <c r="F405">
        <v>44</v>
      </c>
      <c r="G405">
        <v>56</v>
      </c>
      <c r="H405">
        <v>69</v>
      </c>
      <c r="I405">
        <v>56.333333333333336</v>
      </c>
      <c r="J405">
        <v>29</v>
      </c>
      <c r="K405">
        <v>35</v>
      </c>
      <c r="L405">
        <v>42</v>
      </c>
    </row>
    <row r="406" spans="1:12" x14ac:dyDescent="0.25">
      <c r="A406">
        <v>405</v>
      </c>
      <c r="B406" s="2">
        <v>45285</v>
      </c>
      <c r="C406" t="s">
        <v>112</v>
      </c>
      <c r="D406" t="s">
        <v>201</v>
      </c>
      <c r="E406" t="s">
        <v>202</v>
      </c>
      <c r="F406">
        <v>101</v>
      </c>
      <c r="G406">
        <v>77</v>
      </c>
      <c r="H406">
        <v>83</v>
      </c>
      <c r="I406">
        <v>87</v>
      </c>
      <c r="J406">
        <v>39</v>
      </c>
      <c r="K406">
        <v>27</v>
      </c>
      <c r="L406">
        <v>110</v>
      </c>
    </row>
    <row r="407" spans="1:12" x14ac:dyDescent="0.25">
      <c r="A407">
        <v>406</v>
      </c>
      <c r="B407" s="2">
        <v>45246</v>
      </c>
      <c r="C407" t="s">
        <v>117</v>
      </c>
      <c r="D407" t="s">
        <v>129</v>
      </c>
      <c r="E407" t="s">
        <v>185</v>
      </c>
      <c r="F407">
        <v>98</v>
      </c>
      <c r="G407">
        <v>75</v>
      </c>
      <c r="H407">
        <v>80</v>
      </c>
      <c r="I407">
        <v>84.333333333333329</v>
      </c>
      <c r="J407">
        <v>38</v>
      </c>
      <c r="K407">
        <v>21</v>
      </c>
      <c r="L407">
        <v>96</v>
      </c>
    </row>
    <row r="408" spans="1:12" x14ac:dyDescent="0.25">
      <c r="A408">
        <v>407</v>
      </c>
      <c r="B408" s="2">
        <v>45243</v>
      </c>
      <c r="C408" t="s">
        <v>108</v>
      </c>
      <c r="D408" t="s">
        <v>192</v>
      </c>
      <c r="E408" t="s">
        <v>193</v>
      </c>
      <c r="F408">
        <v>101</v>
      </c>
      <c r="G408">
        <v>71</v>
      </c>
      <c r="H408">
        <v>81</v>
      </c>
      <c r="I408">
        <v>84.333333333333329</v>
      </c>
      <c r="J408">
        <v>37</v>
      </c>
      <c r="K408">
        <v>24</v>
      </c>
      <c r="L408">
        <v>87</v>
      </c>
    </row>
    <row r="409" spans="1:12" x14ac:dyDescent="0.25">
      <c r="A409">
        <v>408</v>
      </c>
      <c r="B409" s="2">
        <v>45245</v>
      </c>
      <c r="C409" t="s">
        <v>113</v>
      </c>
      <c r="D409" t="s">
        <v>148</v>
      </c>
      <c r="E409" t="s">
        <v>195</v>
      </c>
      <c r="F409">
        <v>83</v>
      </c>
      <c r="G409">
        <v>67</v>
      </c>
      <c r="H409">
        <v>70</v>
      </c>
      <c r="I409">
        <v>73.333333333333329</v>
      </c>
      <c r="J409">
        <v>37</v>
      </c>
      <c r="K409">
        <v>23</v>
      </c>
      <c r="L409">
        <v>64</v>
      </c>
    </row>
    <row r="410" spans="1:12" x14ac:dyDescent="0.25">
      <c r="A410">
        <v>409</v>
      </c>
      <c r="B410" s="2">
        <v>44989</v>
      </c>
      <c r="C410" t="s">
        <v>110</v>
      </c>
      <c r="D410" t="s">
        <v>190</v>
      </c>
      <c r="E410" t="s">
        <v>191</v>
      </c>
      <c r="F410">
        <v>45</v>
      </c>
      <c r="G410">
        <v>59</v>
      </c>
      <c r="H410">
        <v>61</v>
      </c>
      <c r="I410">
        <v>55</v>
      </c>
      <c r="J410">
        <v>26</v>
      </c>
      <c r="K410">
        <v>31</v>
      </c>
      <c r="L410">
        <v>96</v>
      </c>
    </row>
    <row r="411" spans="1:12" x14ac:dyDescent="0.25">
      <c r="A411">
        <v>410</v>
      </c>
      <c r="B411" s="2">
        <v>45104</v>
      </c>
      <c r="C411" t="s">
        <v>110</v>
      </c>
      <c r="D411" t="s">
        <v>203</v>
      </c>
      <c r="E411" t="s">
        <v>204</v>
      </c>
      <c r="F411">
        <v>33</v>
      </c>
      <c r="G411">
        <v>66</v>
      </c>
      <c r="H411">
        <v>78</v>
      </c>
      <c r="I411">
        <v>59</v>
      </c>
      <c r="J411">
        <v>35</v>
      </c>
      <c r="K411">
        <v>24</v>
      </c>
      <c r="L411">
        <v>50</v>
      </c>
    </row>
    <row r="412" spans="1:12" x14ac:dyDescent="0.25">
      <c r="A412">
        <v>411</v>
      </c>
      <c r="B412" s="2">
        <v>45315</v>
      </c>
      <c r="C412" t="s">
        <v>114</v>
      </c>
      <c r="D412" t="s">
        <v>155</v>
      </c>
      <c r="E412" t="s">
        <v>189</v>
      </c>
      <c r="F412">
        <v>69</v>
      </c>
      <c r="G412">
        <v>86</v>
      </c>
      <c r="H412">
        <v>93</v>
      </c>
      <c r="I412">
        <v>82.666666666666671</v>
      </c>
      <c r="J412">
        <v>24</v>
      </c>
      <c r="K412">
        <v>28</v>
      </c>
      <c r="L412">
        <v>61</v>
      </c>
    </row>
    <row r="413" spans="1:12" x14ac:dyDescent="0.25">
      <c r="A413">
        <v>412</v>
      </c>
      <c r="B413" s="2">
        <v>45309</v>
      </c>
      <c r="C413" t="s">
        <v>112</v>
      </c>
      <c r="D413" t="s">
        <v>199</v>
      </c>
      <c r="E413" t="s">
        <v>200</v>
      </c>
      <c r="F413">
        <v>65</v>
      </c>
      <c r="G413">
        <v>79</v>
      </c>
      <c r="H413">
        <v>89</v>
      </c>
      <c r="I413">
        <v>77.666666666666671</v>
      </c>
      <c r="J413">
        <v>40</v>
      </c>
      <c r="K413">
        <v>23</v>
      </c>
      <c r="L413">
        <v>58</v>
      </c>
    </row>
    <row r="414" spans="1:12" x14ac:dyDescent="0.25">
      <c r="A414">
        <v>413</v>
      </c>
      <c r="B414" s="2">
        <v>45298</v>
      </c>
      <c r="C414" t="s">
        <v>110</v>
      </c>
      <c r="D414" t="s">
        <v>122</v>
      </c>
      <c r="E414" t="s">
        <v>183</v>
      </c>
      <c r="F414">
        <v>55</v>
      </c>
      <c r="G414">
        <v>87</v>
      </c>
      <c r="H414">
        <v>96</v>
      </c>
      <c r="I414">
        <v>79.333333333333329</v>
      </c>
      <c r="J414">
        <v>29</v>
      </c>
      <c r="K414">
        <v>24</v>
      </c>
      <c r="L414">
        <v>167</v>
      </c>
    </row>
    <row r="415" spans="1:12" x14ac:dyDescent="0.25">
      <c r="A415">
        <v>414</v>
      </c>
      <c r="B415" s="2">
        <v>45288</v>
      </c>
      <c r="C415" t="s">
        <v>110</v>
      </c>
      <c r="D415" t="s">
        <v>134</v>
      </c>
      <c r="E415" t="s">
        <v>194</v>
      </c>
      <c r="F415">
        <v>93</v>
      </c>
      <c r="G415">
        <v>74</v>
      </c>
      <c r="H415">
        <v>82</v>
      </c>
      <c r="I415">
        <v>83</v>
      </c>
      <c r="J415">
        <v>29</v>
      </c>
      <c r="K415">
        <v>28</v>
      </c>
      <c r="L415">
        <v>227</v>
      </c>
    </row>
    <row r="416" spans="1:12" x14ac:dyDescent="0.25">
      <c r="A416">
        <v>415</v>
      </c>
      <c r="B416" s="2">
        <v>45157</v>
      </c>
      <c r="C416" t="s">
        <v>113</v>
      </c>
      <c r="D416" t="s">
        <v>141</v>
      </c>
      <c r="E416" t="s">
        <v>184</v>
      </c>
      <c r="F416">
        <v>70</v>
      </c>
      <c r="G416">
        <v>55</v>
      </c>
      <c r="H416">
        <v>69</v>
      </c>
      <c r="I416">
        <v>64.666666666666671</v>
      </c>
      <c r="J416">
        <v>23</v>
      </c>
      <c r="K416">
        <v>32</v>
      </c>
      <c r="L416">
        <v>64</v>
      </c>
    </row>
    <row r="417" spans="1:12" x14ac:dyDescent="0.25">
      <c r="A417">
        <v>416</v>
      </c>
      <c r="B417" s="2">
        <v>44972</v>
      </c>
      <c r="C417" t="s">
        <v>116</v>
      </c>
      <c r="D417" t="s">
        <v>129</v>
      </c>
      <c r="E417" t="s">
        <v>185</v>
      </c>
      <c r="F417">
        <v>54</v>
      </c>
      <c r="G417">
        <v>61</v>
      </c>
      <c r="H417">
        <v>69</v>
      </c>
      <c r="I417">
        <v>61.333333333333336</v>
      </c>
      <c r="J417">
        <v>21</v>
      </c>
      <c r="K417">
        <v>29</v>
      </c>
      <c r="L417">
        <v>61</v>
      </c>
    </row>
    <row r="418" spans="1:12" x14ac:dyDescent="0.25">
      <c r="A418">
        <v>417</v>
      </c>
      <c r="B418" s="2">
        <v>45087</v>
      </c>
      <c r="C418" t="s">
        <v>108</v>
      </c>
      <c r="D418" t="s">
        <v>155</v>
      </c>
      <c r="E418" t="s">
        <v>189</v>
      </c>
      <c r="F418">
        <v>60</v>
      </c>
      <c r="G418">
        <v>63</v>
      </c>
      <c r="H418">
        <v>77</v>
      </c>
      <c r="I418">
        <v>66.666666666666671</v>
      </c>
      <c r="J418">
        <v>29</v>
      </c>
      <c r="K418">
        <v>32</v>
      </c>
      <c r="L418">
        <v>35</v>
      </c>
    </row>
    <row r="419" spans="1:12" x14ac:dyDescent="0.25">
      <c r="A419">
        <v>418</v>
      </c>
      <c r="B419" s="2">
        <v>45180</v>
      </c>
      <c r="C419" t="s">
        <v>110</v>
      </c>
      <c r="D419" t="s">
        <v>141</v>
      </c>
      <c r="E419" t="s">
        <v>184</v>
      </c>
      <c r="F419">
        <v>68</v>
      </c>
      <c r="G419">
        <v>64</v>
      </c>
      <c r="H419">
        <v>73</v>
      </c>
      <c r="I419">
        <v>68.333333333333329</v>
      </c>
      <c r="J419">
        <v>32</v>
      </c>
      <c r="K419">
        <v>24</v>
      </c>
      <c r="L419">
        <v>165</v>
      </c>
    </row>
    <row r="420" spans="1:12" x14ac:dyDescent="0.25">
      <c r="A420">
        <v>419</v>
      </c>
      <c r="B420" s="2">
        <v>45220</v>
      </c>
      <c r="C420" t="s">
        <v>108</v>
      </c>
      <c r="D420" t="s">
        <v>122</v>
      </c>
      <c r="E420" t="s">
        <v>183</v>
      </c>
      <c r="F420">
        <v>79</v>
      </c>
      <c r="G420">
        <v>62</v>
      </c>
      <c r="H420">
        <v>70</v>
      </c>
      <c r="I420">
        <v>70.333333333333329</v>
      </c>
      <c r="J420">
        <v>26</v>
      </c>
      <c r="K420">
        <v>34</v>
      </c>
      <c r="L420">
        <v>38</v>
      </c>
    </row>
    <row r="421" spans="1:12" x14ac:dyDescent="0.25">
      <c r="A421">
        <v>420</v>
      </c>
      <c r="B421" s="2">
        <v>45122</v>
      </c>
      <c r="C421" t="s">
        <v>115</v>
      </c>
      <c r="D421" t="s">
        <v>199</v>
      </c>
      <c r="E421" t="s">
        <v>200</v>
      </c>
      <c r="F421">
        <v>48</v>
      </c>
      <c r="G421">
        <v>61</v>
      </c>
      <c r="H421">
        <v>72</v>
      </c>
      <c r="I421">
        <v>60.333333333333336</v>
      </c>
      <c r="J421">
        <v>27</v>
      </c>
      <c r="K421">
        <v>26</v>
      </c>
      <c r="L421">
        <v>57</v>
      </c>
    </row>
    <row r="422" spans="1:12" x14ac:dyDescent="0.25">
      <c r="A422">
        <v>421</v>
      </c>
      <c r="B422" s="2">
        <v>45177</v>
      </c>
      <c r="C422" t="s">
        <v>108</v>
      </c>
      <c r="D422" t="s">
        <v>155</v>
      </c>
      <c r="E422" t="s">
        <v>189</v>
      </c>
      <c r="F422">
        <v>94</v>
      </c>
      <c r="G422">
        <v>71</v>
      </c>
      <c r="H422">
        <v>79</v>
      </c>
      <c r="I422">
        <v>81.333333333333329</v>
      </c>
      <c r="J422">
        <v>32</v>
      </c>
      <c r="K422">
        <v>30</v>
      </c>
      <c r="L422">
        <v>65</v>
      </c>
    </row>
    <row r="423" spans="1:12" x14ac:dyDescent="0.25">
      <c r="A423">
        <v>422</v>
      </c>
      <c r="B423" s="2">
        <v>45051</v>
      </c>
      <c r="C423" t="s">
        <v>112</v>
      </c>
      <c r="D423" t="s">
        <v>192</v>
      </c>
      <c r="E423" t="s">
        <v>193</v>
      </c>
      <c r="F423">
        <v>46</v>
      </c>
      <c r="G423">
        <v>59</v>
      </c>
      <c r="H423">
        <v>69</v>
      </c>
      <c r="I423">
        <v>58</v>
      </c>
      <c r="J423">
        <v>31</v>
      </c>
      <c r="K423">
        <v>32</v>
      </c>
      <c r="L423">
        <v>27</v>
      </c>
    </row>
    <row r="424" spans="1:12" x14ac:dyDescent="0.25">
      <c r="A424">
        <v>423</v>
      </c>
      <c r="B424" s="2">
        <v>45154</v>
      </c>
      <c r="C424" t="s">
        <v>115</v>
      </c>
      <c r="D424" t="s">
        <v>155</v>
      </c>
      <c r="E424" t="s">
        <v>189</v>
      </c>
      <c r="F424">
        <v>79</v>
      </c>
      <c r="G424">
        <v>57</v>
      </c>
      <c r="H424">
        <v>72</v>
      </c>
      <c r="I424">
        <v>69.333333333333329</v>
      </c>
      <c r="J424">
        <v>26</v>
      </c>
      <c r="K424">
        <v>21</v>
      </c>
      <c r="L424">
        <v>38</v>
      </c>
    </row>
    <row r="425" spans="1:12" x14ac:dyDescent="0.25">
      <c r="A425">
        <v>424</v>
      </c>
      <c r="B425" s="2">
        <v>45049</v>
      </c>
      <c r="C425" t="s">
        <v>114</v>
      </c>
      <c r="D425" t="s">
        <v>148</v>
      </c>
      <c r="E425" t="s">
        <v>195</v>
      </c>
      <c r="F425">
        <v>57</v>
      </c>
      <c r="G425">
        <v>56</v>
      </c>
      <c r="H425">
        <v>65</v>
      </c>
      <c r="I425">
        <v>59.333333333333336</v>
      </c>
      <c r="J425">
        <v>23</v>
      </c>
      <c r="K425">
        <v>20</v>
      </c>
      <c r="L425">
        <v>41</v>
      </c>
    </row>
    <row r="426" spans="1:12" x14ac:dyDescent="0.25">
      <c r="A426">
        <v>425</v>
      </c>
      <c r="B426" s="2">
        <v>45107</v>
      </c>
      <c r="C426" t="s">
        <v>111</v>
      </c>
      <c r="D426" t="s">
        <v>122</v>
      </c>
      <c r="E426" t="s">
        <v>183</v>
      </c>
      <c r="F426">
        <v>37</v>
      </c>
      <c r="G426">
        <v>70</v>
      </c>
      <c r="H426">
        <v>78</v>
      </c>
      <c r="I426">
        <v>61.666666666666664</v>
      </c>
      <c r="J426">
        <v>30</v>
      </c>
      <c r="K426">
        <v>36</v>
      </c>
      <c r="L426">
        <v>113</v>
      </c>
    </row>
    <row r="427" spans="1:12" x14ac:dyDescent="0.25">
      <c r="A427">
        <v>426</v>
      </c>
      <c r="B427" s="2">
        <v>45133</v>
      </c>
      <c r="C427" t="s">
        <v>115</v>
      </c>
      <c r="D427" t="s">
        <v>155</v>
      </c>
      <c r="E427" t="s">
        <v>189</v>
      </c>
      <c r="F427">
        <v>45</v>
      </c>
      <c r="G427">
        <v>64</v>
      </c>
      <c r="H427">
        <v>68</v>
      </c>
      <c r="I427">
        <v>59</v>
      </c>
      <c r="J427">
        <v>40</v>
      </c>
      <c r="K427">
        <v>29</v>
      </c>
      <c r="L427">
        <v>31</v>
      </c>
    </row>
    <row r="428" spans="1:12" x14ac:dyDescent="0.25">
      <c r="A428">
        <v>427</v>
      </c>
      <c r="B428" s="2">
        <v>45200</v>
      </c>
      <c r="C428" t="s">
        <v>111</v>
      </c>
      <c r="D428" t="s">
        <v>134</v>
      </c>
      <c r="E428" t="s">
        <v>194</v>
      </c>
      <c r="F428">
        <v>74</v>
      </c>
      <c r="G428">
        <v>62</v>
      </c>
      <c r="H428">
        <v>73</v>
      </c>
      <c r="I428">
        <v>69.666666666666671</v>
      </c>
      <c r="J428">
        <v>34</v>
      </c>
      <c r="K428">
        <v>31</v>
      </c>
      <c r="L428">
        <v>164</v>
      </c>
    </row>
    <row r="429" spans="1:12" x14ac:dyDescent="0.25">
      <c r="A429">
        <v>428</v>
      </c>
      <c r="B429" s="2">
        <v>45110</v>
      </c>
      <c r="C429" t="s">
        <v>117</v>
      </c>
      <c r="D429" t="s">
        <v>134</v>
      </c>
      <c r="E429" t="s">
        <v>194</v>
      </c>
      <c r="F429">
        <v>47</v>
      </c>
      <c r="G429">
        <v>60</v>
      </c>
      <c r="H429">
        <v>70</v>
      </c>
      <c r="I429">
        <v>59</v>
      </c>
      <c r="J429">
        <v>37</v>
      </c>
      <c r="K429">
        <v>21</v>
      </c>
      <c r="L429">
        <v>43</v>
      </c>
    </row>
    <row r="430" spans="1:12" x14ac:dyDescent="0.25">
      <c r="A430">
        <v>429</v>
      </c>
      <c r="B430" s="2">
        <v>45161</v>
      </c>
      <c r="C430" t="s">
        <v>109</v>
      </c>
      <c r="D430" t="s">
        <v>155</v>
      </c>
      <c r="E430" t="s">
        <v>189</v>
      </c>
      <c r="F430">
        <v>89</v>
      </c>
      <c r="G430">
        <v>68</v>
      </c>
      <c r="H430">
        <v>81</v>
      </c>
      <c r="I430">
        <v>79.333333333333329</v>
      </c>
      <c r="J430">
        <v>38</v>
      </c>
      <c r="K430">
        <v>36</v>
      </c>
      <c r="L430">
        <v>53</v>
      </c>
    </row>
    <row r="431" spans="1:12" x14ac:dyDescent="0.25">
      <c r="A431">
        <v>430</v>
      </c>
      <c r="B431" s="2">
        <v>45002</v>
      </c>
      <c r="C431" t="s">
        <v>117</v>
      </c>
      <c r="D431" t="s">
        <v>155</v>
      </c>
      <c r="E431" t="s">
        <v>189</v>
      </c>
      <c r="F431">
        <v>42</v>
      </c>
      <c r="G431">
        <v>51</v>
      </c>
      <c r="H431">
        <v>62</v>
      </c>
      <c r="I431">
        <v>51.666666666666664</v>
      </c>
      <c r="J431">
        <v>33</v>
      </c>
      <c r="K431">
        <v>27</v>
      </c>
      <c r="L431">
        <v>34</v>
      </c>
    </row>
    <row r="432" spans="1:12" x14ac:dyDescent="0.25">
      <c r="A432">
        <v>431</v>
      </c>
      <c r="B432" s="2">
        <v>45257</v>
      </c>
      <c r="C432" t="s">
        <v>110</v>
      </c>
      <c r="D432" t="s">
        <v>190</v>
      </c>
      <c r="E432" t="s">
        <v>191</v>
      </c>
      <c r="F432">
        <v>96</v>
      </c>
      <c r="G432">
        <v>74</v>
      </c>
      <c r="H432">
        <v>78</v>
      </c>
      <c r="I432">
        <v>82.666666666666671</v>
      </c>
      <c r="J432">
        <v>38</v>
      </c>
      <c r="K432">
        <v>26</v>
      </c>
      <c r="L432">
        <v>252</v>
      </c>
    </row>
    <row r="433" spans="1:12" x14ac:dyDescent="0.25">
      <c r="A433">
        <v>432</v>
      </c>
      <c r="B433" s="2">
        <v>45222</v>
      </c>
      <c r="C433" t="s">
        <v>112</v>
      </c>
      <c r="D433" t="s">
        <v>153</v>
      </c>
      <c r="E433" t="s">
        <v>196</v>
      </c>
      <c r="F433">
        <v>95</v>
      </c>
      <c r="G433">
        <v>71</v>
      </c>
      <c r="H433">
        <v>79</v>
      </c>
      <c r="I433">
        <v>81.666666666666671</v>
      </c>
      <c r="J433">
        <v>38</v>
      </c>
      <c r="K433">
        <v>25</v>
      </c>
      <c r="L433">
        <v>90</v>
      </c>
    </row>
    <row r="434" spans="1:12" x14ac:dyDescent="0.25">
      <c r="A434">
        <v>433</v>
      </c>
      <c r="B434" s="2">
        <v>45047</v>
      </c>
      <c r="C434" t="s">
        <v>116</v>
      </c>
      <c r="D434" t="s">
        <v>122</v>
      </c>
      <c r="E434" t="s">
        <v>183</v>
      </c>
      <c r="F434">
        <v>46</v>
      </c>
      <c r="G434">
        <v>62</v>
      </c>
      <c r="H434">
        <v>70</v>
      </c>
      <c r="I434">
        <v>59.333333333333336</v>
      </c>
      <c r="J434">
        <v>29</v>
      </c>
      <c r="K434">
        <v>37</v>
      </c>
      <c r="L434">
        <v>44</v>
      </c>
    </row>
    <row r="435" spans="1:12" x14ac:dyDescent="0.25">
      <c r="A435">
        <v>434</v>
      </c>
      <c r="B435" s="2">
        <v>45252</v>
      </c>
      <c r="C435" t="s">
        <v>109</v>
      </c>
      <c r="D435" t="s">
        <v>155</v>
      </c>
      <c r="E435" t="s">
        <v>189</v>
      </c>
      <c r="F435">
        <v>79</v>
      </c>
      <c r="G435">
        <v>69</v>
      </c>
      <c r="H435">
        <v>78</v>
      </c>
      <c r="I435">
        <v>75.333333333333329</v>
      </c>
      <c r="J435">
        <v>23</v>
      </c>
      <c r="K435">
        <v>20</v>
      </c>
      <c r="L435">
        <v>39</v>
      </c>
    </row>
    <row r="436" spans="1:12" x14ac:dyDescent="0.25">
      <c r="A436">
        <v>435</v>
      </c>
      <c r="B436" s="2">
        <v>45035</v>
      </c>
      <c r="C436" t="s">
        <v>112</v>
      </c>
      <c r="D436" t="s">
        <v>148</v>
      </c>
      <c r="E436" t="s">
        <v>195</v>
      </c>
      <c r="F436">
        <v>58</v>
      </c>
      <c r="G436">
        <v>50</v>
      </c>
      <c r="H436">
        <v>59</v>
      </c>
      <c r="I436">
        <v>55.666666666666664</v>
      </c>
      <c r="J436">
        <v>39</v>
      </c>
      <c r="K436">
        <v>31</v>
      </c>
      <c r="L436">
        <v>45</v>
      </c>
    </row>
    <row r="437" spans="1:12" x14ac:dyDescent="0.25">
      <c r="A437">
        <v>436</v>
      </c>
      <c r="B437" s="2">
        <v>45139</v>
      </c>
      <c r="C437" t="s">
        <v>116</v>
      </c>
      <c r="D437" t="s">
        <v>151</v>
      </c>
      <c r="E437" t="s">
        <v>188</v>
      </c>
      <c r="F437">
        <v>74</v>
      </c>
      <c r="G437">
        <v>56</v>
      </c>
      <c r="H437">
        <v>73</v>
      </c>
      <c r="I437">
        <v>67.666666666666671</v>
      </c>
      <c r="J437">
        <v>22</v>
      </c>
      <c r="K437">
        <v>31</v>
      </c>
      <c r="L437">
        <v>65</v>
      </c>
    </row>
    <row r="438" spans="1:12" x14ac:dyDescent="0.25">
      <c r="A438">
        <v>437</v>
      </c>
      <c r="B438" s="2">
        <v>45189</v>
      </c>
      <c r="C438" t="s">
        <v>109</v>
      </c>
      <c r="D438" t="s">
        <v>201</v>
      </c>
      <c r="E438" t="s">
        <v>202</v>
      </c>
      <c r="F438">
        <v>79</v>
      </c>
      <c r="G438">
        <v>60</v>
      </c>
      <c r="H438">
        <v>74</v>
      </c>
      <c r="I438">
        <v>71</v>
      </c>
      <c r="J438">
        <v>21</v>
      </c>
      <c r="K438">
        <v>21</v>
      </c>
      <c r="L438">
        <v>64</v>
      </c>
    </row>
    <row r="439" spans="1:12" x14ac:dyDescent="0.25">
      <c r="A439">
        <v>438</v>
      </c>
      <c r="B439" s="2">
        <v>45113</v>
      </c>
      <c r="C439" t="s">
        <v>115</v>
      </c>
      <c r="D439" t="s">
        <v>155</v>
      </c>
      <c r="E439" t="s">
        <v>189</v>
      </c>
      <c r="F439">
        <v>43</v>
      </c>
      <c r="G439">
        <v>54</v>
      </c>
      <c r="H439">
        <v>71</v>
      </c>
      <c r="I439">
        <v>56</v>
      </c>
      <c r="J439">
        <v>28</v>
      </c>
      <c r="K439">
        <v>30</v>
      </c>
      <c r="L439">
        <v>27</v>
      </c>
    </row>
    <row r="440" spans="1:12" x14ac:dyDescent="0.25">
      <c r="A440">
        <v>439</v>
      </c>
      <c r="B440" s="2">
        <v>44987</v>
      </c>
      <c r="C440" t="s">
        <v>111</v>
      </c>
      <c r="D440" t="s">
        <v>138</v>
      </c>
      <c r="E440" t="s">
        <v>186</v>
      </c>
      <c r="F440">
        <v>45</v>
      </c>
      <c r="G440">
        <v>62</v>
      </c>
      <c r="H440">
        <v>76</v>
      </c>
      <c r="I440">
        <v>61</v>
      </c>
      <c r="J440">
        <v>33</v>
      </c>
      <c r="K440">
        <v>20</v>
      </c>
      <c r="L440">
        <v>79</v>
      </c>
    </row>
    <row r="441" spans="1:12" x14ac:dyDescent="0.25">
      <c r="A441">
        <v>440</v>
      </c>
      <c r="B441" s="2">
        <v>45039</v>
      </c>
      <c r="C441" t="s">
        <v>116</v>
      </c>
      <c r="D441" t="s">
        <v>153</v>
      </c>
      <c r="E441" t="s">
        <v>196</v>
      </c>
      <c r="F441">
        <v>46</v>
      </c>
      <c r="G441">
        <v>51</v>
      </c>
      <c r="H441">
        <v>61</v>
      </c>
      <c r="I441">
        <v>52.666666666666664</v>
      </c>
      <c r="J441">
        <v>23</v>
      </c>
      <c r="K441">
        <v>35</v>
      </c>
      <c r="L441">
        <v>47</v>
      </c>
    </row>
    <row r="442" spans="1:12" x14ac:dyDescent="0.25">
      <c r="A442">
        <v>441</v>
      </c>
      <c r="B442" s="2">
        <v>45190</v>
      </c>
      <c r="C442" t="s">
        <v>117</v>
      </c>
      <c r="D442" t="s">
        <v>155</v>
      </c>
      <c r="E442" t="s">
        <v>189</v>
      </c>
      <c r="F442">
        <v>83</v>
      </c>
      <c r="G442">
        <v>68</v>
      </c>
      <c r="H442">
        <v>77</v>
      </c>
      <c r="I442">
        <v>76</v>
      </c>
      <c r="J442">
        <v>23</v>
      </c>
      <c r="K442">
        <v>27</v>
      </c>
      <c r="L442">
        <v>40</v>
      </c>
    </row>
    <row r="443" spans="1:12" x14ac:dyDescent="0.25">
      <c r="A443">
        <v>442</v>
      </c>
      <c r="B443" s="2">
        <v>45192</v>
      </c>
      <c r="C443" t="s">
        <v>113</v>
      </c>
      <c r="D443" t="s">
        <v>192</v>
      </c>
      <c r="E443" t="s">
        <v>193</v>
      </c>
      <c r="F443">
        <v>74</v>
      </c>
      <c r="G443">
        <v>60</v>
      </c>
      <c r="H443">
        <v>67</v>
      </c>
      <c r="I443">
        <v>67</v>
      </c>
      <c r="J443">
        <v>33</v>
      </c>
      <c r="K443">
        <v>34</v>
      </c>
      <c r="L443">
        <v>58</v>
      </c>
    </row>
    <row r="444" spans="1:12" x14ac:dyDescent="0.25">
      <c r="A444">
        <v>443</v>
      </c>
      <c r="B444" s="2">
        <v>45254</v>
      </c>
      <c r="C444" t="s">
        <v>110</v>
      </c>
      <c r="D444" t="s">
        <v>199</v>
      </c>
      <c r="E444" t="s">
        <v>200</v>
      </c>
      <c r="F444">
        <v>91</v>
      </c>
      <c r="G444">
        <v>74</v>
      </c>
      <c r="H444">
        <v>76</v>
      </c>
      <c r="I444">
        <v>80.333333333333329</v>
      </c>
      <c r="J444">
        <v>34</v>
      </c>
      <c r="K444">
        <v>30</v>
      </c>
      <c r="L444">
        <v>226</v>
      </c>
    </row>
    <row r="445" spans="1:12" x14ac:dyDescent="0.25">
      <c r="A445">
        <v>444</v>
      </c>
      <c r="B445" s="2">
        <v>45322</v>
      </c>
      <c r="C445" t="s">
        <v>114</v>
      </c>
      <c r="D445" t="s">
        <v>192</v>
      </c>
      <c r="E445" t="s">
        <v>193</v>
      </c>
      <c r="F445">
        <v>67</v>
      </c>
      <c r="G445">
        <v>80</v>
      </c>
      <c r="H445">
        <v>96</v>
      </c>
      <c r="I445">
        <v>81</v>
      </c>
      <c r="J445">
        <v>30</v>
      </c>
      <c r="K445">
        <v>32</v>
      </c>
      <c r="L445">
        <v>48</v>
      </c>
    </row>
    <row r="446" spans="1:12" x14ac:dyDescent="0.25">
      <c r="A446">
        <v>445</v>
      </c>
      <c r="B446" s="2">
        <v>45305</v>
      </c>
      <c r="C446" t="s">
        <v>117</v>
      </c>
      <c r="D446" t="s">
        <v>155</v>
      </c>
      <c r="E446" t="s">
        <v>189</v>
      </c>
      <c r="F446">
        <v>70</v>
      </c>
      <c r="G446">
        <v>84</v>
      </c>
      <c r="H446">
        <v>95</v>
      </c>
      <c r="I446">
        <v>83</v>
      </c>
      <c r="J446">
        <v>27</v>
      </c>
      <c r="K446">
        <v>34</v>
      </c>
      <c r="L446">
        <v>82</v>
      </c>
    </row>
    <row r="447" spans="1:12" x14ac:dyDescent="0.25">
      <c r="A447">
        <v>446</v>
      </c>
      <c r="B447" s="2">
        <v>44931</v>
      </c>
      <c r="C447" t="s">
        <v>114</v>
      </c>
      <c r="D447" t="s">
        <v>192</v>
      </c>
      <c r="E447" t="s">
        <v>193</v>
      </c>
      <c r="F447">
        <v>40</v>
      </c>
      <c r="G447">
        <v>48</v>
      </c>
      <c r="H447">
        <v>57</v>
      </c>
      <c r="I447">
        <v>48.333333333333336</v>
      </c>
      <c r="J447">
        <v>24</v>
      </c>
      <c r="K447">
        <v>29</v>
      </c>
      <c r="L447">
        <v>35</v>
      </c>
    </row>
    <row r="448" spans="1:12" x14ac:dyDescent="0.25">
      <c r="A448">
        <v>447</v>
      </c>
      <c r="B448" s="2">
        <v>45316</v>
      </c>
      <c r="C448" t="s">
        <v>117</v>
      </c>
      <c r="D448" t="s">
        <v>134</v>
      </c>
      <c r="E448" t="s">
        <v>194</v>
      </c>
      <c r="F448">
        <v>70</v>
      </c>
      <c r="G448">
        <v>86</v>
      </c>
      <c r="H448">
        <v>99</v>
      </c>
      <c r="I448">
        <v>85</v>
      </c>
      <c r="J448">
        <v>22</v>
      </c>
      <c r="K448">
        <v>20</v>
      </c>
      <c r="L448">
        <v>67</v>
      </c>
    </row>
    <row r="449" spans="1:12" x14ac:dyDescent="0.25">
      <c r="A449">
        <v>448</v>
      </c>
      <c r="B449" s="2">
        <v>45012</v>
      </c>
      <c r="C449" t="s">
        <v>109</v>
      </c>
      <c r="D449" t="s">
        <v>122</v>
      </c>
      <c r="E449" t="s">
        <v>183</v>
      </c>
      <c r="F449">
        <v>49</v>
      </c>
      <c r="G449">
        <v>60</v>
      </c>
      <c r="H449">
        <v>70</v>
      </c>
      <c r="I449">
        <v>59.666666666666664</v>
      </c>
      <c r="J449">
        <v>37</v>
      </c>
      <c r="K449">
        <v>37</v>
      </c>
      <c r="L449">
        <v>39</v>
      </c>
    </row>
    <row r="450" spans="1:12" x14ac:dyDescent="0.25">
      <c r="A450">
        <v>449</v>
      </c>
      <c r="B450" s="2">
        <v>45294</v>
      </c>
      <c r="C450" t="s">
        <v>111</v>
      </c>
      <c r="D450" t="s">
        <v>122</v>
      </c>
      <c r="E450" t="s">
        <v>183</v>
      </c>
      <c r="F450">
        <v>60</v>
      </c>
      <c r="G450">
        <v>91</v>
      </c>
      <c r="H450">
        <v>100</v>
      </c>
      <c r="I450">
        <v>83.666666666666671</v>
      </c>
      <c r="J450">
        <v>20</v>
      </c>
      <c r="K450">
        <v>38</v>
      </c>
      <c r="L450">
        <v>174</v>
      </c>
    </row>
    <row r="451" spans="1:12" x14ac:dyDescent="0.25">
      <c r="A451">
        <v>450</v>
      </c>
      <c r="B451" s="2">
        <v>44968</v>
      </c>
      <c r="C451" t="s">
        <v>117</v>
      </c>
      <c r="D451" t="s">
        <v>155</v>
      </c>
      <c r="E451" t="s">
        <v>189</v>
      </c>
      <c r="F451">
        <v>42</v>
      </c>
      <c r="G451">
        <v>58</v>
      </c>
      <c r="H451">
        <v>68</v>
      </c>
      <c r="I451">
        <v>56</v>
      </c>
      <c r="J451">
        <v>38</v>
      </c>
      <c r="K451">
        <v>39</v>
      </c>
      <c r="L451">
        <v>33</v>
      </c>
    </row>
    <row r="452" spans="1:12" x14ac:dyDescent="0.25">
      <c r="A452">
        <v>451</v>
      </c>
      <c r="B452" s="2">
        <v>45053</v>
      </c>
      <c r="C452" t="s">
        <v>108</v>
      </c>
      <c r="D452" t="s">
        <v>122</v>
      </c>
      <c r="E452" t="s">
        <v>183</v>
      </c>
      <c r="F452">
        <v>36</v>
      </c>
      <c r="G452">
        <v>63</v>
      </c>
      <c r="H452">
        <v>76</v>
      </c>
      <c r="I452">
        <v>58.333333333333336</v>
      </c>
      <c r="J452">
        <v>22</v>
      </c>
      <c r="K452">
        <v>30</v>
      </c>
      <c r="L452">
        <v>61</v>
      </c>
    </row>
    <row r="453" spans="1:12" x14ac:dyDescent="0.25">
      <c r="A453">
        <v>452</v>
      </c>
      <c r="B453" s="2">
        <v>45211</v>
      </c>
      <c r="C453" t="s">
        <v>109</v>
      </c>
      <c r="D453" t="s">
        <v>122</v>
      </c>
      <c r="E453" t="s">
        <v>183</v>
      </c>
      <c r="F453">
        <v>85</v>
      </c>
      <c r="G453">
        <v>70</v>
      </c>
      <c r="H453">
        <v>73</v>
      </c>
      <c r="I453">
        <v>76</v>
      </c>
      <c r="J453">
        <v>30</v>
      </c>
      <c r="K453">
        <v>28</v>
      </c>
      <c r="L453">
        <v>43</v>
      </c>
    </row>
    <row r="454" spans="1:12" x14ac:dyDescent="0.25">
      <c r="A454">
        <v>453</v>
      </c>
      <c r="B454" s="2">
        <v>45259</v>
      </c>
      <c r="C454" t="s">
        <v>111</v>
      </c>
      <c r="D454" t="s">
        <v>151</v>
      </c>
      <c r="E454" t="s">
        <v>188</v>
      </c>
      <c r="F454">
        <v>85</v>
      </c>
      <c r="G454">
        <v>73</v>
      </c>
      <c r="H454">
        <v>81</v>
      </c>
      <c r="I454">
        <v>79.666666666666671</v>
      </c>
      <c r="J454">
        <v>39</v>
      </c>
      <c r="K454">
        <v>28</v>
      </c>
      <c r="L454">
        <v>206</v>
      </c>
    </row>
    <row r="455" spans="1:12" x14ac:dyDescent="0.25">
      <c r="A455">
        <v>454</v>
      </c>
      <c r="B455" s="2">
        <v>45120</v>
      </c>
      <c r="C455" t="s">
        <v>110</v>
      </c>
      <c r="D455" t="s">
        <v>122</v>
      </c>
      <c r="E455" t="s">
        <v>183</v>
      </c>
      <c r="F455">
        <v>32</v>
      </c>
      <c r="G455">
        <v>56</v>
      </c>
      <c r="H455">
        <v>66</v>
      </c>
      <c r="I455">
        <v>51.333333333333336</v>
      </c>
      <c r="J455">
        <v>30</v>
      </c>
      <c r="K455">
        <v>31</v>
      </c>
      <c r="L455">
        <v>59</v>
      </c>
    </row>
    <row r="456" spans="1:12" x14ac:dyDescent="0.25">
      <c r="A456">
        <v>455</v>
      </c>
      <c r="B456" s="2">
        <v>45252</v>
      </c>
      <c r="C456" t="s">
        <v>110</v>
      </c>
      <c r="D456" t="s">
        <v>155</v>
      </c>
      <c r="E456" t="s">
        <v>189</v>
      </c>
      <c r="F456">
        <v>76</v>
      </c>
      <c r="G456">
        <v>64</v>
      </c>
      <c r="H456">
        <v>80</v>
      </c>
      <c r="I456">
        <v>73.333333333333329</v>
      </c>
      <c r="J456">
        <v>39</v>
      </c>
      <c r="K456">
        <v>37</v>
      </c>
      <c r="L456">
        <v>113</v>
      </c>
    </row>
    <row r="457" spans="1:12" x14ac:dyDescent="0.25">
      <c r="A457">
        <v>456</v>
      </c>
      <c r="B457" s="2">
        <v>44977</v>
      </c>
      <c r="C457" t="s">
        <v>109</v>
      </c>
      <c r="D457" t="s">
        <v>153</v>
      </c>
      <c r="E457" t="s">
        <v>196</v>
      </c>
      <c r="F457">
        <v>45</v>
      </c>
      <c r="G457">
        <v>62</v>
      </c>
      <c r="H457">
        <v>73</v>
      </c>
      <c r="I457">
        <v>60</v>
      </c>
      <c r="J457">
        <v>33</v>
      </c>
      <c r="K457">
        <v>20</v>
      </c>
      <c r="L457">
        <v>30</v>
      </c>
    </row>
    <row r="458" spans="1:12" x14ac:dyDescent="0.25">
      <c r="A458">
        <v>457</v>
      </c>
      <c r="B458" s="2">
        <v>45278</v>
      </c>
      <c r="C458" t="s">
        <v>108</v>
      </c>
      <c r="D458" t="s">
        <v>151</v>
      </c>
      <c r="E458" t="s">
        <v>188</v>
      </c>
      <c r="F458">
        <v>99</v>
      </c>
      <c r="G458">
        <v>75</v>
      </c>
      <c r="H458">
        <v>82</v>
      </c>
      <c r="I458">
        <v>85.333333333333329</v>
      </c>
      <c r="J458">
        <v>22</v>
      </c>
      <c r="K458">
        <v>21</v>
      </c>
      <c r="L458">
        <v>89</v>
      </c>
    </row>
    <row r="459" spans="1:12" x14ac:dyDescent="0.25">
      <c r="A459">
        <v>458</v>
      </c>
      <c r="B459" s="2">
        <v>45089</v>
      </c>
      <c r="C459" t="s">
        <v>112</v>
      </c>
      <c r="D459" t="s">
        <v>201</v>
      </c>
      <c r="E459" t="s">
        <v>202</v>
      </c>
      <c r="F459">
        <v>38</v>
      </c>
      <c r="G459">
        <v>60</v>
      </c>
      <c r="H459">
        <v>71</v>
      </c>
      <c r="I459">
        <v>56.333333333333336</v>
      </c>
      <c r="J459">
        <v>38</v>
      </c>
      <c r="K459">
        <v>23</v>
      </c>
      <c r="L459">
        <v>25</v>
      </c>
    </row>
    <row r="460" spans="1:12" x14ac:dyDescent="0.25">
      <c r="A460">
        <v>459</v>
      </c>
      <c r="B460" s="2">
        <v>45142</v>
      </c>
      <c r="C460" t="s">
        <v>116</v>
      </c>
      <c r="D460" t="s">
        <v>148</v>
      </c>
      <c r="E460" t="s">
        <v>195</v>
      </c>
      <c r="F460">
        <v>75</v>
      </c>
      <c r="G460">
        <v>61</v>
      </c>
      <c r="H460">
        <v>63</v>
      </c>
      <c r="I460">
        <v>66.333333333333329</v>
      </c>
      <c r="J460">
        <v>22</v>
      </c>
      <c r="K460">
        <v>33</v>
      </c>
      <c r="L460">
        <v>51</v>
      </c>
    </row>
    <row r="461" spans="1:12" x14ac:dyDescent="0.25">
      <c r="A461">
        <v>460</v>
      </c>
      <c r="B461" s="2">
        <v>45004</v>
      </c>
      <c r="C461" t="s">
        <v>114</v>
      </c>
      <c r="D461" t="s">
        <v>138</v>
      </c>
      <c r="E461" t="s">
        <v>186</v>
      </c>
      <c r="F461">
        <v>48</v>
      </c>
      <c r="G461">
        <v>56</v>
      </c>
      <c r="H461">
        <v>67</v>
      </c>
      <c r="I461">
        <v>57</v>
      </c>
      <c r="J461">
        <v>28</v>
      </c>
      <c r="K461">
        <v>36</v>
      </c>
      <c r="L461">
        <v>56</v>
      </c>
    </row>
    <row r="462" spans="1:12" x14ac:dyDescent="0.25">
      <c r="A462">
        <v>461</v>
      </c>
      <c r="B462" s="2">
        <v>45132</v>
      </c>
      <c r="C462" t="s">
        <v>112</v>
      </c>
      <c r="D462" t="s">
        <v>155</v>
      </c>
      <c r="E462" t="s">
        <v>189</v>
      </c>
      <c r="F462">
        <v>44</v>
      </c>
      <c r="G462">
        <v>66</v>
      </c>
      <c r="H462">
        <v>71</v>
      </c>
      <c r="I462">
        <v>60.333333333333336</v>
      </c>
      <c r="J462">
        <v>27</v>
      </c>
      <c r="K462">
        <v>39</v>
      </c>
      <c r="L462">
        <v>54</v>
      </c>
    </row>
    <row r="463" spans="1:12" x14ac:dyDescent="0.25">
      <c r="A463">
        <v>462</v>
      </c>
      <c r="B463" s="2">
        <v>45061</v>
      </c>
      <c r="C463" t="s">
        <v>111</v>
      </c>
      <c r="D463" t="s">
        <v>148</v>
      </c>
      <c r="E463" t="s">
        <v>195</v>
      </c>
      <c r="F463">
        <v>34</v>
      </c>
      <c r="G463">
        <v>64</v>
      </c>
      <c r="H463">
        <v>71</v>
      </c>
      <c r="I463">
        <v>56.333333333333336</v>
      </c>
      <c r="J463">
        <v>37</v>
      </c>
      <c r="K463">
        <v>34</v>
      </c>
      <c r="L463">
        <v>47</v>
      </c>
    </row>
    <row r="464" spans="1:12" x14ac:dyDescent="0.25">
      <c r="A464">
        <v>463</v>
      </c>
      <c r="B464" s="2">
        <v>45167</v>
      </c>
      <c r="C464" t="s">
        <v>111</v>
      </c>
      <c r="D464" t="s">
        <v>122</v>
      </c>
      <c r="E464" t="s">
        <v>183</v>
      </c>
      <c r="F464">
        <v>81</v>
      </c>
      <c r="G464">
        <v>68</v>
      </c>
      <c r="H464">
        <v>70</v>
      </c>
      <c r="I464">
        <v>73</v>
      </c>
      <c r="J464">
        <v>20</v>
      </c>
      <c r="K464">
        <v>27</v>
      </c>
      <c r="L464">
        <v>89</v>
      </c>
    </row>
    <row r="465" spans="1:12" x14ac:dyDescent="0.25">
      <c r="A465">
        <v>464</v>
      </c>
      <c r="B465" s="2">
        <v>45059</v>
      </c>
      <c r="C465" t="s">
        <v>110</v>
      </c>
      <c r="D465" t="s">
        <v>151</v>
      </c>
      <c r="E465" t="s">
        <v>188</v>
      </c>
      <c r="F465">
        <v>44</v>
      </c>
      <c r="G465">
        <v>63</v>
      </c>
      <c r="H465">
        <v>71</v>
      </c>
      <c r="I465">
        <v>59.333333333333336</v>
      </c>
      <c r="J465">
        <v>22</v>
      </c>
      <c r="K465">
        <v>22</v>
      </c>
      <c r="L465">
        <v>105</v>
      </c>
    </row>
    <row r="466" spans="1:12" x14ac:dyDescent="0.25">
      <c r="A466">
        <v>465</v>
      </c>
      <c r="B466" s="2">
        <v>45271</v>
      </c>
      <c r="C466" t="s">
        <v>117</v>
      </c>
      <c r="D466" t="s">
        <v>138</v>
      </c>
      <c r="E466" t="s">
        <v>186</v>
      </c>
      <c r="F466">
        <v>88</v>
      </c>
      <c r="G466">
        <v>71</v>
      </c>
      <c r="H466">
        <v>75</v>
      </c>
      <c r="I466">
        <v>78</v>
      </c>
      <c r="J466">
        <v>26</v>
      </c>
      <c r="K466">
        <v>27</v>
      </c>
      <c r="L466">
        <v>83</v>
      </c>
    </row>
    <row r="467" spans="1:12" x14ac:dyDescent="0.25">
      <c r="A467">
        <v>466</v>
      </c>
      <c r="B467" s="2">
        <v>45262</v>
      </c>
      <c r="C467" t="s">
        <v>113</v>
      </c>
      <c r="D467" t="s">
        <v>155</v>
      </c>
      <c r="E467" t="s">
        <v>189</v>
      </c>
      <c r="F467">
        <v>93</v>
      </c>
      <c r="G467">
        <v>76</v>
      </c>
      <c r="H467">
        <v>78</v>
      </c>
      <c r="I467">
        <v>82.333333333333329</v>
      </c>
      <c r="J467">
        <v>25</v>
      </c>
      <c r="K467">
        <v>25</v>
      </c>
      <c r="L467">
        <v>72</v>
      </c>
    </row>
    <row r="468" spans="1:12" x14ac:dyDescent="0.25">
      <c r="A468">
        <v>467</v>
      </c>
      <c r="B468" s="2">
        <v>45234</v>
      </c>
      <c r="C468" t="s">
        <v>112</v>
      </c>
      <c r="D468" t="s">
        <v>148</v>
      </c>
      <c r="E468" t="s">
        <v>195</v>
      </c>
      <c r="F468">
        <v>80</v>
      </c>
      <c r="G468">
        <v>65</v>
      </c>
      <c r="H468">
        <v>76</v>
      </c>
      <c r="I468">
        <v>73.666666666666671</v>
      </c>
      <c r="J468">
        <v>40</v>
      </c>
      <c r="K468">
        <v>36</v>
      </c>
      <c r="L468">
        <v>77</v>
      </c>
    </row>
    <row r="469" spans="1:12" x14ac:dyDescent="0.25">
      <c r="A469">
        <v>468</v>
      </c>
      <c r="B469" s="2">
        <v>45068</v>
      </c>
      <c r="C469" t="s">
        <v>110</v>
      </c>
      <c r="D469" t="s">
        <v>129</v>
      </c>
      <c r="E469" t="s">
        <v>185</v>
      </c>
      <c r="F469">
        <v>44</v>
      </c>
      <c r="G469">
        <v>57</v>
      </c>
      <c r="H469">
        <v>66</v>
      </c>
      <c r="I469">
        <v>55.666666666666664</v>
      </c>
      <c r="J469">
        <v>37</v>
      </c>
      <c r="K469">
        <v>32</v>
      </c>
      <c r="L469">
        <v>80</v>
      </c>
    </row>
    <row r="470" spans="1:12" x14ac:dyDescent="0.25">
      <c r="A470">
        <v>469</v>
      </c>
      <c r="B470" s="2">
        <v>45192</v>
      </c>
      <c r="C470" t="s">
        <v>114</v>
      </c>
      <c r="D470" t="s">
        <v>151</v>
      </c>
      <c r="E470" t="s">
        <v>188</v>
      </c>
      <c r="F470">
        <v>75</v>
      </c>
      <c r="G470">
        <v>58</v>
      </c>
      <c r="H470">
        <v>68</v>
      </c>
      <c r="I470">
        <v>67</v>
      </c>
      <c r="J470">
        <v>36</v>
      </c>
      <c r="K470">
        <v>27</v>
      </c>
      <c r="L470">
        <v>84</v>
      </c>
    </row>
    <row r="471" spans="1:12" x14ac:dyDescent="0.25">
      <c r="A471">
        <v>470</v>
      </c>
      <c r="B471" s="2">
        <v>45062</v>
      </c>
      <c r="C471" t="s">
        <v>115</v>
      </c>
      <c r="D471" t="s">
        <v>141</v>
      </c>
      <c r="E471" t="s">
        <v>184</v>
      </c>
      <c r="F471">
        <v>55</v>
      </c>
      <c r="G471">
        <v>57</v>
      </c>
      <c r="H471">
        <v>63</v>
      </c>
      <c r="I471">
        <v>58.333333333333336</v>
      </c>
      <c r="J471">
        <v>38</v>
      </c>
      <c r="K471">
        <v>28</v>
      </c>
      <c r="L471">
        <v>39</v>
      </c>
    </row>
    <row r="472" spans="1:12" x14ac:dyDescent="0.25">
      <c r="A472">
        <v>471</v>
      </c>
      <c r="B472" s="2">
        <v>45180</v>
      </c>
      <c r="C472" t="s">
        <v>112</v>
      </c>
      <c r="D472" t="s">
        <v>151</v>
      </c>
      <c r="E472" t="s">
        <v>188</v>
      </c>
      <c r="F472">
        <v>78</v>
      </c>
      <c r="G472">
        <v>64</v>
      </c>
      <c r="H472">
        <v>71</v>
      </c>
      <c r="I472">
        <v>71</v>
      </c>
      <c r="J472">
        <v>40</v>
      </c>
      <c r="K472">
        <v>38</v>
      </c>
      <c r="L472">
        <v>79</v>
      </c>
    </row>
    <row r="473" spans="1:12" x14ac:dyDescent="0.25">
      <c r="A473">
        <v>472</v>
      </c>
      <c r="B473" s="2">
        <v>45064</v>
      </c>
      <c r="C473" t="s">
        <v>113</v>
      </c>
      <c r="D473" t="s">
        <v>192</v>
      </c>
      <c r="E473" t="s">
        <v>193</v>
      </c>
      <c r="F473">
        <v>43</v>
      </c>
      <c r="G473">
        <v>52</v>
      </c>
      <c r="H473">
        <v>64</v>
      </c>
      <c r="I473">
        <v>53</v>
      </c>
      <c r="J473">
        <v>32</v>
      </c>
      <c r="K473">
        <v>23</v>
      </c>
      <c r="L473">
        <v>46</v>
      </c>
    </row>
    <row r="474" spans="1:12" x14ac:dyDescent="0.25">
      <c r="A474">
        <v>473</v>
      </c>
      <c r="B474" s="2">
        <v>45155</v>
      </c>
      <c r="C474" t="s">
        <v>110</v>
      </c>
      <c r="D474" t="s">
        <v>122</v>
      </c>
      <c r="E474" t="s">
        <v>183</v>
      </c>
      <c r="F474">
        <v>67</v>
      </c>
      <c r="G474">
        <v>62</v>
      </c>
      <c r="H474">
        <v>71</v>
      </c>
      <c r="I474">
        <v>66.666666666666671</v>
      </c>
      <c r="J474">
        <v>36</v>
      </c>
      <c r="K474">
        <v>20</v>
      </c>
      <c r="L474">
        <v>84</v>
      </c>
    </row>
    <row r="475" spans="1:12" x14ac:dyDescent="0.25">
      <c r="A475">
        <v>474</v>
      </c>
      <c r="B475" s="2">
        <v>45234</v>
      </c>
      <c r="C475" t="s">
        <v>109</v>
      </c>
      <c r="D475" t="s">
        <v>148</v>
      </c>
      <c r="E475" t="s">
        <v>195</v>
      </c>
      <c r="F475">
        <v>74</v>
      </c>
      <c r="G475">
        <v>63</v>
      </c>
      <c r="H475">
        <v>72</v>
      </c>
      <c r="I475">
        <v>69.666666666666671</v>
      </c>
      <c r="J475">
        <v>35</v>
      </c>
      <c r="K475">
        <v>20</v>
      </c>
      <c r="L475">
        <v>59</v>
      </c>
    </row>
    <row r="476" spans="1:12" x14ac:dyDescent="0.25">
      <c r="A476">
        <v>475</v>
      </c>
      <c r="B476" s="2">
        <v>45215</v>
      </c>
      <c r="C476" t="s">
        <v>114</v>
      </c>
      <c r="D476" t="s">
        <v>122</v>
      </c>
      <c r="E476" t="s">
        <v>183</v>
      </c>
      <c r="F476">
        <v>88</v>
      </c>
      <c r="G476">
        <v>68</v>
      </c>
      <c r="H476">
        <v>74</v>
      </c>
      <c r="I476">
        <v>76.666666666666671</v>
      </c>
      <c r="J476">
        <v>30</v>
      </c>
      <c r="K476">
        <v>22</v>
      </c>
      <c r="L476">
        <v>56</v>
      </c>
    </row>
    <row r="477" spans="1:12" x14ac:dyDescent="0.25">
      <c r="A477">
        <v>476</v>
      </c>
      <c r="B477" s="2">
        <v>45145</v>
      </c>
      <c r="C477" t="s">
        <v>114</v>
      </c>
      <c r="D477" t="s">
        <v>141</v>
      </c>
      <c r="E477" t="s">
        <v>184</v>
      </c>
      <c r="F477">
        <v>73</v>
      </c>
      <c r="G477">
        <v>59</v>
      </c>
      <c r="H477">
        <v>67</v>
      </c>
      <c r="I477">
        <v>66.333333333333329</v>
      </c>
      <c r="J477">
        <v>29</v>
      </c>
      <c r="K477">
        <v>22</v>
      </c>
      <c r="L477">
        <v>63</v>
      </c>
    </row>
    <row r="478" spans="1:12" x14ac:dyDescent="0.25">
      <c r="A478">
        <v>477</v>
      </c>
      <c r="B478" s="2">
        <v>45138</v>
      </c>
      <c r="C478" t="s">
        <v>117</v>
      </c>
      <c r="D478" t="s">
        <v>122</v>
      </c>
      <c r="E478" t="s">
        <v>183</v>
      </c>
      <c r="F478">
        <v>39</v>
      </c>
      <c r="G478">
        <v>56</v>
      </c>
      <c r="H478">
        <v>71</v>
      </c>
      <c r="I478">
        <v>55.333333333333336</v>
      </c>
      <c r="J478">
        <v>20</v>
      </c>
      <c r="K478">
        <v>30</v>
      </c>
      <c r="L478">
        <v>40</v>
      </c>
    </row>
    <row r="479" spans="1:12" x14ac:dyDescent="0.25">
      <c r="A479">
        <v>478</v>
      </c>
      <c r="B479" s="2">
        <v>44956</v>
      </c>
      <c r="C479" t="s">
        <v>111</v>
      </c>
      <c r="D479" t="s">
        <v>155</v>
      </c>
      <c r="E479" t="s">
        <v>189</v>
      </c>
      <c r="F479">
        <v>35</v>
      </c>
      <c r="G479">
        <v>55</v>
      </c>
      <c r="H479">
        <v>70</v>
      </c>
      <c r="I479">
        <v>53.333333333333336</v>
      </c>
      <c r="J479">
        <v>36</v>
      </c>
      <c r="K479">
        <v>27</v>
      </c>
      <c r="L479">
        <v>96</v>
      </c>
    </row>
    <row r="480" spans="1:12" x14ac:dyDescent="0.25">
      <c r="A480">
        <v>479</v>
      </c>
      <c r="B480" s="2">
        <v>45302</v>
      </c>
      <c r="C480" t="s">
        <v>109</v>
      </c>
      <c r="D480" t="s">
        <v>155</v>
      </c>
      <c r="E480" t="s">
        <v>189</v>
      </c>
      <c r="F480">
        <v>61</v>
      </c>
      <c r="G480">
        <v>81</v>
      </c>
      <c r="H480">
        <v>95</v>
      </c>
      <c r="I480">
        <v>79</v>
      </c>
      <c r="J480">
        <v>40</v>
      </c>
      <c r="K480">
        <v>30</v>
      </c>
      <c r="L480">
        <v>78</v>
      </c>
    </row>
    <row r="481" spans="1:12" x14ac:dyDescent="0.25">
      <c r="A481">
        <v>480</v>
      </c>
      <c r="B481" s="2">
        <v>45212</v>
      </c>
      <c r="C481" t="s">
        <v>116</v>
      </c>
      <c r="D481" t="s">
        <v>197</v>
      </c>
      <c r="E481" t="s">
        <v>198</v>
      </c>
      <c r="F481">
        <v>94</v>
      </c>
      <c r="G481">
        <v>71</v>
      </c>
      <c r="H481">
        <v>75</v>
      </c>
      <c r="I481">
        <v>80</v>
      </c>
      <c r="J481">
        <v>27</v>
      </c>
      <c r="K481">
        <v>39</v>
      </c>
      <c r="L481">
        <v>74</v>
      </c>
    </row>
    <row r="482" spans="1:12" x14ac:dyDescent="0.25">
      <c r="A482">
        <v>481</v>
      </c>
      <c r="B482" s="2">
        <v>45202</v>
      </c>
      <c r="C482" t="s">
        <v>114</v>
      </c>
      <c r="D482" t="s">
        <v>197</v>
      </c>
      <c r="E482" t="s">
        <v>198</v>
      </c>
      <c r="F482">
        <v>97</v>
      </c>
      <c r="G482">
        <v>70</v>
      </c>
      <c r="H482">
        <v>78</v>
      </c>
      <c r="I482">
        <v>81.666666666666671</v>
      </c>
      <c r="J482">
        <v>31</v>
      </c>
      <c r="K482">
        <v>31</v>
      </c>
      <c r="L482">
        <v>97</v>
      </c>
    </row>
    <row r="483" spans="1:12" x14ac:dyDescent="0.25">
      <c r="A483">
        <v>482</v>
      </c>
      <c r="B483" s="2">
        <v>45022</v>
      </c>
      <c r="C483" t="s">
        <v>110</v>
      </c>
      <c r="D483" t="s">
        <v>151</v>
      </c>
      <c r="E483" t="s">
        <v>188</v>
      </c>
      <c r="F483">
        <v>40</v>
      </c>
      <c r="G483">
        <v>60</v>
      </c>
      <c r="H483">
        <v>69</v>
      </c>
      <c r="I483">
        <v>56.333333333333336</v>
      </c>
      <c r="J483">
        <v>23</v>
      </c>
      <c r="K483">
        <v>38</v>
      </c>
      <c r="L483">
        <v>69</v>
      </c>
    </row>
    <row r="484" spans="1:12" x14ac:dyDescent="0.25">
      <c r="A484">
        <v>483</v>
      </c>
      <c r="B484" s="2">
        <v>45061</v>
      </c>
      <c r="C484" t="s">
        <v>114</v>
      </c>
      <c r="D484" t="s">
        <v>190</v>
      </c>
      <c r="E484" t="s">
        <v>191</v>
      </c>
      <c r="F484">
        <v>37</v>
      </c>
      <c r="G484">
        <v>64</v>
      </c>
      <c r="H484">
        <v>75</v>
      </c>
      <c r="I484">
        <v>58.666666666666664</v>
      </c>
      <c r="J484">
        <v>24</v>
      </c>
      <c r="K484">
        <v>20</v>
      </c>
      <c r="L484">
        <v>29</v>
      </c>
    </row>
    <row r="485" spans="1:12" x14ac:dyDescent="0.25">
      <c r="A485">
        <v>484</v>
      </c>
      <c r="B485" s="2">
        <v>45216</v>
      </c>
      <c r="C485" t="s">
        <v>113</v>
      </c>
      <c r="D485" t="s">
        <v>199</v>
      </c>
      <c r="E485" t="s">
        <v>200</v>
      </c>
      <c r="F485">
        <v>74</v>
      </c>
      <c r="G485">
        <v>64</v>
      </c>
      <c r="H485">
        <v>71</v>
      </c>
      <c r="I485">
        <v>69.666666666666671</v>
      </c>
      <c r="J485">
        <v>24</v>
      </c>
      <c r="K485">
        <v>40</v>
      </c>
      <c r="L485">
        <v>68</v>
      </c>
    </row>
    <row r="486" spans="1:12" x14ac:dyDescent="0.25">
      <c r="A486">
        <v>485</v>
      </c>
      <c r="B486" s="2">
        <v>45047</v>
      </c>
      <c r="C486" t="s">
        <v>115</v>
      </c>
      <c r="D486" t="s">
        <v>201</v>
      </c>
      <c r="E486" t="s">
        <v>202</v>
      </c>
      <c r="F486">
        <v>46</v>
      </c>
      <c r="G486">
        <v>55</v>
      </c>
      <c r="H486">
        <v>70</v>
      </c>
      <c r="I486">
        <v>57</v>
      </c>
      <c r="J486">
        <v>21</v>
      </c>
      <c r="K486">
        <v>30</v>
      </c>
      <c r="L486">
        <v>39</v>
      </c>
    </row>
    <row r="487" spans="1:12" x14ac:dyDescent="0.25">
      <c r="A487">
        <v>486</v>
      </c>
      <c r="B487" s="2">
        <v>45159</v>
      </c>
      <c r="C487" t="s">
        <v>114</v>
      </c>
      <c r="D487" t="s">
        <v>122</v>
      </c>
      <c r="E487" t="s">
        <v>183</v>
      </c>
      <c r="F487">
        <v>73</v>
      </c>
      <c r="G487">
        <v>60</v>
      </c>
      <c r="H487">
        <v>69</v>
      </c>
      <c r="I487">
        <v>67.333333333333329</v>
      </c>
      <c r="J487">
        <v>36</v>
      </c>
      <c r="K487">
        <v>29</v>
      </c>
      <c r="L487">
        <v>43</v>
      </c>
    </row>
    <row r="488" spans="1:12" x14ac:dyDescent="0.25">
      <c r="A488">
        <v>487</v>
      </c>
      <c r="B488" s="2">
        <v>45096</v>
      </c>
      <c r="C488" t="s">
        <v>115</v>
      </c>
      <c r="D488" t="s">
        <v>201</v>
      </c>
      <c r="E488" t="s">
        <v>202</v>
      </c>
      <c r="F488">
        <v>53</v>
      </c>
      <c r="G488">
        <v>56</v>
      </c>
      <c r="H488">
        <v>59</v>
      </c>
      <c r="I488">
        <v>56</v>
      </c>
      <c r="J488">
        <v>32</v>
      </c>
      <c r="K488">
        <v>30</v>
      </c>
      <c r="L488">
        <v>56</v>
      </c>
    </row>
    <row r="489" spans="1:12" x14ac:dyDescent="0.25">
      <c r="A489">
        <v>488</v>
      </c>
      <c r="B489" s="2">
        <v>45182</v>
      </c>
      <c r="C489" t="s">
        <v>116</v>
      </c>
      <c r="D489" t="s">
        <v>203</v>
      </c>
      <c r="E489" t="s">
        <v>204</v>
      </c>
      <c r="F489">
        <v>77</v>
      </c>
      <c r="G489">
        <v>61</v>
      </c>
      <c r="H489">
        <v>69</v>
      </c>
      <c r="I489">
        <v>69</v>
      </c>
      <c r="J489">
        <v>34</v>
      </c>
      <c r="K489">
        <v>32</v>
      </c>
      <c r="L489">
        <v>79</v>
      </c>
    </row>
    <row r="490" spans="1:12" x14ac:dyDescent="0.25">
      <c r="A490">
        <v>489</v>
      </c>
      <c r="B490" s="2">
        <v>45038</v>
      </c>
      <c r="C490" t="s">
        <v>110</v>
      </c>
      <c r="D490" t="s">
        <v>155</v>
      </c>
      <c r="E490" t="s">
        <v>189</v>
      </c>
      <c r="F490">
        <v>36</v>
      </c>
      <c r="G490">
        <v>52</v>
      </c>
      <c r="H490">
        <v>67</v>
      </c>
      <c r="I490">
        <v>51.666666666666664</v>
      </c>
      <c r="J490">
        <v>26</v>
      </c>
      <c r="K490">
        <v>22</v>
      </c>
      <c r="L490">
        <v>87</v>
      </c>
    </row>
    <row r="491" spans="1:12" x14ac:dyDescent="0.25">
      <c r="A491">
        <v>490</v>
      </c>
      <c r="B491" s="2">
        <v>45152</v>
      </c>
      <c r="C491" t="s">
        <v>111</v>
      </c>
      <c r="D491" t="s">
        <v>203</v>
      </c>
      <c r="E491" t="s">
        <v>204</v>
      </c>
      <c r="F491">
        <v>76</v>
      </c>
      <c r="G491">
        <v>67</v>
      </c>
      <c r="H491">
        <v>77</v>
      </c>
      <c r="I491">
        <v>73.333333333333329</v>
      </c>
      <c r="J491">
        <v>35</v>
      </c>
      <c r="K491">
        <v>20</v>
      </c>
      <c r="L491">
        <v>190</v>
      </c>
    </row>
    <row r="492" spans="1:12" x14ac:dyDescent="0.25">
      <c r="A492">
        <v>491</v>
      </c>
      <c r="B492" s="2">
        <v>45029</v>
      </c>
      <c r="C492" t="s">
        <v>112</v>
      </c>
      <c r="D492" t="s">
        <v>199</v>
      </c>
      <c r="E492" t="s">
        <v>200</v>
      </c>
      <c r="F492">
        <v>41</v>
      </c>
      <c r="G492">
        <v>66</v>
      </c>
      <c r="H492">
        <v>74</v>
      </c>
      <c r="I492">
        <v>60.333333333333336</v>
      </c>
      <c r="J492">
        <v>38</v>
      </c>
      <c r="K492">
        <v>34</v>
      </c>
      <c r="L492">
        <v>24</v>
      </c>
    </row>
    <row r="493" spans="1:12" x14ac:dyDescent="0.25">
      <c r="A493">
        <v>492</v>
      </c>
      <c r="B493" s="2">
        <v>45308</v>
      </c>
      <c r="C493" t="s">
        <v>114</v>
      </c>
      <c r="D493" t="s">
        <v>122</v>
      </c>
      <c r="E493" t="s">
        <v>183</v>
      </c>
      <c r="F493">
        <v>71</v>
      </c>
      <c r="G493">
        <v>84</v>
      </c>
      <c r="H493">
        <v>94</v>
      </c>
      <c r="I493">
        <v>83</v>
      </c>
      <c r="J493">
        <v>29</v>
      </c>
      <c r="K493">
        <v>28</v>
      </c>
      <c r="L493">
        <v>69</v>
      </c>
    </row>
    <row r="494" spans="1:12" x14ac:dyDescent="0.25">
      <c r="A494">
        <v>493</v>
      </c>
      <c r="B494" s="2">
        <v>44993</v>
      </c>
      <c r="C494" t="s">
        <v>112</v>
      </c>
      <c r="D494" t="s">
        <v>153</v>
      </c>
      <c r="E494" t="s">
        <v>196</v>
      </c>
      <c r="F494">
        <v>42</v>
      </c>
      <c r="G494">
        <v>66</v>
      </c>
      <c r="H494">
        <v>73</v>
      </c>
      <c r="I494">
        <v>60.333333333333336</v>
      </c>
      <c r="J494">
        <v>32</v>
      </c>
      <c r="K494">
        <v>32</v>
      </c>
      <c r="L494">
        <v>52</v>
      </c>
    </row>
    <row r="495" spans="1:12" x14ac:dyDescent="0.25">
      <c r="A495">
        <v>494</v>
      </c>
      <c r="B495" s="2">
        <v>44988</v>
      </c>
      <c r="C495" t="s">
        <v>110</v>
      </c>
      <c r="D495" t="s">
        <v>171</v>
      </c>
      <c r="E495" t="s">
        <v>187</v>
      </c>
      <c r="F495">
        <v>36</v>
      </c>
      <c r="G495">
        <v>53</v>
      </c>
      <c r="H495">
        <v>64</v>
      </c>
      <c r="I495">
        <v>51</v>
      </c>
      <c r="J495">
        <v>26</v>
      </c>
      <c r="K495">
        <v>27</v>
      </c>
      <c r="L495">
        <v>61</v>
      </c>
    </row>
    <row r="496" spans="1:12" x14ac:dyDescent="0.25">
      <c r="A496">
        <v>495</v>
      </c>
      <c r="B496" s="2">
        <v>45239</v>
      </c>
      <c r="C496" t="s">
        <v>117</v>
      </c>
      <c r="D496" t="s">
        <v>122</v>
      </c>
      <c r="E496" t="s">
        <v>183</v>
      </c>
      <c r="F496">
        <v>95</v>
      </c>
      <c r="G496">
        <v>72</v>
      </c>
      <c r="H496">
        <v>75</v>
      </c>
      <c r="I496">
        <v>80.666666666666671</v>
      </c>
      <c r="J496">
        <v>37</v>
      </c>
      <c r="K496">
        <v>40</v>
      </c>
      <c r="L496">
        <v>60</v>
      </c>
    </row>
    <row r="497" spans="1:12" x14ac:dyDescent="0.25">
      <c r="A497">
        <v>496</v>
      </c>
      <c r="B497" s="2">
        <v>45299</v>
      </c>
      <c r="C497" t="s">
        <v>111</v>
      </c>
      <c r="D497" t="s">
        <v>155</v>
      </c>
      <c r="E497" t="s">
        <v>189</v>
      </c>
      <c r="F497">
        <v>63</v>
      </c>
      <c r="G497">
        <v>87</v>
      </c>
      <c r="H497">
        <v>97</v>
      </c>
      <c r="I497">
        <v>82.333333333333329</v>
      </c>
      <c r="J497">
        <v>31</v>
      </c>
      <c r="K497">
        <v>40</v>
      </c>
      <c r="L497">
        <v>151</v>
      </c>
    </row>
    <row r="498" spans="1:12" x14ac:dyDescent="0.25">
      <c r="A498">
        <v>497</v>
      </c>
      <c r="B498" s="2">
        <v>45144</v>
      </c>
      <c r="C498" t="s">
        <v>112</v>
      </c>
      <c r="D498" t="s">
        <v>190</v>
      </c>
      <c r="E498" t="s">
        <v>191</v>
      </c>
      <c r="F498">
        <v>75</v>
      </c>
      <c r="G498">
        <v>57</v>
      </c>
      <c r="H498">
        <v>65</v>
      </c>
      <c r="I498">
        <v>65.666666666666671</v>
      </c>
      <c r="J498">
        <v>31</v>
      </c>
      <c r="K498">
        <v>30</v>
      </c>
      <c r="L498">
        <v>54</v>
      </c>
    </row>
    <row r="499" spans="1:12" x14ac:dyDescent="0.25">
      <c r="A499">
        <v>498</v>
      </c>
      <c r="B499" s="2">
        <v>45259</v>
      </c>
      <c r="C499" t="s">
        <v>116</v>
      </c>
      <c r="D499" t="s">
        <v>122</v>
      </c>
      <c r="E499" t="s">
        <v>183</v>
      </c>
      <c r="F499">
        <v>88</v>
      </c>
      <c r="G499">
        <v>73</v>
      </c>
      <c r="H499">
        <v>75</v>
      </c>
      <c r="I499">
        <v>78.666666666666671</v>
      </c>
      <c r="J499">
        <v>28</v>
      </c>
      <c r="K499">
        <v>39</v>
      </c>
      <c r="L499">
        <v>39</v>
      </c>
    </row>
    <row r="500" spans="1:12" x14ac:dyDescent="0.25">
      <c r="A500">
        <v>499</v>
      </c>
      <c r="B500" s="2">
        <v>44979</v>
      </c>
      <c r="C500" t="s">
        <v>115</v>
      </c>
      <c r="D500" t="s">
        <v>122</v>
      </c>
      <c r="E500" t="s">
        <v>183</v>
      </c>
      <c r="F500">
        <v>54</v>
      </c>
      <c r="G500">
        <v>58</v>
      </c>
      <c r="H500">
        <v>73</v>
      </c>
      <c r="I500">
        <v>61.666666666666664</v>
      </c>
      <c r="J500">
        <v>30</v>
      </c>
      <c r="K500">
        <v>30</v>
      </c>
      <c r="L500">
        <v>51</v>
      </c>
    </row>
    <row r="501" spans="1:12" x14ac:dyDescent="0.25">
      <c r="A501">
        <v>500</v>
      </c>
      <c r="B501" s="2">
        <v>45306</v>
      </c>
      <c r="C501" t="s">
        <v>108</v>
      </c>
      <c r="D501" t="s">
        <v>155</v>
      </c>
      <c r="E501" t="s">
        <v>189</v>
      </c>
      <c r="F501">
        <v>67</v>
      </c>
      <c r="G501">
        <v>86</v>
      </c>
      <c r="H501">
        <v>89</v>
      </c>
      <c r="I501">
        <v>80.666666666666671</v>
      </c>
      <c r="J501">
        <v>32</v>
      </c>
      <c r="K501">
        <v>27</v>
      </c>
      <c r="L501">
        <v>68</v>
      </c>
    </row>
    <row r="502" spans="1:12" x14ac:dyDescent="0.25">
      <c r="A502">
        <v>501</v>
      </c>
      <c r="B502" s="2">
        <v>45037</v>
      </c>
      <c r="C502" t="s">
        <v>117</v>
      </c>
      <c r="D502" t="s">
        <v>171</v>
      </c>
      <c r="E502" t="s">
        <v>187</v>
      </c>
      <c r="F502">
        <v>46</v>
      </c>
      <c r="G502">
        <v>63</v>
      </c>
      <c r="H502">
        <v>77</v>
      </c>
      <c r="I502">
        <v>62</v>
      </c>
      <c r="J502">
        <v>28</v>
      </c>
      <c r="K502">
        <v>23</v>
      </c>
      <c r="L502">
        <v>43</v>
      </c>
    </row>
    <row r="503" spans="1:12" x14ac:dyDescent="0.25">
      <c r="A503">
        <v>502</v>
      </c>
      <c r="B503" s="2">
        <v>45314</v>
      </c>
      <c r="C503" t="s">
        <v>113</v>
      </c>
      <c r="D503" t="s">
        <v>122</v>
      </c>
      <c r="E503" t="s">
        <v>183</v>
      </c>
      <c r="F503">
        <v>66</v>
      </c>
      <c r="G503">
        <v>77</v>
      </c>
      <c r="H503">
        <v>95</v>
      </c>
      <c r="I503">
        <v>79.333333333333329</v>
      </c>
      <c r="J503">
        <v>35</v>
      </c>
      <c r="K503">
        <v>29</v>
      </c>
      <c r="L503">
        <v>65</v>
      </c>
    </row>
    <row r="504" spans="1:12" x14ac:dyDescent="0.25">
      <c r="A504">
        <v>503</v>
      </c>
      <c r="B504" s="2">
        <v>44953</v>
      </c>
      <c r="C504" t="s">
        <v>113</v>
      </c>
      <c r="D504" t="s">
        <v>134</v>
      </c>
      <c r="E504" t="s">
        <v>194</v>
      </c>
      <c r="F504">
        <v>45</v>
      </c>
      <c r="G504">
        <v>50</v>
      </c>
      <c r="H504">
        <v>58</v>
      </c>
      <c r="I504">
        <v>51</v>
      </c>
      <c r="J504">
        <v>24</v>
      </c>
      <c r="K504">
        <v>22</v>
      </c>
      <c r="L504">
        <v>43</v>
      </c>
    </row>
    <row r="505" spans="1:12" x14ac:dyDescent="0.25">
      <c r="A505">
        <v>504</v>
      </c>
      <c r="B505" s="2">
        <v>45000</v>
      </c>
      <c r="C505" t="s">
        <v>116</v>
      </c>
      <c r="D505" t="s">
        <v>122</v>
      </c>
      <c r="E505" t="s">
        <v>183</v>
      </c>
      <c r="F505">
        <v>49</v>
      </c>
      <c r="G505">
        <v>63</v>
      </c>
      <c r="H505">
        <v>76</v>
      </c>
      <c r="I505">
        <v>62.666666666666664</v>
      </c>
      <c r="J505">
        <v>30</v>
      </c>
      <c r="K505">
        <v>29</v>
      </c>
      <c r="L505">
        <v>56</v>
      </c>
    </row>
    <row r="506" spans="1:12" x14ac:dyDescent="0.25">
      <c r="A506">
        <v>505</v>
      </c>
      <c r="B506" s="2">
        <v>44939</v>
      </c>
      <c r="C506" t="s">
        <v>109</v>
      </c>
      <c r="D506" t="s">
        <v>141</v>
      </c>
      <c r="E506" t="s">
        <v>184</v>
      </c>
      <c r="F506">
        <v>56</v>
      </c>
      <c r="G506">
        <v>56</v>
      </c>
      <c r="H506">
        <v>61</v>
      </c>
      <c r="I506">
        <v>57.666666666666664</v>
      </c>
      <c r="J506">
        <v>35</v>
      </c>
      <c r="K506">
        <v>22</v>
      </c>
      <c r="L506">
        <v>58</v>
      </c>
    </row>
    <row r="507" spans="1:12" x14ac:dyDescent="0.25">
      <c r="A507">
        <v>506</v>
      </c>
      <c r="B507" s="2">
        <v>45001</v>
      </c>
      <c r="C507" t="s">
        <v>115</v>
      </c>
      <c r="D507" t="s">
        <v>148</v>
      </c>
      <c r="E507" t="s">
        <v>195</v>
      </c>
      <c r="F507">
        <v>42</v>
      </c>
      <c r="G507">
        <v>53</v>
      </c>
      <c r="H507">
        <v>59</v>
      </c>
      <c r="I507">
        <v>51.333333333333336</v>
      </c>
      <c r="J507">
        <v>24</v>
      </c>
      <c r="K507">
        <v>35</v>
      </c>
      <c r="L507">
        <v>56</v>
      </c>
    </row>
    <row r="508" spans="1:12" x14ac:dyDescent="0.25">
      <c r="A508">
        <v>507</v>
      </c>
      <c r="B508" s="2">
        <v>45181</v>
      </c>
      <c r="C508" t="s">
        <v>117</v>
      </c>
      <c r="D508" t="s">
        <v>203</v>
      </c>
      <c r="E508" t="s">
        <v>204</v>
      </c>
      <c r="F508">
        <v>83</v>
      </c>
      <c r="G508">
        <v>61</v>
      </c>
      <c r="H508">
        <v>72</v>
      </c>
      <c r="I508">
        <v>72</v>
      </c>
      <c r="J508">
        <v>27</v>
      </c>
      <c r="K508">
        <v>40</v>
      </c>
      <c r="L508">
        <v>85</v>
      </c>
    </row>
    <row r="509" spans="1:12" x14ac:dyDescent="0.25">
      <c r="A509">
        <v>508</v>
      </c>
      <c r="B509" s="2">
        <v>45141</v>
      </c>
      <c r="C509" t="s">
        <v>109</v>
      </c>
      <c r="D509" t="s">
        <v>171</v>
      </c>
      <c r="E509" t="s">
        <v>187</v>
      </c>
      <c r="F509">
        <v>78</v>
      </c>
      <c r="G509">
        <v>62</v>
      </c>
      <c r="H509">
        <v>72</v>
      </c>
      <c r="I509">
        <v>70.666666666666671</v>
      </c>
      <c r="J509">
        <v>37</v>
      </c>
      <c r="K509">
        <v>35</v>
      </c>
      <c r="L509">
        <v>87</v>
      </c>
    </row>
    <row r="510" spans="1:12" x14ac:dyDescent="0.25">
      <c r="A510">
        <v>509</v>
      </c>
      <c r="B510" s="2">
        <v>45060</v>
      </c>
      <c r="C510" t="s">
        <v>113</v>
      </c>
      <c r="D510" t="s">
        <v>171</v>
      </c>
      <c r="E510" t="s">
        <v>187</v>
      </c>
      <c r="F510">
        <v>38</v>
      </c>
      <c r="G510">
        <v>61</v>
      </c>
      <c r="H510">
        <v>68</v>
      </c>
      <c r="I510">
        <v>55.666666666666664</v>
      </c>
      <c r="J510">
        <v>40</v>
      </c>
      <c r="K510">
        <v>26</v>
      </c>
      <c r="L510">
        <v>28</v>
      </c>
    </row>
    <row r="511" spans="1:12" x14ac:dyDescent="0.25">
      <c r="A511">
        <v>510</v>
      </c>
      <c r="B511" s="2">
        <v>44957</v>
      </c>
      <c r="C511" t="s">
        <v>117</v>
      </c>
      <c r="D511" t="s">
        <v>171</v>
      </c>
      <c r="E511" t="s">
        <v>187</v>
      </c>
      <c r="F511">
        <v>46</v>
      </c>
      <c r="G511">
        <v>55</v>
      </c>
      <c r="H511">
        <v>70</v>
      </c>
      <c r="I511">
        <v>57</v>
      </c>
      <c r="J511">
        <v>27</v>
      </c>
      <c r="K511">
        <v>36</v>
      </c>
      <c r="L511">
        <v>33</v>
      </c>
    </row>
    <row r="512" spans="1:12" x14ac:dyDescent="0.25">
      <c r="A512">
        <v>511</v>
      </c>
      <c r="B512" s="2">
        <v>45155</v>
      </c>
      <c r="C512" t="s">
        <v>116</v>
      </c>
      <c r="D512" t="s">
        <v>171</v>
      </c>
      <c r="E512" t="s">
        <v>187</v>
      </c>
      <c r="F512">
        <v>79</v>
      </c>
      <c r="G512">
        <v>62</v>
      </c>
      <c r="H512">
        <v>66</v>
      </c>
      <c r="I512">
        <v>69</v>
      </c>
      <c r="J512">
        <v>20</v>
      </c>
      <c r="K512">
        <v>20</v>
      </c>
      <c r="L512">
        <v>64</v>
      </c>
    </row>
    <row r="513" spans="1:12" x14ac:dyDescent="0.25">
      <c r="A513">
        <v>512</v>
      </c>
      <c r="B513" s="2">
        <v>45185</v>
      </c>
      <c r="C513" t="s">
        <v>109</v>
      </c>
      <c r="D513" t="s">
        <v>122</v>
      </c>
      <c r="E513" t="s">
        <v>183</v>
      </c>
      <c r="F513">
        <v>87</v>
      </c>
      <c r="G513">
        <v>71</v>
      </c>
      <c r="H513">
        <v>80</v>
      </c>
      <c r="I513">
        <v>79.333333333333329</v>
      </c>
      <c r="J513">
        <v>21</v>
      </c>
      <c r="K513">
        <v>39</v>
      </c>
      <c r="L513">
        <v>63</v>
      </c>
    </row>
    <row r="514" spans="1:12" x14ac:dyDescent="0.25">
      <c r="A514">
        <v>513</v>
      </c>
      <c r="B514" s="2">
        <v>45026</v>
      </c>
      <c r="C514" t="s">
        <v>110</v>
      </c>
      <c r="D514" t="s">
        <v>192</v>
      </c>
      <c r="E514" t="s">
        <v>193</v>
      </c>
      <c r="F514">
        <v>45</v>
      </c>
      <c r="G514">
        <v>59</v>
      </c>
      <c r="H514">
        <v>75</v>
      </c>
      <c r="I514">
        <v>59.666666666666664</v>
      </c>
      <c r="J514">
        <v>36</v>
      </c>
      <c r="K514">
        <v>40</v>
      </c>
      <c r="L514">
        <v>74</v>
      </c>
    </row>
    <row r="515" spans="1:12" x14ac:dyDescent="0.25">
      <c r="A515">
        <v>514</v>
      </c>
      <c r="B515" s="2">
        <v>45017</v>
      </c>
      <c r="C515" t="s">
        <v>108</v>
      </c>
      <c r="D515" t="s">
        <v>153</v>
      </c>
      <c r="E515" t="s">
        <v>196</v>
      </c>
      <c r="F515">
        <v>57</v>
      </c>
      <c r="G515">
        <v>56</v>
      </c>
      <c r="H515">
        <v>66</v>
      </c>
      <c r="I515">
        <v>59.666666666666664</v>
      </c>
      <c r="J515">
        <v>35</v>
      </c>
      <c r="K515">
        <v>36</v>
      </c>
      <c r="L515">
        <v>58</v>
      </c>
    </row>
    <row r="516" spans="1:12" x14ac:dyDescent="0.25">
      <c r="A516">
        <v>515</v>
      </c>
      <c r="B516" s="2">
        <v>44958</v>
      </c>
      <c r="C516" t="s">
        <v>109</v>
      </c>
      <c r="D516" t="s">
        <v>153</v>
      </c>
      <c r="E516" t="s">
        <v>196</v>
      </c>
      <c r="F516">
        <v>49</v>
      </c>
      <c r="G516">
        <v>51</v>
      </c>
      <c r="H516">
        <v>61</v>
      </c>
      <c r="I516">
        <v>53.666666666666664</v>
      </c>
      <c r="J516">
        <v>21</v>
      </c>
      <c r="K516">
        <v>35</v>
      </c>
      <c r="L516">
        <v>45</v>
      </c>
    </row>
    <row r="517" spans="1:12" x14ac:dyDescent="0.25">
      <c r="A517">
        <v>516</v>
      </c>
      <c r="B517" s="2">
        <v>45062</v>
      </c>
      <c r="C517" t="s">
        <v>109</v>
      </c>
      <c r="D517" t="s">
        <v>192</v>
      </c>
      <c r="E517" t="s">
        <v>193</v>
      </c>
      <c r="F517">
        <v>55</v>
      </c>
      <c r="G517">
        <v>54</v>
      </c>
      <c r="H517">
        <v>68</v>
      </c>
      <c r="I517">
        <v>59</v>
      </c>
      <c r="J517">
        <v>31</v>
      </c>
      <c r="K517">
        <v>35</v>
      </c>
      <c r="L517">
        <v>55</v>
      </c>
    </row>
    <row r="518" spans="1:12" x14ac:dyDescent="0.25">
      <c r="A518">
        <v>517</v>
      </c>
      <c r="B518" s="2">
        <v>45256</v>
      </c>
      <c r="C518" t="s">
        <v>112</v>
      </c>
      <c r="D518" t="s">
        <v>192</v>
      </c>
      <c r="E518" t="s">
        <v>193</v>
      </c>
      <c r="F518">
        <v>86</v>
      </c>
      <c r="G518">
        <v>70</v>
      </c>
      <c r="H518">
        <v>83</v>
      </c>
      <c r="I518">
        <v>79.666666666666671</v>
      </c>
      <c r="J518">
        <v>30</v>
      </c>
      <c r="K518">
        <v>27</v>
      </c>
      <c r="L518">
        <v>81</v>
      </c>
    </row>
    <row r="519" spans="1:12" x14ac:dyDescent="0.25">
      <c r="A519">
        <v>518</v>
      </c>
      <c r="B519" s="2">
        <v>45261</v>
      </c>
      <c r="C519" t="s">
        <v>112</v>
      </c>
      <c r="D519" t="s">
        <v>122</v>
      </c>
      <c r="E519" t="s">
        <v>183</v>
      </c>
      <c r="F519">
        <v>105</v>
      </c>
      <c r="G519">
        <v>72</v>
      </c>
      <c r="H519">
        <v>80</v>
      </c>
      <c r="I519">
        <v>85.666666666666671</v>
      </c>
      <c r="J519">
        <v>30</v>
      </c>
      <c r="K519">
        <v>24</v>
      </c>
      <c r="L519">
        <v>51</v>
      </c>
    </row>
    <row r="520" spans="1:12" x14ac:dyDescent="0.25">
      <c r="A520">
        <v>519</v>
      </c>
      <c r="B520" s="2">
        <v>45099</v>
      </c>
      <c r="C520" t="s">
        <v>117</v>
      </c>
      <c r="D520" t="s">
        <v>192</v>
      </c>
      <c r="E520" t="s">
        <v>193</v>
      </c>
      <c r="F520">
        <v>54</v>
      </c>
      <c r="G520">
        <v>64</v>
      </c>
      <c r="H520">
        <v>72</v>
      </c>
      <c r="I520">
        <v>63.333333333333336</v>
      </c>
      <c r="J520">
        <v>38</v>
      </c>
      <c r="K520">
        <v>25</v>
      </c>
      <c r="L520">
        <v>52</v>
      </c>
    </row>
    <row r="521" spans="1:12" x14ac:dyDescent="0.25">
      <c r="A521">
        <v>520</v>
      </c>
      <c r="B521" s="2">
        <v>44961</v>
      </c>
      <c r="C521" t="s">
        <v>109</v>
      </c>
      <c r="D521" t="s">
        <v>199</v>
      </c>
      <c r="E521" t="s">
        <v>200</v>
      </c>
      <c r="F521">
        <v>41</v>
      </c>
      <c r="G521">
        <v>57</v>
      </c>
      <c r="H521">
        <v>72</v>
      </c>
      <c r="I521">
        <v>56.666666666666664</v>
      </c>
      <c r="J521">
        <v>21</v>
      </c>
      <c r="K521">
        <v>29</v>
      </c>
      <c r="L521">
        <v>27</v>
      </c>
    </row>
    <row r="522" spans="1:12" x14ac:dyDescent="0.25">
      <c r="A522">
        <v>521</v>
      </c>
      <c r="B522" s="2">
        <v>45300</v>
      </c>
      <c r="C522" t="s">
        <v>113</v>
      </c>
      <c r="D522" t="s">
        <v>122</v>
      </c>
      <c r="E522" t="s">
        <v>183</v>
      </c>
      <c r="F522">
        <v>63</v>
      </c>
      <c r="G522">
        <v>89</v>
      </c>
      <c r="H522">
        <v>91</v>
      </c>
      <c r="I522">
        <v>81</v>
      </c>
      <c r="J522">
        <v>35</v>
      </c>
      <c r="K522">
        <v>35</v>
      </c>
      <c r="L522">
        <v>56</v>
      </c>
    </row>
    <row r="523" spans="1:12" x14ac:dyDescent="0.25">
      <c r="A523">
        <v>522</v>
      </c>
      <c r="B523" s="2">
        <v>45287</v>
      </c>
      <c r="C523" t="s">
        <v>108</v>
      </c>
      <c r="D523" t="s">
        <v>155</v>
      </c>
      <c r="E523" t="s">
        <v>189</v>
      </c>
      <c r="F523">
        <v>95</v>
      </c>
      <c r="G523">
        <v>70</v>
      </c>
      <c r="H523">
        <v>84</v>
      </c>
      <c r="I523">
        <v>83</v>
      </c>
      <c r="J523">
        <v>29</v>
      </c>
      <c r="K523">
        <v>21</v>
      </c>
      <c r="L523">
        <v>52</v>
      </c>
    </row>
    <row r="524" spans="1:12" x14ac:dyDescent="0.25">
      <c r="A524">
        <v>523</v>
      </c>
      <c r="B524" s="2">
        <v>45262</v>
      </c>
      <c r="C524" t="s">
        <v>109</v>
      </c>
      <c r="D524" t="s">
        <v>134</v>
      </c>
      <c r="E524" t="s">
        <v>194</v>
      </c>
      <c r="F524">
        <v>96</v>
      </c>
      <c r="G524">
        <v>69</v>
      </c>
      <c r="H524">
        <v>85</v>
      </c>
      <c r="I524">
        <v>83.333333333333329</v>
      </c>
      <c r="J524">
        <v>37</v>
      </c>
      <c r="K524">
        <v>30</v>
      </c>
      <c r="L524">
        <v>76</v>
      </c>
    </row>
    <row r="525" spans="1:12" x14ac:dyDescent="0.25">
      <c r="A525">
        <v>524</v>
      </c>
      <c r="B525" s="2">
        <v>45170</v>
      </c>
      <c r="C525" t="s">
        <v>111</v>
      </c>
      <c r="D525" t="s">
        <v>148</v>
      </c>
      <c r="E525" t="s">
        <v>195</v>
      </c>
      <c r="F525">
        <v>81</v>
      </c>
      <c r="G525">
        <v>68</v>
      </c>
      <c r="H525">
        <v>79</v>
      </c>
      <c r="I525">
        <v>76</v>
      </c>
      <c r="J525">
        <v>24</v>
      </c>
      <c r="K525">
        <v>28</v>
      </c>
      <c r="L525">
        <v>206</v>
      </c>
    </row>
    <row r="526" spans="1:12" x14ac:dyDescent="0.25">
      <c r="A526">
        <v>525</v>
      </c>
      <c r="B526" s="2">
        <v>45288</v>
      </c>
      <c r="C526" t="s">
        <v>115</v>
      </c>
      <c r="D526" t="s">
        <v>201</v>
      </c>
      <c r="E526" t="s">
        <v>202</v>
      </c>
      <c r="F526">
        <v>98</v>
      </c>
      <c r="G526">
        <v>74</v>
      </c>
      <c r="H526">
        <v>81</v>
      </c>
      <c r="I526">
        <v>84.333333333333329</v>
      </c>
      <c r="J526">
        <v>25</v>
      </c>
      <c r="K526">
        <v>34</v>
      </c>
      <c r="L526">
        <v>100</v>
      </c>
    </row>
    <row r="527" spans="1:12" x14ac:dyDescent="0.25">
      <c r="A527">
        <v>526</v>
      </c>
      <c r="B527" s="2">
        <v>45116</v>
      </c>
      <c r="C527" t="s">
        <v>114</v>
      </c>
      <c r="D527" t="s">
        <v>122</v>
      </c>
      <c r="E527" t="s">
        <v>183</v>
      </c>
      <c r="F527">
        <v>56</v>
      </c>
      <c r="G527">
        <v>65</v>
      </c>
      <c r="H527">
        <v>78</v>
      </c>
      <c r="I527">
        <v>66.333333333333329</v>
      </c>
      <c r="J527">
        <v>20</v>
      </c>
      <c r="K527">
        <v>26</v>
      </c>
      <c r="L527">
        <v>35</v>
      </c>
    </row>
    <row r="528" spans="1:12" x14ac:dyDescent="0.25">
      <c r="A528">
        <v>527</v>
      </c>
      <c r="B528" s="2">
        <v>45113</v>
      </c>
      <c r="C528" t="s">
        <v>114</v>
      </c>
      <c r="D528" t="s">
        <v>203</v>
      </c>
      <c r="E528" t="s">
        <v>204</v>
      </c>
      <c r="F528">
        <v>40</v>
      </c>
      <c r="G528">
        <v>57</v>
      </c>
      <c r="H528">
        <v>71</v>
      </c>
      <c r="I528">
        <v>56</v>
      </c>
      <c r="J528">
        <v>24</v>
      </c>
      <c r="K528">
        <v>27</v>
      </c>
      <c r="L528">
        <v>24</v>
      </c>
    </row>
    <row r="529" spans="1:12" x14ac:dyDescent="0.25">
      <c r="A529">
        <v>528</v>
      </c>
      <c r="B529" s="2">
        <v>44984</v>
      </c>
      <c r="C529" t="s">
        <v>108</v>
      </c>
      <c r="D529" t="s">
        <v>199</v>
      </c>
      <c r="E529" t="s">
        <v>200</v>
      </c>
      <c r="F529">
        <v>48</v>
      </c>
      <c r="G529">
        <v>48</v>
      </c>
      <c r="H529">
        <v>58</v>
      </c>
      <c r="I529">
        <v>51.333333333333336</v>
      </c>
      <c r="J529">
        <v>29</v>
      </c>
      <c r="K529">
        <v>39</v>
      </c>
      <c r="L529">
        <v>52</v>
      </c>
    </row>
    <row r="530" spans="1:12" x14ac:dyDescent="0.25">
      <c r="A530">
        <v>529</v>
      </c>
      <c r="B530" s="2">
        <v>45282</v>
      </c>
      <c r="C530" t="s">
        <v>117</v>
      </c>
      <c r="D530" t="s">
        <v>148</v>
      </c>
      <c r="E530" t="s">
        <v>195</v>
      </c>
      <c r="F530">
        <v>101</v>
      </c>
      <c r="G530">
        <v>67</v>
      </c>
      <c r="H530">
        <v>77</v>
      </c>
      <c r="I530">
        <v>81.666666666666671</v>
      </c>
      <c r="J530">
        <v>24</v>
      </c>
      <c r="K530">
        <v>32</v>
      </c>
      <c r="L530">
        <v>94</v>
      </c>
    </row>
    <row r="531" spans="1:12" x14ac:dyDescent="0.25">
      <c r="A531">
        <v>530</v>
      </c>
      <c r="B531" s="2">
        <v>45027</v>
      </c>
      <c r="C531" t="s">
        <v>115</v>
      </c>
      <c r="D531" t="s">
        <v>122</v>
      </c>
      <c r="E531" t="s">
        <v>183</v>
      </c>
      <c r="F531">
        <v>54</v>
      </c>
      <c r="G531">
        <v>58</v>
      </c>
      <c r="H531">
        <v>60</v>
      </c>
      <c r="I531">
        <v>57.333333333333336</v>
      </c>
      <c r="J531">
        <v>30</v>
      </c>
      <c r="K531">
        <v>28</v>
      </c>
      <c r="L531">
        <v>52</v>
      </c>
    </row>
    <row r="532" spans="1:12" x14ac:dyDescent="0.25">
      <c r="A532">
        <v>531</v>
      </c>
      <c r="B532" s="2">
        <v>44961</v>
      </c>
      <c r="C532" t="s">
        <v>109</v>
      </c>
      <c r="D532" t="s">
        <v>155</v>
      </c>
      <c r="E532" t="s">
        <v>189</v>
      </c>
      <c r="F532">
        <v>50</v>
      </c>
      <c r="G532">
        <v>61</v>
      </c>
      <c r="H532">
        <v>72</v>
      </c>
      <c r="I532">
        <v>61</v>
      </c>
      <c r="J532">
        <v>28</v>
      </c>
      <c r="K532">
        <v>21</v>
      </c>
      <c r="L532">
        <v>55</v>
      </c>
    </row>
    <row r="533" spans="1:12" x14ac:dyDescent="0.25">
      <c r="A533">
        <v>532</v>
      </c>
      <c r="B533" s="2">
        <v>44968</v>
      </c>
      <c r="C533" t="s">
        <v>112</v>
      </c>
      <c r="D533" t="s">
        <v>155</v>
      </c>
      <c r="E533" t="s">
        <v>189</v>
      </c>
      <c r="F533">
        <v>47</v>
      </c>
      <c r="G533">
        <v>55</v>
      </c>
      <c r="H533">
        <v>64</v>
      </c>
      <c r="I533">
        <v>55.333333333333336</v>
      </c>
      <c r="J533">
        <v>25</v>
      </c>
      <c r="K533">
        <v>23</v>
      </c>
      <c r="L533">
        <v>53</v>
      </c>
    </row>
    <row r="534" spans="1:12" x14ac:dyDescent="0.25">
      <c r="A534">
        <v>533</v>
      </c>
      <c r="B534" s="2">
        <v>44979</v>
      </c>
      <c r="C534" t="s">
        <v>117</v>
      </c>
      <c r="D534" t="s">
        <v>138</v>
      </c>
      <c r="E534" t="s">
        <v>186</v>
      </c>
      <c r="F534">
        <v>58</v>
      </c>
      <c r="G534">
        <v>63</v>
      </c>
      <c r="H534">
        <v>73</v>
      </c>
      <c r="I534">
        <v>64.666666666666671</v>
      </c>
      <c r="J534">
        <v>27</v>
      </c>
      <c r="K534">
        <v>32</v>
      </c>
      <c r="L534">
        <v>63</v>
      </c>
    </row>
    <row r="535" spans="1:12" x14ac:dyDescent="0.25">
      <c r="A535">
        <v>534</v>
      </c>
      <c r="B535" s="2">
        <v>44978</v>
      </c>
      <c r="C535" t="s">
        <v>116</v>
      </c>
      <c r="D535" t="s">
        <v>151</v>
      </c>
      <c r="E535" t="s">
        <v>188</v>
      </c>
      <c r="F535">
        <v>53</v>
      </c>
      <c r="G535">
        <v>53</v>
      </c>
      <c r="H535">
        <v>62</v>
      </c>
      <c r="I535">
        <v>56</v>
      </c>
      <c r="J535">
        <v>28</v>
      </c>
      <c r="K535">
        <v>39</v>
      </c>
      <c r="L535">
        <v>44</v>
      </c>
    </row>
    <row r="536" spans="1:12" x14ac:dyDescent="0.25">
      <c r="A536">
        <v>535</v>
      </c>
      <c r="B536" s="2">
        <v>45144</v>
      </c>
      <c r="C536" t="s">
        <v>116</v>
      </c>
      <c r="D536" t="s">
        <v>138</v>
      </c>
      <c r="E536" t="s">
        <v>186</v>
      </c>
      <c r="F536">
        <v>71</v>
      </c>
      <c r="G536">
        <v>61</v>
      </c>
      <c r="H536">
        <v>64</v>
      </c>
      <c r="I536">
        <v>65.333333333333329</v>
      </c>
      <c r="J536">
        <v>30</v>
      </c>
      <c r="K536">
        <v>31</v>
      </c>
      <c r="L536">
        <v>71</v>
      </c>
    </row>
    <row r="537" spans="1:12" x14ac:dyDescent="0.25">
      <c r="A537">
        <v>536</v>
      </c>
      <c r="B537" s="2">
        <v>45099</v>
      </c>
      <c r="C537" t="s">
        <v>109</v>
      </c>
      <c r="D537" t="s">
        <v>203</v>
      </c>
      <c r="E537" t="s">
        <v>204</v>
      </c>
      <c r="F537">
        <v>49</v>
      </c>
      <c r="G537">
        <v>67</v>
      </c>
      <c r="H537">
        <v>75</v>
      </c>
      <c r="I537">
        <v>63.666666666666664</v>
      </c>
      <c r="J537">
        <v>27</v>
      </c>
      <c r="K537">
        <v>25</v>
      </c>
      <c r="L537">
        <v>43</v>
      </c>
    </row>
    <row r="538" spans="1:12" x14ac:dyDescent="0.25">
      <c r="A538">
        <v>537</v>
      </c>
      <c r="B538" s="2">
        <v>45118</v>
      </c>
      <c r="C538" t="s">
        <v>117</v>
      </c>
      <c r="D538" t="s">
        <v>197</v>
      </c>
      <c r="E538" t="s">
        <v>198</v>
      </c>
      <c r="F538">
        <v>45</v>
      </c>
      <c r="G538">
        <v>54</v>
      </c>
      <c r="H538">
        <v>67</v>
      </c>
      <c r="I538">
        <v>55.333333333333336</v>
      </c>
      <c r="J538">
        <v>20</v>
      </c>
      <c r="K538">
        <v>30</v>
      </c>
      <c r="L538">
        <v>31</v>
      </c>
    </row>
    <row r="539" spans="1:12" x14ac:dyDescent="0.25">
      <c r="A539">
        <v>538</v>
      </c>
      <c r="B539" s="2">
        <v>45264</v>
      </c>
      <c r="C539" t="s">
        <v>114</v>
      </c>
      <c r="D539" t="s">
        <v>155</v>
      </c>
      <c r="E539" t="s">
        <v>189</v>
      </c>
      <c r="F539">
        <v>91</v>
      </c>
      <c r="G539">
        <v>68</v>
      </c>
      <c r="H539">
        <v>83</v>
      </c>
      <c r="I539">
        <v>80.666666666666671</v>
      </c>
      <c r="J539">
        <v>21</v>
      </c>
      <c r="K539">
        <v>33</v>
      </c>
      <c r="L539">
        <v>67</v>
      </c>
    </row>
    <row r="540" spans="1:12" x14ac:dyDescent="0.25">
      <c r="A540">
        <v>539</v>
      </c>
      <c r="B540" s="2">
        <v>45116</v>
      </c>
      <c r="C540" t="s">
        <v>114</v>
      </c>
      <c r="D540" t="s">
        <v>155</v>
      </c>
      <c r="E540" t="s">
        <v>189</v>
      </c>
      <c r="F540">
        <v>49</v>
      </c>
      <c r="G540">
        <v>62</v>
      </c>
      <c r="H540">
        <v>73</v>
      </c>
      <c r="I540">
        <v>61.333333333333336</v>
      </c>
      <c r="J540">
        <v>38</v>
      </c>
      <c r="K540">
        <v>36</v>
      </c>
      <c r="L54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7823-7A49-4B45-8578-504E0A0113FE}">
  <dimension ref="A1:G278"/>
  <sheetViews>
    <sheetView workbookViewId="0">
      <selection activeCell="B106" sqref="B1:B1048576"/>
    </sheetView>
  </sheetViews>
  <sheetFormatPr defaultColWidth="11" defaultRowHeight="15.75" x14ac:dyDescent="0.25"/>
  <cols>
    <col min="3" max="3" width="10.875" style="3"/>
  </cols>
  <sheetData>
    <row r="1" spans="1:7" x14ac:dyDescent="0.25">
      <c r="A1" t="s">
        <v>206</v>
      </c>
      <c r="B1" t="s">
        <v>0</v>
      </c>
      <c r="C1" s="3" t="s">
        <v>215</v>
      </c>
      <c r="D1" t="s">
        <v>14</v>
      </c>
      <c r="E1" t="s">
        <v>8</v>
      </c>
      <c r="F1" t="s">
        <v>9</v>
      </c>
      <c r="G1" t="s">
        <v>100</v>
      </c>
    </row>
    <row r="2" spans="1:7" x14ac:dyDescent="0.25">
      <c r="A2" s="2">
        <f ca="1">VLOOKUP(RANDBETWEEN(1,396),Reference!$R$1:$V$397,2,0)</f>
        <v>44975</v>
      </c>
      <c r="B2" s="2" t="str">
        <f ca="1">VLOOKUP(RANDBETWEEN(1,10),Reference!$A$2:$B$11,2,0)</f>
        <v>MCP Ass 1</v>
      </c>
      <c r="C2" s="3">
        <f ca="1">RANDBETWEEN(1,14)</f>
        <v>7</v>
      </c>
      <c r="D2" t="str">
        <f ca="1">VLOOKUP(C2,Reference!$AD$2:$AF$15,2,0)</f>
        <v>Red</v>
      </c>
      <c r="E2" t="str">
        <f ca="1">VLOOKUP(C2,Reference!$AD$2:$AF$15,3,0)</f>
        <v>Pending</v>
      </c>
      <c r="F2" t="str">
        <f ca="1">VLOOKUP(RANDBETWEEN(1,10),Reference!$AH$2:$AI$11,2,0)</f>
        <v xml:space="preserve">0- 15 days </v>
      </c>
      <c r="G2" s="3">
        <f ca="1">ROUND((IF(LEFT(B2,3)="SCP",RANDBETWEEN(10,20),RANDBETWEEN(1,10))*VLOOKUP(A2,Reference!$S$2:$U$397,3,0))/5,0)</f>
        <v>28</v>
      </c>
    </row>
    <row r="3" spans="1:7" x14ac:dyDescent="0.25">
      <c r="A3" s="2">
        <f ca="1">VLOOKUP(RANDBETWEEN(1,396),Reference!$R$1:$V$397,2,0)</f>
        <v>44959</v>
      </c>
      <c r="B3" s="2" t="str">
        <f ca="1">VLOOKUP(RANDBETWEEN(1,10),Reference!$A$2:$B$11,2,0)</f>
        <v>Welding M/c 1</v>
      </c>
      <c r="C3" s="3">
        <f t="shared" ref="C3:C66" ca="1" si="0">RANDBETWEEN(1,14)</f>
        <v>12</v>
      </c>
      <c r="D3" t="str">
        <f ca="1">VLOOKUP(C3,Reference!$AD$2:$AF$15,2,0)</f>
        <v>Green</v>
      </c>
      <c r="E3" t="str">
        <f ca="1">VLOOKUP(C3,Reference!$AD$2:$AF$15,3,0)</f>
        <v>Removed</v>
      </c>
      <c r="F3" t="str">
        <f ca="1">VLOOKUP(RANDBETWEEN(1,10),Reference!$AH$2:$AI$11,2,0)</f>
        <v>1-3 months</v>
      </c>
      <c r="G3" s="3">
        <f ca="1">ROUND((IF(LEFT(B3,3)="SCP",RANDBETWEEN(10,20),RANDBETWEEN(1,10))*VLOOKUP(A3,Reference!$S$2:$U$397,3,0))/5,0)</f>
        <v>34</v>
      </c>
    </row>
    <row r="4" spans="1:7" x14ac:dyDescent="0.25">
      <c r="A4" s="2">
        <f ca="1">VLOOKUP(RANDBETWEEN(1,396),Reference!$R$1:$V$397,2,0)</f>
        <v>45073</v>
      </c>
      <c r="B4" s="2" t="str">
        <f ca="1">VLOOKUP(RANDBETWEEN(1,10),Reference!$A$2:$B$11,2,0)</f>
        <v>TFW1</v>
      </c>
      <c r="C4" s="3">
        <f t="shared" ca="1" si="0"/>
        <v>10</v>
      </c>
      <c r="D4" t="str">
        <f ca="1">VLOOKUP(C4,Reference!$AD$2:$AF$15,2,0)</f>
        <v>Green</v>
      </c>
      <c r="E4" t="str">
        <f ca="1">VLOOKUP(C4,Reference!$AD$2:$AF$15,3,0)</f>
        <v>Put</v>
      </c>
      <c r="F4" t="str">
        <f ca="1">VLOOKUP(RANDBETWEEN(1,10),Reference!$AH$2:$AI$11,2,0)</f>
        <v xml:space="preserve">0- 15 days </v>
      </c>
      <c r="G4" s="3">
        <f ca="1">ROUND((IF(LEFT(B4,3)="SCP",RANDBETWEEN(10,20),RANDBETWEEN(1,10))*VLOOKUP(A4,Reference!$S$2:$U$397,3,0))/5,0)</f>
        <v>12</v>
      </c>
    </row>
    <row r="5" spans="1:7" x14ac:dyDescent="0.25">
      <c r="A5" s="2">
        <f ca="1">VLOOKUP(RANDBETWEEN(1,396),Reference!$R$1:$V$397,2,0)</f>
        <v>44986</v>
      </c>
      <c r="B5" s="2" t="str">
        <f ca="1">VLOOKUP(RANDBETWEEN(1,10),Reference!$A$2:$B$11,2,0)</f>
        <v xml:space="preserve">Fine Arc 2 </v>
      </c>
      <c r="C5" s="3">
        <f t="shared" ca="1" si="0"/>
        <v>10</v>
      </c>
      <c r="D5" t="str">
        <f ca="1">VLOOKUP(C5,Reference!$AD$2:$AF$15,2,0)</f>
        <v>Green</v>
      </c>
      <c r="E5" t="str">
        <f ca="1">VLOOKUP(C5,Reference!$AD$2:$AF$15,3,0)</f>
        <v>Put</v>
      </c>
      <c r="F5" t="str">
        <f ca="1">VLOOKUP(RANDBETWEEN(1,10),Reference!$AH$2:$AI$11,2,0)</f>
        <v xml:space="preserve">0- 15 days </v>
      </c>
      <c r="G5" s="3">
        <f ca="1">ROUND((IF(LEFT(B5,3)="SCP",RANDBETWEEN(10,20),RANDBETWEEN(1,10))*VLOOKUP(A5,Reference!$S$2:$U$397,3,0))/5,0)</f>
        <v>45</v>
      </c>
    </row>
    <row r="6" spans="1:7" x14ac:dyDescent="0.25">
      <c r="A6" s="2">
        <f ca="1">VLOOKUP(RANDBETWEEN(1,396),Reference!$R$1:$V$397,2,0)</f>
        <v>45107</v>
      </c>
      <c r="B6" s="2" t="str">
        <f ca="1">VLOOKUP(RANDBETWEEN(1,10),Reference!$A$2:$B$11,2,0)</f>
        <v xml:space="preserve">Fine Arc 2 </v>
      </c>
      <c r="C6" s="3">
        <f t="shared" ca="1" si="0"/>
        <v>5</v>
      </c>
      <c r="D6" t="str">
        <f ca="1">VLOOKUP(C6,Reference!$AD$2:$AF$15,2,0)</f>
        <v>Red</v>
      </c>
      <c r="E6" t="str">
        <f ca="1">VLOOKUP(C6,Reference!$AD$2:$AF$15,3,0)</f>
        <v>Pending</v>
      </c>
      <c r="F6" t="str">
        <f ca="1">VLOOKUP(RANDBETWEEN(1,10),Reference!$AH$2:$AI$11,2,0)</f>
        <v xml:space="preserve">0- 15 days </v>
      </c>
      <c r="G6" s="3">
        <f ca="1">ROUND((IF(LEFT(B6,3)="SCP",RANDBETWEEN(10,20),RANDBETWEEN(1,10))*VLOOKUP(A6,Reference!$S$2:$U$397,3,0))/5,0)</f>
        <v>28</v>
      </c>
    </row>
    <row r="7" spans="1:7" x14ac:dyDescent="0.25">
      <c r="A7" s="2">
        <f ca="1">VLOOKUP(RANDBETWEEN(1,396),Reference!$R$1:$V$397,2,0)</f>
        <v>45084</v>
      </c>
      <c r="B7" s="2" t="str">
        <f ca="1">VLOOKUP(RANDBETWEEN(1,10),Reference!$A$2:$B$11,2,0)</f>
        <v>TFW1</v>
      </c>
      <c r="C7" s="3">
        <f t="shared" ca="1" si="0"/>
        <v>3</v>
      </c>
      <c r="D7" t="str">
        <f ca="1">VLOOKUP(C7,Reference!$AD$2:$AF$15,2,0)</f>
        <v>Green</v>
      </c>
      <c r="E7" t="str">
        <f ca="1">VLOOKUP(C7,Reference!$AD$2:$AF$15,3,0)</f>
        <v>Put</v>
      </c>
      <c r="F7" t="str">
        <f ca="1">VLOOKUP(RANDBETWEEN(1,10),Reference!$AH$2:$AI$11,2,0)</f>
        <v>1-3 months</v>
      </c>
      <c r="G7" s="3">
        <f ca="1">ROUND((IF(LEFT(B7,3)="SCP",RANDBETWEEN(10,20),RANDBETWEEN(1,10))*VLOOKUP(A7,Reference!$S$2:$U$397,3,0))/5,0)</f>
        <v>16</v>
      </c>
    </row>
    <row r="8" spans="1:7" x14ac:dyDescent="0.25">
      <c r="A8" s="2">
        <f ca="1">VLOOKUP(RANDBETWEEN(1,396),Reference!$R$1:$V$397,2,0)</f>
        <v>45274</v>
      </c>
      <c r="B8" s="2" t="str">
        <f ca="1">VLOOKUP(RANDBETWEEN(1,10),Reference!$A$2:$B$11,2,0)</f>
        <v>SCP Line 2</v>
      </c>
      <c r="C8" s="3">
        <f t="shared" ca="1" si="0"/>
        <v>10</v>
      </c>
      <c r="D8" t="str">
        <f ca="1">VLOOKUP(C8,Reference!$AD$2:$AF$15,2,0)</f>
        <v>Green</v>
      </c>
      <c r="E8" t="str">
        <f ca="1">VLOOKUP(C8,Reference!$AD$2:$AF$15,3,0)</f>
        <v>Put</v>
      </c>
      <c r="F8" t="str">
        <f ca="1">VLOOKUP(RANDBETWEEN(1,10),Reference!$AH$2:$AI$11,2,0)</f>
        <v>1-3 months</v>
      </c>
      <c r="G8" s="3">
        <f ca="1">ROUND((IF(LEFT(B8,3)="SCP",RANDBETWEEN(10,20),RANDBETWEEN(1,10))*VLOOKUP(A8,Reference!$S$2:$U$397,3,0))/5,0)</f>
        <v>57</v>
      </c>
    </row>
    <row r="9" spans="1:7" x14ac:dyDescent="0.25">
      <c r="A9" s="2">
        <f ca="1">VLOOKUP(RANDBETWEEN(1,396),Reference!$R$1:$V$397,2,0)</f>
        <v>45268</v>
      </c>
      <c r="B9" s="2" t="str">
        <f ca="1">VLOOKUP(RANDBETWEEN(1,10),Reference!$A$2:$B$11,2,0)</f>
        <v>SCP Line 1</v>
      </c>
      <c r="C9" s="3">
        <f t="shared" ca="1" si="0"/>
        <v>6</v>
      </c>
      <c r="D9" t="str">
        <f ca="1">VLOOKUP(C9,Reference!$AD$2:$AF$15,2,0)</f>
        <v>Red</v>
      </c>
      <c r="E9" t="str">
        <f ca="1">VLOOKUP(C9,Reference!$AD$2:$AF$15,3,0)</f>
        <v>Pending</v>
      </c>
      <c r="F9" t="str">
        <f ca="1">VLOOKUP(RANDBETWEEN(1,10),Reference!$AH$2:$AI$11,2,0)</f>
        <v>1-3 months</v>
      </c>
      <c r="G9" s="3">
        <f ca="1">ROUND((IF(LEFT(B9,3)="SCP",RANDBETWEEN(10,20),RANDBETWEEN(1,10))*VLOOKUP(A9,Reference!$S$2:$U$397,3,0))/5,0)</f>
        <v>99</v>
      </c>
    </row>
    <row r="10" spans="1:7" x14ac:dyDescent="0.25">
      <c r="A10" s="2">
        <f ca="1">VLOOKUP(RANDBETWEEN(1,396),Reference!$R$1:$V$397,2,0)</f>
        <v>45282</v>
      </c>
      <c r="B10" s="2" t="str">
        <f ca="1">VLOOKUP(RANDBETWEEN(1,10),Reference!$A$2:$B$11,2,0)</f>
        <v>TFW2</v>
      </c>
      <c r="C10" s="3">
        <f t="shared" ca="1" si="0"/>
        <v>8</v>
      </c>
      <c r="D10" t="str">
        <f ca="1">VLOOKUP(C10,Reference!$AD$2:$AF$15,2,0)</f>
        <v>Red</v>
      </c>
      <c r="E10" t="str">
        <f ca="1">VLOOKUP(C10,Reference!$AD$2:$AF$15,3,0)</f>
        <v>Pending</v>
      </c>
      <c r="F10" t="str">
        <f ca="1">VLOOKUP(RANDBETWEEN(1,10),Reference!$AH$2:$AI$11,2,0)</f>
        <v>1-3 months</v>
      </c>
      <c r="G10" s="3">
        <f ca="1">ROUND((IF(LEFT(B10,3)="SCP",RANDBETWEEN(10,20),RANDBETWEEN(1,10))*VLOOKUP(A10,Reference!$S$2:$U$397,3,0))/5,0)</f>
        <v>12</v>
      </c>
    </row>
    <row r="11" spans="1:7" x14ac:dyDescent="0.25">
      <c r="A11" s="2">
        <f ca="1">VLOOKUP(RANDBETWEEN(1,396),Reference!$R$1:$V$397,2,0)</f>
        <v>44977</v>
      </c>
      <c r="B11" s="2" t="str">
        <f ca="1">VLOOKUP(RANDBETWEEN(1,10),Reference!$A$2:$B$11,2,0)</f>
        <v>MCP Ass 1</v>
      </c>
      <c r="C11" s="3">
        <f t="shared" ca="1" si="0"/>
        <v>4</v>
      </c>
      <c r="D11" t="str">
        <f ca="1">VLOOKUP(C11,Reference!$AD$2:$AF$15,2,0)</f>
        <v>Red</v>
      </c>
      <c r="E11" t="str">
        <f ca="1">VLOOKUP(C11,Reference!$AD$2:$AF$15,3,0)</f>
        <v>Pending</v>
      </c>
      <c r="F11" t="str">
        <f ca="1">VLOOKUP(RANDBETWEEN(1,10),Reference!$AH$2:$AI$11,2,0)</f>
        <v xml:space="preserve">0- 15 days </v>
      </c>
      <c r="G11" s="3">
        <f ca="1">ROUND((IF(LEFT(B11,3)="SCP",RANDBETWEEN(10,20),RANDBETWEEN(1,10))*VLOOKUP(A11,Reference!$S$2:$U$397,3,0))/5,0)</f>
        <v>30</v>
      </c>
    </row>
    <row r="12" spans="1:7" x14ac:dyDescent="0.25">
      <c r="A12" s="2">
        <f ca="1">VLOOKUP(RANDBETWEEN(1,396),Reference!$R$1:$V$397,2,0)</f>
        <v>45317</v>
      </c>
      <c r="B12" s="2" t="str">
        <f ca="1">VLOOKUP(RANDBETWEEN(1,10),Reference!$A$2:$B$11,2,0)</f>
        <v>TFW1</v>
      </c>
      <c r="C12" s="3">
        <f t="shared" ca="1" si="0"/>
        <v>3</v>
      </c>
      <c r="D12" t="str">
        <f ca="1">VLOOKUP(C12,Reference!$AD$2:$AF$15,2,0)</f>
        <v>Green</v>
      </c>
      <c r="E12" t="str">
        <f ca="1">VLOOKUP(C12,Reference!$AD$2:$AF$15,3,0)</f>
        <v>Put</v>
      </c>
      <c r="F12" t="str">
        <f ca="1">VLOOKUP(RANDBETWEEN(1,10),Reference!$AH$2:$AI$11,2,0)</f>
        <v xml:space="preserve">0- 15 days </v>
      </c>
      <c r="G12" s="3">
        <f ca="1">ROUND((IF(LEFT(B12,3)="SCP",RANDBETWEEN(10,20),RANDBETWEEN(1,10))*VLOOKUP(A12,Reference!$S$2:$U$397,3,0))/5,0)</f>
        <v>78</v>
      </c>
    </row>
    <row r="13" spans="1:7" x14ac:dyDescent="0.25">
      <c r="A13" s="2">
        <f ca="1">VLOOKUP(RANDBETWEEN(1,396),Reference!$R$1:$V$397,2,0)</f>
        <v>45106</v>
      </c>
      <c r="B13" s="2" t="str">
        <f ca="1">VLOOKUP(RANDBETWEEN(1,10),Reference!$A$2:$B$11,2,0)</f>
        <v>Welding M/c 1</v>
      </c>
      <c r="C13" s="3">
        <f t="shared" ca="1" si="0"/>
        <v>1</v>
      </c>
      <c r="D13" t="str">
        <f ca="1">VLOOKUP(C13,Reference!$AD$2:$AF$15,2,0)</f>
        <v>Red</v>
      </c>
      <c r="E13" t="str">
        <f ca="1">VLOOKUP(C13,Reference!$AD$2:$AF$15,3,0)</f>
        <v>Put</v>
      </c>
      <c r="F13" t="str">
        <f ca="1">VLOOKUP(RANDBETWEEN(1,10),Reference!$AH$2:$AI$11,2,0)</f>
        <v>1-3 months</v>
      </c>
      <c r="G13" s="3">
        <f ca="1">ROUND((IF(LEFT(B13,3)="SCP",RANDBETWEEN(10,20),RANDBETWEEN(1,10))*VLOOKUP(A13,Reference!$S$2:$U$397,3,0))/5,0)</f>
        <v>32</v>
      </c>
    </row>
    <row r="14" spans="1:7" x14ac:dyDescent="0.25">
      <c r="A14" s="2">
        <f ca="1">VLOOKUP(RANDBETWEEN(1,396),Reference!$R$1:$V$397,2,0)</f>
        <v>44974</v>
      </c>
      <c r="B14" s="2" t="str">
        <f ca="1">VLOOKUP(RANDBETWEEN(1,10),Reference!$A$2:$B$11,2,0)</f>
        <v>MCP Ass 2</v>
      </c>
      <c r="C14" s="3">
        <f t="shared" ca="1" si="0"/>
        <v>2</v>
      </c>
      <c r="D14" t="str">
        <f ca="1">VLOOKUP(C14,Reference!$AD$2:$AF$15,2,0)</f>
        <v>White</v>
      </c>
      <c r="E14" t="str">
        <f ca="1">VLOOKUP(C14,Reference!$AD$2:$AF$15,3,0)</f>
        <v>Put</v>
      </c>
      <c r="F14" t="str">
        <f ca="1">VLOOKUP(RANDBETWEEN(1,10),Reference!$AH$2:$AI$11,2,0)</f>
        <v xml:space="preserve">0- 15 days </v>
      </c>
      <c r="G14" s="3">
        <f ca="1">ROUND((IF(LEFT(B14,3)="SCP",RANDBETWEEN(10,20),RANDBETWEEN(1,10))*VLOOKUP(A14,Reference!$S$2:$U$397,3,0))/5,0)</f>
        <v>30</v>
      </c>
    </row>
    <row r="15" spans="1:7" x14ac:dyDescent="0.25">
      <c r="A15" s="2">
        <f ca="1">VLOOKUP(RANDBETWEEN(1,396),Reference!$R$1:$V$397,2,0)</f>
        <v>45310</v>
      </c>
      <c r="B15" s="2" t="str">
        <f ca="1">VLOOKUP(RANDBETWEEN(1,10),Reference!$A$2:$B$11,2,0)</f>
        <v>MCP Ass 2</v>
      </c>
      <c r="C15" s="3">
        <f t="shared" ca="1" si="0"/>
        <v>14</v>
      </c>
      <c r="D15" t="str">
        <f ca="1">VLOOKUP(C15,Reference!$AD$2:$AF$15,2,0)</f>
        <v>White</v>
      </c>
      <c r="E15" t="str">
        <f ca="1">VLOOKUP(C15,Reference!$AD$2:$AF$15,3,0)</f>
        <v>Removed</v>
      </c>
      <c r="F15" t="str">
        <f ca="1">VLOOKUP(RANDBETWEEN(1,10),Reference!$AH$2:$AI$11,2,0)</f>
        <v xml:space="preserve">0- 15 days </v>
      </c>
      <c r="G15" s="3">
        <f ca="1">ROUND((IF(LEFT(B15,3)="SCP",RANDBETWEEN(10,20),RANDBETWEEN(1,10))*VLOOKUP(A15,Reference!$S$2:$U$397,3,0))/5,0)</f>
        <v>62</v>
      </c>
    </row>
    <row r="16" spans="1:7" x14ac:dyDescent="0.25">
      <c r="A16" s="2">
        <f ca="1">VLOOKUP(RANDBETWEEN(1,396),Reference!$R$1:$V$397,2,0)</f>
        <v>45031</v>
      </c>
      <c r="B16" s="2" t="str">
        <f ca="1">VLOOKUP(RANDBETWEEN(1,10),Reference!$A$2:$B$11,2,0)</f>
        <v>TFW2</v>
      </c>
      <c r="C16" s="3">
        <f t="shared" ca="1" si="0"/>
        <v>8</v>
      </c>
      <c r="D16" t="str">
        <f ca="1">VLOOKUP(C16,Reference!$AD$2:$AF$15,2,0)</f>
        <v>Red</v>
      </c>
      <c r="E16" t="str">
        <f ca="1">VLOOKUP(C16,Reference!$AD$2:$AF$15,3,0)</f>
        <v>Pending</v>
      </c>
      <c r="F16" t="str">
        <f ca="1">VLOOKUP(RANDBETWEEN(1,10),Reference!$AH$2:$AI$11,2,0)</f>
        <v>1-3 months</v>
      </c>
      <c r="G16" s="3">
        <f ca="1">ROUND((IF(LEFT(B16,3)="SCP",RANDBETWEEN(10,20),RANDBETWEEN(1,10))*VLOOKUP(A16,Reference!$S$2:$U$397,3,0))/5,0)</f>
        <v>29</v>
      </c>
    </row>
    <row r="17" spans="1:7" x14ac:dyDescent="0.25">
      <c r="A17" s="2">
        <f ca="1">VLOOKUP(RANDBETWEEN(1,396),Reference!$R$1:$V$397,2,0)</f>
        <v>45038</v>
      </c>
      <c r="B17" s="2" t="str">
        <f ca="1">VLOOKUP(RANDBETWEEN(1,10),Reference!$A$2:$B$11,2,0)</f>
        <v>Welding M/c 2</v>
      </c>
      <c r="C17" s="3">
        <f t="shared" ca="1" si="0"/>
        <v>8</v>
      </c>
      <c r="D17" t="str">
        <f ca="1">VLOOKUP(C17,Reference!$AD$2:$AF$15,2,0)</f>
        <v>Red</v>
      </c>
      <c r="E17" t="str">
        <f ca="1">VLOOKUP(C17,Reference!$AD$2:$AF$15,3,0)</f>
        <v>Pending</v>
      </c>
      <c r="F17" t="str">
        <f ca="1">VLOOKUP(RANDBETWEEN(1,10),Reference!$AH$2:$AI$11,2,0)</f>
        <v>1-3 months</v>
      </c>
      <c r="G17" s="3">
        <f ca="1">ROUND((IF(LEFT(B17,3)="SCP",RANDBETWEEN(10,20),RANDBETWEEN(1,10))*VLOOKUP(A17,Reference!$S$2:$U$397,3,0))/5,0)</f>
        <v>32</v>
      </c>
    </row>
    <row r="18" spans="1:7" x14ac:dyDescent="0.25">
      <c r="A18" s="2">
        <f ca="1">VLOOKUP(RANDBETWEEN(1,396),Reference!$R$1:$V$397,2,0)</f>
        <v>45303</v>
      </c>
      <c r="B18" s="2" t="str">
        <f ca="1">VLOOKUP(RANDBETWEEN(1,10),Reference!$A$2:$B$11,2,0)</f>
        <v>SCP Line 2</v>
      </c>
      <c r="C18" s="3">
        <f t="shared" ca="1" si="0"/>
        <v>1</v>
      </c>
      <c r="D18" t="str">
        <f ca="1">VLOOKUP(C18,Reference!$AD$2:$AF$15,2,0)</f>
        <v>Red</v>
      </c>
      <c r="E18" t="str">
        <f ca="1">VLOOKUP(C18,Reference!$AD$2:$AF$15,3,0)</f>
        <v>Put</v>
      </c>
      <c r="F18" t="str">
        <f ca="1">VLOOKUP(RANDBETWEEN(1,10),Reference!$AH$2:$AI$11,2,0)</f>
        <v>1-3 months</v>
      </c>
      <c r="G18" s="3">
        <f ca="1">ROUND((IF(LEFT(B18,3)="SCP",RANDBETWEEN(10,20),RANDBETWEEN(1,10))*VLOOKUP(A18,Reference!$S$2:$U$397,3,0))/5,0)</f>
        <v>103</v>
      </c>
    </row>
    <row r="19" spans="1:7" x14ac:dyDescent="0.25">
      <c r="A19" s="2">
        <f ca="1">VLOOKUP(RANDBETWEEN(1,396),Reference!$R$1:$V$397,2,0)</f>
        <v>44966</v>
      </c>
      <c r="B19" s="2" t="str">
        <f ca="1">VLOOKUP(RANDBETWEEN(1,10),Reference!$A$2:$B$11,2,0)</f>
        <v>Fine Arc 1</v>
      </c>
      <c r="C19" s="3">
        <f t="shared" ca="1" si="0"/>
        <v>1</v>
      </c>
      <c r="D19" t="str">
        <f ca="1">VLOOKUP(C19,Reference!$AD$2:$AF$15,2,0)</f>
        <v>Red</v>
      </c>
      <c r="E19" t="str">
        <f ca="1">VLOOKUP(C19,Reference!$AD$2:$AF$15,3,0)</f>
        <v>Put</v>
      </c>
      <c r="F19" t="str">
        <f ca="1">VLOOKUP(RANDBETWEEN(1,10),Reference!$AH$2:$AI$11,2,0)</f>
        <v>1-3 months</v>
      </c>
      <c r="G19" s="3">
        <f ca="1">ROUND((IF(LEFT(B19,3)="SCP",RANDBETWEEN(10,20),RANDBETWEEN(1,10))*VLOOKUP(A19,Reference!$S$2:$U$397,3,0))/5,0)</f>
        <v>32</v>
      </c>
    </row>
    <row r="20" spans="1:7" x14ac:dyDescent="0.25">
      <c r="A20" s="2">
        <f ca="1">VLOOKUP(RANDBETWEEN(1,396),Reference!$R$1:$V$397,2,0)</f>
        <v>45091</v>
      </c>
      <c r="B20" s="2" t="str">
        <f ca="1">VLOOKUP(RANDBETWEEN(1,10),Reference!$A$2:$B$11,2,0)</f>
        <v>SCP Line 1</v>
      </c>
      <c r="C20" s="3">
        <f t="shared" ca="1" si="0"/>
        <v>5</v>
      </c>
      <c r="D20" t="str">
        <f ca="1">VLOOKUP(C20,Reference!$AD$2:$AF$15,2,0)</f>
        <v>Red</v>
      </c>
      <c r="E20" t="str">
        <f ca="1">VLOOKUP(C20,Reference!$AD$2:$AF$15,3,0)</f>
        <v>Pending</v>
      </c>
      <c r="F20" t="str">
        <f ca="1">VLOOKUP(RANDBETWEEN(1,10),Reference!$AH$2:$AI$11,2,0)</f>
        <v xml:space="preserve">0- 15 days </v>
      </c>
      <c r="G20" s="3">
        <f ca="1">ROUND((IF(LEFT(B20,3)="SCP",RANDBETWEEN(10,20),RANDBETWEEN(1,10))*VLOOKUP(A20,Reference!$S$2:$U$397,3,0))/5,0)</f>
        <v>88</v>
      </c>
    </row>
    <row r="21" spans="1:7" x14ac:dyDescent="0.25">
      <c r="A21" s="2">
        <f ca="1">VLOOKUP(RANDBETWEEN(1,396),Reference!$R$1:$V$397,2,0)</f>
        <v>45191</v>
      </c>
      <c r="B21" s="2" t="str">
        <f ca="1">VLOOKUP(RANDBETWEEN(1,10),Reference!$A$2:$B$11,2,0)</f>
        <v>SCP Line 2</v>
      </c>
      <c r="C21" s="3">
        <f t="shared" ca="1" si="0"/>
        <v>3</v>
      </c>
      <c r="D21" t="str">
        <f ca="1">VLOOKUP(C21,Reference!$AD$2:$AF$15,2,0)</f>
        <v>Green</v>
      </c>
      <c r="E21" t="str">
        <f ca="1">VLOOKUP(C21,Reference!$AD$2:$AF$15,3,0)</f>
        <v>Put</v>
      </c>
      <c r="F21" t="str">
        <f ca="1">VLOOKUP(RANDBETWEEN(1,10),Reference!$AH$2:$AI$11,2,0)</f>
        <v>1-3 months</v>
      </c>
      <c r="G21" s="3">
        <f ca="1">ROUND((IF(LEFT(B21,3)="SCP",RANDBETWEEN(10,20),RANDBETWEEN(1,10))*VLOOKUP(A21,Reference!$S$2:$U$397,3,0))/5,0)</f>
        <v>48</v>
      </c>
    </row>
    <row r="22" spans="1:7" x14ac:dyDescent="0.25">
      <c r="A22" s="2">
        <f ca="1">VLOOKUP(RANDBETWEEN(1,396),Reference!$R$1:$V$397,2,0)</f>
        <v>45044</v>
      </c>
      <c r="B22" s="2" t="str">
        <f ca="1">VLOOKUP(RANDBETWEEN(1,10),Reference!$A$2:$B$11,2,0)</f>
        <v xml:space="preserve">Fine Arc 2 </v>
      </c>
      <c r="C22" s="3">
        <f t="shared" ca="1" si="0"/>
        <v>9</v>
      </c>
      <c r="D22" t="str">
        <f ca="1">VLOOKUP(C22,Reference!$AD$2:$AF$15,2,0)</f>
        <v>Red</v>
      </c>
      <c r="E22" t="str">
        <f ca="1">VLOOKUP(C22,Reference!$AD$2:$AF$15,3,0)</f>
        <v>Removed</v>
      </c>
      <c r="F22" t="str">
        <f ca="1">VLOOKUP(RANDBETWEEN(1,10),Reference!$AH$2:$AI$11,2,0)</f>
        <v xml:space="preserve">0- 15 days </v>
      </c>
      <c r="G22" s="3">
        <f ca="1">ROUND((IF(LEFT(B22,3)="SCP",RANDBETWEEN(10,20),RANDBETWEEN(1,10))*VLOOKUP(A22,Reference!$S$2:$U$397,3,0))/5,0)</f>
        <v>38</v>
      </c>
    </row>
    <row r="23" spans="1:7" x14ac:dyDescent="0.25">
      <c r="A23" s="2">
        <f ca="1">VLOOKUP(RANDBETWEEN(1,396),Reference!$R$1:$V$397,2,0)</f>
        <v>45318</v>
      </c>
      <c r="B23" s="2" t="str">
        <f ca="1">VLOOKUP(RANDBETWEEN(1,10),Reference!$A$2:$B$11,2,0)</f>
        <v>MCP Ass 1</v>
      </c>
      <c r="C23" s="3">
        <f t="shared" ca="1" si="0"/>
        <v>1</v>
      </c>
      <c r="D23" t="str">
        <f ca="1">VLOOKUP(C23,Reference!$AD$2:$AF$15,2,0)</f>
        <v>Red</v>
      </c>
      <c r="E23" t="str">
        <f ca="1">VLOOKUP(C23,Reference!$AD$2:$AF$15,3,0)</f>
        <v>Put</v>
      </c>
      <c r="F23" t="str">
        <f ca="1">VLOOKUP(RANDBETWEEN(1,10),Reference!$AH$2:$AI$11,2,0)</f>
        <v>1-3 months</v>
      </c>
      <c r="G23" s="3">
        <f ca="1">ROUND((IF(LEFT(B23,3)="SCP",RANDBETWEEN(10,20),RANDBETWEEN(1,10))*VLOOKUP(A23,Reference!$S$2:$U$397,3,0))/5,0)</f>
        <v>67</v>
      </c>
    </row>
    <row r="24" spans="1:7" x14ac:dyDescent="0.25">
      <c r="A24" s="2">
        <f ca="1">VLOOKUP(RANDBETWEEN(1,396),Reference!$R$1:$V$397,2,0)</f>
        <v>45259</v>
      </c>
      <c r="B24" s="2" t="str">
        <f ca="1">VLOOKUP(RANDBETWEEN(1,10),Reference!$A$2:$B$11,2,0)</f>
        <v>MCP Ass 1</v>
      </c>
      <c r="C24" s="3">
        <f t="shared" ca="1" si="0"/>
        <v>8</v>
      </c>
      <c r="D24" t="str">
        <f ca="1">VLOOKUP(C24,Reference!$AD$2:$AF$15,2,0)</f>
        <v>Red</v>
      </c>
      <c r="E24" t="str">
        <f ca="1">VLOOKUP(C24,Reference!$AD$2:$AF$15,3,0)</f>
        <v>Pending</v>
      </c>
      <c r="F24" t="str">
        <f ca="1">VLOOKUP(RANDBETWEEN(1,10),Reference!$AH$2:$AI$11,2,0)</f>
        <v xml:space="preserve">15 days to 1 month  </v>
      </c>
      <c r="G24" s="3">
        <f ca="1">ROUND((IF(LEFT(B24,3)="SCP",RANDBETWEEN(10,20),RANDBETWEEN(1,10))*VLOOKUP(A24,Reference!$S$2:$U$397,3,0))/5,0)</f>
        <v>52</v>
      </c>
    </row>
    <row r="25" spans="1:7" x14ac:dyDescent="0.25">
      <c r="A25" s="2">
        <f ca="1">VLOOKUP(RANDBETWEEN(1,396),Reference!$R$1:$V$397,2,0)</f>
        <v>45178</v>
      </c>
      <c r="B25" s="2" t="str">
        <f ca="1">VLOOKUP(RANDBETWEEN(1,10),Reference!$A$2:$B$11,2,0)</f>
        <v>TFW2</v>
      </c>
      <c r="C25" s="3">
        <f t="shared" ca="1" si="0"/>
        <v>8</v>
      </c>
      <c r="D25" t="str">
        <f ca="1">VLOOKUP(C25,Reference!$AD$2:$AF$15,2,0)</f>
        <v>Red</v>
      </c>
      <c r="E25" t="str">
        <f ca="1">VLOOKUP(C25,Reference!$AD$2:$AF$15,3,0)</f>
        <v>Pending</v>
      </c>
      <c r="F25" t="str">
        <f ca="1">VLOOKUP(RANDBETWEEN(1,10),Reference!$AH$2:$AI$11,2,0)</f>
        <v>1-3 months</v>
      </c>
      <c r="G25" s="3">
        <f ca="1">ROUND((IF(LEFT(B25,3)="SCP",RANDBETWEEN(10,20),RANDBETWEEN(1,10))*VLOOKUP(A25,Reference!$S$2:$U$397,3,0))/5,0)</f>
        <v>46</v>
      </c>
    </row>
    <row r="26" spans="1:7" x14ac:dyDescent="0.25">
      <c r="A26" s="2">
        <f ca="1">VLOOKUP(RANDBETWEEN(1,396),Reference!$R$1:$V$397,2,0)</f>
        <v>45026</v>
      </c>
      <c r="B26" s="2" t="str">
        <f ca="1">VLOOKUP(RANDBETWEEN(1,10),Reference!$A$2:$B$11,2,0)</f>
        <v>MCP Ass 2</v>
      </c>
      <c r="C26" s="3">
        <f t="shared" ca="1" si="0"/>
        <v>11</v>
      </c>
      <c r="D26" t="str">
        <f ca="1">VLOOKUP(C26,Reference!$AD$2:$AF$15,2,0)</f>
        <v>Green</v>
      </c>
      <c r="E26" t="str">
        <f ca="1">VLOOKUP(C26,Reference!$AD$2:$AF$15,3,0)</f>
        <v>Removed</v>
      </c>
      <c r="F26" t="str">
        <f ca="1">VLOOKUP(RANDBETWEEN(1,10),Reference!$AH$2:$AI$11,2,0)</f>
        <v xml:space="preserve">0- 15 days </v>
      </c>
      <c r="G26" s="3">
        <f ca="1">ROUND((IF(LEFT(B26,3)="SCP",RANDBETWEEN(10,20),RANDBETWEEN(1,10))*VLOOKUP(A26,Reference!$S$2:$U$397,3,0))/5,0)</f>
        <v>14</v>
      </c>
    </row>
    <row r="27" spans="1:7" x14ac:dyDescent="0.25">
      <c r="A27" s="2">
        <f ca="1">VLOOKUP(RANDBETWEEN(1,396),Reference!$R$1:$V$397,2,0)</f>
        <v>45300</v>
      </c>
      <c r="B27" s="2" t="str">
        <f ca="1">VLOOKUP(RANDBETWEEN(1,10),Reference!$A$2:$B$11,2,0)</f>
        <v>Welding M/c 1</v>
      </c>
      <c r="C27" s="3">
        <f t="shared" ca="1" si="0"/>
        <v>13</v>
      </c>
      <c r="D27" t="str">
        <f ca="1">VLOOKUP(C27,Reference!$AD$2:$AF$15,2,0)</f>
        <v>Green</v>
      </c>
      <c r="E27" t="str">
        <f ca="1">VLOOKUP(C27,Reference!$AD$2:$AF$15,3,0)</f>
        <v>Pending</v>
      </c>
      <c r="F27" t="str">
        <f ca="1">VLOOKUP(RANDBETWEEN(1,10),Reference!$AH$2:$AI$11,2,0)</f>
        <v>1-3 months</v>
      </c>
      <c r="G27" s="3">
        <f ca="1">ROUND((IF(LEFT(B27,3)="SCP",RANDBETWEEN(10,20),RANDBETWEEN(1,10))*VLOOKUP(A27,Reference!$S$2:$U$397,3,0))/5,0)</f>
        <v>9</v>
      </c>
    </row>
    <row r="28" spans="1:7" x14ac:dyDescent="0.25">
      <c r="A28" s="2">
        <f ca="1">VLOOKUP(RANDBETWEEN(1,396),Reference!$R$1:$V$397,2,0)</f>
        <v>45253</v>
      </c>
      <c r="B28" s="2" t="str">
        <f ca="1">VLOOKUP(RANDBETWEEN(1,10),Reference!$A$2:$B$11,2,0)</f>
        <v>Fine Arc 1</v>
      </c>
      <c r="C28" s="3">
        <f t="shared" ca="1" si="0"/>
        <v>3</v>
      </c>
      <c r="D28" t="str">
        <f ca="1">VLOOKUP(C28,Reference!$AD$2:$AF$15,2,0)</f>
        <v>Green</v>
      </c>
      <c r="E28" t="str">
        <f ca="1">VLOOKUP(C28,Reference!$AD$2:$AF$15,3,0)</f>
        <v>Put</v>
      </c>
      <c r="F28" t="str">
        <f ca="1">VLOOKUP(RANDBETWEEN(1,10),Reference!$AH$2:$AI$11,2,0)</f>
        <v>1-3 months</v>
      </c>
      <c r="G28" s="3">
        <f ca="1">ROUND((IF(LEFT(B28,3)="SCP",RANDBETWEEN(10,20),RANDBETWEEN(1,10))*VLOOKUP(A28,Reference!$S$2:$U$397,3,0))/5,0)</f>
        <v>49</v>
      </c>
    </row>
    <row r="29" spans="1:7" x14ac:dyDescent="0.25">
      <c r="A29" s="2">
        <f ca="1">VLOOKUP(RANDBETWEEN(1,396),Reference!$R$1:$V$397,2,0)</f>
        <v>45130</v>
      </c>
      <c r="B29" s="2" t="str">
        <f ca="1">VLOOKUP(RANDBETWEEN(1,10),Reference!$A$2:$B$11,2,0)</f>
        <v>SCP Line 2</v>
      </c>
      <c r="C29" s="3">
        <f t="shared" ca="1" si="0"/>
        <v>4</v>
      </c>
      <c r="D29" t="str">
        <f ca="1">VLOOKUP(C29,Reference!$AD$2:$AF$15,2,0)</f>
        <v>Red</v>
      </c>
      <c r="E29" t="str">
        <f ca="1">VLOOKUP(C29,Reference!$AD$2:$AF$15,3,0)</f>
        <v>Pending</v>
      </c>
      <c r="F29" t="str">
        <f ca="1">VLOOKUP(RANDBETWEEN(1,10),Reference!$AH$2:$AI$11,2,0)</f>
        <v>&gt; 3 Months</v>
      </c>
      <c r="G29" s="3">
        <f ca="1">ROUND((IF(LEFT(B29,3)="SCP",RANDBETWEEN(10,20),RANDBETWEEN(1,10))*VLOOKUP(A29,Reference!$S$2:$U$397,3,0))/5,0)</f>
        <v>42</v>
      </c>
    </row>
    <row r="30" spans="1:7" x14ac:dyDescent="0.25">
      <c r="A30" s="2">
        <f ca="1">VLOOKUP(RANDBETWEEN(1,396),Reference!$R$1:$V$397,2,0)</f>
        <v>45034</v>
      </c>
      <c r="B30" s="2" t="str">
        <f ca="1">VLOOKUP(RANDBETWEEN(1,10),Reference!$A$2:$B$11,2,0)</f>
        <v>MCP Ass 2</v>
      </c>
      <c r="C30" s="3">
        <f t="shared" ca="1" si="0"/>
        <v>12</v>
      </c>
      <c r="D30" t="str">
        <f ca="1">VLOOKUP(C30,Reference!$AD$2:$AF$15,2,0)</f>
        <v>Green</v>
      </c>
      <c r="E30" t="str">
        <f ca="1">VLOOKUP(C30,Reference!$AD$2:$AF$15,3,0)</f>
        <v>Removed</v>
      </c>
      <c r="F30" t="str">
        <f ca="1">VLOOKUP(RANDBETWEEN(1,10),Reference!$AH$2:$AI$11,2,0)</f>
        <v>&gt; 3 Months</v>
      </c>
      <c r="G30" s="3">
        <f ca="1">ROUND((IF(LEFT(B30,3)="SCP",RANDBETWEEN(10,20),RANDBETWEEN(1,10))*VLOOKUP(A30,Reference!$S$2:$U$397,3,0))/5,0)</f>
        <v>40</v>
      </c>
    </row>
    <row r="31" spans="1:7" x14ac:dyDescent="0.25">
      <c r="A31" s="2">
        <f ca="1">VLOOKUP(RANDBETWEEN(1,396),Reference!$R$1:$V$397,2,0)</f>
        <v>45007</v>
      </c>
      <c r="B31" s="2" t="str">
        <f ca="1">VLOOKUP(RANDBETWEEN(1,10),Reference!$A$2:$B$11,2,0)</f>
        <v>MCP Ass 2</v>
      </c>
      <c r="C31" s="3">
        <f t="shared" ca="1" si="0"/>
        <v>3</v>
      </c>
      <c r="D31" t="str">
        <f ca="1">VLOOKUP(C31,Reference!$AD$2:$AF$15,2,0)</f>
        <v>Green</v>
      </c>
      <c r="E31" t="str">
        <f ca="1">VLOOKUP(C31,Reference!$AD$2:$AF$15,3,0)</f>
        <v>Put</v>
      </c>
      <c r="F31" t="str">
        <f ca="1">VLOOKUP(RANDBETWEEN(1,10),Reference!$AH$2:$AI$11,2,0)</f>
        <v>1-3 months</v>
      </c>
      <c r="G31" s="3">
        <f ca="1">ROUND((IF(LEFT(B31,3)="SCP",RANDBETWEEN(10,20),RANDBETWEEN(1,10))*VLOOKUP(A31,Reference!$S$2:$U$397,3,0))/5,0)</f>
        <v>24</v>
      </c>
    </row>
    <row r="32" spans="1:7" x14ac:dyDescent="0.25">
      <c r="A32" s="2">
        <f ca="1">VLOOKUP(RANDBETWEEN(1,396),Reference!$R$1:$V$397,2,0)</f>
        <v>45033</v>
      </c>
      <c r="B32" s="2" t="str">
        <f ca="1">VLOOKUP(RANDBETWEEN(1,10),Reference!$A$2:$B$11,2,0)</f>
        <v>SCP Line 2</v>
      </c>
      <c r="C32" s="3">
        <f t="shared" ca="1" si="0"/>
        <v>2</v>
      </c>
      <c r="D32" t="str">
        <f ca="1">VLOOKUP(C32,Reference!$AD$2:$AF$15,2,0)</f>
        <v>White</v>
      </c>
      <c r="E32" t="str">
        <f ca="1">VLOOKUP(C32,Reference!$AD$2:$AF$15,3,0)</f>
        <v>Put</v>
      </c>
      <c r="F32" t="str">
        <f ca="1">VLOOKUP(RANDBETWEEN(1,10),Reference!$AH$2:$AI$11,2,0)</f>
        <v>1-3 months</v>
      </c>
      <c r="G32" s="3">
        <f ca="1">ROUND((IF(LEFT(B32,3)="SCP",RANDBETWEEN(10,20),RANDBETWEEN(1,10))*VLOOKUP(A32,Reference!$S$2:$U$397,3,0))/5,0)</f>
        <v>40</v>
      </c>
    </row>
    <row r="33" spans="1:7" x14ac:dyDescent="0.25">
      <c r="A33" s="2">
        <f ca="1">VLOOKUP(RANDBETWEEN(1,396),Reference!$R$1:$V$397,2,0)</f>
        <v>45107</v>
      </c>
      <c r="B33" s="2" t="str">
        <f ca="1">VLOOKUP(RANDBETWEEN(1,10),Reference!$A$2:$B$11,2,0)</f>
        <v>TFW1</v>
      </c>
      <c r="C33" s="3">
        <f t="shared" ca="1" si="0"/>
        <v>12</v>
      </c>
      <c r="D33" t="str">
        <f ca="1">VLOOKUP(C33,Reference!$AD$2:$AF$15,2,0)</f>
        <v>Green</v>
      </c>
      <c r="E33" t="str">
        <f ca="1">VLOOKUP(C33,Reference!$AD$2:$AF$15,3,0)</f>
        <v>Removed</v>
      </c>
      <c r="F33" t="str">
        <f ca="1">VLOOKUP(RANDBETWEEN(1,10),Reference!$AH$2:$AI$11,2,0)</f>
        <v>1-3 months</v>
      </c>
      <c r="G33" s="3">
        <f ca="1">ROUND((IF(LEFT(B33,3)="SCP",RANDBETWEEN(10,20),RANDBETWEEN(1,10))*VLOOKUP(A33,Reference!$S$2:$U$397,3,0))/5,0)</f>
        <v>17</v>
      </c>
    </row>
    <row r="34" spans="1:7" x14ac:dyDescent="0.25">
      <c r="A34" s="2">
        <f ca="1">VLOOKUP(RANDBETWEEN(1,396),Reference!$R$1:$V$397,2,0)</f>
        <v>45251</v>
      </c>
      <c r="B34" s="2" t="str">
        <f ca="1">VLOOKUP(RANDBETWEEN(1,10),Reference!$A$2:$B$11,2,0)</f>
        <v>SCP Line 1</v>
      </c>
      <c r="C34" s="3">
        <f t="shared" ca="1" si="0"/>
        <v>1</v>
      </c>
      <c r="D34" t="str">
        <f ca="1">VLOOKUP(C34,Reference!$AD$2:$AF$15,2,0)</f>
        <v>Red</v>
      </c>
      <c r="E34" t="str">
        <f ca="1">VLOOKUP(C34,Reference!$AD$2:$AF$15,3,0)</f>
        <v>Put</v>
      </c>
      <c r="F34" t="str">
        <f ca="1">VLOOKUP(RANDBETWEEN(1,10),Reference!$AH$2:$AI$11,2,0)</f>
        <v xml:space="preserve">0- 15 days </v>
      </c>
      <c r="G34" s="3">
        <f ca="1">ROUND((IF(LEFT(B34,3)="SCP",RANDBETWEEN(10,20),RANDBETWEEN(1,10))*VLOOKUP(A34,Reference!$S$2:$U$397,3,0))/5,0)</f>
        <v>58</v>
      </c>
    </row>
    <row r="35" spans="1:7" x14ac:dyDescent="0.25">
      <c r="A35" s="2">
        <f ca="1">VLOOKUP(RANDBETWEEN(1,396),Reference!$R$1:$V$397,2,0)</f>
        <v>45186</v>
      </c>
      <c r="B35" s="2" t="str">
        <f ca="1">VLOOKUP(RANDBETWEEN(1,10),Reference!$A$2:$B$11,2,0)</f>
        <v>MCP Ass 2</v>
      </c>
      <c r="C35" s="3">
        <f t="shared" ca="1" si="0"/>
        <v>8</v>
      </c>
      <c r="D35" t="str">
        <f ca="1">VLOOKUP(C35,Reference!$AD$2:$AF$15,2,0)</f>
        <v>Red</v>
      </c>
      <c r="E35" t="str">
        <f ca="1">VLOOKUP(C35,Reference!$AD$2:$AF$15,3,0)</f>
        <v>Pending</v>
      </c>
      <c r="F35" t="str">
        <f ca="1">VLOOKUP(RANDBETWEEN(1,10),Reference!$AH$2:$AI$11,2,0)</f>
        <v>1-3 months</v>
      </c>
      <c r="G35" s="3">
        <f ca="1">ROUND((IF(LEFT(B35,3)="SCP",RANDBETWEEN(10,20),RANDBETWEEN(1,10))*VLOOKUP(A35,Reference!$S$2:$U$397,3,0))/5,0)</f>
        <v>35</v>
      </c>
    </row>
    <row r="36" spans="1:7" x14ac:dyDescent="0.25">
      <c r="A36" s="2">
        <f ca="1">VLOOKUP(RANDBETWEEN(1,396),Reference!$R$1:$V$397,2,0)</f>
        <v>45182</v>
      </c>
      <c r="B36" s="2" t="str">
        <f ca="1">VLOOKUP(RANDBETWEEN(1,10),Reference!$A$2:$B$11,2,0)</f>
        <v>MCP Ass 1</v>
      </c>
      <c r="C36" s="3">
        <f t="shared" ca="1" si="0"/>
        <v>1</v>
      </c>
      <c r="D36" t="str">
        <f ca="1">VLOOKUP(C36,Reference!$AD$2:$AF$15,2,0)</f>
        <v>Red</v>
      </c>
      <c r="E36" t="str">
        <f ca="1">VLOOKUP(C36,Reference!$AD$2:$AF$15,3,0)</f>
        <v>Put</v>
      </c>
      <c r="F36" t="str">
        <f ca="1">VLOOKUP(RANDBETWEEN(1,10),Reference!$AH$2:$AI$11,2,0)</f>
        <v>1-3 months</v>
      </c>
      <c r="G36" s="3">
        <f ca="1">ROUND((IF(LEFT(B36,3)="SCP",RANDBETWEEN(10,20),RANDBETWEEN(1,10))*VLOOKUP(A36,Reference!$S$2:$U$397,3,0))/5,0)</f>
        <v>22</v>
      </c>
    </row>
    <row r="37" spans="1:7" x14ac:dyDescent="0.25">
      <c r="A37" s="2">
        <f ca="1">VLOOKUP(RANDBETWEEN(1,396),Reference!$R$1:$V$397,2,0)</f>
        <v>44941</v>
      </c>
      <c r="B37" s="2" t="str">
        <f ca="1">VLOOKUP(RANDBETWEEN(1,10),Reference!$A$2:$B$11,2,0)</f>
        <v>SCP Line 1</v>
      </c>
      <c r="C37" s="3">
        <f t="shared" ca="1" si="0"/>
        <v>3</v>
      </c>
      <c r="D37" t="str">
        <f ca="1">VLOOKUP(C37,Reference!$AD$2:$AF$15,2,0)</f>
        <v>Green</v>
      </c>
      <c r="E37" t="str">
        <f ca="1">VLOOKUP(C37,Reference!$AD$2:$AF$15,3,0)</f>
        <v>Put</v>
      </c>
      <c r="F37" t="str">
        <f ca="1">VLOOKUP(RANDBETWEEN(1,10),Reference!$AH$2:$AI$11,2,0)</f>
        <v xml:space="preserve">15 days to 1 month  </v>
      </c>
      <c r="G37" s="3">
        <f ca="1">ROUND((IF(LEFT(B37,3)="SCP",RANDBETWEEN(10,20),RANDBETWEEN(1,10))*VLOOKUP(A37,Reference!$S$2:$U$397,3,0))/5,0)</f>
        <v>72</v>
      </c>
    </row>
    <row r="38" spans="1:7" x14ac:dyDescent="0.25">
      <c r="A38" s="2">
        <f ca="1">VLOOKUP(RANDBETWEEN(1,396),Reference!$R$1:$V$397,2,0)</f>
        <v>45030</v>
      </c>
      <c r="B38" s="2" t="str">
        <f ca="1">VLOOKUP(RANDBETWEEN(1,10),Reference!$A$2:$B$11,2,0)</f>
        <v>MCP Ass 2</v>
      </c>
      <c r="C38" s="3">
        <f t="shared" ca="1" si="0"/>
        <v>12</v>
      </c>
      <c r="D38" t="str">
        <f ca="1">VLOOKUP(C38,Reference!$AD$2:$AF$15,2,0)</f>
        <v>Green</v>
      </c>
      <c r="E38" t="str">
        <f ca="1">VLOOKUP(C38,Reference!$AD$2:$AF$15,3,0)</f>
        <v>Removed</v>
      </c>
      <c r="F38" t="str">
        <f ca="1">VLOOKUP(RANDBETWEEN(1,10),Reference!$AH$2:$AI$11,2,0)</f>
        <v>1-3 months</v>
      </c>
      <c r="G38" s="3">
        <f ca="1">ROUND((IF(LEFT(B38,3)="SCP",RANDBETWEEN(10,20),RANDBETWEEN(1,10))*VLOOKUP(A38,Reference!$S$2:$U$397,3,0))/5,0)</f>
        <v>22</v>
      </c>
    </row>
    <row r="39" spans="1:7" x14ac:dyDescent="0.25">
      <c r="A39" s="2">
        <f ca="1">VLOOKUP(RANDBETWEEN(1,396),Reference!$R$1:$V$397,2,0)</f>
        <v>44989</v>
      </c>
      <c r="B39" s="2" t="str">
        <f ca="1">VLOOKUP(RANDBETWEEN(1,10),Reference!$A$2:$B$11,2,0)</f>
        <v>Fine Arc 1</v>
      </c>
      <c r="C39" s="3">
        <f t="shared" ca="1" si="0"/>
        <v>14</v>
      </c>
      <c r="D39" t="str">
        <f ca="1">VLOOKUP(C39,Reference!$AD$2:$AF$15,2,0)</f>
        <v>White</v>
      </c>
      <c r="E39" t="str">
        <f ca="1">VLOOKUP(C39,Reference!$AD$2:$AF$15,3,0)</f>
        <v>Removed</v>
      </c>
      <c r="F39" t="str">
        <f ca="1">VLOOKUP(RANDBETWEEN(1,10),Reference!$AH$2:$AI$11,2,0)</f>
        <v>1-3 months</v>
      </c>
      <c r="G39" s="3">
        <f ca="1">ROUND((IF(LEFT(B39,3)="SCP",RANDBETWEEN(10,20),RANDBETWEEN(1,10))*VLOOKUP(A39,Reference!$S$2:$U$397,3,0))/5,0)</f>
        <v>40</v>
      </c>
    </row>
    <row r="40" spans="1:7" x14ac:dyDescent="0.25">
      <c r="A40" s="2">
        <f ca="1">VLOOKUP(RANDBETWEEN(1,396),Reference!$R$1:$V$397,2,0)</f>
        <v>45159</v>
      </c>
      <c r="B40" s="2" t="str">
        <f ca="1">VLOOKUP(RANDBETWEEN(1,10),Reference!$A$2:$B$11,2,0)</f>
        <v>MCP Ass 1</v>
      </c>
      <c r="C40" s="3">
        <f t="shared" ca="1" si="0"/>
        <v>10</v>
      </c>
      <c r="D40" t="str">
        <f ca="1">VLOOKUP(C40,Reference!$AD$2:$AF$15,2,0)</f>
        <v>Green</v>
      </c>
      <c r="E40" t="str">
        <f ca="1">VLOOKUP(C40,Reference!$AD$2:$AF$15,3,0)</f>
        <v>Put</v>
      </c>
      <c r="F40" t="str">
        <f ca="1">VLOOKUP(RANDBETWEEN(1,10),Reference!$AH$2:$AI$11,2,0)</f>
        <v>1-3 months</v>
      </c>
      <c r="G40" s="3">
        <f ca="1">ROUND((IF(LEFT(B40,3)="SCP",RANDBETWEEN(10,20),RANDBETWEEN(1,10))*VLOOKUP(A40,Reference!$S$2:$U$397,3,0))/5,0)</f>
        <v>20</v>
      </c>
    </row>
    <row r="41" spans="1:7" x14ac:dyDescent="0.25">
      <c r="A41" s="2">
        <f ca="1">VLOOKUP(RANDBETWEEN(1,396),Reference!$R$1:$V$397,2,0)</f>
        <v>44939</v>
      </c>
      <c r="B41" s="2" t="str">
        <f ca="1">VLOOKUP(RANDBETWEEN(1,10),Reference!$A$2:$B$11,2,0)</f>
        <v>MCP Ass 2</v>
      </c>
      <c r="C41" s="3">
        <f t="shared" ca="1" si="0"/>
        <v>6</v>
      </c>
      <c r="D41" t="str">
        <f ca="1">VLOOKUP(C41,Reference!$AD$2:$AF$15,2,0)</f>
        <v>Red</v>
      </c>
      <c r="E41" t="str">
        <f ca="1">VLOOKUP(C41,Reference!$AD$2:$AF$15,3,0)</f>
        <v>Pending</v>
      </c>
      <c r="F41" t="str">
        <f ca="1">VLOOKUP(RANDBETWEEN(1,10),Reference!$AH$2:$AI$11,2,0)</f>
        <v>1-3 months</v>
      </c>
      <c r="G41" s="3">
        <f ca="1">ROUND((IF(LEFT(B41,3)="SCP",RANDBETWEEN(10,20),RANDBETWEEN(1,10))*VLOOKUP(A41,Reference!$S$2:$U$397,3,0))/5,0)</f>
        <v>18</v>
      </c>
    </row>
    <row r="42" spans="1:7" x14ac:dyDescent="0.25">
      <c r="A42" s="2">
        <f ca="1">VLOOKUP(RANDBETWEEN(1,396),Reference!$R$1:$V$397,2,0)</f>
        <v>45080</v>
      </c>
      <c r="B42" s="2" t="str">
        <f ca="1">VLOOKUP(RANDBETWEEN(1,10),Reference!$A$2:$B$11,2,0)</f>
        <v>MCP Ass 1</v>
      </c>
      <c r="C42" s="3">
        <f t="shared" ca="1" si="0"/>
        <v>7</v>
      </c>
      <c r="D42" t="str">
        <f ca="1">VLOOKUP(C42,Reference!$AD$2:$AF$15,2,0)</f>
        <v>Red</v>
      </c>
      <c r="E42" t="str">
        <f ca="1">VLOOKUP(C42,Reference!$AD$2:$AF$15,3,0)</f>
        <v>Pending</v>
      </c>
      <c r="F42" t="str">
        <f ca="1">VLOOKUP(RANDBETWEEN(1,10),Reference!$AH$2:$AI$11,2,0)</f>
        <v xml:space="preserve">0- 15 days </v>
      </c>
      <c r="G42" s="3">
        <f ca="1">ROUND((IF(LEFT(B42,3)="SCP",RANDBETWEEN(10,20),RANDBETWEEN(1,10))*VLOOKUP(A42,Reference!$S$2:$U$397,3,0))/5,0)</f>
        <v>24</v>
      </c>
    </row>
    <row r="43" spans="1:7" x14ac:dyDescent="0.25">
      <c r="A43" s="2">
        <f ca="1">VLOOKUP(RANDBETWEEN(1,396),Reference!$R$1:$V$397,2,0)</f>
        <v>45188</v>
      </c>
      <c r="B43" s="2" t="str">
        <f ca="1">VLOOKUP(RANDBETWEEN(1,10),Reference!$A$2:$B$11,2,0)</f>
        <v>MCP Ass 1</v>
      </c>
      <c r="C43" s="3">
        <f t="shared" ca="1" si="0"/>
        <v>8</v>
      </c>
      <c r="D43" t="str">
        <f ca="1">VLOOKUP(C43,Reference!$AD$2:$AF$15,2,0)</f>
        <v>Red</v>
      </c>
      <c r="E43" t="str">
        <f ca="1">VLOOKUP(C43,Reference!$AD$2:$AF$15,3,0)</f>
        <v>Pending</v>
      </c>
      <c r="F43" t="str">
        <f ca="1">VLOOKUP(RANDBETWEEN(1,10),Reference!$AH$2:$AI$11,2,0)</f>
        <v xml:space="preserve">0- 15 days </v>
      </c>
      <c r="G43" s="3">
        <f ca="1">ROUND((IF(LEFT(B43,3)="SCP",RANDBETWEEN(10,20),RANDBETWEEN(1,10))*VLOOKUP(A43,Reference!$S$2:$U$397,3,0))/5,0)</f>
        <v>8</v>
      </c>
    </row>
    <row r="44" spans="1:7" x14ac:dyDescent="0.25">
      <c r="A44" s="2">
        <f ca="1">VLOOKUP(RANDBETWEEN(1,396),Reference!$R$1:$V$397,2,0)</f>
        <v>45232</v>
      </c>
      <c r="B44" s="2" t="str">
        <f ca="1">VLOOKUP(RANDBETWEEN(1,10),Reference!$A$2:$B$11,2,0)</f>
        <v>MCP Ass 2</v>
      </c>
      <c r="C44" s="3">
        <f t="shared" ca="1" si="0"/>
        <v>14</v>
      </c>
      <c r="D44" t="str">
        <f ca="1">VLOOKUP(C44,Reference!$AD$2:$AF$15,2,0)</f>
        <v>White</v>
      </c>
      <c r="E44" t="str">
        <f ca="1">VLOOKUP(C44,Reference!$AD$2:$AF$15,3,0)</f>
        <v>Removed</v>
      </c>
      <c r="F44" t="str">
        <f ca="1">VLOOKUP(RANDBETWEEN(1,10),Reference!$AH$2:$AI$11,2,0)</f>
        <v xml:space="preserve">0- 15 days </v>
      </c>
      <c r="G44" s="3">
        <f ca="1">ROUND((IF(LEFT(B44,3)="SCP",RANDBETWEEN(10,20),RANDBETWEEN(1,10))*VLOOKUP(A44,Reference!$S$2:$U$397,3,0))/5,0)</f>
        <v>26</v>
      </c>
    </row>
    <row r="45" spans="1:7" x14ac:dyDescent="0.25">
      <c r="A45" s="2">
        <f ca="1">VLOOKUP(RANDBETWEEN(1,396),Reference!$R$1:$V$397,2,0)</f>
        <v>45075</v>
      </c>
      <c r="B45" s="2" t="str">
        <f ca="1">VLOOKUP(RANDBETWEEN(1,10),Reference!$A$2:$B$11,2,0)</f>
        <v>Welding M/c 1</v>
      </c>
      <c r="C45" s="3">
        <f t="shared" ca="1" si="0"/>
        <v>1</v>
      </c>
      <c r="D45" t="str">
        <f ca="1">VLOOKUP(C45,Reference!$AD$2:$AF$15,2,0)</f>
        <v>Red</v>
      </c>
      <c r="E45" t="str">
        <f ca="1">VLOOKUP(C45,Reference!$AD$2:$AF$15,3,0)</f>
        <v>Put</v>
      </c>
      <c r="F45" t="str">
        <f ca="1">VLOOKUP(RANDBETWEEN(1,10),Reference!$AH$2:$AI$11,2,0)</f>
        <v xml:space="preserve">15 days to 1 month  </v>
      </c>
      <c r="G45" s="3">
        <f ca="1">ROUND((IF(LEFT(B45,3)="SCP",RANDBETWEEN(10,20),RANDBETWEEN(1,10))*VLOOKUP(A45,Reference!$S$2:$U$397,3,0))/5,0)</f>
        <v>28</v>
      </c>
    </row>
    <row r="46" spans="1:7" x14ac:dyDescent="0.25">
      <c r="A46" s="2">
        <f ca="1">VLOOKUP(RANDBETWEEN(1,396),Reference!$R$1:$V$397,2,0)</f>
        <v>45008</v>
      </c>
      <c r="B46" s="2" t="str">
        <f ca="1">VLOOKUP(RANDBETWEEN(1,10),Reference!$A$2:$B$11,2,0)</f>
        <v>TFW1</v>
      </c>
      <c r="C46" s="3">
        <f t="shared" ca="1" si="0"/>
        <v>14</v>
      </c>
      <c r="D46" t="str">
        <f ca="1">VLOOKUP(C46,Reference!$AD$2:$AF$15,2,0)</f>
        <v>White</v>
      </c>
      <c r="E46" t="str">
        <f ca="1">VLOOKUP(C46,Reference!$AD$2:$AF$15,3,0)</f>
        <v>Removed</v>
      </c>
      <c r="F46" t="str">
        <f ca="1">VLOOKUP(RANDBETWEEN(1,10),Reference!$AH$2:$AI$11,2,0)</f>
        <v>1-3 months</v>
      </c>
      <c r="G46" s="3">
        <f ca="1">ROUND((IF(LEFT(B46,3)="SCP",RANDBETWEEN(10,20),RANDBETWEEN(1,10))*VLOOKUP(A46,Reference!$S$2:$U$397,3,0))/5,0)</f>
        <v>4</v>
      </c>
    </row>
    <row r="47" spans="1:7" x14ac:dyDescent="0.25">
      <c r="A47" s="2">
        <f ca="1">VLOOKUP(RANDBETWEEN(1,396),Reference!$R$1:$V$397,2,0)</f>
        <v>45244</v>
      </c>
      <c r="B47" s="2" t="str">
        <f ca="1">VLOOKUP(RANDBETWEEN(1,10),Reference!$A$2:$B$11,2,0)</f>
        <v>SCP Line 2</v>
      </c>
      <c r="C47" s="3">
        <f t="shared" ca="1" si="0"/>
        <v>1</v>
      </c>
      <c r="D47" t="str">
        <f ca="1">VLOOKUP(C47,Reference!$AD$2:$AF$15,2,0)</f>
        <v>Red</v>
      </c>
      <c r="E47" t="str">
        <f ca="1">VLOOKUP(C47,Reference!$AD$2:$AF$15,3,0)</f>
        <v>Put</v>
      </c>
      <c r="F47" t="str">
        <f ca="1">VLOOKUP(RANDBETWEEN(1,10),Reference!$AH$2:$AI$11,2,0)</f>
        <v xml:space="preserve">0- 15 days </v>
      </c>
      <c r="G47" s="3">
        <f ca="1">ROUND((IF(LEFT(B47,3)="SCP",RANDBETWEEN(10,20),RANDBETWEEN(1,10))*VLOOKUP(A47,Reference!$S$2:$U$397,3,0))/5,0)</f>
        <v>93</v>
      </c>
    </row>
    <row r="48" spans="1:7" x14ac:dyDescent="0.25">
      <c r="A48" s="2">
        <f ca="1">VLOOKUP(RANDBETWEEN(1,396),Reference!$R$1:$V$397,2,0)</f>
        <v>45011</v>
      </c>
      <c r="B48" s="2" t="str">
        <f ca="1">VLOOKUP(RANDBETWEEN(1,10),Reference!$A$2:$B$11,2,0)</f>
        <v>TFW1</v>
      </c>
      <c r="C48" s="3">
        <f t="shared" ca="1" si="0"/>
        <v>12</v>
      </c>
      <c r="D48" t="str">
        <f ca="1">VLOOKUP(C48,Reference!$AD$2:$AF$15,2,0)</f>
        <v>Green</v>
      </c>
      <c r="E48" t="str">
        <f ca="1">VLOOKUP(C48,Reference!$AD$2:$AF$15,3,0)</f>
        <v>Removed</v>
      </c>
      <c r="F48" t="str">
        <f ca="1">VLOOKUP(RANDBETWEEN(1,10),Reference!$AH$2:$AI$11,2,0)</f>
        <v>1-3 months</v>
      </c>
      <c r="G48" s="3">
        <f ca="1">ROUND((IF(LEFT(B48,3)="SCP",RANDBETWEEN(10,20),RANDBETWEEN(1,10))*VLOOKUP(A48,Reference!$S$2:$U$397,3,0))/5,0)</f>
        <v>11</v>
      </c>
    </row>
    <row r="49" spans="1:7" x14ac:dyDescent="0.25">
      <c r="A49" s="2">
        <f ca="1">VLOOKUP(RANDBETWEEN(1,396),Reference!$R$1:$V$397,2,0)</f>
        <v>44946</v>
      </c>
      <c r="B49" s="2" t="str">
        <f ca="1">VLOOKUP(RANDBETWEEN(1,10),Reference!$A$2:$B$11,2,0)</f>
        <v xml:space="preserve">Fine Arc 2 </v>
      </c>
      <c r="C49" s="3">
        <f t="shared" ca="1" si="0"/>
        <v>14</v>
      </c>
      <c r="D49" t="str">
        <f ca="1">VLOOKUP(C49,Reference!$AD$2:$AF$15,2,0)</f>
        <v>White</v>
      </c>
      <c r="E49" t="str">
        <f ca="1">VLOOKUP(C49,Reference!$AD$2:$AF$15,3,0)</f>
        <v>Removed</v>
      </c>
      <c r="F49" t="str">
        <f ca="1">VLOOKUP(RANDBETWEEN(1,10),Reference!$AH$2:$AI$11,2,0)</f>
        <v>1-3 months</v>
      </c>
      <c r="G49" s="3">
        <f ca="1">ROUND((IF(LEFT(B49,3)="SCP",RANDBETWEEN(10,20),RANDBETWEEN(1,10))*VLOOKUP(A49,Reference!$S$2:$U$397,3,0))/5,0)</f>
        <v>12</v>
      </c>
    </row>
    <row r="50" spans="1:7" x14ac:dyDescent="0.25">
      <c r="A50" s="2">
        <f ca="1">VLOOKUP(RANDBETWEEN(1,396),Reference!$R$1:$V$397,2,0)</f>
        <v>45266</v>
      </c>
      <c r="B50" s="2" t="str">
        <f ca="1">VLOOKUP(RANDBETWEEN(1,10),Reference!$A$2:$B$11,2,0)</f>
        <v>SCP Line 2</v>
      </c>
      <c r="C50" s="3">
        <f t="shared" ca="1" si="0"/>
        <v>6</v>
      </c>
      <c r="D50" t="str">
        <f ca="1">VLOOKUP(C50,Reference!$AD$2:$AF$15,2,0)</f>
        <v>Red</v>
      </c>
      <c r="E50" t="str">
        <f ca="1">VLOOKUP(C50,Reference!$AD$2:$AF$15,3,0)</f>
        <v>Pending</v>
      </c>
      <c r="F50" t="str">
        <f ca="1">VLOOKUP(RANDBETWEEN(1,10),Reference!$AH$2:$AI$11,2,0)</f>
        <v>1-3 months</v>
      </c>
      <c r="G50" s="3">
        <f ca="1">ROUND((IF(LEFT(B50,3)="SCP",RANDBETWEEN(10,20),RANDBETWEEN(1,10))*VLOOKUP(A50,Reference!$S$2:$U$397,3,0))/5,0)</f>
        <v>86</v>
      </c>
    </row>
    <row r="51" spans="1:7" x14ac:dyDescent="0.25">
      <c r="A51" s="2">
        <f ca="1">VLOOKUP(RANDBETWEEN(1,396),Reference!$R$1:$V$397,2,0)</f>
        <v>45175</v>
      </c>
      <c r="B51" s="2" t="str">
        <f ca="1">VLOOKUP(RANDBETWEEN(1,10),Reference!$A$2:$B$11,2,0)</f>
        <v>MCP Ass 1</v>
      </c>
      <c r="C51" s="3">
        <f t="shared" ca="1" si="0"/>
        <v>11</v>
      </c>
      <c r="D51" t="str">
        <f ca="1">VLOOKUP(C51,Reference!$AD$2:$AF$15,2,0)</f>
        <v>Green</v>
      </c>
      <c r="E51" t="str">
        <f ca="1">VLOOKUP(C51,Reference!$AD$2:$AF$15,3,0)</f>
        <v>Removed</v>
      </c>
      <c r="F51" t="str">
        <f ca="1">VLOOKUP(RANDBETWEEN(1,10),Reference!$AH$2:$AI$11,2,0)</f>
        <v>1-3 months</v>
      </c>
      <c r="G51" s="3">
        <f ca="1">ROUND((IF(LEFT(B51,3)="SCP",RANDBETWEEN(10,20),RANDBETWEEN(1,10))*VLOOKUP(A51,Reference!$S$2:$U$397,3,0))/5,0)</f>
        <v>44</v>
      </c>
    </row>
    <row r="52" spans="1:7" x14ac:dyDescent="0.25">
      <c r="A52" s="2">
        <f ca="1">VLOOKUP(RANDBETWEEN(1,396),Reference!$R$1:$V$397,2,0)</f>
        <v>45241</v>
      </c>
      <c r="B52" s="2" t="str">
        <f ca="1">VLOOKUP(RANDBETWEEN(1,10),Reference!$A$2:$B$11,2,0)</f>
        <v xml:space="preserve">Fine Arc 2 </v>
      </c>
      <c r="C52" s="3">
        <f t="shared" ca="1" si="0"/>
        <v>3</v>
      </c>
      <c r="D52" t="str">
        <f ca="1">VLOOKUP(C52,Reference!$AD$2:$AF$15,2,0)</f>
        <v>Green</v>
      </c>
      <c r="E52" t="str">
        <f ca="1">VLOOKUP(C52,Reference!$AD$2:$AF$15,3,0)</f>
        <v>Put</v>
      </c>
      <c r="F52" t="str">
        <f ca="1">VLOOKUP(RANDBETWEEN(1,10),Reference!$AH$2:$AI$11,2,0)</f>
        <v xml:space="preserve">0- 15 days </v>
      </c>
      <c r="G52" s="3">
        <f ca="1">ROUND((IF(LEFT(B52,3)="SCP",RANDBETWEEN(10,20),RANDBETWEEN(1,10))*VLOOKUP(A52,Reference!$S$2:$U$397,3,0))/5,0)</f>
        <v>10</v>
      </c>
    </row>
    <row r="53" spans="1:7" x14ac:dyDescent="0.25">
      <c r="A53" s="2">
        <f ca="1">VLOOKUP(RANDBETWEEN(1,396),Reference!$R$1:$V$397,2,0)</f>
        <v>44958</v>
      </c>
      <c r="B53" s="2" t="str">
        <f ca="1">VLOOKUP(RANDBETWEEN(1,10),Reference!$A$2:$B$11,2,0)</f>
        <v xml:space="preserve">Fine Arc 2 </v>
      </c>
      <c r="C53" s="3">
        <f t="shared" ca="1" si="0"/>
        <v>1</v>
      </c>
      <c r="D53" t="str">
        <f ca="1">VLOOKUP(C53,Reference!$AD$2:$AF$15,2,0)</f>
        <v>Red</v>
      </c>
      <c r="E53" t="str">
        <f ca="1">VLOOKUP(C53,Reference!$AD$2:$AF$15,3,0)</f>
        <v>Put</v>
      </c>
      <c r="F53" t="str">
        <f ca="1">VLOOKUP(RANDBETWEEN(1,10),Reference!$AH$2:$AI$11,2,0)</f>
        <v>1-3 months</v>
      </c>
      <c r="G53" s="3">
        <f ca="1">ROUND((IF(LEFT(B53,3)="SCP",RANDBETWEEN(10,20),RANDBETWEEN(1,10))*VLOOKUP(A53,Reference!$S$2:$U$397,3,0))/5,0)</f>
        <v>17</v>
      </c>
    </row>
    <row r="54" spans="1:7" x14ac:dyDescent="0.25">
      <c r="A54" s="2">
        <f ca="1">VLOOKUP(RANDBETWEEN(1,396),Reference!$R$1:$V$397,2,0)</f>
        <v>45272</v>
      </c>
      <c r="B54" s="2" t="str">
        <f ca="1">VLOOKUP(RANDBETWEEN(1,10),Reference!$A$2:$B$11,2,0)</f>
        <v>TFW2</v>
      </c>
      <c r="C54" s="3">
        <f t="shared" ca="1" si="0"/>
        <v>3</v>
      </c>
      <c r="D54" t="str">
        <f ca="1">VLOOKUP(C54,Reference!$AD$2:$AF$15,2,0)</f>
        <v>Green</v>
      </c>
      <c r="E54" t="str">
        <f ca="1">VLOOKUP(C54,Reference!$AD$2:$AF$15,3,0)</f>
        <v>Put</v>
      </c>
      <c r="F54" t="str">
        <f ca="1">VLOOKUP(RANDBETWEEN(1,10),Reference!$AH$2:$AI$11,2,0)</f>
        <v>1-3 months</v>
      </c>
      <c r="G54" s="3">
        <f ca="1">ROUND((IF(LEFT(B54,3)="SCP",RANDBETWEEN(10,20),RANDBETWEEN(1,10))*VLOOKUP(A54,Reference!$S$2:$U$397,3,0))/5,0)</f>
        <v>26</v>
      </c>
    </row>
    <row r="55" spans="1:7" x14ac:dyDescent="0.25">
      <c r="A55" s="2">
        <f ca="1">VLOOKUP(RANDBETWEEN(1,396),Reference!$R$1:$V$397,2,0)</f>
        <v>45040</v>
      </c>
      <c r="B55" s="2" t="str">
        <f ca="1">VLOOKUP(RANDBETWEEN(1,10),Reference!$A$2:$B$11,2,0)</f>
        <v>SCP Line 2</v>
      </c>
      <c r="C55" s="3">
        <f t="shared" ca="1" si="0"/>
        <v>9</v>
      </c>
      <c r="D55" t="str">
        <f ca="1">VLOOKUP(C55,Reference!$AD$2:$AF$15,2,0)</f>
        <v>Red</v>
      </c>
      <c r="E55" t="str">
        <f ca="1">VLOOKUP(C55,Reference!$AD$2:$AF$15,3,0)</f>
        <v>Removed</v>
      </c>
      <c r="F55" t="str">
        <f ca="1">VLOOKUP(RANDBETWEEN(1,10),Reference!$AH$2:$AI$11,2,0)</f>
        <v>1-3 months</v>
      </c>
      <c r="G55" s="3">
        <f ca="1">ROUND((IF(LEFT(B55,3)="SCP",RANDBETWEEN(10,20),RANDBETWEEN(1,10))*VLOOKUP(A55,Reference!$S$2:$U$397,3,0))/5,0)</f>
        <v>71</v>
      </c>
    </row>
    <row r="56" spans="1:7" x14ac:dyDescent="0.25">
      <c r="A56" s="2">
        <f ca="1">VLOOKUP(RANDBETWEEN(1,396),Reference!$R$1:$V$397,2,0)</f>
        <v>45271</v>
      </c>
      <c r="B56" s="2" t="str">
        <f ca="1">VLOOKUP(RANDBETWEEN(1,10),Reference!$A$2:$B$11,2,0)</f>
        <v>SCP Line 1</v>
      </c>
      <c r="C56" s="3">
        <f t="shared" ca="1" si="0"/>
        <v>11</v>
      </c>
      <c r="D56" t="str">
        <f ca="1">VLOOKUP(C56,Reference!$AD$2:$AF$15,2,0)</f>
        <v>Green</v>
      </c>
      <c r="E56" t="str">
        <f ca="1">VLOOKUP(C56,Reference!$AD$2:$AF$15,3,0)</f>
        <v>Removed</v>
      </c>
      <c r="F56" t="str">
        <f ca="1">VLOOKUP(RANDBETWEEN(1,10),Reference!$AH$2:$AI$11,2,0)</f>
        <v xml:space="preserve">0- 15 days </v>
      </c>
      <c r="G56" s="3">
        <f ca="1">ROUND((IF(LEFT(B56,3)="SCP",RANDBETWEEN(10,20),RANDBETWEEN(1,10))*VLOOKUP(A56,Reference!$S$2:$U$397,3,0))/5,0)</f>
        <v>83</v>
      </c>
    </row>
    <row r="57" spans="1:7" x14ac:dyDescent="0.25">
      <c r="A57" s="2">
        <f ca="1">VLOOKUP(RANDBETWEEN(1,396),Reference!$R$1:$V$397,2,0)</f>
        <v>45095</v>
      </c>
      <c r="B57" s="2" t="str">
        <f ca="1">VLOOKUP(RANDBETWEEN(1,10),Reference!$A$2:$B$11,2,0)</f>
        <v>MCP Ass 1</v>
      </c>
      <c r="C57" s="3">
        <f t="shared" ca="1" si="0"/>
        <v>13</v>
      </c>
      <c r="D57" t="str">
        <f ca="1">VLOOKUP(C57,Reference!$AD$2:$AF$15,2,0)</f>
        <v>Green</v>
      </c>
      <c r="E57" t="str">
        <f ca="1">VLOOKUP(C57,Reference!$AD$2:$AF$15,3,0)</f>
        <v>Pending</v>
      </c>
      <c r="F57" t="str">
        <f ca="1">VLOOKUP(RANDBETWEEN(1,10),Reference!$AH$2:$AI$11,2,0)</f>
        <v>1-3 months</v>
      </c>
      <c r="G57" s="3">
        <f ca="1">ROUND((IF(LEFT(B57,3)="SCP",RANDBETWEEN(10,20),RANDBETWEEN(1,10))*VLOOKUP(A57,Reference!$S$2:$U$397,3,0))/5,0)</f>
        <v>3</v>
      </c>
    </row>
    <row r="58" spans="1:7" x14ac:dyDescent="0.25">
      <c r="A58" s="2">
        <f ca="1">VLOOKUP(RANDBETWEEN(1,396),Reference!$R$1:$V$397,2,0)</f>
        <v>45249</v>
      </c>
      <c r="B58" s="2" t="str">
        <f ca="1">VLOOKUP(RANDBETWEEN(1,10),Reference!$A$2:$B$11,2,0)</f>
        <v>MCP Ass 1</v>
      </c>
      <c r="C58" s="3">
        <f t="shared" ca="1" si="0"/>
        <v>1</v>
      </c>
      <c r="D58" t="str">
        <f ca="1">VLOOKUP(C58,Reference!$AD$2:$AF$15,2,0)</f>
        <v>Red</v>
      </c>
      <c r="E58" t="str">
        <f ca="1">VLOOKUP(C58,Reference!$AD$2:$AF$15,3,0)</f>
        <v>Put</v>
      </c>
      <c r="F58" t="str">
        <f ca="1">VLOOKUP(RANDBETWEEN(1,10),Reference!$AH$2:$AI$11,2,0)</f>
        <v>1-3 months</v>
      </c>
      <c r="G58" s="3">
        <f ca="1">ROUND((IF(LEFT(B58,3)="SCP",RANDBETWEEN(10,20),RANDBETWEEN(1,10))*VLOOKUP(A58,Reference!$S$2:$U$397,3,0))/5,0)</f>
        <v>25</v>
      </c>
    </row>
    <row r="59" spans="1:7" x14ac:dyDescent="0.25">
      <c r="A59" s="2">
        <f ca="1">VLOOKUP(RANDBETWEEN(1,396),Reference!$R$1:$V$397,2,0)</f>
        <v>44990</v>
      </c>
      <c r="B59" s="2" t="str">
        <f ca="1">VLOOKUP(RANDBETWEEN(1,10),Reference!$A$2:$B$11,2,0)</f>
        <v>MCP Ass 1</v>
      </c>
      <c r="C59" s="3">
        <f t="shared" ca="1" si="0"/>
        <v>1</v>
      </c>
      <c r="D59" t="str">
        <f ca="1">VLOOKUP(C59,Reference!$AD$2:$AF$15,2,0)</f>
        <v>Red</v>
      </c>
      <c r="E59" t="str">
        <f ca="1">VLOOKUP(C59,Reference!$AD$2:$AF$15,3,0)</f>
        <v>Put</v>
      </c>
      <c r="F59" t="str">
        <f ca="1">VLOOKUP(RANDBETWEEN(1,10),Reference!$AH$2:$AI$11,2,0)</f>
        <v>1-3 months</v>
      </c>
      <c r="G59" s="3">
        <f ca="1">ROUND((IF(LEFT(B59,3)="SCP",RANDBETWEEN(10,20),RANDBETWEEN(1,10))*VLOOKUP(A59,Reference!$S$2:$U$397,3,0))/5,0)</f>
        <v>22</v>
      </c>
    </row>
    <row r="60" spans="1:7" x14ac:dyDescent="0.25">
      <c r="A60" s="2">
        <f ca="1">VLOOKUP(RANDBETWEEN(1,396),Reference!$R$1:$V$397,2,0)</f>
        <v>45019</v>
      </c>
      <c r="B60" s="2" t="str">
        <f ca="1">VLOOKUP(RANDBETWEEN(1,10),Reference!$A$2:$B$11,2,0)</f>
        <v xml:space="preserve">Fine Arc 2 </v>
      </c>
      <c r="C60" s="3">
        <f t="shared" ca="1" si="0"/>
        <v>6</v>
      </c>
      <c r="D60" t="str">
        <f ca="1">VLOOKUP(C60,Reference!$AD$2:$AF$15,2,0)</f>
        <v>Red</v>
      </c>
      <c r="E60" t="str">
        <f ca="1">VLOOKUP(C60,Reference!$AD$2:$AF$15,3,0)</f>
        <v>Pending</v>
      </c>
      <c r="F60" t="str">
        <f ca="1">VLOOKUP(RANDBETWEEN(1,10),Reference!$AH$2:$AI$11,2,0)</f>
        <v>1-3 months</v>
      </c>
      <c r="G60" s="3">
        <f ca="1">ROUND((IF(LEFT(B60,3)="SCP",RANDBETWEEN(10,20),RANDBETWEEN(1,10))*VLOOKUP(A60,Reference!$S$2:$U$397,3,0))/5,0)</f>
        <v>24</v>
      </c>
    </row>
    <row r="61" spans="1:7" x14ac:dyDescent="0.25">
      <c r="A61" s="2">
        <f ca="1">VLOOKUP(RANDBETWEEN(1,396),Reference!$R$1:$V$397,2,0)</f>
        <v>45318</v>
      </c>
      <c r="B61" s="2" t="str">
        <f ca="1">VLOOKUP(RANDBETWEEN(1,10),Reference!$A$2:$B$11,2,0)</f>
        <v>TFW2</v>
      </c>
      <c r="C61" s="3">
        <f t="shared" ca="1" si="0"/>
        <v>13</v>
      </c>
      <c r="D61" t="str">
        <f ca="1">VLOOKUP(C61,Reference!$AD$2:$AF$15,2,0)</f>
        <v>Green</v>
      </c>
      <c r="E61" t="str">
        <f ca="1">VLOOKUP(C61,Reference!$AD$2:$AF$15,3,0)</f>
        <v>Pending</v>
      </c>
      <c r="F61" t="str">
        <f ca="1">VLOOKUP(RANDBETWEEN(1,10),Reference!$AH$2:$AI$11,2,0)</f>
        <v>1-3 months</v>
      </c>
      <c r="G61" s="3">
        <f ca="1">ROUND((IF(LEFT(B61,3)="SCP",RANDBETWEEN(10,20),RANDBETWEEN(1,10))*VLOOKUP(A61,Reference!$S$2:$U$397,3,0))/5,0)</f>
        <v>50</v>
      </c>
    </row>
    <row r="62" spans="1:7" x14ac:dyDescent="0.25">
      <c r="A62" s="2">
        <f ca="1">VLOOKUP(RANDBETWEEN(1,396),Reference!$R$1:$V$397,2,0)</f>
        <v>45249</v>
      </c>
      <c r="B62" s="2" t="str">
        <f ca="1">VLOOKUP(RANDBETWEEN(1,10),Reference!$A$2:$B$11,2,0)</f>
        <v>Welding M/c 1</v>
      </c>
      <c r="C62" s="3">
        <f t="shared" ca="1" si="0"/>
        <v>11</v>
      </c>
      <c r="D62" t="str">
        <f ca="1">VLOOKUP(C62,Reference!$AD$2:$AF$15,2,0)</f>
        <v>Green</v>
      </c>
      <c r="E62" t="str">
        <f ca="1">VLOOKUP(C62,Reference!$AD$2:$AF$15,3,0)</f>
        <v>Removed</v>
      </c>
      <c r="F62" t="str">
        <f ca="1">VLOOKUP(RANDBETWEEN(1,10),Reference!$AH$2:$AI$11,2,0)</f>
        <v>1-3 months</v>
      </c>
      <c r="G62" s="3">
        <f ca="1">ROUND((IF(LEFT(B62,3)="SCP",RANDBETWEEN(10,20),RANDBETWEEN(1,10))*VLOOKUP(A62,Reference!$S$2:$U$397,3,0))/5,0)</f>
        <v>25</v>
      </c>
    </row>
    <row r="63" spans="1:7" x14ac:dyDescent="0.25">
      <c r="A63" s="2">
        <f ca="1">VLOOKUP(RANDBETWEEN(1,396),Reference!$R$1:$V$397,2,0)</f>
        <v>45197</v>
      </c>
      <c r="B63" s="2" t="str">
        <f ca="1">VLOOKUP(RANDBETWEEN(1,10),Reference!$A$2:$B$11,2,0)</f>
        <v>Welding M/c 1</v>
      </c>
      <c r="C63" s="3">
        <f t="shared" ca="1" si="0"/>
        <v>8</v>
      </c>
      <c r="D63" t="str">
        <f ca="1">VLOOKUP(C63,Reference!$AD$2:$AF$15,2,0)</f>
        <v>Red</v>
      </c>
      <c r="E63" t="str">
        <f ca="1">VLOOKUP(C63,Reference!$AD$2:$AF$15,3,0)</f>
        <v>Pending</v>
      </c>
      <c r="F63" t="str">
        <f ca="1">VLOOKUP(RANDBETWEEN(1,10),Reference!$AH$2:$AI$11,2,0)</f>
        <v>1-3 months</v>
      </c>
      <c r="G63" s="3">
        <f ca="1">ROUND((IF(LEFT(B63,3)="SCP",RANDBETWEEN(10,20),RANDBETWEEN(1,10))*VLOOKUP(A63,Reference!$S$2:$U$397,3,0))/5,0)</f>
        <v>35</v>
      </c>
    </row>
    <row r="64" spans="1:7" x14ac:dyDescent="0.25">
      <c r="A64" s="2">
        <f ca="1">VLOOKUP(RANDBETWEEN(1,396),Reference!$R$1:$V$397,2,0)</f>
        <v>45118</v>
      </c>
      <c r="B64" s="2" t="str">
        <f ca="1">VLOOKUP(RANDBETWEEN(1,10),Reference!$A$2:$B$11,2,0)</f>
        <v>TFW2</v>
      </c>
      <c r="C64" s="3">
        <f t="shared" ca="1" si="0"/>
        <v>3</v>
      </c>
      <c r="D64" t="str">
        <f ca="1">VLOOKUP(C64,Reference!$AD$2:$AF$15,2,0)</f>
        <v>Green</v>
      </c>
      <c r="E64" t="str">
        <f ca="1">VLOOKUP(C64,Reference!$AD$2:$AF$15,3,0)</f>
        <v>Put</v>
      </c>
      <c r="F64" t="str">
        <f ca="1">VLOOKUP(RANDBETWEEN(1,10),Reference!$AH$2:$AI$11,2,0)</f>
        <v xml:space="preserve">0- 15 days </v>
      </c>
      <c r="G64" s="3">
        <f ca="1">ROUND((IF(LEFT(B64,3)="SCP",RANDBETWEEN(10,20),RANDBETWEEN(1,10))*VLOOKUP(A64,Reference!$S$2:$U$397,3,0))/5,0)</f>
        <v>12</v>
      </c>
    </row>
    <row r="65" spans="1:7" x14ac:dyDescent="0.25">
      <c r="A65" s="2">
        <f ca="1">VLOOKUP(RANDBETWEEN(1,396),Reference!$R$1:$V$397,2,0)</f>
        <v>45063</v>
      </c>
      <c r="B65" s="2" t="str">
        <f ca="1">VLOOKUP(RANDBETWEEN(1,10),Reference!$A$2:$B$11,2,0)</f>
        <v>SCP Line 1</v>
      </c>
      <c r="C65" s="3">
        <f t="shared" ca="1" si="0"/>
        <v>12</v>
      </c>
      <c r="D65" t="str">
        <f ca="1">VLOOKUP(C65,Reference!$AD$2:$AF$15,2,0)</f>
        <v>Green</v>
      </c>
      <c r="E65" t="str">
        <f ca="1">VLOOKUP(C65,Reference!$AD$2:$AF$15,3,0)</f>
        <v>Removed</v>
      </c>
      <c r="F65" t="str">
        <f ca="1">VLOOKUP(RANDBETWEEN(1,10),Reference!$AH$2:$AI$11,2,0)</f>
        <v xml:space="preserve">0- 15 days </v>
      </c>
      <c r="G65" s="3">
        <f ca="1">ROUND((IF(LEFT(B65,3)="SCP",RANDBETWEEN(10,20),RANDBETWEEN(1,10))*VLOOKUP(A65,Reference!$S$2:$U$397,3,0))/5,0)</f>
        <v>50</v>
      </c>
    </row>
    <row r="66" spans="1:7" x14ac:dyDescent="0.25">
      <c r="A66" s="2">
        <f ca="1">VLOOKUP(RANDBETWEEN(1,396),Reference!$R$1:$V$397,2,0)</f>
        <v>44994</v>
      </c>
      <c r="B66" s="2" t="str">
        <f ca="1">VLOOKUP(RANDBETWEEN(1,10),Reference!$A$2:$B$11,2,0)</f>
        <v>MCP Ass 2</v>
      </c>
      <c r="C66" s="3">
        <f t="shared" ca="1" si="0"/>
        <v>9</v>
      </c>
      <c r="D66" t="str">
        <f ca="1">VLOOKUP(C66,Reference!$AD$2:$AF$15,2,0)</f>
        <v>Red</v>
      </c>
      <c r="E66" t="str">
        <f ca="1">VLOOKUP(C66,Reference!$AD$2:$AF$15,3,0)</f>
        <v>Removed</v>
      </c>
      <c r="F66" t="str">
        <f ca="1">VLOOKUP(RANDBETWEEN(1,10),Reference!$AH$2:$AI$11,2,0)</f>
        <v>1-3 months</v>
      </c>
      <c r="G66" s="3">
        <f ca="1">ROUND((IF(LEFT(B66,3)="SCP",RANDBETWEEN(10,20),RANDBETWEEN(1,10))*VLOOKUP(A66,Reference!$S$2:$U$397,3,0))/5,0)</f>
        <v>20</v>
      </c>
    </row>
    <row r="67" spans="1:7" x14ac:dyDescent="0.25">
      <c r="A67" s="2">
        <f ca="1">VLOOKUP(RANDBETWEEN(1,396),Reference!$R$1:$V$397,2,0)</f>
        <v>45048</v>
      </c>
      <c r="B67" s="2" t="str">
        <f ca="1">VLOOKUP(RANDBETWEEN(1,10),Reference!$A$2:$B$11,2,0)</f>
        <v>TFW1</v>
      </c>
      <c r="C67" s="3">
        <f t="shared" ref="C67:C130" ca="1" si="1">RANDBETWEEN(1,14)</f>
        <v>5</v>
      </c>
      <c r="D67" t="str">
        <f ca="1">VLOOKUP(C67,Reference!$AD$2:$AF$15,2,0)</f>
        <v>Red</v>
      </c>
      <c r="E67" t="str">
        <f ca="1">VLOOKUP(C67,Reference!$AD$2:$AF$15,3,0)</f>
        <v>Pending</v>
      </c>
      <c r="F67" t="str">
        <f ca="1">VLOOKUP(RANDBETWEEN(1,10),Reference!$AH$2:$AI$11,2,0)</f>
        <v>1-3 months</v>
      </c>
      <c r="G67" s="3">
        <f ca="1">ROUND((IF(LEFT(B67,3)="SCP",RANDBETWEEN(10,20),RANDBETWEEN(1,10))*VLOOKUP(A67,Reference!$S$2:$U$397,3,0))/5,0)</f>
        <v>35</v>
      </c>
    </row>
    <row r="68" spans="1:7" x14ac:dyDescent="0.25">
      <c r="A68" s="2">
        <f ca="1">VLOOKUP(RANDBETWEEN(1,396),Reference!$R$1:$V$397,2,0)</f>
        <v>45088</v>
      </c>
      <c r="B68" s="2" t="str">
        <f ca="1">VLOOKUP(RANDBETWEEN(1,10),Reference!$A$2:$B$11,2,0)</f>
        <v>SCP Line 1</v>
      </c>
      <c r="C68" s="3">
        <f t="shared" ca="1" si="1"/>
        <v>5</v>
      </c>
      <c r="D68" t="str">
        <f ca="1">VLOOKUP(C68,Reference!$AD$2:$AF$15,2,0)</f>
        <v>Red</v>
      </c>
      <c r="E68" t="str">
        <f ca="1">VLOOKUP(C68,Reference!$AD$2:$AF$15,3,0)</f>
        <v>Pending</v>
      </c>
      <c r="F68" t="str">
        <f ca="1">VLOOKUP(RANDBETWEEN(1,10),Reference!$AH$2:$AI$11,2,0)</f>
        <v>1-3 months</v>
      </c>
      <c r="G68" s="3">
        <f ca="1">ROUND((IF(LEFT(B68,3)="SCP",RANDBETWEEN(10,20),RANDBETWEEN(1,10))*VLOOKUP(A68,Reference!$S$2:$U$397,3,0))/5,0)</f>
        <v>48</v>
      </c>
    </row>
    <row r="69" spans="1:7" x14ac:dyDescent="0.25">
      <c r="A69" s="2">
        <f ca="1">VLOOKUP(RANDBETWEEN(1,396),Reference!$R$1:$V$397,2,0)</f>
        <v>45290</v>
      </c>
      <c r="B69" s="2" t="str">
        <f ca="1">VLOOKUP(RANDBETWEEN(1,10),Reference!$A$2:$B$11,2,0)</f>
        <v>Welding M/c 2</v>
      </c>
      <c r="C69" s="3">
        <f t="shared" ca="1" si="1"/>
        <v>11</v>
      </c>
      <c r="D69" t="str">
        <f ca="1">VLOOKUP(C69,Reference!$AD$2:$AF$15,2,0)</f>
        <v>Green</v>
      </c>
      <c r="E69" t="str">
        <f ca="1">VLOOKUP(C69,Reference!$AD$2:$AF$15,3,0)</f>
        <v>Removed</v>
      </c>
      <c r="F69" t="str">
        <f ca="1">VLOOKUP(RANDBETWEEN(1,10),Reference!$AH$2:$AI$11,2,0)</f>
        <v>1-3 months</v>
      </c>
      <c r="G69" s="3">
        <f ca="1">ROUND((IF(LEFT(B69,3)="SCP",RANDBETWEEN(10,20),RANDBETWEEN(1,10))*VLOOKUP(A69,Reference!$S$2:$U$397,3,0))/5,0)</f>
        <v>60</v>
      </c>
    </row>
    <row r="70" spans="1:7" x14ac:dyDescent="0.25">
      <c r="A70" s="2">
        <f ca="1">VLOOKUP(RANDBETWEEN(1,396),Reference!$R$1:$V$397,2,0)</f>
        <v>45216</v>
      </c>
      <c r="B70" s="2" t="str">
        <f ca="1">VLOOKUP(RANDBETWEEN(1,10),Reference!$A$2:$B$11,2,0)</f>
        <v>Welding M/c 1</v>
      </c>
      <c r="C70" s="3">
        <f t="shared" ca="1" si="1"/>
        <v>5</v>
      </c>
      <c r="D70" t="str">
        <f ca="1">VLOOKUP(C70,Reference!$AD$2:$AF$15,2,0)</f>
        <v>Red</v>
      </c>
      <c r="E70" t="str">
        <f ca="1">VLOOKUP(C70,Reference!$AD$2:$AF$15,3,0)</f>
        <v>Pending</v>
      </c>
      <c r="F70" t="str">
        <f ca="1">VLOOKUP(RANDBETWEEN(1,10),Reference!$AH$2:$AI$11,2,0)</f>
        <v>1-3 months</v>
      </c>
      <c r="G70" s="3">
        <f ca="1">ROUND((IF(LEFT(B70,3)="SCP",RANDBETWEEN(10,20),RANDBETWEEN(1,10))*VLOOKUP(A70,Reference!$S$2:$U$397,3,0))/5,0)</f>
        <v>38</v>
      </c>
    </row>
    <row r="71" spans="1:7" x14ac:dyDescent="0.25">
      <c r="A71" s="2">
        <f ca="1">VLOOKUP(RANDBETWEEN(1,396),Reference!$R$1:$V$397,2,0)</f>
        <v>45000</v>
      </c>
      <c r="B71" s="2" t="str">
        <f ca="1">VLOOKUP(RANDBETWEEN(1,10),Reference!$A$2:$B$11,2,0)</f>
        <v>SCP Line 2</v>
      </c>
      <c r="C71" s="3">
        <f t="shared" ca="1" si="1"/>
        <v>4</v>
      </c>
      <c r="D71" t="str">
        <f ca="1">VLOOKUP(C71,Reference!$AD$2:$AF$15,2,0)</f>
        <v>Red</v>
      </c>
      <c r="E71" t="str">
        <f ca="1">VLOOKUP(C71,Reference!$AD$2:$AF$15,3,0)</f>
        <v>Pending</v>
      </c>
      <c r="F71" t="str">
        <f ca="1">VLOOKUP(RANDBETWEEN(1,10),Reference!$AH$2:$AI$11,2,0)</f>
        <v>1-3 months</v>
      </c>
      <c r="G71" s="3">
        <f ca="1">ROUND((IF(LEFT(B71,3)="SCP",RANDBETWEEN(10,20),RANDBETWEEN(1,10))*VLOOKUP(A71,Reference!$S$2:$U$397,3,0))/5,0)</f>
        <v>62</v>
      </c>
    </row>
    <row r="72" spans="1:7" x14ac:dyDescent="0.25">
      <c r="A72" s="2">
        <f ca="1">VLOOKUP(RANDBETWEEN(1,396),Reference!$R$1:$V$397,2,0)</f>
        <v>45100</v>
      </c>
      <c r="B72" s="2" t="str">
        <f ca="1">VLOOKUP(RANDBETWEEN(1,10),Reference!$A$2:$B$11,2,0)</f>
        <v xml:space="preserve">Fine Arc 2 </v>
      </c>
      <c r="C72" s="3">
        <f t="shared" ca="1" si="1"/>
        <v>9</v>
      </c>
      <c r="D72" t="str">
        <f ca="1">VLOOKUP(C72,Reference!$AD$2:$AF$15,2,0)</f>
        <v>Red</v>
      </c>
      <c r="E72" t="str">
        <f ca="1">VLOOKUP(C72,Reference!$AD$2:$AF$15,3,0)</f>
        <v>Removed</v>
      </c>
      <c r="F72" t="str">
        <f ca="1">VLOOKUP(RANDBETWEEN(1,10),Reference!$AH$2:$AI$11,2,0)</f>
        <v xml:space="preserve">0- 15 days </v>
      </c>
      <c r="G72" s="3">
        <f ca="1">ROUND((IF(LEFT(B72,3)="SCP",RANDBETWEEN(10,20),RANDBETWEEN(1,10))*VLOOKUP(A72,Reference!$S$2:$U$397,3,0))/5,0)</f>
        <v>8</v>
      </c>
    </row>
    <row r="73" spans="1:7" x14ac:dyDescent="0.25">
      <c r="A73" s="2">
        <f ca="1">VLOOKUP(RANDBETWEEN(1,396),Reference!$R$1:$V$397,2,0)</f>
        <v>45139</v>
      </c>
      <c r="B73" s="2" t="str">
        <f ca="1">VLOOKUP(RANDBETWEEN(1,10),Reference!$A$2:$B$11,2,0)</f>
        <v>SCP Line 1</v>
      </c>
      <c r="C73" s="3">
        <f t="shared" ca="1" si="1"/>
        <v>13</v>
      </c>
      <c r="D73" t="str">
        <f ca="1">VLOOKUP(C73,Reference!$AD$2:$AF$15,2,0)</f>
        <v>Green</v>
      </c>
      <c r="E73" t="str">
        <f ca="1">VLOOKUP(C73,Reference!$AD$2:$AF$15,3,0)</f>
        <v>Pending</v>
      </c>
      <c r="F73" t="str">
        <f ca="1">VLOOKUP(RANDBETWEEN(1,10),Reference!$AH$2:$AI$11,2,0)</f>
        <v>1-3 months</v>
      </c>
      <c r="G73" s="3">
        <f ca="1">ROUND((IF(LEFT(B73,3)="SCP",RANDBETWEEN(10,20),RANDBETWEEN(1,10))*VLOOKUP(A73,Reference!$S$2:$U$397,3,0))/5,0)</f>
        <v>100</v>
      </c>
    </row>
    <row r="74" spans="1:7" x14ac:dyDescent="0.25">
      <c r="A74" s="2">
        <f ca="1">VLOOKUP(RANDBETWEEN(1,396),Reference!$R$1:$V$397,2,0)</f>
        <v>45065</v>
      </c>
      <c r="B74" s="2" t="str">
        <f ca="1">VLOOKUP(RANDBETWEEN(1,10),Reference!$A$2:$B$11,2,0)</f>
        <v>SCP Line 2</v>
      </c>
      <c r="C74" s="3">
        <f t="shared" ca="1" si="1"/>
        <v>5</v>
      </c>
      <c r="D74" t="str">
        <f ca="1">VLOOKUP(C74,Reference!$AD$2:$AF$15,2,0)</f>
        <v>Red</v>
      </c>
      <c r="E74" t="str">
        <f ca="1">VLOOKUP(C74,Reference!$AD$2:$AF$15,3,0)</f>
        <v>Pending</v>
      </c>
      <c r="F74" t="str">
        <f ca="1">VLOOKUP(RANDBETWEEN(1,10),Reference!$AH$2:$AI$11,2,0)</f>
        <v xml:space="preserve">0- 15 days </v>
      </c>
      <c r="G74" s="3">
        <f ca="1">ROUND((IF(LEFT(B74,3)="SCP",RANDBETWEEN(10,20),RANDBETWEEN(1,10))*VLOOKUP(A74,Reference!$S$2:$U$397,3,0))/5,0)</f>
        <v>88</v>
      </c>
    </row>
    <row r="75" spans="1:7" x14ac:dyDescent="0.25">
      <c r="A75" s="2">
        <f ca="1">VLOOKUP(RANDBETWEEN(1,396),Reference!$R$1:$V$397,2,0)</f>
        <v>44996</v>
      </c>
      <c r="B75" s="2" t="str">
        <f ca="1">VLOOKUP(RANDBETWEEN(1,10),Reference!$A$2:$B$11,2,0)</f>
        <v>Welding M/c 2</v>
      </c>
      <c r="C75" s="3">
        <f t="shared" ca="1" si="1"/>
        <v>13</v>
      </c>
      <c r="D75" t="str">
        <f ca="1">VLOOKUP(C75,Reference!$AD$2:$AF$15,2,0)</f>
        <v>Green</v>
      </c>
      <c r="E75" t="str">
        <f ca="1">VLOOKUP(C75,Reference!$AD$2:$AF$15,3,0)</f>
        <v>Pending</v>
      </c>
      <c r="F75" t="str">
        <f ca="1">VLOOKUP(RANDBETWEEN(1,10),Reference!$AH$2:$AI$11,2,0)</f>
        <v xml:space="preserve">0- 15 days </v>
      </c>
      <c r="G75" s="3">
        <f ca="1">ROUND((IF(LEFT(B75,3)="SCP",RANDBETWEEN(10,20),RANDBETWEEN(1,10))*VLOOKUP(A75,Reference!$S$2:$U$397,3,0))/5,0)</f>
        <v>13</v>
      </c>
    </row>
    <row r="76" spans="1:7" x14ac:dyDescent="0.25">
      <c r="A76" s="2">
        <f ca="1">VLOOKUP(RANDBETWEEN(1,396),Reference!$R$1:$V$397,2,0)</f>
        <v>44995</v>
      </c>
      <c r="B76" s="2" t="str">
        <f ca="1">VLOOKUP(RANDBETWEEN(1,10),Reference!$A$2:$B$11,2,0)</f>
        <v>SCP Line 1</v>
      </c>
      <c r="C76" s="3">
        <f t="shared" ca="1" si="1"/>
        <v>11</v>
      </c>
      <c r="D76" t="str">
        <f ca="1">VLOOKUP(C76,Reference!$AD$2:$AF$15,2,0)</f>
        <v>Green</v>
      </c>
      <c r="E76" t="str">
        <f ca="1">VLOOKUP(C76,Reference!$AD$2:$AF$15,3,0)</f>
        <v>Removed</v>
      </c>
      <c r="F76" t="str">
        <f ca="1">VLOOKUP(RANDBETWEEN(1,10),Reference!$AH$2:$AI$11,2,0)</f>
        <v xml:space="preserve">0- 15 days </v>
      </c>
      <c r="G76" s="3">
        <f ca="1">ROUND((IF(LEFT(B76,3)="SCP",RANDBETWEEN(10,20),RANDBETWEEN(1,10))*VLOOKUP(A76,Reference!$S$2:$U$397,3,0))/5,0)</f>
        <v>30</v>
      </c>
    </row>
    <row r="77" spans="1:7" x14ac:dyDescent="0.25">
      <c r="A77" s="2">
        <f ca="1">VLOOKUP(RANDBETWEEN(1,396),Reference!$R$1:$V$397,2,0)</f>
        <v>45094</v>
      </c>
      <c r="B77" s="2" t="str">
        <f ca="1">VLOOKUP(RANDBETWEEN(1,10),Reference!$A$2:$B$11,2,0)</f>
        <v>Fine Arc 1</v>
      </c>
      <c r="C77" s="3">
        <f t="shared" ca="1" si="1"/>
        <v>14</v>
      </c>
      <c r="D77" t="str">
        <f ca="1">VLOOKUP(C77,Reference!$AD$2:$AF$15,2,0)</f>
        <v>White</v>
      </c>
      <c r="E77" t="str">
        <f ca="1">VLOOKUP(C77,Reference!$AD$2:$AF$15,3,0)</f>
        <v>Removed</v>
      </c>
      <c r="F77" t="str">
        <f ca="1">VLOOKUP(RANDBETWEEN(1,10),Reference!$AH$2:$AI$11,2,0)</f>
        <v xml:space="preserve">0- 15 days </v>
      </c>
      <c r="G77" s="3">
        <f ca="1">ROUND((IF(LEFT(B77,3)="SCP",RANDBETWEEN(10,20),RANDBETWEEN(1,10))*VLOOKUP(A77,Reference!$S$2:$U$397,3,0))/5,0)</f>
        <v>3</v>
      </c>
    </row>
    <row r="78" spans="1:7" x14ac:dyDescent="0.25">
      <c r="A78" s="2">
        <f ca="1">VLOOKUP(RANDBETWEEN(1,396),Reference!$R$1:$V$397,2,0)</f>
        <v>45110</v>
      </c>
      <c r="B78" s="2" t="str">
        <f ca="1">VLOOKUP(RANDBETWEEN(1,10),Reference!$A$2:$B$11,2,0)</f>
        <v>TFW1</v>
      </c>
      <c r="C78" s="3">
        <f t="shared" ca="1" si="1"/>
        <v>10</v>
      </c>
      <c r="D78" t="str">
        <f ca="1">VLOOKUP(C78,Reference!$AD$2:$AF$15,2,0)</f>
        <v>Green</v>
      </c>
      <c r="E78" t="str">
        <f ca="1">VLOOKUP(C78,Reference!$AD$2:$AF$15,3,0)</f>
        <v>Put</v>
      </c>
      <c r="F78" t="str">
        <f ca="1">VLOOKUP(RANDBETWEEN(1,10),Reference!$AH$2:$AI$11,2,0)</f>
        <v>1-3 months</v>
      </c>
      <c r="G78" s="3">
        <f ca="1">ROUND((IF(LEFT(B78,3)="SCP",RANDBETWEEN(10,20),RANDBETWEEN(1,10))*VLOOKUP(A78,Reference!$S$2:$U$397,3,0))/5,0)</f>
        <v>27</v>
      </c>
    </row>
    <row r="79" spans="1:7" x14ac:dyDescent="0.25">
      <c r="A79" s="2">
        <f ca="1">VLOOKUP(RANDBETWEEN(1,396),Reference!$R$1:$V$397,2,0)</f>
        <v>45108</v>
      </c>
      <c r="B79" s="2" t="str">
        <f ca="1">VLOOKUP(RANDBETWEEN(1,10),Reference!$A$2:$B$11,2,0)</f>
        <v>MCP Ass 2</v>
      </c>
      <c r="C79" s="3">
        <f t="shared" ca="1" si="1"/>
        <v>3</v>
      </c>
      <c r="D79" t="str">
        <f ca="1">VLOOKUP(C79,Reference!$AD$2:$AF$15,2,0)</f>
        <v>Green</v>
      </c>
      <c r="E79" t="str">
        <f ca="1">VLOOKUP(C79,Reference!$AD$2:$AF$15,3,0)</f>
        <v>Put</v>
      </c>
      <c r="F79" t="str">
        <f ca="1">VLOOKUP(RANDBETWEEN(1,10),Reference!$AH$2:$AI$11,2,0)</f>
        <v xml:space="preserve">15 days to 1 month  </v>
      </c>
      <c r="G79" s="3">
        <f ca="1">ROUND((IF(LEFT(B79,3)="SCP",RANDBETWEEN(10,20),RANDBETWEEN(1,10))*VLOOKUP(A79,Reference!$S$2:$U$397,3,0))/5,0)</f>
        <v>19</v>
      </c>
    </row>
    <row r="80" spans="1:7" x14ac:dyDescent="0.25">
      <c r="A80" s="2">
        <f ca="1">VLOOKUP(RANDBETWEEN(1,396),Reference!$R$1:$V$397,2,0)</f>
        <v>45176</v>
      </c>
      <c r="B80" s="2" t="str">
        <f ca="1">VLOOKUP(RANDBETWEEN(1,10),Reference!$A$2:$B$11,2,0)</f>
        <v>TFW2</v>
      </c>
      <c r="C80" s="3">
        <f t="shared" ca="1" si="1"/>
        <v>14</v>
      </c>
      <c r="D80" t="str">
        <f ca="1">VLOOKUP(C80,Reference!$AD$2:$AF$15,2,0)</f>
        <v>White</v>
      </c>
      <c r="E80" t="str">
        <f ca="1">VLOOKUP(C80,Reference!$AD$2:$AF$15,3,0)</f>
        <v>Removed</v>
      </c>
      <c r="F80" t="str">
        <f ca="1">VLOOKUP(RANDBETWEEN(1,10),Reference!$AH$2:$AI$11,2,0)</f>
        <v xml:space="preserve">15 days to 1 month  </v>
      </c>
      <c r="G80" s="3">
        <f ca="1">ROUND((IF(LEFT(B80,3)="SCP",RANDBETWEEN(10,20),RANDBETWEEN(1,10))*VLOOKUP(A80,Reference!$S$2:$U$397,3,0))/5,0)</f>
        <v>18</v>
      </c>
    </row>
    <row r="81" spans="1:7" x14ac:dyDescent="0.25">
      <c r="A81" s="2">
        <f ca="1">VLOOKUP(RANDBETWEEN(1,396),Reference!$R$1:$V$397,2,0)</f>
        <v>45143</v>
      </c>
      <c r="B81" s="2" t="str">
        <f ca="1">VLOOKUP(RANDBETWEEN(1,10),Reference!$A$2:$B$11,2,0)</f>
        <v>MCP Ass 1</v>
      </c>
      <c r="C81" s="3">
        <f t="shared" ca="1" si="1"/>
        <v>10</v>
      </c>
      <c r="D81" t="str">
        <f ca="1">VLOOKUP(C81,Reference!$AD$2:$AF$15,2,0)</f>
        <v>Green</v>
      </c>
      <c r="E81" t="str">
        <f ca="1">VLOOKUP(C81,Reference!$AD$2:$AF$15,3,0)</f>
        <v>Put</v>
      </c>
      <c r="F81" t="str">
        <f ca="1">VLOOKUP(RANDBETWEEN(1,10),Reference!$AH$2:$AI$11,2,0)</f>
        <v>1-3 months</v>
      </c>
      <c r="G81" s="3">
        <f ca="1">ROUND((IF(LEFT(B81,3)="SCP",RANDBETWEEN(10,20),RANDBETWEEN(1,10))*VLOOKUP(A81,Reference!$S$2:$U$397,3,0))/5,0)</f>
        <v>34</v>
      </c>
    </row>
    <row r="82" spans="1:7" x14ac:dyDescent="0.25">
      <c r="A82" s="2">
        <f ca="1">VLOOKUP(RANDBETWEEN(1,396),Reference!$R$1:$V$397,2,0)</f>
        <v>45130</v>
      </c>
      <c r="B82" s="2" t="str">
        <f ca="1">VLOOKUP(RANDBETWEEN(1,10),Reference!$A$2:$B$11,2,0)</f>
        <v>MCP Ass 1</v>
      </c>
      <c r="C82" s="3">
        <f t="shared" ca="1" si="1"/>
        <v>8</v>
      </c>
      <c r="D82" t="str">
        <f ca="1">VLOOKUP(C82,Reference!$AD$2:$AF$15,2,0)</f>
        <v>Red</v>
      </c>
      <c r="E82" t="str">
        <f ca="1">VLOOKUP(C82,Reference!$AD$2:$AF$15,3,0)</f>
        <v>Pending</v>
      </c>
      <c r="F82" t="str">
        <f ca="1">VLOOKUP(RANDBETWEEN(1,10),Reference!$AH$2:$AI$11,2,0)</f>
        <v xml:space="preserve">0- 15 days </v>
      </c>
      <c r="G82" s="3">
        <f ca="1">ROUND((IF(LEFT(B82,3)="SCP",RANDBETWEEN(10,20),RANDBETWEEN(1,10))*VLOOKUP(A82,Reference!$S$2:$U$397,3,0))/5,0)</f>
        <v>11</v>
      </c>
    </row>
    <row r="83" spans="1:7" x14ac:dyDescent="0.25">
      <c r="A83" s="2">
        <f ca="1">VLOOKUP(RANDBETWEEN(1,396),Reference!$R$1:$V$397,2,0)</f>
        <v>44999</v>
      </c>
      <c r="B83" s="2" t="str">
        <f ca="1">VLOOKUP(RANDBETWEEN(1,10),Reference!$A$2:$B$11,2,0)</f>
        <v>TFW2</v>
      </c>
      <c r="C83" s="3">
        <f t="shared" ca="1" si="1"/>
        <v>4</v>
      </c>
      <c r="D83" t="str">
        <f ca="1">VLOOKUP(C83,Reference!$AD$2:$AF$15,2,0)</f>
        <v>Red</v>
      </c>
      <c r="E83" t="str">
        <f ca="1">VLOOKUP(C83,Reference!$AD$2:$AF$15,3,0)</f>
        <v>Pending</v>
      </c>
      <c r="F83" t="str">
        <f ca="1">VLOOKUP(RANDBETWEEN(1,10),Reference!$AH$2:$AI$11,2,0)</f>
        <v>1-3 months</v>
      </c>
      <c r="G83" s="3">
        <f ca="1">ROUND((IF(LEFT(B83,3)="SCP",RANDBETWEEN(10,20),RANDBETWEEN(1,10))*VLOOKUP(A83,Reference!$S$2:$U$397,3,0))/5,0)</f>
        <v>7</v>
      </c>
    </row>
    <row r="84" spans="1:7" x14ac:dyDescent="0.25">
      <c r="A84" s="2">
        <f ca="1">VLOOKUP(RANDBETWEEN(1,396),Reference!$R$1:$V$397,2,0)</f>
        <v>45078</v>
      </c>
      <c r="B84" s="2" t="str">
        <f ca="1">VLOOKUP(RANDBETWEEN(1,10),Reference!$A$2:$B$11,2,0)</f>
        <v>TFW1</v>
      </c>
      <c r="C84" s="3">
        <f t="shared" ca="1" si="1"/>
        <v>1</v>
      </c>
      <c r="D84" t="str">
        <f ca="1">VLOOKUP(C84,Reference!$AD$2:$AF$15,2,0)</f>
        <v>Red</v>
      </c>
      <c r="E84" t="str">
        <f ca="1">VLOOKUP(C84,Reference!$AD$2:$AF$15,3,0)</f>
        <v>Put</v>
      </c>
      <c r="F84" t="str">
        <f ca="1">VLOOKUP(RANDBETWEEN(1,10),Reference!$AH$2:$AI$11,2,0)</f>
        <v xml:space="preserve">15 days to 1 month  </v>
      </c>
      <c r="G84" s="3">
        <f ca="1">ROUND((IF(LEFT(B84,3)="SCP",RANDBETWEEN(10,20),RANDBETWEEN(1,10))*VLOOKUP(A84,Reference!$S$2:$U$397,3,0))/5,0)</f>
        <v>23</v>
      </c>
    </row>
    <row r="85" spans="1:7" x14ac:dyDescent="0.25">
      <c r="A85" s="2">
        <f ca="1">VLOOKUP(RANDBETWEEN(1,396),Reference!$R$1:$V$397,2,0)</f>
        <v>44973</v>
      </c>
      <c r="B85" s="2" t="str">
        <f ca="1">VLOOKUP(RANDBETWEEN(1,10),Reference!$A$2:$B$11,2,0)</f>
        <v>Fine Arc 1</v>
      </c>
      <c r="C85" s="3">
        <f t="shared" ca="1" si="1"/>
        <v>3</v>
      </c>
      <c r="D85" t="str">
        <f ca="1">VLOOKUP(C85,Reference!$AD$2:$AF$15,2,0)</f>
        <v>Green</v>
      </c>
      <c r="E85" t="str">
        <f ca="1">VLOOKUP(C85,Reference!$AD$2:$AF$15,3,0)</f>
        <v>Put</v>
      </c>
      <c r="F85" t="str">
        <f ca="1">VLOOKUP(RANDBETWEEN(1,10),Reference!$AH$2:$AI$11,2,0)</f>
        <v xml:space="preserve">15 days to 1 month  </v>
      </c>
      <c r="G85" s="3">
        <f ca="1">ROUND((IF(LEFT(B85,3)="SCP",RANDBETWEEN(10,20),RANDBETWEEN(1,10))*VLOOKUP(A85,Reference!$S$2:$U$397,3,0))/5,0)</f>
        <v>13</v>
      </c>
    </row>
    <row r="86" spans="1:7" x14ac:dyDescent="0.25">
      <c r="A86" s="2">
        <f ca="1">VLOOKUP(RANDBETWEEN(1,396),Reference!$R$1:$V$397,2,0)</f>
        <v>45256</v>
      </c>
      <c r="B86" s="2" t="str">
        <f ca="1">VLOOKUP(RANDBETWEEN(1,10),Reference!$A$2:$B$11,2,0)</f>
        <v>Welding M/c 1</v>
      </c>
      <c r="C86" s="3">
        <f t="shared" ca="1" si="1"/>
        <v>10</v>
      </c>
      <c r="D86" t="str">
        <f ca="1">VLOOKUP(C86,Reference!$AD$2:$AF$15,2,0)</f>
        <v>Green</v>
      </c>
      <c r="E86" t="str">
        <f ca="1">VLOOKUP(C86,Reference!$AD$2:$AF$15,3,0)</f>
        <v>Put</v>
      </c>
      <c r="F86" t="str">
        <f ca="1">VLOOKUP(RANDBETWEEN(1,10),Reference!$AH$2:$AI$11,2,0)</f>
        <v xml:space="preserve">0- 15 days </v>
      </c>
      <c r="G86" s="3">
        <f ca="1">ROUND((IF(LEFT(B86,3)="SCP",RANDBETWEEN(10,20),RANDBETWEEN(1,10))*VLOOKUP(A86,Reference!$S$2:$U$397,3,0))/5,0)</f>
        <v>48</v>
      </c>
    </row>
    <row r="87" spans="1:7" x14ac:dyDescent="0.25">
      <c r="A87" s="2">
        <f ca="1">VLOOKUP(RANDBETWEEN(1,396),Reference!$R$1:$V$397,2,0)</f>
        <v>45146</v>
      </c>
      <c r="B87" s="2" t="str">
        <f ca="1">VLOOKUP(RANDBETWEEN(1,10),Reference!$A$2:$B$11,2,0)</f>
        <v>SCP Line 1</v>
      </c>
      <c r="C87" s="3">
        <f t="shared" ca="1" si="1"/>
        <v>1</v>
      </c>
      <c r="D87" t="str">
        <f ca="1">VLOOKUP(C87,Reference!$AD$2:$AF$15,2,0)</f>
        <v>Red</v>
      </c>
      <c r="E87" t="str">
        <f ca="1">VLOOKUP(C87,Reference!$AD$2:$AF$15,3,0)</f>
        <v>Put</v>
      </c>
      <c r="F87" t="str">
        <f ca="1">VLOOKUP(RANDBETWEEN(1,10),Reference!$AH$2:$AI$11,2,0)</f>
        <v>1-3 months</v>
      </c>
      <c r="G87" s="3">
        <f ca="1">ROUND((IF(LEFT(B87,3)="SCP",RANDBETWEEN(10,20),RANDBETWEEN(1,10))*VLOOKUP(A87,Reference!$S$2:$U$397,3,0))/5,0)</f>
        <v>75</v>
      </c>
    </row>
    <row r="88" spans="1:7" x14ac:dyDescent="0.25">
      <c r="A88" s="2">
        <f ca="1">VLOOKUP(RANDBETWEEN(1,396),Reference!$R$1:$V$397,2,0)</f>
        <v>45056</v>
      </c>
      <c r="B88" s="2" t="str">
        <f ca="1">VLOOKUP(RANDBETWEEN(1,10),Reference!$A$2:$B$11,2,0)</f>
        <v>Welding M/c 1</v>
      </c>
      <c r="C88" s="3">
        <f t="shared" ca="1" si="1"/>
        <v>6</v>
      </c>
      <c r="D88" t="str">
        <f ca="1">VLOOKUP(C88,Reference!$AD$2:$AF$15,2,0)</f>
        <v>Red</v>
      </c>
      <c r="E88" t="str">
        <f ca="1">VLOOKUP(C88,Reference!$AD$2:$AF$15,3,0)</f>
        <v>Pending</v>
      </c>
      <c r="F88" t="str">
        <f ca="1">VLOOKUP(RANDBETWEEN(1,10),Reference!$AH$2:$AI$11,2,0)</f>
        <v>1-3 months</v>
      </c>
      <c r="G88" s="3">
        <f ca="1">ROUND((IF(LEFT(B88,3)="SCP",RANDBETWEEN(10,20),RANDBETWEEN(1,10))*VLOOKUP(A88,Reference!$S$2:$U$397,3,0))/5,0)</f>
        <v>32</v>
      </c>
    </row>
    <row r="89" spans="1:7" x14ac:dyDescent="0.25">
      <c r="A89" s="2">
        <f ca="1">VLOOKUP(RANDBETWEEN(1,396),Reference!$R$1:$V$397,2,0)</f>
        <v>45152</v>
      </c>
      <c r="B89" s="2" t="str">
        <f ca="1">VLOOKUP(RANDBETWEEN(1,10),Reference!$A$2:$B$11,2,0)</f>
        <v>TFW1</v>
      </c>
      <c r="C89" s="3">
        <f t="shared" ca="1" si="1"/>
        <v>10</v>
      </c>
      <c r="D89" t="str">
        <f ca="1">VLOOKUP(C89,Reference!$AD$2:$AF$15,2,0)</f>
        <v>Green</v>
      </c>
      <c r="E89" t="str">
        <f ca="1">VLOOKUP(C89,Reference!$AD$2:$AF$15,3,0)</f>
        <v>Put</v>
      </c>
      <c r="F89" t="str">
        <f ca="1">VLOOKUP(RANDBETWEEN(1,10),Reference!$AH$2:$AI$11,2,0)</f>
        <v xml:space="preserve">0- 15 days </v>
      </c>
      <c r="G89" s="3">
        <f ca="1">ROUND((IF(LEFT(B89,3)="SCP",RANDBETWEEN(10,20),RANDBETWEEN(1,10))*VLOOKUP(A89,Reference!$S$2:$U$397,3,0))/5,0)</f>
        <v>43</v>
      </c>
    </row>
    <row r="90" spans="1:7" x14ac:dyDescent="0.25">
      <c r="A90" s="2">
        <f ca="1">VLOOKUP(RANDBETWEEN(1,396),Reference!$R$1:$V$397,2,0)</f>
        <v>44988</v>
      </c>
      <c r="B90" s="2" t="str">
        <f ca="1">VLOOKUP(RANDBETWEEN(1,10),Reference!$A$2:$B$11,2,0)</f>
        <v xml:space="preserve">Fine Arc 2 </v>
      </c>
      <c r="C90" s="3">
        <f t="shared" ca="1" si="1"/>
        <v>14</v>
      </c>
      <c r="D90" t="str">
        <f ca="1">VLOOKUP(C90,Reference!$AD$2:$AF$15,2,0)</f>
        <v>White</v>
      </c>
      <c r="E90" t="str">
        <f ca="1">VLOOKUP(C90,Reference!$AD$2:$AF$15,3,0)</f>
        <v>Removed</v>
      </c>
      <c r="F90" t="str">
        <f ca="1">VLOOKUP(RANDBETWEEN(1,10),Reference!$AH$2:$AI$11,2,0)</f>
        <v xml:space="preserve">0- 15 days </v>
      </c>
      <c r="G90" s="3">
        <f ca="1">ROUND((IF(LEFT(B90,3)="SCP",RANDBETWEEN(10,20),RANDBETWEEN(1,10))*VLOOKUP(A90,Reference!$S$2:$U$397,3,0))/5,0)</f>
        <v>18</v>
      </c>
    </row>
    <row r="91" spans="1:7" x14ac:dyDescent="0.25">
      <c r="A91" s="2">
        <f ca="1">VLOOKUP(RANDBETWEEN(1,396),Reference!$R$1:$V$397,2,0)</f>
        <v>45248</v>
      </c>
      <c r="B91" s="2" t="str">
        <f ca="1">VLOOKUP(RANDBETWEEN(1,10),Reference!$A$2:$B$11,2,0)</f>
        <v>MCP Ass 1</v>
      </c>
      <c r="C91" s="3">
        <f t="shared" ca="1" si="1"/>
        <v>14</v>
      </c>
      <c r="D91" t="str">
        <f ca="1">VLOOKUP(C91,Reference!$AD$2:$AF$15,2,0)</f>
        <v>White</v>
      </c>
      <c r="E91" t="str">
        <f ca="1">VLOOKUP(C91,Reference!$AD$2:$AF$15,3,0)</f>
        <v>Removed</v>
      </c>
      <c r="F91" t="str">
        <f ca="1">VLOOKUP(RANDBETWEEN(1,10),Reference!$AH$2:$AI$11,2,0)</f>
        <v xml:space="preserve">0- 15 days </v>
      </c>
      <c r="G91" s="3">
        <f ca="1">ROUND((IF(LEFT(B91,3)="SCP",RANDBETWEEN(10,20),RANDBETWEEN(1,10))*VLOOKUP(A91,Reference!$S$2:$U$397,3,0))/5,0)</f>
        <v>16</v>
      </c>
    </row>
    <row r="92" spans="1:7" x14ac:dyDescent="0.25">
      <c r="A92" s="2">
        <f ca="1">VLOOKUP(RANDBETWEEN(1,396),Reference!$R$1:$V$397,2,0)</f>
        <v>44977</v>
      </c>
      <c r="B92" s="2" t="str">
        <f ca="1">VLOOKUP(RANDBETWEEN(1,10),Reference!$A$2:$B$11,2,0)</f>
        <v>TFW2</v>
      </c>
      <c r="C92" s="3">
        <f t="shared" ca="1" si="1"/>
        <v>1</v>
      </c>
      <c r="D92" t="str">
        <f ca="1">VLOOKUP(C92,Reference!$AD$2:$AF$15,2,0)</f>
        <v>Red</v>
      </c>
      <c r="E92" t="str">
        <f ca="1">VLOOKUP(C92,Reference!$AD$2:$AF$15,3,0)</f>
        <v>Put</v>
      </c>
      <c r="F92" t="str">
        <f ca="1">VLOOKUP(RANDBETWEEN(1,10),Reference!$AH$2:$AI$11,2,0)</f>
        <v>1-3 months</v>
      </c>
      <c r="G92" s="3">
        <f ca="1">ROUND((IF(LEFT(B92,3)="SCP",RANDBETWEEN(10,20),RANDBETWEEN(1,10))*VLOOKUP(A92,Reference!$S$2:$U$397,3,0))/5,0)</f>
        <v>12</v>
      </c>
    </row>
    <row r="93" spans="1:7" x14ac:dyDescent="0.25">
      <c r="A93" s="2">
        <f ca="1">VLOOKUP(RANDBETWEEN(1,396),Reference!$R$1:$V$397,2,0)</f>
        <v>44990</v>
      </c>
      <c r="B93" s="2" t="str">
        <f ca="1">VLOOKUP(RANDBETWEEN(1,10),Reference!$A$2:$B$11,2,0)</f>
        <v>TFW2</v>
      </c>
      <c r="C93" s="3">
        <f t="shared" ca="1" si="1"/>
        <v>7</v>
      </c>
      <c r="D93" t="str">
        <f ca="1">VLOOKUP(C93,Reference!$AD$2:$AF$15,2,0)</f>
        <v>Red</v>
      </c>
      <c r="E93" t="str">
        <f ca="1">VLOOKUP(C93,Reference!$AD$2:$AF$15,3,0)</f>
        <v>Pending</v>
      </c>
      <c r="F93" t="str">
        <f ca="1">VLOOKUP(RANDBETWEEN(1,10),Reference!$AH$2:$AI$11,2,0)</f>
        <v>1-3 months</v>
      </c>
      <c r="G93" s="3">
        <f ca="1">ROUND((IF(LEFT(B93,3)="SCP",RANDBETWEEN(10,20),RANDBETWEEN(1,10))*VLOOKUP(A93,Reference!$S$2:$U$397,3,0))/5,0)</f>
        <v>28</v>
      </c>
    </row>
    <row r="94" spans="1:7" x14ac:dyDescent="0.25">
      <c r="A94" s="2">
        <f ca="1">VLOOKUP(RANDBETWEEN(1,396),Reference!$R$1:$V$397,2,0)</f>
        <v>45265</v>
      </c>
      <c r="B94" s="2" t="str">
        <f ca="1">VLOOKUP(RANDBETWEEN(1,10),Reference!$A$2:$B$11,2,0)</f>
        <v>TFW2</v>
      </c>
      <c r="C94" s="3">
        <f t="shared" ca="1" si="1"/>
        <v>7</v>
      </c>
      <c r="D94" t="str">
        <f ca="1">VLOOKUP(C94,Reference!$AD$2:$AF$15,2,0)</f>
        <v>Red</v>
      </c>
      <c r="E94" t="str">
        <f ca="1">VLOOKUP(C94,Reference!$AD$2:$AF$15,3,0)</f>
        <v>Pending</v>
      </c>
      <c r="F94" t="str">
        <f ca="1">VLOOKUP(RANDBETWEEN(1,10),Reference!$AH$2:$AI$11,2,0)</f>
        <v xml:space="preserve">0- 15 days </v>
      </c>
      <c r="G94" s="3">
        <f ca="1">ROUND((IF(LEFT(B94,3)="SCP",RANDBETWEEN(10,20),RANDBETWEEN(1,10))*VLOOKUP(A94,Reference!$S$2:$U$397,3,0))/5,0)</f>
        <v>35</v>
      </c>
    </row>
    <row r="95" spans="1:7" x14ac:dyDescent="0.25">
      <c r="A95" s="2">
        <f ca="1">VLOOKUP(RANDBETWEEN(1,396),Reference!$R$1:$V$397,2,0)</f>
        <v>45252</v>
      </c>
      <c r="B95" s="2" t="str">
        <f ca="1">VLOOKUP(RANDBETWEEN(1,10),Reference!$A$2:$B$11,2,0)</f>
        <v>MCP Ass 1</v>
      </c>
      <c r="C95" s="3">
        <f t="shared" ca="1" si="1"/>
        <v>8</v>
      </c>
      <c r="D95" t="str">
        <f ca="1">VLOOKUP(C95,Reference!$AD$2:$AF$15,2,0)</f>
        <v>Red</v>
      </c>
      <c r="E95" t="str">
        <f ca="1">VLOOKUP(C95,Reference!$AD$2:$AF$15,3,0)</f>
        <v>Pending</v>
      </c>
      <c r="F95" t="str">
        <f ca="1">VLOOKUP(RANDBETWEEN(1,10),Reference!$AH$2:$AI$11,2,0)</f>
        <v>1-3 months</v>
      </c>
      <c r="G95" s="3">
        <f ca="1">ROUND((IF(LEFT(B95,3)="SCP",RANDBETWEEN(10,20),RANDBETWEEN(1,10))*VLOOKUP(A95,Reference!$S$2:$U$397,3,0))/5,0)</f>
        <v>45</v>
      </c>
    </row>
    <row r="96" spans="1:7" x14ac:dyDescent="0.25">
      <c r="A96" s="2">
        <f ca="1">VLOOKUP(RANDBETWEEN(1,396),Reference!$R$1:$V$397,2,0)</f>
        <v>45178</v>
      </c>
      <c r="B96" s="2" t="str">
        <f ca="1">VLOOKUP(RANDBETWEEN(1,10),Reference!$A$2:$B$11,2,0)</f>
        <v xml:space="preserve">Fine Arc 2 </v>
      </c>
      <c r="C96" s="3">
        <f t="shared" ca="1" si="1"/>
        <v>7</v>
      </c>
      <c r="D96" t="str">
        <f ca="1">VLOOKUP(C96,Reference!$AD$2:$AF$15,2,0)</f>
        <v>Red</v>
      </c>
      <c r="E96" t="str">
        <f ca="1">VLOOKUP(C96,Reference!$AD$2:$AF$15,3,0)</f>
        <v>Pending</v>
      </c>
      <c r="F96" t="str">
        <f ca="1">VLOOKUP(RANDBETWEEN(1,10),Reference!$AH$2:$AI$11,2,0)</f>
        <v>1-3 months</v>
      </c>
      <c r="G96" s="3">
        <f ca="1">ROUND((IF(LEFT(B96,3)="SCP",RANDBETWEEN(10,20),RANDBETWEEN(1,10))*VLOOKUP(A96,Reference!$S$2:$U$397,3,0))/5,0)</f>
        <v>9</v>
      </c>
    </row>
    <row r="97" spans="1:7" x14ac:dyDescent="0.25">
      <c r="A97" s="2">
        <f ca="1">VLOOKUP(RANDBETWEEN(1,396),Reference!$R$1:$V$397,2,0)</f>
        <v>45188</v>
      </c>
      <c r="B97" s="2" t="str">
        <f ca="1">VLOOKUP(RANDBETWEEN(1,10),Reference!$A$2:$B$11,2,0)</f>
        <v>Welding M/c 2</v>
      </c>
      <c r="C97" s="3">
        <f t="shared" ca="1" si="1"/>
        <v>14</v>
      </c>
      <c r="D97" t="str">
        <f ca="1">VLOOKUP(C97,Reference!$AD$2:$AF$15,2,0)</f>
        <v>White</v>
      </c>
      <c r="E97" t="str">
        <f ca="1">VLOOKUP(C97,Reference!$AD$2:$AF$15,3,0)</f>
        <v>Removed</v>
      </c>
      <c r="F97" t="str">
        <f ca="1">VLOOKUP(RANDBETWEEN(1,10),Reference!$AH$2:$AI$11,2,0)</f>
        <v>&gt; 3 Months</v>
      </c>
      <c r="G97" s="3">
        <f ca="1">ROUND((IF(LEFT(B97,3)="SCP",RANDBETWEEN(10,20),RANDBETWEEN(1,10))*VLOOKUP(A97,Reference!$S$2:$U$397,3,0))/5,0)</f>
        <v>4</v>
      </c>
    </row>
    <row r="98" spans="1:7" x14ac:dyDescent="0.25">
      <c r="A98" s="2">
        <f ca="1">VLOOKUP(RANDBETWEEN(1,396),Reference!$R$1:$V$397,2,0)</f>
        <v>45191</v>
      </c>
      <c r="B98" s="2" t="str">
        <f ca="1">VLOOKUP(RANDBETWEEN(1,10),Reference!$A$2:$B$11,2,0)</f>
        <v>TFW2</v>
      </c>
      <c r="C98" s="3">
        <f t="shared" ca="1" si="1"/>
        <v>11</v>
      </c>
      <c r="D98" t="str">
        <f ca="1">VLOOKUP(C98,Reference!$AD$2:$AF$15,2,0)</f>
        <v>Green</v>
      </c>
      <c r="E98" t="str">
        <f ca="1">VLOOKUP(C98,Reference!$AD$2:$AF$15,3,0)</f>
        <v>Removed</v>
      </c>
      <c r="F98" t="str">
        <f ca="1">VLOOKUP(RANDBETWEEN(1,10),Reference!$AH$2:$AI$11,2,0)</f>
        <v xml:space="preserve">0- 15 days </v>
      </c>
      <c r="G98" s="3">
        <f ca="1">ROUND((IF(LEFT(B98,3)="SCP",RANDBETWEEN(10,20),RANDBETWEEN(1,10))*VLOOKUP(A98,Reference!$S$2:$U$397,3,0))/5,0)</f>
        <v>19</v>
      </c>
    </row>
    <row r="99" spans="1:7" x14ac:dyDescent="0.25">
      <c r="A99" s="2">
        <f ca="1">VLOOKUP(RANDBETWEEN(1,396),Reference!$R$1:$V$397,2,0)</f>
        <v>44987</v>
      </c>
      <c r="B99" s="2" t="str">
        <f ca="1">VLOOKUP(RANDBETWEEN(1,10),Reference!$A$2:$B$11,2,0)</f>
        <v>Fine Arc 1</v>
      </c>
      <c r="C99" s="3">
        <f t="shared" ca="1" si="1"/>
        <v>11</v>
      </c>
      <c r="D99" t="str">
        <f ca="1">VLOOKUP(C99,Reference!$AD$2:$AF$15,2,0)</f>
        <v>Green</v>
      </c>
      <c r="E99" t="str">
        <f ca="1">VLOOKUP(C99,Reference!$AD$2:$AF$15,3,0)</f>
        <v>Removed</v>
      </c>
      <c r="F99" t="str">
        <f ca="1">VLOOKUP(RANDBETWEEN(1,10),Reference!$AH$2:$AI$11,2,0)</f>
        <v>1-3 months</v>
      </c>
      <c r="G99" s="3">
        <f ca="1">ROUND((IF(LEFT(B99,3)="SCP",RANDBETWEEN(10,20),RANDBETWEEN(1,10))*VLOOKUP(A99,Reference!$S$2:$U$397,3,0))/5,0)</f>
        <v>14</v>
      </c>
    </row>
    <row r="100" spans="1:7" x14ac:dyDescent="0.25">
      <c r="A100" s="2">
        <f ca="1">VLOOKUP(RANDBETWEEN(1,396),Reference!$R$1:$V$397,2,0)</f>
        <v>45107</v>
      </c>
      <c r="B100" s="2" t="str">
        <f ca="1">VLOOKUP(RANDBETWEEN(1,10),Reference!$A$2:$B$11,2,0)</f>
        <v xml:space="preserve">Fine Arc 2 </v>
      </c>
      <c r="C100" s="3">
        <f t="shared" ca="1" si="1"/>
        <v>5</v>
      </c>
      <c r="D100" t="str">
        <f ca="1">VLOOKUP(C100,Reference!$AD$2:$AF$15,2,0)</f>
        <v>Red</v>
      </c>
      <c r="E100" t="str">
        <f ca="1">VLOOKUP(C100,Reference!$AD$2:$AF$15,3,0)</f>
        <v>Pending</v>
      </c>
      <c r="F100" t="str">
        <f ca="1">VLOOKUP(RANDBETWEEN(1,10),Reference!$AH$2:$AI$11,2,0)</f>
        <v>1-3 months</v>
      </c>
      <c r="G100" s="3">
        <f ca="1">ROUND((IF(LEFT(B100,3)="SCP",RANDBETWEEN(10,20),RANDBETWEEN(1,10))*VLOOKUP(A100,Reference!$S$2:$U$397,3,0))/5,0)</f>
        <v>6</v>
      </c>
    </row>
    <row r="101" spans="1:7" x14ac:dyDescent="0.25">
      <c r="A101" s="2">
        <f ca="1">VLOOKUP(RANDBETWEEN(1,396),Reference!$R$1:$V$397,2,0)</f>
        <v>45231</v>
      </c>
      <c r="B101" s="2" t="str">
        <f ca="1">VLOOKUP(RANDBETWEEN(1,10),Reference!$A$2:$B$11,2,0)</f>
        <v>MCP Ass 2</v>
      </c>
      <c r="C101" s="3">
        <f t="shared" ca="1" si="1"/>
        <v>12</v>
      </c>
      <c r="D101" t="str">
        <f ca="1">VLOOKUP(C101,Reference!$AD$2:$AF$15,2,0)</f>
        <v>Green</v>
      </c>
      <c r="E101" t="str">
        <f ca="1">VLOOKUP(C101,Reference!$AD$2:$AF$15,3,0)</f>
        <v>Removed</v>
      </c>
      <c r="F101" t="str">
        <f ca="1">VLOOKUP(RANDBETWEEN(1,10),Reference!$AH$2:$AI$11,2,0)</f>
        <v xml:space="preserve">0- 15 days </v>
      </c>
      <c r="G101" s="3">
        <f ca="1">ROUND((IF(LEFT(B101,3)="SCP",RANDBETWEEN(10,20),RANDBETWEEN(1,10))*VLOOKUP(A101,Reference!$S$2:$U$397,3,0))/5,0)</f>
        <v>16</v>
      </c>
    </row>
    <row r="102" spans="1:7" x14ac:dyDescent="0.25">
      <c r="A102" s="2">
        <f ca="1">VLOOKUP(RANDBETWEEN(1,396),Reference!$R$1:$V$397,2,0)</f>
        <v>45082</v>
      </c>
      <c r="B102" s="2" t="str">
        <f ca="1">VLOOKUP(RANDBETWEEN(1,10),Reference!$A$2:$B$11,2,0)</f>
        <v>Welding M/c 1</v>
      </c>
      <c r="C102" s="3">
        <f t="shared" ca="1" si="1"/>
        <v>13</v>
      </c>
      <c r="D102" t="str">
        <f ca="1">VLOOKUP(C102,Reference!$AD$2:$AF$15,2,0)</f>
        <v>Green</v>
      </c>
      <c r="E102" t="str">
        <f ca="1">VLOOKUP(C102,Reference!$AD$2:$AF$15,3,0)</f>
        <v>Pending</v>
      </c>
      <c r="F102" t="str">
        <f ca="1">VLOOKUP(RANDBETWEEN(1,10),Reference!$AH$2:$AI$11,2,0)</f>
        <v>&gt; 3 Months</v>
      </c>
      <c r="G102" s="3">
        <f ca="1">ROUND((IF(LEFT(B102,3)="SCP",RANDBETWEEN(10,20),RANDBETWEEN(1,10))*VLOOKUP(A102,Reference!$S$2:$U$397,3,0))/5,0)</f>
        <v>6</v>
      </c>
    </row>
    <row r="103" spans="1:7" x14ac:dyDescent="0.25">
      <c r="A103" s="2">
        <f ca="1">VLOOKUP(RANDBETWEEN(1,396),Reference!$R$1:$V$397,2,0)</f>
        <v>45271</v>
      </c>
      <c r="B103" s="2" t="str">
        <f ca="1">VLOOKUP(RANDBETWEEN(1,10),Reference!$A$2:$B$11,2,0)</f>
        <v>MCP Ass 1</v>
      </c>
      <c r="C103" s="3">
        <f t="shared" ca="1" si="1"/>
        <v>12</v>
      </c>
      <c r="D103" t="str">
        <f ca="1">VLOOKUP(C103,Reference!$AD$2:$AF$15,2,0)</f>
        <v>Green</v>
      </c>
      <c r="E103" t="str">
        <f ca="1">VLOOKUP(C103,Reference!$AD$2:$AF$15,3,0)</f>
        <v>Removed</v>
      </c>
      <c r="F103" t="str">
        <f ca="1">VLOOKUP(RANDBETWEEN(1,10),Reference!$AH$2:$AI$11,2,0)</f>
        <v>1-3 months</v>
      </c>
      <c r="G103" s="3">
        <f ca="1">ROUND((IF(LEFT(B103,3)="SCP",RANDBETWEEN(10,20),RANDBETWEEN(1,10))*VLOOKUP(A103,Reference!$S$2:$U$397,3,0))/5,0)</f>
        <v>52</v>
      </c>
    </row>
    <row r="104" spans="1:7" x14ac:dyDescent="0.25">
      <c r="A104" s="2">
        <f ca="1">VLOOKUP(RANDBETWEEN(1,396),Reference!$R$1:$V$397,2,0)</f>
        <v>45083</v>
      </c>
      <c r="B104" s="2" t="str">
        <f ca="1">VLOOKUP(RANDBETWEEN(1,10),Reference!$A$2:$B$11,2,0)</f>
        <v>Welding M/c 2</v>
      </c>
      <c r="C104" s="3">
        <f t="shared" ca="1" si="1"/>
        <v>13</v>
      </c>
      <c r="D104" t="str">
        <f ca="1">VLOOKUP(C104,Reference!$AD$2:$AF$15,2,0)</f>
        <v>Green</v>
      </c>
      <c r="E104" t="str">
        <f ca="1">VLOOKUP(C104,Reference!$AD$2:$AF$15,3,0)</f>
        <v>Pending</v>
      </c>
      <c r="F104" t="str">
        <f ca="1">VLOOKUP(RANDBETWEEN(1,10),Reference!$AH$2:$AI$11,2,0)</f>
        <v>1-3 months</v>
      </c>
      <c r="G104" s="3">
        <f ca="1">ROUND((IF(LEFT(B104,3)="SCP",RANDBETWEEN(10,20),RANDBETWEEN(1,10))*VLOOKUP(A104,Reference!$S$2:$U$397,3,0))/5,0)</f>
        <v>9</v>
      </c>
    </row>
    <row r="105" spans="1:7" x14ac:dyDescent="0.25">
      <c r="A105" s="2">
        <f ca="1">VLOOKUP(RANDBETWEEN(1,396),Reference!$R$1:$V$397,2,0)</f>
        <v>44965</v>
      </c>
      <c r="B105" s="2" t="str">
        <f ca="1">VLOOKUP(RANDBETWEEN(1,10),Reference!$A$2:$B$11,2,0)</f>
        <v>SCP Line 1</v>
      </c>
      <c r="C105" s="3">
        <f t="shared" ca="1" si="1"/>
        <v>4</v>
      </c>
      <c r="D105" t="str">
        <f ca="1">VLOOKUP(C105,Reference!$AD$2:$AF$15,2,0)</f>
        <v>Red</v>
      </c>
      <c r="E105" t="str">
        <f ca="1">VLOOKUP(C105,Reference!$AD$2:$AF$15,3,0)</f>
        <v>Pending</v>
      </c>
      <c r="F105" t="str">
        <f ca="1">VLOOKUP(RANDBETWEEN(1,10),Reference!$AH$2:$AI$11,2,0)</f>
        <v>&gt; 3 Months</v>
      </c>
      <c r="G105" s="3">
        <f ca="1">ROUND((IF(LEFT(B105,3)="SCP",RANDBETWEEN(10,20),RANDBETWEEN(1,10))*VLOOKUP(A105,Reference!$S$2:$U$397,3,0))/5,0)</f>
        <v>38</v>
      </c>
    </row>
    <row r="106" spans="1:7" x14ac:dyDescent="0.25">
      <c r="A106" s="2">
        <f ca="1">VLOOKUP(RANDBETWEEN(1,396),Reference!$R$1:$V$397,2,0)</f>
        <v>44959</v>
      </c>
      <c r="B106" s="2" t="str">
        <f ca="1">VLOOKUP(RANDBETWEEN(1,10),Reference!$A$2:$B$11,2,0)</f>
        <v>MCP Ass 1</v>
      </c>
      <c r="C106" s="3">
        <f t="shared" ca="1" si="1"/>
        <v>3</v>
      </c>
      <c r="D106" t="str">
        <f ca="1">VLOOKUP(C106,Reference!$AD$2:$AF$15,2,0)</f>
        <v>Green</v>
      </c>
      <c r="E106" t="str">
        <f ca="1">VLOOKUP(C106,Reference!$AD$2:$AF$15,3,0)</f>
        <v>Put</v>
      </c>
      <c r="F106" t="str">
        <f ca="1">VLOOKUP(RANDBETWEEN(1,10),Reference!$AH$2:$AI$11,2,0)</f>
        <v>1-3 months</v>
      </c>
      <c r="G106" s="3">
        <f ca="1">ROUND((IF(LEFT(B106,3)="SCP",RANDBETWEEN(10,20),RANDBETWEEN(1,10))*VLOOKUP(A106,Reference!$S$2:$U$397,3,0))/5,0)</f>
        <v>19</v>
      </c>
    </row>
    <row r="107" spans="1:7" x14ac:dyDescent="0.25">
      <c r="A107" s="2">
        <f ca="1">VLOOKUP(RANDBETWEEN(1,396),Reference!$R$1:$V$397,2,0)</f>
        <v>45138</v>
      </c>
      <c r="B107" s="2" t="str">
        <f ca="1">VLOOKUP(RANDBETWEEN(1,10),Reference!$A$2:$B$11,2,0)</f>
        <v>Fine Arc 1</v>
      </c>
      <c r="C107" s="3">
        <f t="shared" ca="1" si="1"/>
        <v>13</v>
      </c>
      <c r="D107" t="str">
        <f ca="1">VLOOKUP(C107,Reference!$AD$2:$AF$15,2,0)</f>
        <v>Green</v>
      </c>
      <c r="E107" t="str">
        <f ca="1">VLOOKUP(C107,Reference!$AD$2:$AF$15,3,0)</f>
        <v>Pending</v>
      </c>
      <c r="F107" t="str">
        <f ca="1">VLOOKUP(RANDBETWEEN(1,10),Reference!$AH$2:$AI$11,2,0)</f>
        <v>1-3 months</v>
      </c>
      <c r="G107" s="3">
        <f ca="1">ROUND((IF(LEFT(B107,3)="SCP",RANDBETWEEN(10,20),RANDBETWEEN(1,10))*VLOOKUP(A107,Reference!$S$2:$U$397,3,0))/5,0)</f>
        <v>12</v>
      </c>
    </row>
    <row r="108" spans="1:7" x14ac:dyDescent="0.25">
      <c r="A108" s="2">
        <f ca="1">VLOOKUP(RANDBETWEEN(1,396),Reference!$R$1:$V$397,2,0)</f>
        <v>45218</v>
      </c>
      <c r="B108" s="2" t="str">
        <f ca="1">VLOOKUP(RANDBETWEEN(1,10),Reference!$A$2:$B$11,2,0)</f>
        <v>MCP Ass 2</v>
      </c>
      <c r="C108" s="3">
        <f t="shared" ca="1" si="1"/>
        <v>4</v>
      </c>
      <c r="D108" t="str">
        <f ca="1">VLOOKUP(C108,Reference!$AD$2:$AF$15,2,0)</f>
        <v>Red</v>
      </c>
      <c r="E108" t="str">
        <f ca="1">VLOOKUP(C108,Reference!$AD$2:$AF$15,3,0)</f>
        <v>Pending</v>
      </c>
      <c r="F108" t="str">
        <f ca="1">VLOOKUP(RANDBETWEEN(1,10),Reference!$AH$2:$AI$11,2,0)</f>
        <v xml:space="preserve">0- 15 days </v>
      </c>
      <c r="G108" s="3">
        <f ca="1">ROUND((IF(LEFT(B108,3)="SCP",RANDBETWEEN(10,20),RANDBETWEEN(1,10))*VLOOKUP(A108,Reference!$S$2:$U$397,3,0))/5,0)</f>
        <v>60</v>
      </c>
    </row>
    <row r="109" spans="1:7" x14ac:dyDescent="0.25">
      <c r="A109" s="2">
        <f ca="1">VLOOKUP(RANDBETWEEN(1,396),Reference!$R$1:$V$397,2,0)</f>
        <v>45218</v>
      </c>
      <c r="B109" s="2" t="str">
        <f ca="1">VLOOKUP(RANDBETWEEN(1,10),Reference!$A$2:$B$11,2,0)</f>
        <v xml:space="preserve">Fine Arc 2 </v>
      </c>
      <c r="C109" s="3">
        <f t="shared" ca="1" si="1"/>
        <v>14</v>
      </c>
      <c r="D109" t="str">
        <f ca="1">VLOOKUP(C109,Reference!$AD$2:$AF$15,2,0)</f>
        <v>White</v>
      </c>
      <c r="E109" t="str">
        <f ca="1">VLOOKUP(C109,Reference!$AD$2:$AF$15,3,0)</f>
        <v>Removed</v>
      </c>
      <c r="F109" t="str">
        <f ca="1">VLOOKUP(RANDBETWEEN(1,10),Reference!$AH$2:$AI$11,2,0)</f>
        <v xml:space="preserve">0- 15 days </v>
      </c>
      <c r="G109" s="3">
        <f ca="1">ROUND((IF(LEFT(B109,3)="SCP",RANDBETWEEN(10,20),RANDBETWEEN(1,10))*VLOOKUP(A109,Reference!$S$2:$U$397,3,0))/5,0)</f>
        <v>42</v>
      </c>
    </row>
    <row r="110" spans="1:7" x14ac:dyDescent="0.25">
      <c r="A110" s="2">
        <f ca="1">VLOOKUP(RANDBETWEEN(1,396),Reference!$R$1:$V$397,2,0)</f>
        <v>44960</v>
      </c>
      <c r="B110" s="2" t="str">
        <f ca="1">VLOOKUP(RANDBETWEEN(1,10),Reference!$A$2:$B$11,2,0)</f>
        <v>Welding M/c 2</v>
      </c>
      <c r="C110" s="3">
        <f t="shared" ca="1" si="1"/>
        <v>8</v>
      </c>
      <c r="D110" t="str">
        <f ca="1">VLOOKUP(C110,Reference!$AD$2:$AF$15,2,0)</f>
        <v>Red</v>
      </c>
      <c r="E110" t="str">
        <f ca="1">VLOOKUP(C110,Reference!$AD$2:$AF$15,3,0)</f>
        <v>Pending</v>
      </c>
      <c r="F110" t="str">
        <f ca="1">VLOOKUP(RANDBETWEEN(1,10),Reference!$AH$2:$AI$11,2,0)</f>
        <v>1-3 months</v>
      </c>
      <c r="G110" s="3">
        <f ca="1">ROUND((IF(LEFT(B110,3)="SCP",RANDBETWEEN(10,20),RANDBETWEEN(1,10))*VLOOKUP(A110,Reference!$S$2:$U$397,3,0))/5,0)</f>
        <v>29</v>
      </c>
    </row>
    <row r="111" spans="1:7" x14ac:dyDescent="0.25">
      <c r="A111" s="2">
        <f ca="1">VLOOKUP(RANDBETWEEN(1,396),Reference!$R$1:$V$397,2,0)</f>
        <v>45070</v>
      </c>
      <c r="B111" s="2" t="str">
        <f ca="1">VLOOKUP(RANDBETWEEN(1,10),Reference!$A$2:$B$11,2,0)</f>
        <v>SCP Line 2</v>
      </c>
      <c r="C111" s="3">
        <f t="shared" ca="1" si="1"/>
        <v>8</v>
      </c>
      <c r="D111" t="str">
        <f ca="1">VLOOKUP(C111,Reference!$AD$2:$AF$15,2,0)</f>
        <v>Red</v>
      </c>
      <c r="E111" t="str">
        <f ca="1">VLOOKUP(C111,Reference!$AD$2:$AF$15,3,0)</f>
        <v>Pending</v>
      </c>
      <c r="F111" t="str">
        <f ca="1">VLOOKUP(RANDBETWEEN(1,10),Reference!$AH$2:$AI$11,2,0)</f>
        <v xml:space="preserve">0- 15 days </v>
      </c>
      <c r="G111" s="3">
        <f ca="1">ROUND((IF(LEFT(B111,3)="SCP",RANDBETWEEN(10,20),RANDBETWEEN(1,10))*VLOOKUP(A111,Reference!$S$2:$U$397,3,0))/5,0)</f>
        <v>33</v>
      </c>
    </row>
    <row r="112" spans="1:7" x14ac:dyDescent="0.25">
      <c r="A112" s="2">
        <f ca="1">VLOOKUP(RANDBETWEEN(1,396),Reference!$R$1:$V$397,2,0)</f>
        <v>45317</v>
      </c>
      <c r="B112" s="2" t="str">
        <f ca="1">VLOOKUP(RANDBETWEEN(1,10),Reference!$A$2:$B$11,2,0)</f>
        <v>TFW2</v>
      </c>
      <c r="C112" s="3">
        <f t="shared" ca="1" si="1"/>
        <v>6</v>
      </c>
      <c r="D112" t="str">
        <f ca="1">VLOOKUP(C112,Reference!$AD$2:$AF$15,2,0)</f>
        <v>Red</v>
      </c>
      <c r="E112" t="str">
        <f ca="1">VLOOKUP(C112,Reference!$AD$2:$AF$15,3,0)</f>
        <v>Pending</v>
      </c>
      <c r="F112" t="str">
        <f ca="1">VLOOKUP(RANDBETWEEN(1,10),Reference!$AH$2:$AI$11,2,0)</f>
        <v>1-3 months</v>
      </c>
      <c r="G112" s="3">
        <f ca="1">ROUND((IF(LEFT(B112,3)="SCP",RANDBETWEEN(10,20),RANDBETWEEN(1,10))*VLOOKUP(A112,Reference!$S$2:$U$397,3,0))/5,0)</f>
        <v>98</v>
      </c>
    </row>
    <row r="113" spans="1:7" x14ac:dyDescent="0.25">
      <c r="A113" s="2">
        <f ca="1">VLOOKUP(RANDBETWEEN(1,396),Reference!$R$1:$V$397,2,0)</f>
        <v>44983</v>
      </c>
      <c r="B113" s="2" t="str">
        <f ca="1">VLOOKUP(RANDBETWEEN(1,10),Reference!$A$2:$B$11,2,0)</f>
        <v>TFW2</v>
      </c>
      <c r="C113" s="3">
        <f t="shared" ca="1" si="1"/>
        <v>4</v>
      </c>
      <c r="D113" t="str">
        <f ca="1">VLOOKUP(C113,Reference!$AD$2:$AF$15,2,0)</f>
        <v>Red</v>
      </c>
      <c r="E113" t="str">
        <f ca="1">VLOOKUP(C113,Reference!$AD$2:$AF$15,3,0)</f>
        <v>Pending</v>
      </c>
      <c r="F113" t="str">
        <f ca="1">VLOOKUP(RANDBETWEEN(1,10),Reference!$AH$2:$AI$11,2,0)</f>
        <v>1-3 months</v>
      </c>
      <c r="G113" s="3">
        <f ca="1">ROUND((IF(LEFT(B113,3)="SCP",RANDBETWEEN(10,20),RANDBETWEEN(1,10))*VLOOKUP(A113,Reference!$S$2:$U$397,3,0))/5,0)</f>
        <v>24</v>
      </c>
    </row>
    <row r="114" spans="1:7" x14ac:dyDescent="0.25">
      <c r="A114" s="2">
        <f ca="1">VLOOKUP(RANDBETWEEN(1,396),Reference!$R$1:$V$397,2,0)</f>
        <v>44953</v>
      </c>
      <c r="B114" s="2" t="str">
        <f ca="1">VLOOKUP(RANDBETWEEN(1,10),Reference!$A$2:$B$11,2,0)</f>
        <v>Welding M/c 1</v>
      </c>
      <c r="C114" s="3">
        <f t="shared" ca="1" si="1"/>
        <v>6</v>
      </c>
      <c r="D114" t="str">
        <f ca="1">VLOOKUP(C114,Reference!$AD$2:$AF$15,2,0)</f>
        <v>Red</v>
      </c>
      <c r="E114" t="str">
        <f ca="1">VLOOKUP(C114,Reference!$AD$2:$AF$15,3,0)</f>
        <v>Pending</v>
      </c>
      <c r="F114" t="str">
        <f ca="1">VLOOKUP(RANDBETWEEN(1,10),Reference!$AH$2:$AI$11,2,0)</f>
        <v>1-3 months</v>
      </c>
      <c r="G114" s="3">
        <f ca="1">ROUND((IF(LEFT(B114,3)="SCP",RANDBETWEEN(10,20),RANDBETWEEN(1,10))*VLOOKUP(A114,Reference!$S$2:$U$397,3,0))/5,0)</f>
        <v>22</v>
      </c>
    </row>
    <row r="115" spans="1:7" x14ac:dyDescent="0.25">
      <c r="A115" s="2">
        <f ca="1">VLOOKUP(RANDBETWEEN(1,396),Reference!$R$1:$V$397,2,0)</f>
        <v>45165</v>
      </c>
      <c r="B115" s="2" t="str">
        <f ca="1">VLOOKUP(RANDBETWEEN(1,10),Reference!$A$2:$B$11,2,0)</f>
        <v>Welding M/c 2</v>
      </c>
      <c r="C115" s="3">
        <f t="shared" ca="1" si="1"/>
        <v>12</v>
      </c>
      <c r="D115" t="str">
        <f ca="1">VLOOKUP(C115,Reference!$AD$2:$AF$15,2,0)</f>
        <v>Green</v>
      </c>
      <c r="E115" t="str">
        <f ca="1">VLOOKUP(C115,Reference!$AD$2:$AF$15,3,0)</f>
        <v>Removed</v>
      </c>
      <c r="F115" t="str">
        <f ca="1">VLOOKUP(RANDBETWEEN(1,10),Reference!$AH$2:$AI$11,2,0)</f>
        <v>1-3 months</v>
      </c>
      <c r="G115" s="3">
        <f ca="1">ROUND((IF(LEFT(B115,3)="SCP",RANDBETWEEN(10,20),RANDBETWEEN(1,10))*VLOOKUP(A115,Reference!$S$2:$U$397,3,0))/5,0)</f>
        <v>28</v>
      </c>
    </row>
    <row r="116" spans="1:7" x14ac:dyDescent="0.25">
      <c r="A116" s="2">
        <f ca="1">VLOOKUP(RANDBETWEEN(1,396),Reference!$R$1:$V$397,2,0)</f>
        <v>45148</v>
      </c>
      <c r="B116" s="2" t="str">
        <f ca="1">VLOOKUP(RANDBETWEEN(1,10),Reference!$A$2:$B$11,2,0)</f>
        <v>MCP Ass 2</v>
      </c>
      <c r="C116" s="3">
        <f t="shared" ca="1" si="1"/>
        <v>8</v>
      </c>
      <c r="D116" t="str">
        <f ca="1">VLOOKUP(C116,Reference!$AD$2:$AF$15,2,0)</f>
        <v>Red</v>
      </c>
      <c r="E116" t="str">
        <f ca="1">VLOOKUP(C116,Reference!$AD$2:$AF$15,3,0)</f>
        <v>Pending</v>
      </c>
      <c r="F116" t="str">
        <f ca="1">VLOOKUP(RANDBETWEEN(1,10),Reference!$AH$2:$AI$11,2,0)</f>
        <v>&gt; 3 Months</v>
      </c>
      <c r="G116" s="3">
        <f ca="1">ROUND((IF(LEFT(B116,3)="SCP",RANDBETWEEN(10,20),RANDBETWEEN(1,10))*VLOOKUP(A116,Reference!$S$2:$U$397,3,0))/5,0)</f>
        <v>48</v>
      </c>
    </row>
    <row r="117" spans="1:7" x14ac:dyDescent="0.25">
      <c r="A117" s="2">
        <f ca="1">VLOOKUP(RANDBETWEEN(1,396),Reference!$R$1:$V$397,2,0)</f>
        <v>45043</v>
      </c>
      <c r="B117" s="2" t="str">
        <f ca="1">VLOOKUP(RANDBETWEEN(1,10),Reference!$A$2:$B$11,2,0)</f>
        <v>MCP Ass 1</v>
      </c>
      <c r="C117" s="3">
        <f t="shared" ca="1" si="1"/>
        <v>8</v>
      </c>
      <c r="D117" t="str">
        <f ca="1">VLOOKUP(C117,Reference!$AD$2:$AF$15,2,0)</f>
        <v>Red</v>
      </c>
      <c r="E117" t="str">
        <f ca="1">VLOOKUP(C117,Reference!$AD$2:$AF$15,3,0)</f>
        <v>Pending</v>
      </c>
      <c r="F117" t="str">
        <f ca="1">VLOOKUP(RANDBETWEEN(1,10),Reference!$AH$2:$AI$11,2,0)</f>
        <v>1-3 months</v>
      </c>
      <c r="G117" s="3">
        <f ca="1">ROUND((IF(LEFT(B117,3)="SCP",RANDBETWEEN(10,20),RANDBETWEEN(1,10))*VLOOKUP(A117,Reference!$S$2:$U$397,3,0))/5,0)</f>
        <v>5</v>
      </c>
    </row>
    <row r="118" spans="1:7" x14ac:dyDescent="0.25">
      <c r="A118" s="2">
        <f ca="1">VLOOKUP(RANDBETWEEN(1,396),Reference!$R$1:$V$397,2,0)</f>
        <v>45163</v>
      </c>
      <c r="B118" s="2" t="str">
        <f ca="1">VLOOKUP(RANDBETWEEN(1,10),Reference!$A$2:$B$11,2,0)</f>
        <v>MCP Ass 1</v>
      </c>
      <c r="C118" s="3">
        <f t="shared" ca="1" si="1"/>
        <v>5</v>
      </c>
      <c r="D118" t="str">
        <f ca="1">VLOOKUP(C118,Reference!$AD$2:$AF$15,2,0)</f>
        <v>Red</v>
      </c>
      <c r="E118" t="str">
        <f ca="1">VLOOKUP(C118,Reference!$AD$2:$AF$15,3,0)</f>
        <v>Pending</v>
      </c>
      <c r="F118" t="str">
        <f ca="1">VLOOKUP(RANDBETWEEN(1,10),Reference!$AH$2:$AI$11,2,0)</f>
        <v>1-3 months</v>
      </c>
      <c r="G118" s="3">
        <f ca="1">ROUND((IF(LEFT(B118,3)="SCP",RANDBETWEEN(10,20),RANDBETWEEN(1,10))*VLOOKUP(A118,Reference!$S$2:$U$397,3,0))/5,0)</f>
        <v>38</v>
      </c>
    </row>
    <row r="119" spans="1:7" x14ac:dyDescent="0.25">
      <c r="A119" s="2">
        <f ca="1">VLOOKUP(RANDBETWEEN(1,396),Reference!$R$1:$V$397,2,0)</f>
        <v>44955</v>
      </c>
      <c r="B119" s="2" t="str">
        <f ca="1">VLOOKUP(RANDBETWEEN(1,10),Reference!$A$2:$B$11,2,0)</f>
        <v>Fine Arc 1</v>
      </c>
      <c r="C119" s="3">
        <f t="shared" ca="1" si="1"/>
        <v>1</v>
      </c>
      <c r="D119" t="str">
        <f ca="1">VLOOKUP(C119,Reference!$AD$2:$AF$15,2,0)</f>
        <v>Red</v>
      </c>
      <c r="E119" t="str">
        <f ca="1">VLOOKUP(C119,Reference!$AD$2:$AF$15,3,0)</f>
        <v>Put</v>
      </c>
      <c r="F119" t="str">
        <f ca="1">VLOOKUP(RANDBETWEEN(1,10),Reference!$AH$2:$AI$11,2,0)</f>
        <v>1-3 months</v>
      </c>
      <c r="G119" s="3">
        <f ca="1">ROUND((IF(LEFT(B119,3)="SCP",RANDBETWEEN(10,20),RANDBETWEEN(1,10))*VLOOKUP(A119,Reference!$S$2:$U$397,3,0))/5,0)</f>
        <v>24</v>
      </c>
    </row>
    <row r="120" spans="1:7" x14ac:dyDescent="0.25">
      <c r="A120" s="2">
        <f ca="1">VLOOKUP(RANDBETWEEN(1,396),Reference!$R$1:$V$397,2,0)</f>
        <v>45100</v>
      </c>
      <c r="B120" s="2" t="str">
        <f ca="1">VLOOKUP(RANDBETWEEN(1,10),Reference!$A$2:$B$11,2,0)</f>
        <v>TFW2</v>
      </c>
      <c r="C120" s="3">
        <f t="shared" ca="1" si="1"/>
        <v>10</v>
      </c>
      <c r="D120" t="str">
        <f ca="1">VLOOKUP(C120,Reference!$AD$2:$AF$15,2,0)</f>
        <v>Green</v>
      </c>
      <c r="E120" t="str">
        <f ca="1">VLOOKUP(C120,Reference!$AD$2:$AF$15,3,0)</f>
        <v>Put</v>
      </c>
      <c r="F120" t="str">
        <f ca="1">VLOOKUP(RANDBETWEEN(1,10),Reference!$AH$2:$AI$11,2,0)</f>
        <v xml:space="preserve">0- 15 days </v>
      </c>
      <c r="G120" s="3">
        <f ca="1">ROUND((IF(LEFT(B120,3)="SCP",RANDBETWEEN(10,20),RANDBETWEEN(1,10))*VLOOKUP(A120,Reference!$S$2:$U$397,3,0))/5,0)</f>
        <v>2</v>
      </c>
    </row>
    <row r="121" spans="1:7" x14ac:dyDescent="0.25">
      <c r="A121" s="2">
        <f ca="1">VLOOKUP(RANDBETWEEN(1,396),Reference!$R$1:$V$397,2,0)</f>
        <v>45256</v>
      </c>
      <c r="B121" s="2" t="str">
        <f ca="1">VLOOKUP(RANDBETWEEN(1,10),Reference!$A$2:$B$11,2,0)</f>
        <v>TFW2</v>
      </c>
      <c r="C121" s="3">
        <f t="shared" ca="1" si="1"/>
        <v>6</v>
      </c>
      <c r="D121" t="str">
        <f ca="1">VLOOKUP(C121,Reference!$AD$2:$AF$15,2,0)</f>
        <v>Red</v>
      </c>
      <c r="E121" t="str">
        <f ca="1">VLOOKUP(C121,Reference!$AD$2:$AF$15,3,0)</f>
        <v>Pending</v>
      </c>
      <c r="F121" t="str">
        <f ca="1">VLOOKUP(RANDBETWEEN(1,10),Reference!$AH$2:$AI$11,2,0)</f>
        <v xml:space="preserve">0- 15 days </v>
      </c>
      <c r="G121" s="3">
        <f ca="1">ROUND((IF(LEFT(B121,3)="SCP",RANDBETWEEN(10,20),RANDBETWEEN(1,10))*VLOOKUP(A121,Reference!$S$2:$U$397,3,0))/5,0)</f>
        <v>48</v>
      </c>
    </row>
    <row r="122" spans="1:7" x14ac:dyDescent="0.25">
      <c r="A122" s="2">
        <f ca="1">VLOOKUP(RANDBETWEEN(1,396),Reference!$R$1:$V$397,2,0)</f>
        <v>45092</v>
      </c>
      <c r="B122" s="2" t="str">
        <f ca="1">VLOOKUP(RANDBETWEEN(1,10),Reference!$A$2:$B$11,2,0)</f>
        <v>Welding M/c 1</v>
      </c>
      <c r="C122" s="3">
        <f t="shared" ca="1" si="1"/>
        <v>12</v>
      </c>
      <c r="D122" t="str">
        <f ca="1">VLOOKUP(C122,Reference!$AD$2:$AF$15,2,0)</f>
        <v>Green</v>
      </c>
      <c r="E122" t="str">
        <f ca="1">VLOOKUP(C122,Reference!$AD$2:$AF$15,3,0)</f>
        <v>Removed</v>
      </c>
      <c r="F122" t="str">
        <f ca="1">VLOOKUP(RANDBETWEEN(1,10),Reference!$AH$2:$AI$11,2,0)</f>
        <v>1-3 months</v>
      </c>
      <c r="G122" s="3">
        <f ca="1">ROUND((IF(LEFT(B122,3)="SCP",RANDBETWEEN(10,20),RANDBETWEEN(1,10))*VLOOKUP(A122,Reference!$S$2:$U$397,3,0))/5,0)</f>
        <v>5</v>
      </c>
    </row>
    <row r="123" spans="1:7" x14ac:dyDescent="0.25">
      <c r="A123" s="2">
        <f ca="1">VLOOKUP(RANDBETWEEN(1,396),Reference!$R$1:$V$397,2,0)</f>
        <v>45214</v>
      </c>
      <c r="B123" s="2" t="str">
        <f ca="1">VLOOKUP(RANDBETWEEN(1,10),Reference!$A$2:$B$11,2,0)</f>
        <v>MCP Ass 1</v>
      </c>
      <c r="C123" s="3">
        <f t="shared" ca="1" si="1"/>
        <v>14</v>
      </c>
      <c r="D123" t="str">
        <f ca="1">VLOOKUP(C123,Reference!$AD$2:$AF$15,2,0)</f>
        <v>White</v>
      </c>
      <c r="E123" t="str">
        <f ca="1">VLOOKUP(C123,Reference!$AD$2:$AF$15,3,0)</f>
        <v>Removed</v>
      </c>
      <c r="F123" t="str">
        <f ca="1">VLOOKUP(RANDBETWEEN(1,10),Reference!$AH$2:$AI$11,2,0)</f>
        <v xml:space="preserve">15 days to 1 month  </v>
      </c>
      <c r="G123" s="3">
        <f ca="1">ROUND((IF(LEFT(B123,3)="SCP",RANDBETWEEN(10,20),RANDBETWEEN(1,10))*VLOOKUP(A123,Reference!$S$2:$U$397,3,0))/5,0)</f>
        <v>9</v>
      </c>
    </row>
    <row r="124" spans="1:7" x14ac:dyDescent="0.25">
      <c r="A124" s="2">
        <f ca="1">VLOOKUP(RANDBETWEEN(1,396),Reference!$R$1:$V$397,2,0)</f>
        <v>45040</v>
      </c>
      <c r="B124" s="2" t="str">
        <f ca="1">VLOOKUP(RANDBETWEEN(1,10),Reference!$A$2:$B$11,2,0)</f>
        <v xml:space="preserve">Fine Arc 2 </v>
      </c>
      <c r="C124" s="3">
        <f t="shared" ca="1" si="1"/>
        <v>7</v>
      </c>
      <c r="D124" t="str">
        <f ca="1">VLOOKUP(C124,Reference!$AD$2:$AF$15,2,0)</f>
        <v>Red</v>
      </c>
      <c r="E124" t="str">
        <f ca="1">VLOOKUP(C124,Reference!$AD$2:$AF$15,3,0)</f>
        <v>Pending</v>
      </c>
      <c r="F124" t="str">
        <f ca="1">VLOOKUP(RANDBETWEEN(1,10),Reference!$AH$2:$AI$11,2,0)</f>
        <v xml:space="preserve">15 days to 1 month  </v>
      </c>
      <c r="G124" s="3">
        <f ca="1">ROUND((IF(LEFT(B124,3)="SCP",RANDBETWEEN(10,20),RANDBETWEEN(1,10))*VLOOKUP(A124,Reference!$S$2:$U$397,3,0))/5,0)</f>
        <v>17</v>
      </c>
    </row>
    <row r="125" spans="1:7" x14ac:dyDescent="0.25">
      <c r="A125" s="2">
        <f ca="1">VLOOKUP(RANDBETWEEN(1,396),Reference!$R$1:$V$397,2,0)</f>
        <v>45228</v>
      </c>
      <c r="B125" s="2" t="str">
        <f ca="1">VLOOKUP(RANDBETWEEN(1,10),Reference!$A$2:$B$11,2,0)</f>
        <v>Fine Arc 1</v>
      </c>
      <c r="C125" s="3">
        <f t="shared" ca="1" si="1"/>
        <v>6</v>
      </c>
      <c r="D125" t="str">
        <f ca="1">VLOOKUP(C125,Reference!$AD$2:$AF$15,2,0)</f>
        <v>Red</v>
      </c>
      <c r="E125" t="str">
        <f ca="1">VLOOKUP(C125,Reference!$AD$2:$AF$15,3,0)</f>
        <v>Pending</v>
      </c>
      <c r="F125" t="str">
        <f ca="1">VLOOKUP(RANDBETWEEN(1,10),Reference!$AH$2:$AI$11,2,0)</f>
        <v>1-3 months</v>
      </c>
      <c r="G125" s="3">
        <f ca="1">ROUND((IF(LEFT(B125,3)="SCP",RANDBETWEEN(10,20),RANDBETWEEN(1,10))*VLOOKUP(A125,Reference!$S$2:$U$397,3,0))/5,0)</f>
        <v>5</v>
      </c>
    </row>
    <row r="126" spans="1:7" x14ac:dyDescent="0.25">
      <c r="A126" s="2">
        <f ca="1">VLOOKUP(RANDBETWEEN(1,396),Reference!$R$1:$V$397,2,0)</f>
        <v>44952</v>
      </c>
      <c r="B126" s="2" t="str">
        <f ca="1">VLOOKUP(RANDBETWEEN(1,10),Reference!$A$2:$B$11,2,0)</f>
        <v>TFW1</v>
      </c>
      <c r="C126" s="3">
        <f t="shared" ca="1" si="1"/>
        <v>7</v>
      </c>
      <c r="D126" t="str">
        <f ca="1">VLOOKUP(C126,Reference!$AD$2:$AF$15,2,0)</f>
        <v>Red</v>
      </c>
      <c r="E126" t="str">
        <f ca="1">VLOOKUP(C126,Reference!$AD$2:$AF$15,3,0)</f>
        <v>Pending</v>
      </c>
      <c r="F126" t="str">
        <f ca="1">VLOOKUP(RANDBETWEEN(1,10),Reference!$AH$2:$AI$11,2,0)</f>
        <v>1-3 months</v>
      </c>
      <c r="G126" s="3">
        <f ca="1">ROUND((IF(LEFT(B126,3)="SCP",RANDBETWEEN(10,20),RANDBETWEEN(1,10))*VLOOKUP(A126,Reference!$S$2:$U$397,3,0))/5,0)</f>
        <v>4</v>
      </c>
    </row>
    <row r="127" spans="1:7" x14ac:dyDescent="0.25">
      <c r="A127" s="2">
        <f ca="1">VLOOKUP(RANDBETWEEN(1,396),Reference!$R$1:$V$397,2,0)</f>
        <v>45097</v>
      </c>
      <c r="B127" s="2" t="str">
        <f ca="1">VLOOKUP(RANDBETWEEN(1,10),Reference!$A$2:$B$11,2,0)</f>
        <v>Fine Arc 1</v>
      </c>
      <c r="C127" s="3">
        <f t="shared" ca="1" si="1"/>
        <v>14</v>
      </c>
      <c r="D127" t="str">
        <f ca="1">VLOOKUP(C127,Reference!$AD$2:$AF$15,2,0)</f>
        <v>White</v>
      </c>
      <c r="E127" t="str">
        <f ca="1">VLOOKUP(C127,Reference!$AD$2:$AF$15,3,0)</f>
        <v>Removed</v>
      </c>
      <c r="F127" t="str">
        <f ca="1">VLOOKUP(RANDBETWEEN(1,10),Reference!$AH$2:$AI$11,2,0)</f>
        <v>&gt; 3 Months</v>
      </c>
      <c r="G127" s="3">
        <f ca="1">ROUND((IF(LEFT(B127,3)="SCP",RANDBETWEEN(10,20),RANDBETWEEN(1,10))*VLOOKUP(A127,Reference!$S$2:$U$397,3,0))/5,0)</f>
        <v>25</v>
      </c>
    </row>
    <row r="128" spans="1:7" x14ac:dyDescent="0.25">
      <c r="A128" s="2">
        <f ca="1">VLOOKUP(RANDBETWEEN(1,396),Reference!$R$1:$V$397,2,0)</f>
        <v>44952</v>
      </c>
      <c r="B128" s="2" t="str">
        <f ca="1">VLOOKUP(RANDBETWEEN(1,10),Reference!$A$2:$B$11,2,0)</f>
        <v xml:space="preserve">Fine Arc 2 </v>
      </c>
      <c r="C128" s="3">
        <f t="shared" ca="1" si="1"/>
        <v>7</v>
      </c>
      <c r="D128" t="str">
        <f ca="1">VLOOKUP(C128,Reference!$AD$2:$AF$15,2,0)</f>
        <v>Red</v>
      </c>
      <c r="E128" t="str">
        <f ca="1">VLOOKUP(C128,Reference!$AD$2:$AF$15,3,0)</f>
        <v>Pending</v>
      </c>
      <c r="F128" t="str">
        <f ca="1">VLOOKUP(RANDBETWEEN(1,10),Reference!$AH$2:$AI$11,2,0)</f>
        <v xml:space="preserve">0- 15 days </v>
      </c>
      <c r="G128" s="3">
        <f ca="1">ROUND((IF(LEFT(B128,3)="SCP",RANDBETWEEN(10,20),RANDBETWEEN(1,10))*VLOOKUP(A128,Reference!$S$2:$U$397,3,0))/5,0)</f>
        <v>27</v>
      </c>
    </row>
    <row r="129" spans="1:7" x14ac:dyDescent="0.25">
      <c r="A129" s="2">
        <f ca="1">VLOOKUP(RANDBETWEEN(1,396),Reference!$R$1:$V$397,2,0)</f>
        <v>45152</v>
      </c>
      <c r="B129" s="2" t="str">
        <f ca="1">VLOOKUP(RANDBETWEEN(1,10),Reference!$A$2:$B$11,2,0)</f>
        <v>TFW1</v>
      </c>
      <c r="C129" s="3">
        <f t="shared" ca="1" si="1"/>
        <v>2</v>
      </c>
      <c r="D129" t="str">
        <f ca="1">VLOOKUP(C129,Reference!$AD$2:$AF$15,2,0)</f>
        <v>White</v>
      </c>
      <c r="E129" t="str">
        <f ca="1">VLOOKUP(C129,Reference!$AD$2:$AF$15,3,0)</f>
        <v>Put</v>
      </c>
      <c r="F129" t="str">
        <f ca="1">VLOOKUP(RANDBETWEEN(1,10),Reference!$AH$2:$AI$11,2,0)</f>
        <v>1-3 months</v>
      </c>
      <c r="G129" s="3">
        <f ca="1">ROUND((IF(LEFT(B129,3)="SCP",RANDBETWEEN(10,20),RANDBETWEEN(1,10))*VLOOKUP(A129,Reference!$S$2:$U$397,3,0))/5,0)</f>
        <v>24</v>
      </c>
    </row>
    <row r="130" spans="1:7" x14ac:dyDescent="0.25">
      <c r="A130" s="2">
        <f ca="1">VLOOKUP(RANDBETWEEN(1,396),Reference!$R$1:$V$397,2,0)</f>
        <v>45231</v>
      </c>
      <c r="B130" s="2" t="str">
        <f ca="1">VLOOKUP(RANDBETWEEN(1,10),Reference!$A$2:$B$11,2,0)</f>
        <v xml:space="preserve">Fine Arc 2 </v>
      </c>
      <c r="C130" s="3">
        <f t="shared" ca="1" si="1"/>
        <v>2</v>
      </c>
      <c r="D130" t="str">
        <f ca="1">VLOOKUP(C130,Reference!$AD$2:$AF$15,2,0)</f>
        <v>White</v>
      </c>
      <c r="E130" t="str">
        <f ca="1">VLOOKUP(C130,Reference!$AD$2:$AF$15,3,0)</f>
        <v>Put</v>
      </c>
      <c r="F130" t="str">
        <f ca="1">VLOOKUP(RANDBETWEEN(1,10),Reference!$AH$2:$AI$11,2,0)</f>
        <v xml:space="preserve">0- 15 days </v>
      </c>
      <c r="G130" s="3">
        <f ca="1">ROUND((IF(LEFT(B130,3)="SCP",RANDBETWEEN(10,20),RANDBETWEEN(1,10))*VLOOKUP(A130,Reference!$S$2:$U$397,3,0))/5,0)</f>
        <v>52</v>
      </c>
    </row>
    <row r="131" spans="1:7" x14ac:dyDescent="0.25">
      <c r="A131" s="2">
        <f ca="1">VLOOKUP(RANDBETWEEN(1,396),Reference!$R$1:$V$397,2,0)</f>
        <v>45201</v>
      </c>
      <c r="B131" s="2" t="str">
        <f ca="1">VLOOKUP(RANDBETWEEN(1,10),Reference!$A$2:$B$11,2,0)</f>
        <v>TFW2</v>
      </c>
      <c r="C131" s="3">
        <f t="shared" ref="C131:C194" ca="1" si="2">RANDBETWEEN(1,14)</f>
        <v>5</v>
      </c>
      <c r="D131" t="str">
        <f ca="1">VLOOKUP(C131,Reference!$AD$2:$AF$15,2,0)</f>
        <v>Red</v>
      </c>
      <c r="E131" t="str">
        <f ca="1">VLOOKUP(C131,Reference!$AD$2:$AF$15,3,0)</f>
        <v>Pending</v>
      </c>
      <c r="F131" t="str">
        <f ca="1">VLOOKUP(RANDBETWEEN(1,10),Reference!$AH$2:$AI$11,2,0)</f>
        <v xml:space="preserve">0- 15 days </v>
      </c>
      <c r="G131" s="3">
        <f ca="1">ROUND((IF(LEFT(B131,3)="SCP",RANDBETWEEN(10,20),RANDBETWEEN(1,10))*VLOOKUP(A131,Reference!$S$2:$U$397,3,0))/5,0)</f>
        <v>13</v>
      </c>
    </row>
    <row r="132" spans="1:7" x14ac:dyDescent="0.25">
      <c r="A132" s="2">
        <f ca="1">VLOOKUP(RANDBETWEEN(1,396),Reference!$R$1:$V$397,2,0)</f>
        <v>45302</v>
      </c>
      <c r="B132" s="2" t="str">
        <f ca="1">VLOOKUP(RANDBETWEEN(1,10),Reference!$A$2:$B$11,2,0)</f>
        <v>MCP Ass 1</v>
      </c>
      <c r="C132" s="3">
        <f t="shared" ca="1" si="2"/>
        <v>7</v>
      </c>
      <c r="D132" t="str">
        <f ca="1">VLOOKUP(C132,Reference!$AD$2:$AF$15,2,0)</f>
        <v>Red</v>
      </c>
      <c r="E132" t="str">
        <f ca="1">VLOOKUP(C132,Reference!$AD$2:$AF$15,3,0)</f>
        <v>Pending</v>
      </c>
      <c r="F132" t="str">
        <f ca="1">VLOOKUP(RANDBETWEEN(1,10),Reference!$AH$2:$AI$11,2,0)</f>
        <v>1-3 months</v>
      </c>
      <c r="G132" s="3">
        <f ca="1">ROUND((IF(LEFT(B132,3)="SCP",RANDBETWEEN(10,20),RANDBETWEEN(1,10))*VLOOKUP(A132,Reference!$S$2:$U$397,3,0))/5,0)</f>
        <v>46</v>
      </c>
    </row>
    <row r="133" spans="1:7" x14ac:dyDescent="0.25">
      <c r="A133" s="2">
        <f ca="1">VLOOKUP(RANDBETWEEN(1,396),Reference!$R$1:$V$397,2,0)</f>
        <v>44936</v>
      </c>
      <c r="B133" s="2" t="str">
        <f ca="1">VLOOKUP(RANDBETWEEN(1,10),Reference!$A$2:$B$11,2,0)</f>
        <v>MCP Ass 1</v>
      </c>
      <c r="C133" s="3">
        <f t="shared" ca="1" si="2"/>
        <v>11</v>
      </c>
      <c r="D133" t="str">
        <f ca="1">VLOOKUP(C133,Reference!$AD$2:$AF$15,2,0)</f>
        <v>Green</v>
      </c>
      <c r="E133" t="str">
        <f ca="1">VLOOKUP(C133,Reference!$AD$2:$AF$15,3,0)</f>
        <v>Removed</v>
      </c>
      <c r="F133" t="str">
        <f ca="1">VLOOKUP(RANDBETWEEN(1,10),Reference!$AH$2:$AI$11,2,0)</f>
        <v xml:space="preserve">0- 15 days </v>
      </c>
      <c r="G133" s="3">
        <f ca="1">ROUND((IF(LEFT(B133,3)="SCP",RANDBETWEEN(10,20),RANDBETWEEN(1,10))*VLOOKUP(A133,Reference!$S$2:$U$397,3,0))/5,0)</f>
        <v>10</v>
      </c>
    </row>
    <row r="134" spans="1:7" x14ac:dyDescent="0.25">
      <c r="A134" s="2">
        <f ca="1">VLOOKUP(RANDBETWEEN(1,396),Reference!$R$1:$V$397,2,0)</f>
        <v>45301</v>
      </c>
      <c r="B134" s="2" t="str">
        <f ca="1">VLOOKUP(RANDBETWEEN(1,10),Reference!$A$2:$B$11,2,0)</f>
        <v>MCP Ass 2</v>
      </c>
      <c r="C134" s="3">
        <f t="shared" ca="1" si="2"/>
        <v>4</v>
      </c>
      <c r="D134" t="str">
        <f ca="1">VLOOKUP(C134,Reference!$AD$2:$AF$15,2,0)</f>
        <v>Red</v>
      </c>
      <c r="E134" t="str">
        <f ca="1">VLOOKUP(C134,Reference!$AD$2:$AF$15,3,0)</f>
        <v>Pending</v>
      </c>
      <c r="F134" t="str">
        <f ca="1">VLOOKUP(RANDBETWEEN(1,10),Reference!$AH$2:$AI$11,2,0)</f>
        <v>&gt; 3 Months</v>
      </c>
      <c r="G134" s="3">
        <f ca="1">ROUND((IF(LEFT(B134,3)="SCP",RANDBETWEEN(10,20),RANDBETWEEN(1,10))*VLOOKUP(A134,Reference!$S$2:$U$397,3,0))/5,0)</f>
        <v>17</v>
      </c>
    </row>
    <row r="135" spans="1:7" x14ac:dyDescent="0.25">
      <c r="A135" s="2">
        <f ca="1">VLOOKUP(RANDBETWEEN(1,396),Reference!$R$1:$V$397,2,0)</f>
        <v>44975</v>
      </c>
      <c r="B135" s="2" t="str">
        <f ca="1">VLOOKUP(RANDBETWEEN(1,10),Reference!$A$2:$B$11,2,0)</f>
        <v>Fine Arc 1</v>
      </c>
      <c r="C135" s="3">
        <f t="shared" ca="1" si="2"/>
        <v>5</v>
      </c>
      <c r="D135" t="str">
        <f ca="1">VLOOKUP(C135,Reference!$AD$2:$AF$15,2,0)</f>
        <v>Red</v>
      </c>
      <c r="E135" t="str">
        <f ca="1">VLOOKUP(C135,Reference!$AD$2:$AF$15,3,0)</f>
        <v>Pending</v>
      </c>
      <c r="F135" t="str">
        <f ca="1">VLOOKUP(RANDBETWEEN(1,10),Reference!$AH$2:$AI$11,2,0)</f>
        <v xml:space="preserve">0- 15 days </v>
      </c>
      <c r="G135" s="3">
        <f ca="1">ROUND((IF(LEFT(B135,3)="SCP",RANDBETWEEN(10,20),RANDBETWEEN(1,10))*VLOOKUP(A135,Reference!$S$2:$U$397,3,0))/5,0)</f>
        <v>5</v>
      </c>
    </row>
    <row r="136" spans="1:7" x14ac:dyDescent="0.25">
      <c r="A136" s="2">
        <f ca="1">VLOOKUP(RANDBETWEEN(1,396),Reference!$R$1:$V$397,2,0)</f>
        <v>44980</v>
      </c>
      <c r="B136" s="2" t="str">
        <f ca="1">VLOOKUP(RANDBETWEEN(1,10),Reference!$A$2:$B$11,2,0)</f>
        <v>Fine Arc 1</v>
      </c>
      <c r="C136" s="3">
        <f t="shared" ca="1" si="2"/>
        <v>11</v>
      </c>
      <c r="D136" t="str">
        <f ca="1">VLOOKUP(C136,Reference!$AD$2:$AF$15,2,0)</f>
        <v>Green</v>
      </c>
      <c r="E136" t="str">
        <f ca="1">VLOOKUP(C136,Reference!$AD$2:$AF$15,3,0)</f>
        <v>Removed</v>
      </c>
      <c r="F136" t="str">
        <f ca="1">VLOOKUP(RANDBETWEEN(1,10),Reference!$AH$2:$AI$11,2,0)</f>
        <v>1-3 months</v>
      </c>
      <c r="G136" s="3">
        <f ca="1">ROUND((IF(LEFT(B136,3)="SCP",RANDBETWEEN(10,20),RANDBETWEEN(1,10))*VLOOKUP(A136,Reference!$S$2:$U$397,3,0))/5,0)</f>
        <v>19</v>
      </c>
    </row>
    <row r="137" spans="1:7" x14ac:dyDescent="0.25">
      <c r="A137" s="2">
        <f ca="1">VLOOKUP(RANDBETWEEN(1,396),Reference!$R$1:$V$397,2,0)</f>
        <v>45026</v>
      </c>
      <c r="B137" s="2" t="str">
        <f ca="1">VLOOKUP(RANDBETWEEN(1,10),Reference!$A$2:$B$11,2,0)</f>
        <v xml:space="preserve">Fine Arc 2 </v>
      </c>
      <c r="C137" s="3">
        <f t="shared" ca="1" si="2"/>
        <v>7</v>
      </c>
      <c r="D137" t="str">
        <f ca="1">VLOOKUP(C137,Reference!$AD$2:$AF$15,2,0)</f>
        <v>Red</v>
      </c>
      <c r="E137" t="str">
        <f ca="1">VLOOKUP(C137,Reference!$AD$2:$AF$15,3,0)</f>
        <v>Pending</v>
      </c>
      <c r="F137" t="str">
        <f ca="1">VLOOKUP(RANDBETWEEN(1,10),Reference!$AH$2:$AI$11,2,0)</f>
        <v>&gt; 3 Months</v>
      </c>
      <c r="G137" s="3">
        <f ca="1">ROUND((IF(LEFT(B137,3)="SCP",RANDBETWEEN(10,20),RANDBETWEEN(1,10))*VLOOKUP(A137,Reference!$S$2:$U$397,3,0))/5,0)</f>
        <v>18</v>
      </c>
    </row>
    <row r="138" spans="1:7" x14ac:dyDescent="0.25">
      <c r="A138" s="2">
        <f ca="1">VLOOKUP(RANDBETWEEN(1,396),Reference!$R$1:$V$397,2,0)</f>
        <v>44975</v>
      </c>
      <c r="B138" s="2" t="str">
        <f ca="1">VLOOKUP(RANDBETWEEN(1,10),Reference!$A$2:$B$11,2,0)</f>
        <v>SCP Line 1</v>
      </c>
      <c r="C138" s="3">
        <f t="shared" ca="1" si="2"/>
        <v>13</v>
      </c>
      <c r="D138" t="str">
        <f ca="1">VLOOKUP(C138,Reference!$AD$2:$AF$15,2,0)</f>
        <v>Green</v>
      </c>
      <c r="E138" t="str">
        <f ca="1">VLOOKUP(C138,Reference!$AD$2:$AF$15,3,0)</f>
        <v>Pending</v>
      </c>
      <c r="F138" t="str">
        <f ca="1">VLOOKUP(RANDBETWEEN(1,10),Reference!$AH$2:$AI$11,2,0)</f>
        <v xml:space="preserve">0- 15 days </v>
      </c>
      <c r="G138" s="3">
        <f ca="1">ROUND((IF(LEFT(B138,3)="SCP",RANDBETWEEN(10,20),RANDBETWEEN(1,10))*VLOOKUP(A138,Reference!$S$2:$U$397,3,0))/5,0)</f>
        <v>55</v>
      </c>
    </row>
    <row r="139" spans="1:7" x14ac:dyDescent="0.25">
      <c r="A139" s="2">
        <f ca="1">VLOOKUP(RANDBETWEEN(1,396),Reference!$R$1:$V$397,2,0)</f>
        <v>45212</v>
      </c>
      <c r="B139" s="2" t="str">
        <f ca="1">VLOOKUP(RANDBETWEEN(1,10),Reference!$A$2:$B$11,2,0)</f>
        <v>SCP Line 2</v>
      </c>
      <c r="C139" s="3">
        <f t="shared" ca="1" si="2"/>
        <v>12</v>
      </c>
      <c r="D139" t="str">
        <f ca="1">VLOOKUP(C139,Reference!$AD$2:$AF$15,2,0)</f>
        <v>Green</v>
      </c>
      <c r="E139" t="str">
        <f ca="1">VLOOKUP(C139,Reference!$AD$2:$AF$15,3,0)</f>
        <v>Removed</v>
      </c>
      <c r="F139" t="str">
        <f ca="1">VLOOKUP(RANDBETWEEN(1,10),Reference!$AH$2:$AI$11,2,0)</f>
        <v xml:space="preserve">0- 15 days </v>
      </c>
      <c r="G139" s="3">
        <f ca="1">ROUND((IF(LEFT(B139,3)="SCP",RANDBETWEEN(10,20),RANDBETWEEN(1,10))*VLOOKUP(A139,Reference!$S$2:$U$397,3,0))/5,0)</f>
        <v>99</v>
      </c>
    </row>
    <row r="140" spans="1:7" x14ac:dyDescent="0.25">
      <c r="A140" s="2">
        <f ca="1">VLOOKUP(RANDBETWEEN(1,396),Reference!$R$1:$V$397,2,0)</f>
        <v>45087</v>
      </c>
      <c r="B140" s="2" t="str">
        <f ca="1">VLOOKUP(RANDBETWEEN(1,10),Reference!$A$2:$B$11,2,0)</f>
        <v>MCP Ass 1</v>
      </c>
      <c r="C140" s="3">
        <f t="shared" ca="1" si="2"/>
        <v>3</v>
      </c>
      <c r="D140" t="str">
        <f ca="1">VLOOKUP(C140,Reference!$AD$2:$AF$15,2,0)</f>
        <v>Green</v>
      </c>
      <c r="E140" t="str">
        <f ca="1">VLOOKUP(C140,Reference!$AD$2:$AF$15,3,0)</f>
        <v>Put</v>
      </c>
      <c r="F140" t="str">
        <f ca="1">VLOOKUP(RANDBETWEEN(1,10),Reference!$AH$2:$AI$11,2,0)</f>
        <v>1-3 months</v>
      </c>
      <c r="G140" s="3">
        <f ca="1">ROUND((IF(LEFT(B140,3)="SCP",RANDBETWEEN(10,20),RANDBETWEEN(1,10))*VLOOKUP(A140,Reference!$S$2:$U$397,3,0))/5,0)</f>
        <v>26</v>
      </c>
    </row>
    <row r="141" spans="1:7" x14ac:dyDescent="0.25">
      <c r="A141" s="2">
        <f ca="1">VLOOKUP(RANDBETWEEN(1,396),Reference!$R$1:$V$397,2,0)</f>
        <v>45222</v>
      </c>
      <c r="B141" s="2" t="str">
        <f ca="1">VLOOKUP(RANDBETWEEN(1,10),Reference!$A$2:$B$11,2,0)</f>
        <v>SCP Line 1</v>
      </c>
      <c r="C141" s="3">
        <f t="shared" ca="1" si="2"/>
        <v>12</v>
      </c>
      <c r="D141" t="str">
        <f ca="1">VLOOKUP(C141,Reference!$AD$2:$AF$15,2,0)</f>
        <v>Green</v>
      </c>
      <c r="E141" t="str">
        <f ca="1">VLOOKUP(C141,Reference!$AD$2:$AF$15,3,0)</f>
        <v>Removed</v>
      </c>
      <c r="F141" t="str">
        <f ca="1">VLOOKUP(RANDBETWEEN(1,10),Reference!$AH$2:$AI$11,2,0)</f>
        <v>1-3 months</v>
      </c>
      <c r="G141" s="3">
        <f ca="1">ROUND((IF(LEFT(B141,3)="SCP",RANDBETWEEN(10,20),RANDBETWEEN(1,10))*VLOOKUP(A141,Reference!$S$2:$U$397,3,0))/5,0)</f>
        <v>76</v>
      </c>
    </row>
    <row r="142" spans="1:7" x14ac:dyDescent="0.25">
      <c r="A142" s="2">
        <f ca="1">VLOOKUP(RANDBETWEEN(1,396),Reference!$R$1:$V$397,2,0)</f>
        <v>45061</v>
      </c>
      <c r="B142" s="2" t="str">
        <f ca="1">VLOOKUP(RANDBETWEEN(1,10),Reference!$A$2:$B$11,2,0)</f>
        <v>TFW1</v>
      </c>
      <c r="C142" s="3">
        <f t="shared" ca="1" si="2"/>
        <v>11</v>
      </c>
      <c r="D142" t="str">
        <f ca="1">VLOOKUP(C142,Reference!$AD$2:$AF$15,2,0)</f>
        <v>Green</v>
      </c>
      <c r="E142" t="str">
        <f ca="1">VLOOKUP(C142,Reference!$AD$2:$AF$15,3,0)</f>
        <v>Removed</v>
      </c>
      <c r="F142" t="str">
        <f ca="1">VLOOKUP(RANDBETWEEN(1,10),Reference!$AH$2:$AI$11,2,0)</f>
        <v xml:space="preserve">0- 15 days </v>
      </c>
      <c r="G142" s="3">
        <f ca="1">ROUND((IF(LEFT(B142,3)="SCP",RANDBETWEEN(10,20),RANDBETWEEN(1,10))*VLOOKUP(A142,Reference!$S$2:$U$397,3,0))/5,0)</f>
        <v>5</v>
      </c>
    </row>
    <row r="143" spans="1:7" x14ac:dyDescent="0.25">
      <c r="A143" s="2">
        <f ca="1">VLOOKUP(RANDBETWEEN(1,396),Reference!$R$1:$V$397,2,0)</f>
        <v>45204</v>
      </c>
      <c r="B143" s="2" t="str">
        <f ca="1">VLOOKUP(RANDBETWEEN(1,10),Reference!$A$2:$B$11,2,0)</f>
        <v>Welding M/c 1</v>
      </c>
      <c r="C143" s="3">
        <f t="shared" ca="1" si="2"/>
        <v>4</v>
      </c>
      <c r="D143" t="str">
        <f ca="1">VLOOKUP(C143,Reference!$AD$2:$AF$15,2,0)</f>
        <v>Red</v>
      </c>
      <c r="E143" t="str">
        <f ca="1">VLOOKUP(C143,Reference!$AD$2:$AF$15,3,0)</f>
        <v>Pending</v>
      </c>
      <c r="F143" t="str">
        <f ca="1">VLOOKUP(RANDBETWEEN(1,10),Reference!$AH$2:$AI$11,2,0)</f>
        <v>1-3 months</v>
      </c>
      <c r="G143" s="3">
        <f ca="1">ROUND((IF(LEFT(B143,3)="SCP",RANDBETWEEN(10,20),RANDBETWEEN(1,10))*VLOOKUP(A143,Reference!$S$2:$U$397,3,0))/5,0)</f>
        <v>45</v>
      </c>
    </row>
    <row r="144" spans="1:7" x14ac:dyDescent="0.25">
      <c r="A144" s="2">
        <f ca="1">VLOOKUP(RANDBETWEEN(1,396),Reference!$R$1:$V$397,2,0)</f>
        <v>45015</v>
      </c>
      <c r="B144" s="2" t="str">
        <f ca="1">VLOOKUP(RANDBETWEEN(1,10),Reference!$A$2:$B$11,2,0)</f>
        <v>MCP Ass 2</v>
      </c>
      <c r="C144" s="3">
        <f t="shared" ca="1" si="2"/>
        <v>7</v>
      </c>
      <c r="D144" t="str">
        <f ca="1">VLOOKUP(C144,Reference!$AD$2:$AF$15,2,0)</f>
        <v>Red</v>
      </c>
      <c r="E144" t="str">
        <f ca="1">VLOOKUP(C144,Reference!$AD$2:$AF$15,3,0)</f>
        <v>Pending</v>
      </c>
      <c r="F144" t="str">
        <f ca="1">VLOOKUP(RANDBETWEEN(1,10),Reference!$AH$2:$AI$11,2,0)</f>
        <v xml:space="preserve">0- 15 days </v>
      </c>
      <c r="G144" s="3">
        <f ca="1">ROUND((IF(LEFT(B144,3)="SCP",RANDBETWEEN(10,20),RANDBETWEEN(1,10))*VLOOKUP(A144,Reference!$S$2:$U$397,3,0))/5,0)</f>
        <v>27</v>
      </c>
    </row>
    <row r="145" spans="1:7" x14ac:dyDescent="0.25">
      <c r="A145" s="2">
        <f ca="1">VLOOKUP(RANDBETWEEN(1,396),Reference!$R$1:$V$397,2,0)</f>
        <v>45138</v>
      </c>
      <c r="B145" s="2" t="str">
        <f ca="1">VLOOKUP(RANDBETWEEN(1,10),Reference!$A$2:$B$11,2,0)</f>
        <v>TFW2</v>
      </c>
      <c r="C145" s="3">
        <f t="shared" ca="1" si="2"/>
        <v>5</v>
      </c>
      <c r="D145" t="str">
        <f ca="1">VLOOKUP(C145,Reference!$AD$2:$AF$15,2,0)</f>
        <v>Red</v>
      </c>
      <c r="E145" t="str">
        <f ca="1">VLOOKUP(C145,Reference!$AD$2:$AF$15,3,0)</f>
        <v>Pending</v>
      </c>
      <c r="F145" t="str">
        <f ca="1">VLOOKUP(RANDBETWEEN(1,10),Reference!$AH$2:$AI$11,2,0)</f>
        <v xml:space="preserve">0- 15 days </v>
      </c>
      <c r="G145" s="3">
        <f ca="1">ROUND((IF(LEFT(B145,3)="SCP",RANDBETWEEN(10,20),RANDBETWEEN(1,10))*VLOOKUP(A145,Reference!$S$2:$U$397,3,0))/5,0)</f>
        <v>6</v>
      </c>
    </row>
    <row r="146" spans="1:7" x14ac:dyDescent="0.25">
      <c r="A146" s="2">
        <f ca="1">VLOOKUP(RANDBETWEEN(1,396),Reference!$R$1:$V$397,2,0)</f>
        <v>45065</v>
      </c>
      <c r="B146" s="2" t="str">
        <f ca="1">VLOOKUP(RANDBETWEEN(1,10),Reference!$A$2:$B$11,2,0)</f>
        <v>MCP Ass 1</v>
      </c>
      <c r="C146" s="3">
        <f t="shared" ca="1" si="2"/>
        <v>11</v>
      </c>
      <c r="D146" t="str">
        <f ca="1">VLOOKUP(C146,Reference!$AD$2:$AF$15,2,0)</f>
        <v>Green</v>
      </c>
      <c r="E146" t="str">
        <f ca="1">VLOOKUP(C146,Reference!$AD$2:$AF$15,3,0)</f>
        <v>Removed</v>
      </c>
      <c r="F146" t="str">
        <f ca="1">VLOOKUP(RANDBETWEEN(1,10),Reference!$AH$2:$AI$11,2,0)</f>
        <v xml:space="preserve">0- 15 days </v>
      </c>
      <c r="G146" s="3">
        <f ca="1">ROUND((IF(LEFT(B146,3)="SCP",RANDBETWEEN(10,20),RANDBETWEEN(1,10))*VLOOKUP(A146,Reference!$S$2:$U$397,3,0))/5,0)</f>
        <v>35</v>
      </c>
    </row>
    <row r="147" spans="1:7" x14ac:dyDescent="0.25">
      <c r="A147" s="2">
        <f ca="1">VLOOKUP(RANDBETWEEN(1,396),Reference!$R$1:$V$397,2,0)</f>
        <v>45036</v>
      </c>
      <c r="B147" s="2" t="str">
        <f ca="1">VLOOKUP(RANDBETWEEN(1,10),Reference!$A$2:$B$11,2,0)</f>
        <v>SCP Line 2</v>
      </c>
      <c r="C147" s="3">
        <f t="shared" ca="1" si="2"/>
        <v>9</v>
      </c>
      <c r="D147" t="str">
        <f ca="1">VLOOKUP(C147,Reference!$AD$2:$AF$15,2,0)</f>
        <v>Red</v>
      </c>
      <c r="E147" t="str">
        <f ca="1">VLOOKUP(C147,Reference!$AD$2:$AF$15,3,0)</f>
        <v>Removed</v>
      </c>
      <c r="F147" t="str">
        <f ca="1">VLOOKUP(RANDBETWEEN(1,10),Reference!$AH$2:$AI$11,2,0)</f>
        <v xml:space="preserve">15 days to 1 month  </v>
      </c>
      <c r="G147" s="3">
        <f ca="1">ROUND((IF(LEFT(B147,3)="SCP",RANDBETWEEN(10,20),RANDBETWEEN(1,10))*VLOOKUP(A147,Reference!$S$2:$U$397,3,0))/5,0)</f>
        <v>51</v>
      </c>
    </row>
    <row r="148" spans="1:7" x14ac:dyDescent="0.25">
      <c r="A148" s="2">
        <f ca="1">VLOOKUP(RANDBETWEEN(1,396),Reference!$R$1:$V$397,2,0)</f>
        <v>45252</v>
      </c>
      <c r="B148" s="2" t="str">
        <f ca="1">VLOOKUP(RANDBETWEEN(1,10),Reference!$A$2:$B$11,2,0)</f>
        <v>MCP Ass 1</v>
      </c>
      <c r="C148" s="3">
        <f t="shared" ca="1" si="2"/>
        <v>7</v>
      </c>
      <c r="D148" t="str">
        <f ca="1">VLOOKUP(C148,Reference!$AD$2:$AF$15,2,0)</f>
        <v>Red</v>
      </c>
      <c r="E148" t="str">
        <f ca="1">VLOOKUP(C148,Reference!$AD$2:$AF$15,3,0)</f>
        <v>Pending</v>
      </c>
      <c r="F148" t="str">
        <f ca="1">VLOOKUP(RANDBETWEEN(1,10),Reference!$AH$2:$AI$11,2,0)</f>
        <v xml:space="preserve">0- 15 days </v>
      </c>
      <c r="G148" s="3">
        <f ca="1">ROUND((IF(LEFT(B148,3)="SCP",RANDBETWEEN(10,20),RANDBETWEEN(1,10))*VLOOKUP(A148,Reference!$S$2:$U$397,3,0))/5,0)</f>
        <v>20</v>
      </c>
    </row>
    <row r="149" spans="1:7" x14ac:dyDescent="0.25">
      <c r="A149" s="2">
        <f ca="1">VLOOKUP(RANDBETWEEN(1,396),Reference!$R$1:$V$397,2,0)</f>
        <v>44950</v>
      </c>
      <c r="B149" s="2" t="str">
        <f ca="1">VLOOKUP(RANDBETWEEN(1,10),Reference!$A$2:$B$11,2,0)</f>
        <v>TFW1</v>
      </c>
      <c r="C149" s="3">
        <f t="shared" ca="1" si="2"/>
        <v>14</v>
      </c>
      <c r="D149" t="str">
        <f ca="1">VLOOKUP(C149,Reference!$AD$2:$AF$15,2,0)</f>
        <v>White</v>
      </c>
      <c r="E149" t="str">
        <f ca="1">VLOOKUP(C149,Reference!$AD$2:$AF$15,3,0)</f>
        <v>Removed</v>
      </c>
      <c r="F149" t="str">
        <f ca="1">VLOOKUP(RANDBETWEEN(1,10),Reference!$AH$2:$AI$11,2,0)</f>
        <v>1-3 months</v>
      </c>
      <c r="G149" s="3">
        <f ca="1">ROUND((IF(LEFT(B149,3)="SCP",RANDBETWEEN(10,20),RANDBETWEEN(1,10))*VLOOKUP(A149,Reference!$S$2:$U$397,3,0))/5,0)</f>
        <v>16</v>
      </c>
    </row>
    <row r="150" spans="1:7" x14ac:dyDescent="0.25">
      <c r="A150" s="2">
        <f ca="1">VLOOKUP(RANDBETWEEN(1,396),Reference!$R$1:$V$397,2,0)</f>
        <v>45038</v>
      </c>
      <c r="B150" s="2" t="str">
        <f ca="1">VLOOKUP(RANDBETWEEN(1,10),Reference!$A$2:$B$11,2,0)</f>
        <v>MCP Ass 1</v>
      </c>
      <c r="C150" s="3">
        <f t="shared" ca="1" si="2"/>
        <v>2</v>
      </c>
      <c r="D150" t="str">
        <f ca="1">VLOOKUP(C150,Reference!$AD$2:$AF$15,2,0)</f>
        <v>White</v>
      </c>
      <c r="E150" t="str">
        <f ca="1">VLOOKUP(C150,Reference!$AD$2:$AF$15,3,0)</f>
        <v>Put</v>
      </c>
      <c r="F150" t="str">
        <f ca="1">VLOOKUP(RANDBETWEEN(1,10),Reference!$AH$2:$AI$11,2,0)</f>
        <v>1-3 months</v>
      </c>
      <c r="G150" s="3">
        <f ca="1">ROUND((IF(LEFT(B150,3)="SCP",RANDBETWEEN(10,20),RANDBETWEEN(1,10))*VLOOKUP(A150,Reference!$S$2:$U$397,3,0))/5,0)</f>
        <v>11</v>
      </c>
    </row>
    <row r="151" spans="1:7" x14ac:dyDescent="0.25">
      <c r="A151" s="2">
        <f ca="1">VLOOKUP(RANDBETWEEN(1,396),Reference!$R$1:$V$397,2,0)</f>
        <v>45094</v>
      </c>
      <c r="B151" s="2" t="str">
        <f ca="1">VLOOKUP(RANDBETWEEN(1,10),Reference!$A$2:$B$11,2,0)</f>
        <v>Welding M/c 1</v>
      </c>
      <c r="C151" s="3">
        <f t="shared" ca="1" si="2"/>
        <v>9</v>
      </c>
      <c r="D151" t="str">
        <f ca="1">VLOOKUP(C151,Reference!$AD$2:$AF$15,2,0)</f>
        <v>Red</v>
      </c>
      <c r="E151" t="str">
        <f ca="1">VLOOKUP(C151,Reference!$AD$2:$AF$15,3,0)</f>
        <v>Removed</v>
      </c>
      <c r="F151" t="str">
        <f ca="1">VLOOKUP(RANDBETWEEN(1,10),Reference!$AH$2:$AI$11,2,0)</f>
        <v xml:space="preserve">0- 15 days </v>
      </c>
      <c r="G151" s="3">
        <f ca="1">ROUND((IF(LEFT(B151,3)="SCP",RANDBETWEEN(10,20),RANDBETWEEN(1,10))*VLOOKUP(A151,Reference!$S$2:$U$397,3,0))/5,0)</f>
        <v>20</v>
      </c>
    </row>
    <row r="152" spans="1:7" x14ac:dyDescent="0.25">
      <c r="A152" s="2">
        <f ca="1">VLOOKUP(RANDBETWEEN(1,396),Reference!$R$1:$V$397,2,0)</f>
        <v>45109</v>
      </c>
      <c r="B152" s="2" t="str">
        <f ca="1">VLOOKUP(RANDBETWEEN(1,10),Reference!$A$2:$B$11,2,0)</f>
        <v>Welding M/c 2</v>
      </c>
      <c r="C152" s="3">
        <f t="shared" ca="1" si="2"/>
        <v>7</v>
      </c>
      <c r="D152" t="str">
        <f ca="1">VLOOKUP(C152,Reference!$AD$2:$AF$15,2,0)</f>
        <v>Red</v>
      </c>
      <c r="E152" t="str">
        <f ca="1">VLOOKUP(C152,Reference!$AD$2:$AF$15,3,0)</f>
        <v>Pending</v>
      </c>
      <c r="F152" t="str">
        <f ca="1">VLOOKUP(RANDBETWEEN(1,10),Reference!$AH$2:$AI$11,2,0)</f>
        <v>1-3 months</v>
      </c>
      <c r="G152" s="3">
        <f ca="1">ROUND((IF(LEFT(B152,3)="SCP",RANDBETWEEN(10,20),RANDBETWEEN(1,10))*VLOOKUP(A152,Reference!$S$2:$U$397,3,0))/5,0)</f>
        <v>9</v>
      </c>
    </row>
    <row r="153" spans="1:7" x14ac:dyDescent="0.25">
      <c r="A153" s="2">
        <f ca="1">VLOOKUP(RANDBETWEEN(1,396),Reference!$R$1:$V$397,2,0)</f>
        <v>45006</v>
      </c>
      <c r="B153" s="2" t="str">
        <f ca="1">VLOOKUP(RANDBETWEEN(1,10),Reference!$A$2:$B$11,2,0)</f>
        <v>TFW1</v>
      </c>
      <c r="C153" s="3">
        <f t="shared" ca="1" si="2"/>
        <v>8</v>
      </c>
      <c r="D153" t="str">
        <f ca="1">VLOOKUP(C153,Reference!$AD$2:$AF$15,2,0)</f>
        <v>Red</v>
      </c>
      <c r="E153" t="str">
        <f ca="1">VLOOKUP(C153,Reference!$AD$2:$AF$15,3,0)</f>
        <v>Pending</v>
      </c>
      <c r="F153" t="str">
        <f ca="1">VLOOKUP(RANDBETWEEN(1,10),Reference!$AH$2:$AI$11,2,0)</f>
        <v>&gt; 3 Months</v>
      </c>
      <c r="G153" s="3">
        <f ca="1">ROUND((IF(LEFT(B153,3)="SCP",RANDBETWEEN(10,20),RANDBETWEEN(1,10))*VLOOKUP(A153,Reference!$S$2:$U$397,3,0))/5,0)</f>
        <v>25</v>
      </c>
    </row>
    <row r="154" spans="1:7" x14ac:dyDescent="0.25">
      <c r="A154" s="2">
        <f ca="1">VLOOKUP(RANDBETWEEN(1,396),Reference!$R$1:$V$397,2,0)</f>
        <v>45217</v>
      </c>
      <c r="B154" s="2" t="str">
        <f ca="1">VLOOKUP(RANDBETWEEN(1,10),Reference!$A$2:$B$11,2,0)</f>
        <v>SCP Line 2</v>
      </c>
      <c r="C154" s="3">
        <f t="shared" ca="1" si="2"/>
        <v>6</v>
      </c>
      <c r="D154" t="str">
        <f ca="1">VLOOKUP(C154,Reference!$AD$2:$AF$15,2,0)</f>
        <v>Red</v>
      </c>
      <c r="E154" t="str">
        <f ca="1">VLOOKUP(C154,Reference!$AD$2:$AF$15,3,0)</f>
        <v>Pending</v>
      </c>
      <c r="F154" t="str">
        <f ca="1">VLOOKUP(RANDBETWEEN(1,10),Reference!$AH$2:$AI$11,2,0)</f>
        <v>&gt; 3 Months</v>
      </c>
      <c r="G154" s="3">
        <f ca="1">ROUND((IF(LEFT(B154,3)="SCP",RANDBETWEEN(10,20),RANDBETWEEN(1,10))*VLOOKUP(A154,Reference!$S$2:$U$397,3,0))/5,0)</f>
        <v>75</v>
      </c>
    </row>
    <row r="155" spans="1:7" x14ac:dyDescent="0.25">
      <c r="A155" s="2">
        <f ca="1">VLOOKUP(RANDBETWEEN(1,396),Reference!$R$1:$V$397,2,0)</f>
        <v>45207</v>
      </c>
      <c r="B155" s="2" t="str">
        <f ca="1">VLOOKUP(RANDBETWEEN(1,10),Reference!$A$2:$B$11,2,0)</f>
        <v>Welding M/c 1</v>
      </c>
      <c r="C155" s="3">
        <f t="shared" ca="1" si="2"/>
        <v>2</v>
      </c>
      <c r="D155" t="str">
        <f ca="1">VLOOKUP(C155,Reference!$AD$2:$AF$15,2,0)</f>
        <v>White</v>
      </c>
      <c r="E155" t="str">
        <f ca="1">VLOOKUP(C155,Reference!$AD$2:$AF$15,3,0)</f>
        <v>Put</v>
      </c>
      <c r="F155" t="str">
        <f ca="1">VLOOKUP(RANDBETWEEN(1,10),Reference!$AH$2:$AI$11,2,0)</f>
        <v xml:space="preserve">0- 15 days </v>
      </c>
      <c r="G155" s="3">
        <f ca="1">ROUND((IF(LEFT(B155,3)="SCP",RANDBETWEEN(10,20),RANDBETWEEN(1,10))*VLOOKUP(A155,Reference!$S$2:$U$397,3,0))/5,0)</f>
        <v>20</v>
      </c>
    </row>
    <row r="156" spans="1:7" x14ac:dyDescent="0.25">
      <c r="A156" s="2">
        <f ca="1">VLOOKUP(RANDBETWEEN(1,396),Reference!$R$1:$V$397,2,0)</f>
        <v>44958</v>
      </c>
      <c r="B156" s="2" t="str">
        <f ca="1">VLOOKUP(RANDBETWEEN(1,10),Reference!$A$2:$B$11,2,0)</f>
        <v>Welding M/c 2</v>
      </c>
      <c r="C156" s="3">
        <f t="shared" ca="1" si="2"/>
        <v>8</v>
      </c>
      <c r="D156" t="str">
        <f ca="1">VLOOKUP(C156,Reference!$AD$2:$AF$15,2,0)</f>
        <v>Red</v>
      </c>
      <c r="E156" t="str">
        <f ca="1">VLOOKUP(C156,Reference!$AD$2:$AF$15,3,0)</f>
        <v>Pending</v>
      </c>
      <c r="F156" t="str">
        <f ca="1">VLOOKUP(RANDBETWEEN(1,10),Reference!$AH$2:$AI$11,2,0)</f>
        <v>&gt; 3 Months</v>
      </c>
      <c r="G156" s="3">
        <f ca="1">ROUND((IF(LEFT(B156,3)="SCP",RANDBETWEEN(10,20),RANDBETWEEN(1,10))*VLOOKUP(A156,Reference!$S$2:$U$397,3,0))/5,0)</f>
        <v>29</v>
      </c>
    </row>
    <row r="157" spans="1:7" x14ac:dyDescent="0.25">
      <c r="A157" s="2">
        <f ca="1">VLOOKUP(RANDBETWEEN(1,396),Reference!$R$1:$V$397,2,0)</f>
        <v>45230</v>
      </c>
      <c r="B157" s="2" t="str">
        <f ca="1">VLOOKUP(RANDBETWEEN(1,10),Reference!$A$2:$B$11,2,0)</f>
        <v>MCP Ass 2</v>
      </c>
      <c r="C157" s="3">
        <f t="shared" ca="1" si="2"/>
        <v>10</v>
      </c>
      <c r="D157" t="str">
        <f ca="1">VLOOKUP(C157,Reference!$AD$2:$AF$15,2,0)</f>
        <v>Green</v>
      </c>
      <c r="E157" t="str">
        <f ca="1">VLOOKUP(C157,Reference!$AD$2:$AF$15,3,0)</f>
        <v>Put</v>
      </c>
      <c r="F157" t="str">
        <f ca="1">VLOOKUP(RANDBETWEEN(1,10),Reference!$AH$2:$AI$11,2,0)</f>
        <v xml:space="preserve">15 days to 1 month  </v>
      </c>
      <c r="G157" s="3">
        <f ca="1">ROUND((IF(LEFT(B157,3)="SCP",RANDBETWEEN(10,20),RANDBETWEEN(1,10))*VLOOKUP(A157,Reference!$S$2:$U$397,3,0))/5,0)</f>
        <v>23</v>
      </c>
    </row>
    <row r="158" spans="1:7" x14ac:dyDescent="0.25">
      <c r="A158" s="2">
        <f ca="1">VLOOKUP(RANDBETWEEN(1,396),Reference!$R$1:$V$397,2,0)</f>
        <v>45020</v>
      </c>
      <c r="B158" s="2" t="str">
        <f ca="1">VLOOKUP(RANDBETWEEN(1,10),Reference!$A$2:$B$11,2,0)</f>
        <v xml:space="preserve">Fine Arc 2 </v>
      </c>
      <c r="C158" s="3">
        <f t="shared" ca="1" si="2"/>
        <v>8</v>
      </c>
      <c r="D158" t="str">
        <f ca="1">VLOOKUP(C158,Reference!$AD$2:$AF$15,2,0)</f>
        <v>Red</v>
      </c>
      <c r="E158" t="str">
        <f ca="1">VLOOKUP(C158,Reference!$AD$2:$AF$15,3,0)</f>
        <v>Pending</v>
      </c>
      <c r="F158" t="str">
        <f ca="1">VLOOKUP(RANDBETWEEN(1,10),Reference!$AH$2:$AI$11,2,0)</f>
        <v xml:space="preserve">0- 15 days </v>
      </c>
      <c r="G158" s="3">
        <f ca="1">ROUND((IF(LEFT(B158,3)="SCP",RANDBETWEEN(10,20),RANDBETWEEN(1,10))*VLOOKUP(A158,Reference!$S$2:$U$397,3,0))/5,0)</f>
        <v>7</v>
      </c>
    </row>
    <row r="159" spans="1:7" x14ac:dyDescent="0.25">
      <c r="A159" s="2">
        <f ca="1">VLOOKUP(RANDBETWEEN(1,396),Reference!$R$1:$V$397,2,0)</f>
        <v>45289</v>
      </c>
      <c r="B159" s="2" t="str">
        <f ca="1">VLOOKUP(RANDBETWEEN(1,10),Reference!$A$2:$B$11,2,0)</f>
        <v>MCP Ass 2</v>
      </c>
      <c r="C159" s="3">
        <f t="shared" ca="1" si="2"/>
        <v>14</v>
      </c>
      <c r="D159" t="str">
        <f ca="1">VLOOKUP(C159,Reference!$AD$2:$AF$15,2,0)</f>
        <v>White</v>
      </c>
      <c r="E159" t="str">
        <f ca="1">VLOOKUP(C159,Reference!$AD$2:$AF$15,3,0)</f>
        <v>Removed</v>
      </c>
      <c r="F159" t="str">
        <f ca="1">VLOOKUP(RANDBETWEEN(1,10),Reference!$AH$2:$AI$11,2,0)</f>
        <v>1-3 months</v>
      </c>
      <c r="G159" s="3">
        <f ca="1">ROUND((IF(LEFT(B159,3)="SCP",RANDBETWEEN(10,20),RANDBETWEEN(1,10))*VLOOKUP(A159,Reference!$S$2:$U$397,3,0))/5,0)</f>
        <v>10</v>
      </c>
    </row>
    <row r="160" spans="1:7" x14ac:dyDescent="0.25">
      <c r="A160" s="2">
        <f ca="1">VLOOKUP(RANDBETWEEN(1,396),Reference!$R$1:$V$397,2,0)</f>
        <v>45201</v>
      </c>
      <c r="B160" s="2" t="str">
        <f ca="1">VLOOKUP(RANDBETWEEN(1,10),Reference!$A$2:$B$11,2,0)</f>
        <v>Fine Arc 1</v>
      </c>
      <c r="C160" s="3">
        <f t="shared" ca="1" si="2"/>
        <v>9</v>
      </c>
      <c r="D160" t="str">
        <f ca="1">VLOOKUP(C160,Reference!$AD$2:$AF$15,2,0)</f>
        <v>Red</v>
      </c>
      <c r="E160" t="str">
        <f ca="1">VLOOKUP(C160,Reference!$AD$2:$AF$15,3,0)</f>
        <v>Removed</v>
      </c>
      <c r="F160" t="str">
        <f ca="1">VLOOKUP(RANDBETWEEN(1,10),Reference!$AH$2:$AI$11,2,0)</f>
        <v>1-3 months</v>
      </c>
      <c r="G160" s="3">
        <f ca="1">ROUND((IF(LEFT(B160,3)="SCP",RANDBETWEEN(10,20),RANDBETWEEN(1,10))*VLOOKUP(A160,Reference!$S$2:$U$397,3,0))/5,0)</f>
        <v>26</v>
      </c>
    </row>
    <row r="161" spans="1:7" x14ac:dyDescent="0.25">
      <c r="A161" s="2">
        <f ca="1">VLOOKUP(RANDBETWEEN(1,396),Reference!$R$1:$V$397,2,0)</f>
        <v>45081</v>
      </c>
      <c r="B161" s="2" t="str">
        <f ca="1">VLOOKUP(RANDBETWEEN(1,10),Reference!$A$2:$B$11,2,0)</f>
        <v>TFW2</v>
      </c>
      <c r="C161" s="3">
        <f t="shared" ca="1" si="2"/>
        <v>7</v>
      </c>
      <c r="D161" t="str">
        <f ca="1">VLOOKUP(C161,Reference!$AD$2:$AF$15,2,0)</f>
        <v>Red</v>
      </c>
      <c r="E161" t="str">
        <f ca="1">VLOOKUP(C161,Reference!$AD$2:$AF$15,3,0)</f>
        <v>Pending</v>
      </c>
      <c r="F161" t="str">
        <f ca="1">VLOOKUP(RANDBETWEEN(1,10),Reference!$AH$2:$AI$11,2,0)</f>
        <v>&gt; 3 Months</v>
      </c>
      <c r="G161" s="3">
        <f ca="1">ROUND((IF(LEFT(B161,3)="SCP",RANDBETWEEN(10,20),RANDBETWEEN(1,10))*VLOOKUP(A161,Reference!$S$2:$U$397,3,0))/5,0)</f>
        <v>34</v>
      </c>
    </row>
    <row r="162" spans="1:7" x14ac:dyDescent="0.25">
      <c r="A162" s="2">
        <f ca="1">VLOOKUP(RANDBETWEEN(1,396),Reference!$R$1:$V$397,2,0)</f>
        <v>45269</v>
      </c>
      <c r="B162" s="2" t="str">
        <f ca="1">VLOOKUP(RANDBETWEEN(1,10),Reference!$A$2:$B$11,2,0)</f>
        <v>Welding M/c 1</v>
      </c>
      <c r="C162" s="3">
        <f t="shared" ca="1" si="2"/>
        <v>2</v>
      </c>
      <c r="D162" t="str">
        <f ca="1">VLOOKUP(C162,Reference!$AD$2:$AF$15,2,0)</f>
        <v>White</v>
      </c>
      <c r="E162" t="str">
        <f ca="1">VLOOKUP(C162,Reference!$AD$2:$AF$15,3,0)</f>
        <v>Put</v>
      </c>
      <c r="F162" t="str">
        <f ca="1">VLOOKUP(RANDBETWEEN(1,10),Reference!$AH$2:$AI$11,2,0)</f>
        <v>&gt; 3 Months</v>
      </c>
      <c r="G162" s="3">
        <f ca="1">ROUND((IF(LEFT(B162,3)="SCP",RANDBETWEEN(10,20),RANDBETWEEN(1,10))*VLOOKUP(A162,Reference!$S$2:$U$397,3,0))/5,0)</f>
        <v>23</v>
      </c>
    </row>
    <row r="163" spans="1:7" x14ac:dyDescent="0.25">
      <c r="A163" s="2">
        <f ca="1">VLOOKUP(RANDBETWEEN(1,396),Reference!$R$1:$V$397,2,0)</f>
        <v>45013</v>
      </c>
      <c r="B163" s="2" t="str">
        <f ca="1">VLOOKUP(RANDBETWEEN(1,10),Reference!$A$2:$B$11,2,0)</f>
        <v>Welding M/c 1</v>
      </c>
      <c r="C163" s="3">
        <f t="shared" ca="1" si="2"/>
        <v>2</v>
      </c>
      <c r="D163" t="str">
        <f ca="1">VLOOKUP(C163,Reference!$AD$2:$AF$15,2,0)</f>
        <v>White</v>
      </c>
      <c r="E163" t="str">
        <f ca="1">VLOOKUP(C163,Reference!$AD$2:$AF$15,3,0)</f>
        <v>Put</v>
      </c>
      <c r="F163" t="str">
        <f ca="1">VLOOKUP(RANDBETWEEN(1,10),Reference!$AH$2:$AI$11,2,0)</f>
        <v>&gt; 3 Months</v>
      </c>
      <c r="G163" s="3">
        <f ca="1">ROUND((IF(LEFT(B163,3)="SCP",RANDBETWEEN(10,20),RANDBETWEEN(1,10))*VLOOKUP(A163,Reference!$S$2:$U$397,3,0))/5,0)</f>
        <v>14</v>
      </c>
    </row>
    <row r="164" spans="1:7" x14ac:dyDescent="0.25">
      <c r="A164" s="2">
        <f ca="1">VLOOKUP(RANDBETWEEN(1,396),Reference!$R$1:$V$397,2,0)</f>
        <v>45295</v>
      </c>
      <c r="B164" s="2" t="str">
        <f ca="1">VLOOKUP(RANDBETWEEN(1,10),Reference!$A$2:$B$11,2,0)</f>
        <v>Welding M/c 1</v>
      </c>
      <c r="C164" s="3">
        <f t="shared" ca="1" si="2"/>
        <v>5</v>
      </c>
      <c r="D164" t="str">
        <f ca="1">VLOOKUP(C164,Reference!$AD$2:$AF$15,2,0)</f>
        <v>Red</v>
      </c>
      <c r="E164" t="str">
        <f ca="1">VLOOKUP(C164,Reference!$AD$2:$AF$15,3,0)</f>
        <v>Pending</v>
      </c>
      <c r="F164" t="str">
        <f ca="1">VLOOKUP(RANDBETWEEN(1,10),Reference!$AH$2:$AI$11,2,0)</f>
        <v>1-3 months</v>
      </c>
      <c r="G164" s="3">
        <f ca="1">ROUND((IF(LEFT(B164,3)="SCP",RANDBETWEEN(10,20),RANDBETWEEN(1,10))*VLOOKUP(A164,Reference!$S$2:$U$397,3,0))/5,0)</f>
        <v>54</v>
      </c>
    </row>
    <row r="165" spans="1:7" x14ac:dyDescent="0.25">
      <c r="A165" s="2">
        <f ca="1">VLOOKUP(RANDBETWEEN(1,396),Reference!$R$1:$V$397,2,0)</f>
        <v>45277</v>
      </c>
      <c r="B165" s="2" t="str">
        <f ca="1">VLOOKUP(RANDBETWEEN(1,10),Reference!$A$2:$B$11,2,0)</f>
        <v>MCP Ass 1</v>
      </c>
      <c r="C165" s="3">
        <f t="shared" ca="1" si="2"/>
        <v>6</v>
      </c>
      <c r="D165" t="str">
        <f ca="1">VLOOKUP(C165,Reference!$AD$2:$AF$15,2,0)</f>
        <v>Red</v>
      </c>
      <c r="E165" t="str">
        <f ca="1">VLOOKUP(C165,Reference!$AD$2:$AF$15,3,0)</f>
        <v>Pending</v>
      </c>
      <c r="F165" t="str">
        <f ca="1">VLOOKUP(RANDBETWEEN(1,10),Reference!$AH$2:$AI$11,2,0)</f>
        <v>1-3 months</v>
      </c>
      <c r="G165" s="3">
        <f ca="1">ROUND((IF(LEFT(B165,3)="SCP",RANDBETWEEN(10,20),RANDBETWEEN(1,10))*VLOOKUP(A165,Reference!$S$2:$U$397,3,0))/5,0)</f>
        <v>38</v>
      </c>
    </row>
    <row r="166" spans="1:7" x14ac:dyDescent="0.25">
      <c r="A166" s="2">
        <f ca="1">VLOOKUP(RANDBETWEEN(1,396),Reference!$R$1:$V$397,2,0)</f>
        <v>45136</v>
      </c>
      <c r="B166" s="2" t="str">
        <f ca="1">VLOOKUP(RANDBETWEEN(1,10),Reference!$A$2:$B$11,2,0)</f>
        <v>TFW2</v>
      </c>
      <c r="C166" s="3">
        <f t="shared" ca="1" si="2"/>
        <v>3</v>
      </c>
      <c r="D166" t="str">
        <f ca="1">VLOOKUP(C166,Reference!$AD$2:$AF$15,2,0)</f>
        <v>Green</v>
      </c>
      <c r="E166" t="str">
        <f ca="1">VLOOKUP(C166,Reference!$AD$2:$AF$15,3,0)</f>
        <v>Put</v>
      </c>
      <c r="F166" t="str">
        <f ca="1">VLOOKUP(RANDBETWEEN(1,10),Reference!$AH$2:$AI$11,2,0)</f>
        <v xml:space="preserve">0- 15 days </v>
      </c>
      <c r="G166" s="3">
        <f ca="1">ROUND((IF(LEFT(B166,3)="SCP",RANDBETWEEN(10,20),RANDBETWEEN(1,10))*VLOOKUP(A166,Reference!$S$2:$U$397,3,0))/5,0)</f>
        <v>17</v>
      </c>
    </row>
    <row r="167" spans="1:7" x14ac:dyDescent="0.25">
      <c r="A167" s="2">
        <f ca="1">VLOOKUP(RANDBETWEEN(1,396),Reference!$R$1:$V$397,2,0)</f>
        <v>44945</v>
      </c>
      <c r="B167" s="2" t="str">
        <f ca="1">VLOOKUP(RANDBETWEEN(1,10),Reference!$A$2:$B$11,2,0)</f>
        <v>Fine Arc 1</v>
      </c>
      <c r="C167" s="3">
        <f t="shared" ca="1" si="2"/>
        <v>11</v>
      </c>
      <c r="D167" t="str">
        <f ca="1">VLOOKUP(C167,Reference!$AD$2:$AF$15,2,0)</f>
        <v>Green</v>
      </c>
      <c r="E167" t="str">
        <f ca="1">VLOOKUP(C167,Reference!$AD$2:$AF$15,3,0)</f>
        <v>Removed</v>
      </c>
      <c r="F167" t="str">
        <f ca="1">VLOOKUP(RANDBETWEEN(1,10),Reference!$AH$2:$AI$11,2,0)</f>
        <v>1-3 months</v>
      </c>
      <c r="G167" s="3">
        <f ca="1">ROUND((IF(LEFT(B167,3)="SCP",RANDBETWEEN(10,20),RANDBETWEEN(1,10))*VLOOKUP(A167,Reference!$S$2:$U$397,3,0))/5,0)</f>
        <v>4</v>
      </c>
    </row>
    <row r="168" spans="1:7" x14ac:dyDescent="0.25">
      <c r="A168" s="2">
        <f ca="1">VLOOKUP(RANDBETWEEN(1,396),Reference!$R$1:$V$397,2,0)</f>
        <v>44968</v>
      </c>
      <c r="B168" s="2" t="str">
        <f ca="1">VLOOKUP(RANDBETWEEN(1,10),Reference!$A$2:$B$11,2,0)</f>
        <v>SCP Line 2</v>
      </c>
      <c r="C168" s="3">
        <f t="shared" ca="1" si="2"/>
        <v>6</v>
      </c>
      <c r="D168" t="str">
        <f ca="1">VLOOKUP(C168,Reference!$AD$2:$AF$15,2,0)</f>
        <v>Red</v>
      </c>
      <c r="E168" t="str">
        <f ca="1">VLOOKUP(C168,Reference!$AD$2:$AF$15,3,0)</f>
        <v>Pending</v>
      </c>
      <c r="F168" t="str">
        <f ca="1">VLOOKUP(RANDBETWEEN(1,10),Reference!$AH$2:$AI$11,2,0)</f>
        <v>1-3 months</v>
      </c>
      <c r="G168" s="3">
        <f ca="1">ROUND((IF(LEFT(B168,3)="SCP",RANDBETWEEN(10,20),RANDBETWEEN(1,10))*VLOOKUP(A168,Reference!$S$2:$U$397,3,0))/5,0)</f>
        <v>87</v>
      </c>
    </row>
    <row r="169" spans="1:7" x14ac:dyDescent="0.25">
      <c r="A169" s="2">
        <f ca="1">VLOOKUP(RANDBETWEEN(1,396),Reference!$R$1:$V$397,2,0)</f>
        <v>45130</v>
      </c>
      <c r="B169" s="2" t="str">
        <f ca="1">VLOOKUP(RANDBETWEEN(1,10),Reference!$A$2:$B$11,2,0)</f>
        <v>Welding M/c 2</v>
      </c>
      <c r="C169" s="3">
        <f t="shared" ca="1" si="2"/>
        <v>5</v>
      </c>
      <c r="D169" t="str">
        <f ca="1">VLOOKUP(C169,Reference!$AD$2:$AF$15,2,0)</f>
        <v>Red</v>
      </c>
      <c r="E169" t="str">
        <f ca="1">VLOOKUP(C169,Reference!$AD$2:$AF$15,3,0)</f>
        <v>Pending</v>
      </c>
      <c r="F169" t="str">
        <f ca="1">VLOOKUP(RANDBETWEEN(1,10),Reference!$AH$2:$AI$11,2,0)</f>
        <v>1-3 months</v>
      </c>
      <c r="G169" s="3">
        <f ca="1">ROUND((IF(LEFT(B169,3)="SCP",RANDBETWEEN(10,20),RANDBETWEEN(1,10))*VLOOKUP(A169,Reference!$S$2:$U$397,3,0))/5,0)</f>
        <v>2</v>
      </c>
    </row>
    <row r="170" spans="1:7" x14ac:dyDescent="0.25">
      <c r="A170" s="2">
        <f ca="1">VLOOKUP(RANDBETWEEN(1,396),Reference!$R$1:$V$397,2,0)</f>
        <v>45109</v>
      </c>
      <c r="B170" s="2" t="str">
        <f ca="1">VLOOKUP(RANDBETWEEN(1,10),Reference!$A$2:$B$11,2,0)</f>
        <v>TFW2</v>
      </c>
      <c r="C170" s="3">
        <f t="shared" ca="1" si="2"/>
        <v>5</v>
      </c>
      <c r="D170" t="str">
        <f ca="1">VLOOKUP(C170,Reference!$AD$2:$AF$15,2,0)</f>
        <v>Red</v>
      </c>
      <c r="E170" t="str">
        <f ca="1">VLOOKUP(C170,Reference!$AD$2:$AF$15,3,0)</f>
        <v>Pending</v>
      </c>
      <c r="F170" t="str">
        <f ca="1">VLOOKUP(RANDBETWEEN(1,10),Reference!$AH$2:$AI$11,2,0)</f>
        <v>1-3 months</v>
      </c>
      <c r="G170" s="3">
        <f ca="1">ROUND((IF(LEFT(B170,3)="SCP",RANDBETWEEN(10,20),RANDBETWEEN(1,10))*VLOOKUP(A170,Reference!$S$2:$U$397,3,0))/5,0)</f>
        <v>7</v>
      </c>
    </row>
    <row r="171" spans="1:7" x14ac:dyDescent="0.25">
      <c r="A171" s="2">
        <f ca="1">VLOOKUP(RANDBETWEEN(1,396),Reference!$R$1:$V$397,2,0)</f>
        <v>45081</v>
      </c>
      <c r="B171" s="2" t="str">
        <f ca="1">VLOOKUP(RANDBETWEEN(1,10),Reference!$A$2:$B$11,2,0)</f>
        <v>Fine Arc 1</v>
      </c>
      <c r="C171" s="3">
        <f t="shared" ca="1" si="2"/>
        <v>8</v>
      </c>
      <c r="D171" t="str">
        <f ca="1">VLOOKUP(C171,Reference!$AD$2:$AF$15,2,0)</f>
        <v>Red</v>
      </c>
      <c r="E171" t="str">
        <f ca="1">VLOOKUP(C171,Reference!$AD$2:$AF$15,3,0)</f>
        <v>Pending</v>
      </c>
      <c r="F171" t="str">
        <f ca="1">VLOOKUP(RANDBETWEEN(1,10),Reference!$AH$2:$AI$11,2,0)</f>
        <v>1-3 months</v>
      </c>
      <c r="G171" s="3">
        <f ca="1">ROUND((IF(LEFT(B171,3)="SCP",RANDBETWEEN(10,20),RANDBETWEEN(1,10))*VLOOKUP(A171,Reference!$S$2:$U$397,3,0))/5,0)</f>
        <v>27</v>
      </c>
    </row>
    <row r="172" spans="1:7" x14ac:dyDescent="0.25">
      <c r="A172" s="2">
        <f ca="1">VLOOKUP(RANDBETWEEN(1,396),Reference!$R$1:$V$397,2,0)</f>
        <v>45193</v>
      </c>
      <c r="B172" s="2" t="str">
        <f ca="1">VLOOKUP(RANDBETWEEN(1,10),Reference!$A$2:$B$11,2,0)</f>
        <v>Welding M/c 2</v>
      </c>
      <c r="C172" s="3">
        <f t="shared" ca="1" si="2"/>
        <v>14</v>
      </c>
      <c r="D172" t="str">
        <f ca="1">VLOOKUP(C172,Reference!$AD$2:$AF$15,2,0)</f>
        <v>White</v>
      </c>
      <c r="E172" t="str">
        <f ca="1">VLOOKUP(C172,Reference!$AD$2:$AF$15,3,0)</f>
        <v>Removed</v>
      </c>
      <c r="F172" t="str">
        <f ca="1">VLOOKUP(RANDBETWEEN(1,10),Reference!$AH$2:$AI$11,2,0)</f>
        <v>1-3 months</v>
      </c>
      <c r="G172" s="3">
        <f ca="1">ROUND((IF(LEFT(B172,3)="SCP",RANDBETWEEN(10,20),RANDBETWEEN(1,10))*VLOOKUP(A172,Reference!$S$2:$U$397,3,0))/5,0)</f>
        <v>56</v>
      </c>
    </row>
    <row r="173" spans="1:7" x14ac:dyDescent="0.25">
      <c r="A173" s="2">
        <f ca="1">VLOOKUP(RANDBETWEEN(1,396),Reference!$R$1:$V$397,2,0)</f>
        <v>45186</v>
      </c>
      <c r="B173" s="2" t="str">
        <f ca="1">VLOOKUP(RANDBETWEEN(1,10),Reference!$A$2:$B$11,2,0)</f>
        <v>SCP Line 2</v>
      </c>
      <c r="C173" s="3">
        <f t="shared" ca="1" si="2"/>
        <v>9</v>
      </c>
      <c r="D173" t="str">
        <f ca="1">VLOOKUP(C173,Reference!$AD$2:$AF$15,2,0)</f>
        <v>Red</v>
      </c>
      <c r="E173" t="str">
        <f ca="1">VLOOKUP(C173,Reference!$AD$2:$AF$15,3,0)</f>
        <v>Removed</v>
      </c>
      <c r="F173" t="str">
        <f ca="1">VLOOKUP(RANDBETWEEN(1,10),Reference!$AH$2:$AI$11,2,0)</f>
        <v xml:space="preserve">0- 15 days </v>
      </c>
      <c r="G173" s="3">
        <f ca="1">ROUND((IF(LEFT(B173,3)="SCP",RANDBETWEEN(10,20),RANDBETWEEN(1,10))*VLOOKUP(A173,Reference!$S$2:$U$397,3,0))/5,0)</f>
        <v>53</v>
      </c>
    </row>
    <row r="174" spans="1:7" x14ac:dyDescent="0.25">
      <c r="A174" s="2">
        <f ca="1">VLOOKUP(RANDBETWEEN(1,396),Reference!$R$1:$V$397,2,0)</f>
        <v>45213</v>
      </c>
      <c r="B174" s="2" t="str">
        <f ca="1">VLOOKUP(RANDBETWEEN(1,10),Reference!$A$2:$B$11,2,0)</f>
        <v>Fine Arc 1</v>
      </c>
      <c r="C174" s="3">
        <f t="shared" ca="1" si="2"/>
        <v>9</v>
      </c>
      <c r="D174" t="str">
        <f ca="1">VLOOKUP(C174,Reference!$AD$2:$AF$15,2,0)</f>
        <v>Red</v>
      </c>
      <c r="E174" t="str">
        <f ca="1">VLOOKUP(C174,Reference!$AD$2:$AF$15,3,0)</f>
        <v>Removed</v>
      </c>
      <c r="F174" t="str">
        <f ca="1">VLOOKUP(RANDBETWEEN(1,10),Reference!$AH$2:$AI$11,2,0)</f>
        <v>1-3 months</v>
      </c>
      <c r="G174" s="3">
        <f ca="1">ROUND((IF(LEFT(B174,3)="SCP",RANDBETWEEN(10,20),RANDBETWEEN(1,10))*VLOOKUP(A174,Reference!$S$2:$U$397,3,0))/5,0)</f>
        <v>24</v>
      </c>
    </row>
    <row r="175" spans="1:7" x14ac:dyDescent="0.25">
      <c r="A175" s="2">
        <f ca="1">VLOOKUP(RANDBETWEEN(1,396),Reference!$R$1:$V$397,2,0)</f>
        <v>44945</v>
      </c>
      <c r="B175" s="2" t="str">
        <f ca="1">VLOOKUP(RANDBETWEEN(1,10),Reference!$A$2:$B$11,2,0)</f>
        <v>Welding M/c 2</v>
      </c>
      <c r="C175" s="3">
        <f t="shared" ca="1" si="2"/>
        <v>3</v>
      </c>
      <c r="D175" t="str">
        <f ca="1">VLOOKUP(C175,Reference!$AD$2:$AF$15,2,0)</f>
        <v>Green</v>
      </c>
      <c r="E175" t="str">
        <f ca="1">VLOOKUP(C175,Reference!$AD$2:$AF$15,3,0)</f>
        <v>Put</v>
      </c>
      <c r="F175" t="str">
        <f ca="1">VLOOKUP(RANDBETWEEN(1,10),Reference!$AH$2:$AI$11,2,0)</f>
        <v>1-3 months</v>
      </c>
      <c r="G175" s="3">
        <f ca="1">ROUND((IF(LEFT(B175,3)="SCP",RANDBETWEEN(10,20),RANDBETWEEN(1,10))*VLOOKUP(A175,Reference!$S$2:$U$397,3,0))/5,0)</f>
        <v>18</v>
      </c>
    </row>
    <row r="176" spans="1:7" x14ac:dyDescent="0.25">
      <c r="A176" s="2">
        <f ca="1">VLOOKUP(RANDBETWEEN(1,396),Reference!$R$1:$V$397,2,0)</f>
        <v>44964</v>
      </c>
      <c r="B176" s="2" t="str">
        <f ca="1">VLOOKUP(RANDBETWEEN(1,10),Reference!$A$2:$B$11,2,0)</f>
        <v>Welding M/c 1</v>
      </c>
      <c r="C176" s="3">
        <f t="shared" ca="1" si="2"/>
        <v>5</v>
      </c>
      <c r="D176" t="str">
        <f ca="1">VLOOKUP(C176,Reference!$AD$2:$AF$15,2,0)</f>
        <v>Red</v>
      </c>
      <c r="E176" t="str">
        <f ca="1">VLOOKUP(C176,Reference!$AD$2:$AF$15,3,0)</f>
        <v>Pending</v>
      </c>
      <c r="F176" t="str">
        <f ca="1">VLOOKUP(RANDBETWEEN(1,10),Reference!$AH$2:$AI$11,2,0)</f>
        <v>1-3 months</v>
      </c>
      <c r="G176" s="3">
        <f ca="1">ROUND((IF(LEFT(B176,3)="SCP",RANDBETWEEN(10,20),RANDBETWEEN(1,10))*VLOOKUP(A176,Reference!$S$2:$U$397,3,0))/5,0)</f>
        <v>16</v>
      </c>
    </row>
    <row r="177" spans="1:7" x14ac:dyDescent="0.25">
      <c r="A177" s="2">
        <f ca="1">VLOOKUP(RANDBETWEEN(1,396),Reference!$R$1:$V$397,2,0)</f>
        <v>45081</v>
      </c>
      <c r="B177" s="2" t="str">
        <f ca="1">VLOOKUP(RANDBETWEEN(1,10),Reference!$A$2:$B$11,2,0)</f>
        <v>Welding M/c 2</v>
      </c>
      <c r="C177" s="3">
        <f t="shared" ca="1" si="2"/>
        <v>2</v>
      </c>
      <c r="D177" t="str">
        <f ca="1">VLOOKUP(C177,Reference!$AD$2:$AF$15,2,0)</f>
        <v>White</v>
      </c>
      <c r="E177" t="str">
        <f ca="1">VLOOKUP(C177,Reference!$AD$2:$AF$15,3,0)</f>
        <v>Put</v>
      </c>
      <c r="F177" t="str">
        <f ca="1">VLOOKUP(RANDBETWEEN(1,10),Reference!$AH$2:$AI$11,2,0)</f>
        <v>&gt; 3 Months</v>
      </c>
      <c r="G177" s="3">
        <f ca="1">ROUND((IF(LEFT(B177,3)="SCP",RANDBETWEEN(10,20),RANDBETWEEN(1,10))*VLOOKUP(A177,Reference!$S$2:$U$397,3,0))/5,0)</f>
        <v>23</v>
      </c>
    </row>
    <row r="178" spans="1:7" x14ac:dyDescent="0.25">
      <c r="A178" s="2">
        <f ca="1">VLOOKUP(RANDBETWEEN(1,396),Reference!$R$1:$V$397,2,0)</f>
        <v>45072</v>
      </c>
      <c r="B178" s="2" t="str">
        <f ca="1">VLOOKUP(RANDBETWEEN(1,10),Reference!$A$2:$B$11,2,0)</f>
        <v>Welding M/c 2</v>
      </c>
      <c r="C178" s="3">
        <f t="shared" ca="1" si="2"/>
        <v>6</v>
      </c>
      <c r="D178" t="str">
        <f ca="1">VLOOKUP(C178,Reference!$AD$2:$AF$15,2,0)</f>
        <v>Red</v>
      </c>
      <c r="E178" t="str">
        <f ca="1">VLOOKUP(C178,Reference!$AD$2:$AF$15,3,0)</f>
        <v>Pending</v>
      </c>
      <c r="F178" t="str">
        <f ca="1">VLOOKUP(RANDBETWEEN(1,10),Reference!$AH$2:$AI$11,2,0)</f>
        <v xml:space="preserve">0- 15 days </v>
      </c>
      <c r="G178" s="3">
        <f ca="1">ROUND((IF(LEFT(B178,3)="SCP",RANDBETWEEN(10,20),RANDBETWEEN(1,10))*VLOOKUP(A178,Reference!$S$2:$U$397,3,0))/5,0)</f>
        <v>13</v>
      </c>
    </row>
    <row r="179" spans="1:7" x14ac:dyDescent="0.25">
      <c r="A179" s="2">
        <f ca="1">VLOOKUP(RANDBETWEEN(1,396),Reference!$R$1:$V$397,2,0)</f>
        <v>45314</v>
      </c>
      <c r="B179" s="2" t="str">
        <f ca="1">VLOOKUP(RANDBETWEEN(1,10),Reference!$A$2:$B$11,2,0)</f>
        <v>MCP Ass 2</v>
      </c>
      <c r="C179" s="3">
        <f t="shared" ca="1" si="2"/>
        <v>8</v>
      </c>
      <c r="D179" t="str">
        <f ca="1">VLOOKUP(C179,Reference!$AD$2:$AF$15,2,0)</f>
        <v>Red</v>
      </c>
      <c r="E179" t="str">
        <f ca="1">VLOOKUP(C179,Reference!$AD$2:$AF$15,3,0)</f>
        <v>Pending</v>
      </c>
      <c r="F179" t="str">
        <f ca="1">VLOOKUP(RANDBETWEEN(1,10),Reference!$AH$2:$AI$11,2,0)</f>
        <v xml:space="preserve">0- 15 days </v>
      </c>
      <c r="G179" s="3">
        <f ca="1">ROUND((IF(LEFT(B179,3)="SCP",RANDBETWEEN(10,20),RANDBETWEEN(1,10))*VLOOKUP(A179,Reference!$S$2:$U$397,3,0))/5,0)</f>
        <v>82</v>
      </c>
    </row>
    <row r="180" spans="1:7" x14ac:dyDescent="0.25">
      <c r="A180" s="2">
        <f ca="1">VLOOKUP(RANDBETWEEN(1,396),Reference!$R$1:$V$397,2,0)</f>
        <v>45218</v>
      </c>
      <c r="B180" s="2" t="str">
        <f ca="1">VLOOKUP(RANDBETWEEN(1,10),Reference!$A$2:$B$11,2,0)</f>
        <v>Fine Arc 1</v>
      </c>
      <c r="C180" s="3">
        <f t="shared" ca="1" si="2"/>
        <v>4</v>
      </c>
      <c r="D180" t="str">
        <f ca="1">VLOOKUP(C180,Reference!$AD$2:$AF$15,2,0)</f>
        <v>Red</v>
      </c>
      <c r="E180" t="str">
        <f ca="1">VLOOKUP(C180,Reference!$AD$2:$AF$15,3,0)</f>
        <v>Pending</v>
      </c>
      <c r="F180" t="str">
        <f ca="1">VLOOKUP(RANDBETWEEN(1,10),Reference!$AH$2:$AI$11,2,0)</f>
        <v>1-3 months</v>
      </c>
      <c r="G180" s="3">
        <f ca="1">ROUND((IF(LEFT(B180,3)="SCP",RANDBETWEEN(10,20),RANDBETWEEN(1,10))*VLOOKUP(A180,Reference!$S$2:$U$397,3,0))/5,0)</f>
        <v>12</v>
      </c>
    </row>
    <row r="181" spans="1:7" x14ac:dyDescent="0.25">
      <c r="A181" s="2">
        <f ca="1">VLOOKUP(RANDBETWEEN(1,396),Reference!$R$1:$V$397,2,0)</f>
        <v>45158</v>
      </c>
      <c r="B181" s="2" t="str">
        <f ca="1">VLOOKUP(RANDBETWEEN(1,10),Reference!$A$2:$B$11,2,0)</f>
        <v>MCP Ass 2</v>
      </c>
      <c r="C181" s="3">
        <f t="shared" ca="1" si="2"/>
        <v>4</v>
      </c>
      <c r="D181" t="str">
        <f ca="1">VLOOKUP(C181,Reference!$AD$2:$AF$15,2,0)</f>
        <v>Red</v>
      </c>
      <c r="E181" t="str">
        <f ca="1">VLOOKUP(C181,Reference!$AD$2:$AF$15,3,0)</f>
        <v>Pending</v>
      </c>
      <c r="F181" t="str">
        <f ca="1">VLOOKUP(RANDBETWEEN(1,10),Reference!$AH$2:$AI$11,2,0)</f>
        <v xml:space="preserve">0- 15 days </v>
      </c>
      <c r="G181" s="3">
        <f ca="1">ROUND((IF(LEFT(B181,3)="SCP",RANDBETWEEN(10,20),RANDBETWEEN(1,10))*VLOOKUP(A181,Reference!$S$2:$U$397,3,0))/5,0)</f>
        <v>36</v>
      </c>
    </row>
    <row r="182" spans="1:7" x14ac:dyDescent="0.25">
      <c r="A182" s="2">
        <f ca="1">VLOOKUP(RANDBETWEEN(1,396),Reference!$R$1:$V$397,2,0)</f>
        <v>45062</v>
      </c>
      <c r="B182" s="2" t="str">
        <f ca="1">VLOOKUP(RANDBETWEEN(1,10),Reference!$A$2:$B$11,2,0)</f>
        <v>MCP Ass 2</v>
      </c>
      <c r="C182" s="3">
        <f t="shared" ca="1" si="2"/>
        <v>9</v>
      </c>
      <c r="D182" t="str">
        <f ca="1">VLOOKUP(C182,Reference!$AD$2:$AF$15,2,0)</f>
        <v>Red</v>
      </c>
      <c r="E182" t="str">
        <f ca="1">VLOOKUP(C182,Reference!$AD$2:$AF$15,3,0)</f>
        <v>Removed</v>
      </c>
      <c r="F182" t="str">
        <f ca="1">VLOOKUP(RANDBETWEEN(1,10),Reference!$AH$2:$AI$11,2,0)</f>
        <v>1-3 months</v>
      </c>
      <c r="G182" s="3">
        <f ca="1">ROUND((IF(LEFT(B182,3)="SCP",RANDBETWEEN(10,20),RANDBETWEEN(1,10))*VLOOKUP(A182,Reference!$S$2:$U$397,3,0))/5,0)</f>
        <v>2</v>
      </c>
    </row>
    <row r="183" spans="1:7" x14ac:dyDescent="0.25">
      <c r="A183" s="2">
        <f ca="1">VLOOKUP(RANDBETWEEN(1,396),Reference!$R$1:$V$397,2,0)</f>
        <v>45236</v>
      </c>
      <c r="B183" s="2" t="str">
        <f ca="1">VLOOKUP(RANDBETWEEN(1,10),Reference!$A$2:$B$11,2,0)</f>
        <v>SCP Line 1</v>
      </c>
      <c r="C183" s="3">
        <f t="shared" ca="1" si="2"/>
        <v>8</v>
      </c>
      <c r="D183" t="str">
        <f ca="1">VLOOKUP(C183,Reference!$AD$2:$AF$15,2,0)</f>
        <v>Red</v>
      </c>
      <c r="E183" t="str">
        <f ca="1">VLOOKUP(C183,Reference!$AD$2:$AF$15,3,0)</f>
        <v>Pending</v>
      </c>
      <c r="F183" t="str">
        <f ca="1">VLOOKUP(RANDBETWEEN(1,10),Reference!$AH$2:$AI$11,2,0)</f>
        <v>&gt; 3 Months</v>
      </c>
      <c r="G183" s="3">
        <f ca="1">ROUND((IF(LEFT(B183,3)="SCP",RANDBETWEEN(10,20),RANDBETWEEN(1,10))*VLOOKUP(A183,Reference!$S$2:$U$397,3,0))/5,0)</f>
        <v>51</v>
      </c>
    </row>
    <row r="184" spans="1:7" x14ac:dyDescent="0.25">
      <c r="A184" s="2">
        <f ca="1">VLOOKUP(RANDBETWEEN(1,396),Reference!$R$1:$V$397,2,0)</f>
        <v>45270</v>
      </c>
      <c r="B184" s="2" t="str">
        <f ca="1">VLOOKUP(RANDBETWEEN(1,10),Reference!$A$2:$B$11,2,0)</f>
        <v>TFW1</v>
      </c>
      <c r="C184" s="3">
        <f t="shared" ca="1" si="2"/>
        <v>4</v>
      </c>
      <c r="D184" t="str">
        <f ca="1">VLOOKUP(C184,Reference!$AD$2:$AF$15,2,0)</f>
        <v>Red</v>
      </c>
      <c r="E184" t="str">
        <f ca="1">VLOOKUP(C184,Reference!$AD$2:$AF$15,3,0)</f>
        <v>Pending</v>
      </c>
      <c r="F184" t="str">
        <f ca="1">VLOOKUP(RANDBETWEEN(1,10),Reference!$AH$2:$AI$11,2,0)</f>
        <v xml:space="preserve">0- 15 days </v>
      </c>
      <c r="G184" s="3">
        <f ca="1">ROUND((IF(LEFT(B184,3)="SCP",RANDBETWEEN(10,20),RANDBETWEEN(1,10))*VLOOKUP(A184,Reference!$S$2:$U$397,3,0))/5,0)</f>
        <v>11</v>
      </c>
    </row>
    <row r="185" spans="1:7" x14ac:dyDescent="0.25">
      <c r="A185" s="2">
        <f ca="1">VLOOKUP(RANDBETWEEN(1,396),Reference!$R$1:$V$397,2,0)</f>
        <v>44977</v>
      </c>
      <c r="B185" s="2" t="str">
        <f ca="1">VLOOKUP(RANDBETWEEN(1,10),Reference!$A$2:$B$11,2,0)</f>
        <v>TFW1</v>
      </c>
      <c r="C185" s="3">
        <f t="shared" ca="1" si="2"/>
        <v>5</v>
      </c>
      <c r="D185" t="str">
        <f ca="1">VLOOKUP(C185,Reference!$AD$2:$AF$15,2,0)</f>
        <v>Red</v>
      </c>
      <c r="E185" t="str">
        <f ca="1">VLOOKUP(C185,Reference!$AD$2:$AF$15,3,0)</f>
        <v>Pending</v>
      </c>
      <c r="F185" t="str">
        <f ca="1">VLOOKUP(RANDBETWEEN(1,10),Reference!$AH$2:$AI$11,2,0)</f>
        <v xml:space="preserve">0- 15 days </v>
      </c>
      <c r="G185" s="3">
        <f ca="1">ROUND((IF(LEFT(B185,3)="SCP",RANDBETWEEN(10,20),RANDBETWEEN(1,10))*VLOOKUP(A185,Reference!$S$2:$U$397,3,0))/5,0)</f>
        <v>21</v>
      </c>
    </row>
    <row r="186" spans="1:7" x14ac:dyDescent="0.25">
      <c r="A186" s="2">
        <f ca="1">VLOOKUP(RANDBETWEEN(1,396),Reference!$R$1:$V$397,2,0)</f>
        <v>45132</v>
      </c>
      <c r="B186" s="2" t="str">
        <f ca="1">VLOOKUP(RANDBETWEEN(1,10),Reference!$A$2:$B$11,2,0)</f>
        <v>TFW1</v>
      </c>
      <c r="C186" s="3">
        <f t="shared" ca="1" si="2"/>
        <v>5</v>
      </c>
      <c r="D186" t="str">
        <f ca="1">VLOOKUP(C186,Reference!$AD$2:$AF$15,2,0)</f>
        <v>Red</v>
      </c>
      <c r="E186" t="str">
        <f ca="1">VLOOKUP(C186,Reference!$AD$2:$AF$15,3,0)</f>
        <v>Pending</v>
      </c>
      <c r="F186" t="str">
        <f ca="1">VLOOKUP(RANDBETWEEN(1,10),Reference!$AH$2:$AI$11,2,0)</f>
        <v>1-3 months</v>
      </c>
      <c r="G186" s="3">
        <f ca="1">ROUND((IF(LEFT(B186,3)="SCP",RANDBETWEEN(10,20),RANDBETWEEN(1,10))*VLOOKUP(A186,Reference!$S$2:$U$397,3,0))/5,0)</f>
        <v>9</v>
      </c>
    </row>
    <row r="187" spans="1:7" x14ac:dyDescent="0.25">
      <c r="A187" s="2">
        <f ca="1">VLOOKUP(RANDBETWEEN(1,396),Reference!$R$1:$V$397,2,0)</f>
        <v>44944</v>
      </c>
      <c r="B187" s="2" t="str">
        <f ca="1">VLOOKUP(RANDBETWEEN(1,10),Reference!$A$2:$B$11,2,0)</f>
        <v>Welding M/c 2</v>
      </c>
      <c r="C187" s="3">
        <f t="shared" ca="1" si="2"/>
        <v>14</v>
      </c>
      <c r="D187" t="str">
        <f ca="1">VLOOKUP(C187,Reference!$AD$2:$AF$15,2,0)</f>
        <v>White</v>
      </c>
      <c r="E187" t="str">
        <f ca="1">VLOOKUP(C187,Reference!$AD$2:$AF$15,3,0)</f>
        <v>Removed</v>
      </c>
      <c r="F187" t="str">
        <f ca="1">VLOOKUP(RANDBETWEEN(1,10),Reference!$AH$2:$AI$11,2,0)</f>
        <v>1-3 months</v>
      </c>
      <c r="G187" s="3">
        <f ca="1">ROUND((IF(LEFT(B187,3)="SCP",RANDBETWEEN(10,20),RANDBETWEEN(1,10))*VLOOKUP(A187,Reference!$S$2:$U$397,3,0))/5,0)</f>
        <v>30</v>
      </c>
    </row>
    <row r="188" spans="1:7" x14ac:dyDescent="0.25">
      <c r="A188" s="2">
        <f ca="1">VLOOKUP(RANDBETWEEN(1,396),Reference!$R$1:$V$397,2,0)</f>
        <v>44950</v>
      </c>
      <c r="B188" s="2" t="str">
        <f ca="1">VLOOKUP(RANDBETWEEN(1,10),Reference!$A$2:$B$11,2,0)</f>
        <v>Fine Arc 1</v>
      </c>
      <c r="C188" s="3">
        <f t="shared" ca="1" si="2"/>
        <v>10</v>
      </c>
      <c r="D188" t="str">
        <f ca="1">VLOOKUP(C188,Reference!$AD$2:$AF$15,2,0)</f>
        <v>Green</v>
      </c>
      <c r="E188" t="str">
        <f ca="1">VLOOKUP(C188,Reference!$AD$2:$AF$15,3,0)</f>
        <v>Put</v>
      </c>
      <c r="F188" t="str">
        <f ca="1">VLOOKUP(RANDBETWEEN(1,10),Reference!$AH$2:$AI$11,2,0)</f>
        <v xml:space="preserve">0- 15 days </v>
      </c>
      <c r="G188" s="3">
        <f ca="1">ROUND((IF(LEFT(B188,3)="SCP",RANDBETWEEN(10,20),RANDBETWEEN(1,10))*VLOOKUP(A188,Reference!$S$2:$U$397,3,0))/5,0)</f>
        <v>14</v>
      </c>
    </row>
    <row r="189" spans="1:7" x14ac:dyDescent="0.25">
      <c r="A189" s="2">
        <f ca="1">VLOOKUP(RANDBETWEEN(1,396),Reference!$R$1:$V$397,2,0)</f>
        <v>45236</v>
      </c>
      <c r="B189" s="2" t="str">
        <f ca="1">VLOOKUP(RANDBETWEEN(1,10),Reference!$A$2:$B$11,2,0)</f>
        <v>SCP Line 2</v>
      </c>
      <c r="C189" s="3">
        <f t="shared" ca="1" si="2"/>
        <v>12</v>
      </c>
      <c r="D189" t="str">
        <f ca="1">VLOOKUP(C189,Reference!$AD$2:$AF$15,2,0)</f>
        <v>Green</v>
      </c>
      <c r="E189" t="str">
        <f ca="1">VLOOKUP(C189,Reference!$AD$2:$AF$15,3,0)</f>
        <v>Removed</v>
      </c>
      <c r="F189" t="str">
        <f ca="1">VLOOKUP(RANDBETWEEN(1,10),Reference!$AH$2:$AI$11,2,0)</f>
        <v>1-3 months</v>
      </c>
      <c r="G189" s="3">
        <f ca="1">ROUND((IF(LEFT(B189,3)="SCP",RANDBETWEEN(10,20),RANDBETWEEN(1,10))*VLOOKUP(A189,Reference!$S$2:$U$397,3,0))/5,0)</f>
        <v>46</v>
      </c>
    </row>
    <row r="190" spans="1:7" x14ac:dyDescent="0.25">
      <c r="A190" s="2">
        <f ca="1">VLOOKUP(RANDBETWEEN(1,396),Reference!$R$1:$V$397,2,0)</f>
        <v>45053</v>
      </c>
      <c r="B190" s="2" t="str">
        <f ca="1">VLOOKUP(RANDBETWEEN(1,10),Reference!$A$2:$B$11,2,0)</f>
        <v>Welding M/c 2</v>
      </c>
      <c r="C190" s="3">
        <f t="shared" ca="1" si="2"/>
        <v>14</v>
      </c>
      <c r="D190" t="str">
        <f ca="1">VLOOKUP(C190,Reference!$AD$2:$AF$15,2,0)</f>
        <v>White</v>
      </c>
      <c r="E190" t="str">
        <f ca="1">VLOOKUP(C190,Reference!$AD$2:$AF$15,3,0)</f>
        <v>Removed</v>
      </c>
      <c r="F190" t="str">
        <f ca="1">VLOOKUP(RANDBETWEEN(1,10),Reference!$AH$2:$AI$11,2,0)</f>
        <v xml:space="preserve">0- 15 days </v>
      </c>
      <c r="G190" s="3">
        <f ca="1">ROUND((IF(LEFT(B190,3)="SCP",RANDBETWEEN(10,20),RANDBETWEEN(1,10))*VLOOKUP(A190,Reference!$S$2:$U$397,3,0))/5,0)</f>
        <v>30</v>
      </c>
    </row>
    <row r="191" spans="1:7" x14ac:dyDescent="0.25">
      <c r="A191" s="2">
        <f ca="1">VLOOKUP(RANDBETWEEN(1,396),Reference!$R$1:$V$397,2,0)</f>
        <v>45015</v>
      </c>
      <c r="B191" s="2" t="str">
        <f ca="1">VLOOKUP(RANDBETWEEN(1,10),Reference!$A$2:$B$11,2,0)</f>
        <v>SCP Line 2</v>
      </c>
      <c r="C191" s="3">
        <f t="shared" ca="1" si="2"/>
        <v>4</v>
      </c>
      <c r="D191" t="str">
        <f ca="1">VLOOKUP(C191,Reference!$AD$2:$AF$15,2,0)</f>
        <v>Red</v>
      </c>
      <c r="E191" t="str">
        <f ca="1">VLOOKUP(C191,Reference!$AD$2:$AF$15,3,0)</f>
        <v>Pending</v>
      </c>
      <c r="F191" t="str">
        <f ca="1">VLOOKUP(RANDBETWEEN(1,10),Reference!$AH$2:$AI$11,2,0)</f>
        <v xml:space="preserve">0- 15 days </v>
      </c>
      <c r="G191" s="3">
        <f ca="1">ROUND((IF(LEFT(B191,3)="SCP",RANDBETWEEN(10,20),RANDBETWEEN(1,10))*VLOOKUP(A191,Reference!$S$2:$U$397,3,0))/5,0)</f>
        <v>54</v>
      </c>
    </row>
    <row r="192" spans="1:7" x14ac:dyDescent="0.25">
      <c r="A192" s="2">
        <f ca="1">VLOOKUP(RANDBETWEEN(1,396),Reference!$R$1:$V$397,2,0)</f>
        <v>45193</v>
      </c>
      <c r="B192" s="2" t="str">
        <f ca="1">VLOOKUP(RANDBETWEEN(1,10),Reference!$A$2:$B$11,2,0)</f>
        <v>MCP Ass 2</v>
      </c>
      <c r="C192" s="3">
        <f t="shared" ca="1" si="2"/>
        <v>6</v>
      </c>
      <c r="D192" t="str">
        <f ca="1">VLOOKUP(C192,Reference!$AD$2:$AF$15,2,0)</f>
        <v>Red</v>
      </c>
      <c r="E192" t="str">
        <f ca="1">VLOOKUP(C192,Reference!$AD$2:$AF$15,3,0)</f>
        <v>Pending</v>
      </c>
      <c r="F192" t="str">
        <f ca="1">VLOOKUP(RANDBETWEEN(1,10),Reference!$AH$2:$AI$11,2,0)</f>
        <v>&gt; 3 Months</v>
      </c>
      <c r="G192" s="3">
        <f ca="1">ROUND((IF(LEFT(B192,3)="SCP",RANDBETWEEN(10,20),RANDBETWEEN(1,10))*VLOOKUP(A192,Reference!$S$2:$U$397,3,0))/5,0)</f>
        <v>22</v>
      </c>
    </row>
    <row r="193" spans="1:7" x14ac:dyDescent="0.25">
      <c r="A193" s="2">
        <f ca="1">VLOOKUP(RANDBETWEEN(1,396),Reference!$R$1:$V$397,2,0)</f>
        <v>45311</v>
      </c>
      <c r="B193" s="2" t="str">
        <f ca="1">VLOOKUP(RANDBETWEEN(1,10),Reference!$A$2:$B$11,2,0)</f>
        <v>TFW1</v>
      </c>
      <c r="C193" s="3">
        <f t="shared" ca="1" si="2"/>
        <v>12</v>
      </c>
      <c r="D193" t="str">
        <f ca="1">VLOOKUP(C193,Reference!$AD$2:$AF$15,2,0)</f>
        <v>Green</v>
      </c>
      <c r="E193" t="str">
        <f ca="1">VLOOKUP(C193,Reference!$AD$2:$AF$15,3,0)</f>
        <v>Removed</v>
      </c>
      <c r="F193" t="str">
        <f ca="1">VLOOKUP(RANDBETWEEN(1,10),Reference!$AH$2:$AI$11,2,0)</f>
        <v>1-3 months</v>
      </c>
      <c r="G193" s="3">
        <f ca="1">ROUND((IF(LEFT(B193,3)="SCP",RANDBETWEEN(10,20),RANDBETWEEN(1,10))*VLOOKUP(A193,Reference!$S$2:$U$397,3,0))/5,0)</f>
        <v>88</v>
      </c>
    </row>
    <row r="194" spans="1:7" x14ac:dyDescent="0.25">
      <c r="A194" s="2">
        <f ca="1">VLOOKUP(RANDBETWEEN(1,396),Reference!$R$1:$V$397,2,0)</f>
        <v>44938</v>
      </c>
      <c r="B194" s="2" t="str">
        <f ca="1">VLOOKUP(RANDBETWEEN(1,10),Reference!$A$2:$B$11,2,0)</f>
        <v>Welding M/c 2</v>
      </c>
      <c r="C194" s="3">
        <f t="shared" ca="1" si="2"/>
        <v>14</v>
      </c>
      <c r="D194" t="str">
        <f ca="1">VLOOKUP(C194,Reference!$AD$2:$AF$15,2,0)</f>
        <v>White</v>
      </c>
      <c r="E194" t="str">
        <f ca="1">VLOOKUP(C194,Reference!$AD$2:$AF$15,3,0)</f>
        <v>Removed</v>
      </c>
      <c r="F194" t="str">
        <f ca="1">VLOOKUP(RANDBETWEEN(1,10),Reference!$AH$2:$AI$11,2,0)</f>
        <v>&gt; 3 Months</v>
      </c>
      <c r="G194" s="3">
        <f ca="1">ROUND((IF(LEFT(B194,3)="SCP",RANDBETWEEN(10,20),RANDBETWEEN(1,10))*VLOOKUP(A194,Reference!$S$2:$U$397,3,0))/5,0)</f>
        <v>48</v>
      </c>
    </row>
    <row r="195" spans="1:7" x14ac:dyDescent="0.25">
      <c r="A195" s="2">
        <f ca="1">VLOOKUP(RANDBETWEEN(1,396),Reference!$R$1:$V$397,2,0)</f>
        <v>45320</v>
      </c>
      <c r="B195" s="2" t="str">
        <f ca="1">VLOOKUP(RANDBETWEEN(1,10),Reference!$A$2:$B$11,2,0)</f>
        <v>SCP Line 2</v>
      </c>
      <c r="C195" s="3">
        <f t="shared" ref="C195:C258" ca="1" si="3">RANDBETWEEN(1,14)</f>
        <v>7</v>
      </c>
      <c r="D195" t="str">
        <f ca="1">VLOOKUP(C195,Reference!$AD$2:$AF$15,2,0)</f>
        <v>Red</v>
      </c>
      <c r="E195" t="str">
        <f ca="1">VLOOKUP(C195,Reference!$AD$2:$AF$15,3,0)</f>
        <v>Pending</v>
      </c>
      <c r="F195" t="str">
        <f ca="1">VLOOKUP(RANDBETWEEN(1,10),Reference!$AH$2:$AI$11,2,0)</f>
        <v xml:space="preserve">0- 15 days </v>
      </c>
      <c r="G195" s="3">
        <f ca="1">ROUND((IF(LEFT(B195,3)="SCP",RANDBETWEEN(10,20),RANDBETWEEN(1,10))*VLOOKUP(A195,Reference!$S$2:$U$397,3,0))/5,0)</f>
        <v>155</v>
      </c>
    </row>
    <row r="196" spans="1:7" x14ac:dyDescent="0.25">
      <c r="A196" s="2">
        <f ca="1">VLOOKUP(RANDBETWEEN(1,396),Reference!$R$1:$V$397,2,0)</f>
        <v>45311</v>
      </c>
      <c r="B196" s="2" t="str">
        <f ca="1">VLOOKUP(RANDBETWEEN(1,10),Reference!$A$2:$B$11,2,0)</f>
        <v>Fine Arc 1</v>
      </c>
      <c r="C196" s="3">
        <f t="shared" ca="1" si="3"/>
        <v>6</v>
      </c>
      <c r="D196" t="str">
        <f ca="1">VLOOKUP(C196,Reference!$AD$2:$AF$15,2,0)</f>
        <v>Red</v>
      </c>
      <c r="E196" t="str">
        <f ca="1">VLOOKUP(C196,Reference!$AD$2:$AF$15,3,0)</f>
        <v>Pending</v>
      </c>
      <c r="F196" t="str">
        <f ca="1">VLOOKUP(RANDBETWEEN(1,10),Reference!$AH$2:$AI$11,2,0)</f>
        <v xml:space="preserve">0- 15 days </v>
      </c>
      <c r="G196" s="3">
        <f ca="1">ROUND((IF(LEFT(B196,3)="SCP",RANDBETWEEN(10,20),RANDBETWEEN(1,10))*VLOOKUP(A196,Reference!$S$2:$U$397,3,0))/5,0)</f>
        <v>98</v>
      </c>
    </row>
    <row r="197" spans="1:7" x14ac:dyDescent="0.25">
      <c r="A197" s="2">
        <f ca="1">VLOOKUP(RANDBETWEEN(1,396),Reference!$R$1:$V$397,2,0)</f>
        <v>44969</v>
      </c>
      <c r="B197" s="2" t="str">
        <f ca="1">VLOOKUP(RANDBETWEEN(1,10),Reference!$A$2:$B$11,2,0)</f>
        <v>SCP Line 1</v>
      </c>
      <c r="C197" s="3">
        <f t="shared" ca="1" si="3"/>
        <v>2</v>
      </c>
      <c r="D197" t="str">
        <f ca="1">VLOOKUP(C197,Reference!$AD$2:$AF$15,2,0)</f>
        <v>White</v>
      </c>
      <c r="E197" t="str">
        <f ca="1">VLOOKUP(C197,Reference!$AD$2:$AF$15,3,0)</f>
        <v>Put</v>
      </c>
      <c r="F197" t="str">
        <f ca="1">VLOOKUP(RANDBETWEEN(1,10),Reference!$AH$2:$AI$11,2,0)</f>
        <v>1-3 months</v>
      </c>
      <c r="G197" s="3">
        <f ca="1">ROUND((IF(LEFT(B197,3)="SCP",RANDBETWEEN(10,20),RANDBETWEEN(1,10))*VLOOKUP(A197,Reference!$S$2:$U$397,3,0))/5,0)</f>
        <v>34</v>
      </c>
    </row>
    <row r="198" spans="1:7" x14ac:dyDescent="0.25">
      <c r="A198" s="2">
        <f ca="1">VLOOKUP(RANDBETWEEN(1,396),Reference!$R$1:$V$397,2,0)</f>
        <v>45206</v>
      </c>
      <c r="B198" s="2" t="str">
        <f ca="1">VLOOKUP(RANDBETWEEN(1,10),Reference!$A$2:$B$11,2,0)</f>
        <v>Fine Arc 1</v>
      </c>
      <c r="C198" s="3">
        <f t="shared" ca="1" si="3"/>
        <v>4</v>
      </c>
      <c r="D198" t="str">
        <f ca="1">VLOOKUP(C198,Reference!$AD$2:$AF$15,2,0)</f>
        <v>Red</v>
      </c>
      <c r="E198" t="str">
        <f ca="1">VLOOKUP(C198,Reference!$AD$2:$AF$15,3,0)</f>
        <v>Pending</v>
      </c>
      <c r="F198" t="str">
        <f ca="1">VLOOKUP(RANDBETWEEN(1,10),Reference!$AH$2:$AI$11,2,0)</f>
        <v>1-3 months</v>
      </c>
      <c r="G198" s="3">
        <f ca="1">ROUND((IF(LEFT(B198,3)="SCP",RANDBETWEEN(10,20),RANDBETWEEN(1,10))*VLOOKUP(A198,Reference!$S$2:$U$397,3,0))/5,0)</f>
        <v>31</v>
      </c>
    </row>
    <row r="199" spans="1:7" x14ac:dyDescent="0.25">
      <c r="A199" s="2">
        <f ca="1">VLOOKUP(RANDBETWEEN(1,396),Reference!$R$1:$V$397,2,0)</f>
        <v>45102</v>
      </c>
      <c r="B199" s="2" t="str">
        <f ca="1">VLOOKUP(RANDBETWEEN(1,10),Reference!$A$2:$B$11,2,0)</f>
        <v>Fine Arc 1</v>
      </c>
      <c r="C199" s="3">
        <f t="shared" ca="1" si="3"/>
        <v>1</v>
      </c>
      <c r="D199" t="str">
        <f ca="1">VLOOKUP(C199,Reference!$AD$2:$AF$15,2,0)</f>
        <v>Red</v>
      </c>
      <c r="E199" t="str">
        <f ca="1">VLOOKUP(C199,Reference!$AD$2:$AF$15,3,0)</f>
        <v>Put</v>
      </c>
      <c r="F199" t="str">
        <f ca="1">VLOOKUP(RANDBETWEEN(1,10),Reference!$AH$2:$AI$11,2,0)</f>
        <v xml:space="preserve">15 days to 1 month  </v>
      </c>
      <c r="G199" s="3">
        <f ca="1">ROUND((IF(LEFT(B199,3)="SCP",RANDBETWEEN(10,20),RANDBETWEEN(1,10))*VLOOKUP(A199,Reference!$S$2:$U$397,3,0))/5,0)</f>
        <v>5</v>
      </c>
    </row>
    <row r="200" spans="1:7" x14ac:dyDescent="0.25">
      <c r="A200" s="2">
        <f ca="1">VLOOKUP(RANDBETWEEN(1,396),Reference!$R$1:$V$397,2,0)</f>
        <v>45163</v>
      </c>
      <c r="B200" s="2" t="str">
        <f ca="1">VLOOKUP(RANDBETWEEN(1,10),Reference!$A$2:$B$11,2,0)</f>
        <v xml:space="preserve">Fine Arc 2 </v>
      </c>
      <c r="C200" s="3">
        <f t="shared" ca="1" si="3"/>
        <v>12</v>
      </c>
      <c r="D200" t="str">
        <f ca="1">VLOOKUP(C200,Reference!$AD$2:$AF$15,2,0)</f>
        <v>Green</v>
      </c>
      <c r="E200" t="str">
        <f ca="1">VLOOKUP(C200,Reference!$AD$2:$AF$15,3,0)</f>
        <v>Removed</v>
      </c>
      <c r="F200" t="str">
        <f ca="1">VLOOKUP(RANDBETWEEN(1,10),Reference!$AH$2:$AI$11,2,0)</f>
        <v>1-3 months</v>
      </c>
      <c r="G200" s="3">
        <f ca="1">ROUND((IF(LEFT(B200,3)="SCP",RANDBETWEEN(10,20),RANDBETWEEN(1,10))*VLOOKUP(A200,Reference!$S$2:$U$397,3,0))/5,0)</f>
        <v>21</v>
      </c>
    </row>
    <row r="201" spans="1:7" x14ac:dyDescent="0.25">
      <c r="A201" s="2">
        <f ca="1">VLOOKUP(RANDBETWEEN(1,396),Reference!$R$1:$V$397,2,0)</f>
        <v>45039</v>
      </c>
      <c r="B201" s="2" t="str">
        <f ca="1">VLOOKUP(RANDBETWEEN(1,10),Reference!$A$2:$B$11,2,0)</f>
        <v>Welding M/c 2</v>
      </c>
      <c r="C201" s="3">
        <f t="shared" ca="1" si="3"/>
        <v>8</v>
      </c>
      <c r="D201" t="str">
        <f ca="1">VLOOKUP(C201,Reference!$AD$2:$AF$15,2,0)</f>
        <v>Red</v>
      </c>
      <c r="E201" t="str">
        <f ca="1">VLOOKUP(C201,Reference!$AD$2:$AF$15,3,0)</f>
        <v>Pending</v>
      </c>
      <c r="F201" t="str">
        <f ca="1">VLOOKUP(RANDBETWEEN(1,10),Reference!$AH$2:$AI$11,2,0)</f>
        <v xml:space="preserve">0- 15 days </v>
      </c>
      <c r="G201" s="3">
        <f ca="1">ROUND((IF(LEFT(B201,3)="SCP",RANDBETWEEN(10,20),RANDBETWEEN(1,10))*VLOOKUP(A201,Reference!$S$2:$U$397,3,0))/5,0)</f>
        <v>6</v>
      </c>
    </row>
    <row r="202" spans="1:7" x14ac:dyDescent="0.25">
      <c r="A202" s="2">
        <f ca="1">VLOOKUP(RANDBETWEEN(1,396),Reference!$R$1:$V$397,2,0)</f>
        <v>45154</v>
      </c>
      <c r="B202" s="2" t="str">
        <f ca="1">VLOOKUP(RANDBETWEEN(1,10),Reference!$A$2:$B$11,2,0)</f>
        <v xml:space="preserve">Fine Arc 2 </v>
      </c>
      <c r="C202" s="3">
        <f t="shared" ca="1" si="3"/>
        <v>11</v>
      </c>
      <c r="D202" t="str">
        <f ca="1">VLOOKUP(C202,Reference!$AD$2:$AF$15,2,0)</f>
        <v>Green</v>
      </c>
      <c r="E202" t="str">
        <f ca="1">VLOOKUP(C202,Reference!$AD$2:$AF$15,3,0)</f>
        <v>Removed</v>
      </c>
      <c r="F202" t="str">
        <f ca="1">VLOOKUP(RANDBETWEEN(1,10),Reference!$AH$2:$AI$11,2,0)</f>
        <v>1-3 months</v>
      </c>
      <c r="G202" s="3">
        <f ca="1">ROUND((IF(LEFT(B202,3)="SCP",RANDBETWEEN(10,20),RANDBETWEEN(1,10))*VLOOKUP(A202,Reference!$S$2:$U$397,3,0))/5,0)</f>
        <v>3</v>
      </c>
    </row>
    <row r="203" spans="1:7" x14ac:dyDescent="0.25">
      <c r="A203" s="2">
        <f ca="1">VLOOKUP(RANDBETWEEN(1,396),Reference!$R$1:$V$397,2,0)</f>
        <v>45203</v>
      </c>
      <c r="B203" s="2" t="str">
        <f ca="1">VLOOKUP(RANDBETWEEN(1,10),Reference!$A$2:$B$11,2,0)</f>
        <v>Fine Arc 1</v>
      </c>
      <c r="C203" s="3">
        <f t="shared" ca="1" si="3"/>
        <v>1</v>
      </c>
      <c r="D203" t="str">
        <f ca="1">VLOOKUP(C203,Reference!$AD$2:$AF$15,2,0)</f>
        <v>Red</v>
      </c>
      <c r="E203" t="str">
        <f ca="1">VLOOKUP(C203,Reference!$AD$2:$AF$15,3,0)</f>
        <v>Put</v>
      </c>
      <c r="F203" t="str">
        <f ca="1">VLOOKUP(RANDBETWEEN(1,10),Reference!$AH$2:$AI$11,2,0)</f>
        <v>1-3 months</v>
      </c>
      <c r="G203" s="3">
        <f ca="1">ROUND((IF(LEFT(B203,3)="SCP",RANDBETWEEN(10,20),RANDBETWEEN(1,10))*VLOOKUP(A203,Reference!$S$2:$U$397,3,0))/5,0)</f>
        <v>14</v>
      </c>
    </row>
    <row r="204" spans="1:7" x14ac:dyDescent="0.25">
      <c r="A204" s="2">
        <f ca="1">VLOOKUP(RANDBETWEEN(1,396),Reference!$R$1:$V$397,2,0)</f>
        <v>45232</v>
      </c>
      <c r="B204" s="2" t="str">
        <f ca="1">VLOOKUP(RANDBETWEEN(1,10),Reference!$A$2:$B$11,2,0)</f>
        <v>TFW2</v>
      </c>
      <c r="C204" s="3">
        <f t="shared" ca="1" si="3"/>
        <v>6</v>
      </c>
      <c r="D204" t="str">
        <f ca="1">VLOOKUP(C204,Reference!$AD$2:$AF$15,2,0)</f>
        <v>Red</v>
      </c>
      <c r="E204" t="str">
        <f ca="1">VLOOKUP(C204,Reference!$AD$2:$AF$15,3,0)</f>
        <v>Pending</v>
      </c>
      <c r="F204" t="str">
        <f ca="1">VLOOKUP(RANDBETWEEN(1,10),Reference!$AH$2:$AI$11,2,0)</f>
        <v>1-3 months</v>
      </c>
      <c r="G204" s="3">
        <f ca="1">ROUND((IF(LEFT(B204,3)="SCP",RANDBETWEEN(10,20),RANDBETWEEN(1,10))*VLOOKUP(A204,Reference!$S$2:$U$397,3,0))/5,0)</f>
        <v>58</v>
      </c>
    </row>
    <row r="205" spans="1:7" x14ac:dyDescent="0.25">
      <c r="A205" s="2">
        <f ca="1">VLOOKUP(RANDBETWEEN(1,396),Reference!$R$1:$V$397,2,0)</f>
        <v>45299</v>
      </c>
      <c r="B205" s="2" t="str">
        <f ca="1">VLOOKUP(RANDBETWEEN(1,10),Reference!$A$2:$B$11,2,0)</f>
        <v>SCP Line 2</v>
      </c>
      <c r="C205" s="3">
        <f t="shared" ca="1" si="3"/>
        <v>9</v>
      </c>
      <c r="D205" t="str">
        <f ca="1">VLOOKUP(C205,Reference!$AD$2:$AF$15,2,0)</f>
        <v>Red</v>
      </c>
      <c r="E205" t="str">
        <f ca="1">VLOOKUP(C205,Reference!$AD$2:$AF$15,3,0)</f>
        <v>Removed</v>
      </c>
      <c r="F205" t="str">
        <f ca="1">VLOOKUP(RANDBETWEEN(1,10),Reference!$AH$2:$AI$11,2,0)</f>
        <v>1-3 months</v>
      </c>
      <c r="G205" s="3">
        <f ca="1">ROUND((IF(LEFT(B205,3)="SCP",RANDBETWEEN(10,20),RANDBETWEEN(1,10))*VLOOKUP(A205,Reference!$S$2:$U$397,3,0))/5,0)</f>
        <v>115</v>
      </c>
    </row>
    <row r="206" spans="1:7" x14ac:dyDescent="0.25">
      <c r="A206" s="2">
        <f ca="1">VLOOKUP(RANDBETWEEN(1,396),Reference!$R$1:$V$397,2,0)</f>
        <v>45191</v>
      </c>
      <c r="B206" s="2" t="str">
        <f ca="1">VLOOKUP(RANDBETWEEN(1,10),Reference!$A$2:$B$11,2,0)</f>
        <v>MCP Ass 1</v>
      </c>
      <c r="C206" s="3">
        <f t="shared" ca="1" si="3"/>
        <v>10</v>
      </c>
      <c r="D206" t="str">
        <f ca="1">VLOOKUP(C206,Reference!$AD$2:$AF$15,2,0)</f>
        <v>Green</v>
      </c>
      <c r="E206" t="str">
        <f ca="1">VLOOKUP(C206,Reference!$AD$2:$AF$15,3,0)</f>
        <v>Put</v>
      </c>
      <c r="F206" t="str">
        <f ca="1">VLOOKUP(RANDBETWEEN(1,10),Reference!$AH$2:$AI$11,2,0)</f>
        <v xml:space="preserve">0- 15 days </v>
      </c>
      <c r="G206" s="3">
        <f ca="1">ROUND((IF(LEFT(B206,3)="SCP",RANDBETWEEN(10,20),RANDBETWEEN(1,10))*VLOOKUP(A206,Reference!$S$2:$U$397,3,0))/5,0)</f>
        <v>10</v>
      </c>
    </row>
    <row r="207" spans="1:7" x14ac:dyDescent="0.25">
      <c r="A207" s="2">
        <f ca="1">VLOOKUP(RANDBETWEEN(1,396),Reference!$R$1:$V$397,2,0)</f>
        <v>45261</v>
      </c>
      <c r="B207" s="2" t="str">
        <f ca="1">VLOOKUP(RANDBETWEEN(1,10),Reference!$A$2:$B$11,2,0)</f>
        <v>Fine Arc 1</v>
      </c>
      <c r="C207" s="3">
        <f t="shared" ca="1" si="3"/>
        <v>10</v>
      </c>
      <c r="D207" t="str">
        <f ca="1">VLOOKUP(C207,Reference!$AD$2:$AF$15,2,0)</f>
        <v>Green</v>
      </c>
      <c r="E207" t="str">
        <f ca="1">VLOOKUP(C207,Reference!$AD$2:$AF$15,3,0)</f>
        <v>Put</v>
      </c>
      <c r="F207" t="str">
        <f ca="1">VLOOKUP(RANDBETWEEN(1,10),Reference!$AH$2:$AI$11,2,0)</f>
        <v>1-3 months</v>
      </c>
      <c r="G207" s="3">
        <f ca="1">ROUND((IF(LEFT(B207,3)="SCP",RANDBETWEEN(10,20),RANDBETWEEN(1,10))*VLOOKUP(A207,Reference!$S$2:$U$397,3,0))/5,0)</f>
        <v>28</v>
      </c>
    </row>
    <row r="208" spans="1:7" x14ac:dyDescent="0.25">
      <c r="A208" s="2">
        <f ca="1">VLOOKUP(RANDBETWEEN(1,396),Reference!$R$1:$V$397,2,0)</f>
        <v>45280</v>
      </c>
      <c r="B208" s="2" t="str">
        <f ca="1">VLOOKUP(RANDBETWEEN(1,10),Reference!$A$2:$B$11,2,0)</f>
        <v>MCP Ass 2</v>
      </c>
      <c r="C208" s="3">
        <f t="shared" ca="1" si="3"/>
        <v>6</v>
      </c>
      <c r="D208" t="str">
        <f ca="1">VLOOKUP(C208,Reference!$AD$2:$AF$15,2,0)</f>
        <v>Red</v>
      </c>
      <c r="E208" t="str">
        <f ca="1">VLOOKUP(C208,Reference!$AD$2:$AF$15,3,0)</f>
        <v>Pending</v>
      </c>
      <c r="F208" t="str">
        <f ca="1">VLOOKUP(RANDBETWEEN(1,10),Reference!$AH$2:$AI$11,2,0)</f>
        <v xml:space="preserve">0- 15 days </v>
      </c>
      <c r="G208" s="3">
        <f ca="1">ROUND((IF(LEFT(B208,3)="SCP",RANDBETWEEN(10,20),RANDBETWEEN(1,10))*VLOOKUP(A208,Reference!$S$2:$U$397,3,0))/5,0)</f>
        <v>43</v>
      </c>
    </row>
    <row r="209" spans="1:7" x14ac:dyDescent="0.25">
      <c r="A209" s="2">
        <f ca="1">VLOOKUP(RANDBETWEEN(1,396),Reference!$R$1:$V$397,2,0)</f>
        <v>45225</v>
      </c>
      <c r="B209" s="2" t="str">
        <f ca="1">VLOOKUP(RANDBETWEEN(1,10),Reference!$A$2:$B$11,2,0)</f>
        <v>Welding M/c 1</v>
      </c>
      <c r="C209" s="3">
        <f t="shared" ca="1" si="3"/>
        <v>14</v>
      </c>
      <c r="D209" t="str">
        <f ca="1">VLOOKUP(C209,Reference!$AD$2:$AF$15,2,0)</f>
        <v>White</v>
      </c>
      <c r="E209" t="str">
        <f ca="1">VLOOKUP(C209,Reference!$AD$2:$AF$15,3,0)</f>
        <v>Removed</v>
      </c>
      <c r="F209" t="str">
        <f ca="1">VLOOKUP(RANDBETWEEN(1,10),Reference!$AH$2:$AI$11,2,0)</f>
        <v xml:space="preserve">15 days to 1 month  </v>
      </c>
      <c r="G209" s="3">
        <f ca="1">ROUND((IF(LEFT(B209,3)="SCP",RANDBETWEEN(10,20),RANDBETWEEN(1,10))*VLOOKUP(A209,Reference!$S$2:$U$397,3,0))/5,0)</f>
        <v>44</v>
      </c>
    </row>
    <row r="210" spans="1:7" x14ac:dyDescent="0.25">
      <c r="A210" s="2">
        <f ca="1">VLOOKUP(RANDBETWEEN(1,396),Reference!$R$1:$V$397,2,0)</f>
        <v>44953</v>
      </c>
      <c r="B210" s="2" t="str">
        <f ca="1">VLOOKUP(RANDBETWEEN(1,10),Reference!$A$2:$B$11,2,0)</f>
        <v>Welding M/c 1</v>
      </c>
      <c r="C210" s="3">
        <f t="shared" ca="1" si="3"/>
        <v>3</v>
      </c>
      <c r="D210" t="str">
        <f ca="1">VLOOKUP(C210,Reference!$AD$2:$AF$15,2,0)</f>
        <v>Green</v>
      </c>
      <c r="E210" t="str">
        <f ca="1">VLOOKUP(C210,Reference!$AD$2:$AF$15,3,0)</f>
        <v>Put</v>
      </c>
      <c r="F210" t="str">
        <f ca="1">VLOOKUP(RANDBETWEEN(1,10),Reference!$AH$2:$AI$11,2,0)</f>
        <v xml:space="preserve">0- 15 days </v>
      </c>
      <c r="G210" s="3">
        <f ca="1">ROUND((IF(LEFT(B210,3)="SCP",RANDBETWEEN(10,20),RANDBETWEEN(1,10))*VLOOKUP(A210,Reference!$S$2:$U$397,3,0))/5,0)</f>
        <v>13</v>
      </c>
    </row>
    <row r="211" spans="1:7" x14ac:dyDescent="0.25">
      <c r="A211" s="2">
        <f ca="1">VLOOKUP(RANDBETWEEN(1,396),Reference!$R$1:$V$397,2,0)</f>
        <v>45094</v>
      </c>
      <c r="B211" s="2" t="str">
        <f ca="1">VLOOKUP(RANDBETWEEN(1,10),Reference!$A$2:$B$11,2,0)</f>
        <v>Welding M/c 2</v>
      </c>
      <c r="C211" s="3">
        <f t="shared" ca="1" si="3"/>
        <v>11</v>
      </c>
      <c r="D211" t="str">
        <f ca="1">VLOOKUP(C211,Reference!$AD$2:$AF$15,2,0)</f>
        <v>Green</v>
      </c>
      <c r="E211" t="str">
        <f ca="1">VLOOKUP(C211,Reference!$AD$2:$AF$15,3,0)</f>
        <v>Removed</v>
      </c>
      <c r="F211" t="str">
        <f ca="1">VLOOKUP(RANDBETWEEN(1,10),Reference!$AH$2:$AI$11,2,0)</f>
        <v>1-3 months</v>
      </c>
      <c r="G211" s="3">
        <f ca="1">ROUND((IF(LEFT(B211,3)="SCP",RANDBETWEEN(10,20),RANDBETWEEN(1,10))*VLOOKUP(A211,Reference!$S$2:$U$397,3,0))/5,0)</f>
        <v>34</v>
      </c>
    </row>
    <row r="212" spans="1:7" x14ac:dyDescent="0.25">
      <c r="A212" s="2">
        <f ca="1">VLOOKUP(RANDBETWEEN(1,396),Reference!$R$1:$V$397,2,0)</f>
        <v>45064</v>
      </c>
      <c r="B212" s="2" t="str">
        <f ca="1">VLOOKUP(RANDBETWEEN(1,10),Reference!$A$2:$B$11,2,0)</f>
        <v>SCP Line 1</v>
      </c>
      <c r="C212" s="3">
        <f t="shared" ca="1" si="3"/>
        <v>5</v>
      </c>
      <c r="D212" t="str">
        <f ca="1">VLOOKUP(C212,Reference!$AD$2:$AF$15,2,0)</f>
        <v>Red</v>
      </c>
      <c r="E212" t="str">
        <f ca="1">VLOOKUP(C212,Reference!$AD$2:$AF$15,3,0)</f>
        <v>Pending</v>
      </c>
      <c r="F212" t="str">
        <f ca="1">VLOOKUP(RANDBETWEEN(1,10),Reference!$AH$2:$AI$11,2,0)</f>
        <v>&gt; 3 Months</v>
      </c>
      <c r="G212" s="3">
        <f ca="1">ROUND((IF(LEFT(B212,3)="SCP",RANDBETWEEN(10,20),RANDBETWEEN(1,10))*VLOOKUP(A212,Reference!$S$2:$U$397,3,0))/5,0)</f>
        <v>29</v>
      </c>
    </row>
    <row r="213" spans="1:7" x14ac:dyDescent="0.25">
      <c r="A213" s="2">
        <f ca="1">VLOOKUP(RANDBETWEEN(1,396),Reference!$R$1:$V$397,2,0)</f>
        <v>45268</v>
      </c>
      <c r="B213" s="2" t="str">
        <f ca="1">VLOOKUP(RANDBETWEEN(1,10),Reference!$A$2:$B$11,2,0)</f>
        <v>SCP Line 1</v>
      </c>
      <c r="C213" s="3">
        <f t="shared" ca="1" si="3"/>
        <v>11</v>
      </c>
      <c r="D213" t="str">
        <f ca="1">VLOOKUP(C213,Reference!$AD$2:$AF$15,2,0)</f>
        <v>Green</v>
      </c>
      <c r="E213" t="str">
        <f ca="1">VLOOKUP(C213,Reference!$AD$2:$AF$15,3,0)</f>
        <v>Removed</v>
      </c>
      <c r="F213" t="str">
        <f ca="1">VLOOKUP(RANDBETWEEN(1,10),Reference!$AH$2:$AI$11,2,0)</f>
        <v>1-3 months</v>
      </c>
      <c r="G213" s="3">
        <f ca="1">ROUND((IF(LEFT(B213,3)="SCP",RANDBETWEEN(10,20),RANDBETWEEN(1,10))*VLOOKUP(A213,Reference!$S$2:$U$397,3,0))/5,0)</f>
        <v>106</v>
      </c>
    </row>
    <row r="214" spans="1:7" x14ac:dyDescent="0.25">
      <c r="A214" s="2">
        <f ca="1">VLOOKUP(RANDBETWEEN(1,396),Reference!$R$1:$V$397,2,0)</f>
        <v>45068</v>
      </c>
      <c r="B214" s="2" t="str">
        <f ca="1">VLOOKUP(RANDBETWEEN(1,10),Reference!$A$2:$B$11,2,0)</f>
        <v>MCP Ass 1</v>
      </c>
      <c r="C214" s="3">
        <f t="shared" ca="1" si="3"/>
        <v>9</v>
      </c>
      <c r="D214" t="str">
        <f ca="1">VLOOKUP(C214,Reference!$AD$2:$AF$15,2,0)</f>
        <v>Red</v>
      </c>
      <c r="E214" t="str">
        <f ca="1">VLOOKUP(C214,Reference!$AD$2:$AF$15,3,0)</f>
        <v>Removed</v>
      </c>
      <c r="F214" t="str">
        <f ca="1">VLOOKUP(RANDBETWEEN(1,10),Reference!$AH$2:$AI$11,2,0)</f>
        <v xml:space="preserve">0- 15 days </v>
      </c>
      <c r="G214" s="3">
        <f ca="1">ROUND((IF(LEFT(B214,3)="SCP",RANDBETWEEN(10,20),RANDBETWEEN(1,10))*VLOOKUP(A214,Reference!$S$2:$U$397,3,0))/5,0)</f>
        <v>38</v>
      </c>
    </row>
    <row r="215" spans="1:7" x14ac:dyDescent="0.25">
      <c r="A215" s="2">
        <f ca="1">VLOOKUP(RANDBETWEEN(1,396),Reference!$R$1:$V$397,2,0)</f>
        <v>45141</v>
      </c>
      <c r="B215" s="2" t="str">
        <f ca="1">VLOOKUP(RANDBETWEEN(1,10),Reference!$A$2:$B$11,2,0)</f>
        <v>TFW2</v>
      </c>
      <c r="C215" s="3">
        <f t="shared" ca="1" si="3"/>
        <v>1</v>
      </c>
      <c r="D215" t="str">
        <f ca="1">VLOOKUP(C215,Reference!$AD$2:$AF$15,2,0)</f>
        <v>Red</v>
      </c>
      <c r="E215" t="str">
        <f ca="1">VLOOKUP(C215,Reference!$AD$2:$AF$15,3,0)</f>
        <v>Put</v>
      </c>
      <c r="F215" t="str">
        <f ca="1">VLOOKUP(RANDBETWEEN(1,10),Reference!$AH$2:$AI$11,2,0)</f>
        <v>1-3 months</v>
      </c>
      <c r="G215" s="3">
        <f ca="1">ROUND((IF(LEFT(B215,3)="SCP",RANDBETWEEN(10,20),RANDBETWEEN(1,10))*VLOOKUP(A215,Reference!$S$2:$U$397,3,0))/5,0)</f>
        <v>42</v>
      </c>
    </row>
    <row r="216" spans="1:7" x14ac:dyDescent="0.25">
      <c r="A216" s="2">
        <f ca="1">VLOOKUP(RANDBETWEEN(1,396),Reference!$R$1:$V$397,2,0)</f>
        <v>45067</v>
      </c>
      <c r="B216" s="2" t="str">
        <f ca="1">VLOOKUP(RANDBETWEEN(1,10),Reference!$A$2:$B$11,2,0)</f>
        <v>TFW2</v>
      </c>
      <c r="C216" s="3">
        <f t="shared" ca="1" si="3"/>
        <v>14</v>
      </c>
      <c r="D216" t="str">
        <f ca="1">VLOOKUP(C216,Reference!$AD$2:$AF$15,2,0)</f>
        <v>White</v>
      </c>
      <c r="E216" t="str">
        <f ca="1">VLOOKUP(C216,Reference!$AD$2:$AF$15,3,0)</f>
        <v>Removed</v>
      </c>
      <c r="F216" t="str">
        <f ca="1">VLOOKUP(RANDBETWEEN(1,10),Reference!$AH$2:$AI$11,2,0)</f>
        <v>&gt; 3 Months</v>
      </c>
      <c r="G216" s="3">
        <f ca="1">ROUND((IF(LEFT(B216,3)="SCP",RANDBETWEEN(10,20),RANDBETWEEN(1,10))*VLOOKUP(A216,Reference!$S$2:$U$397,3,0))/5,0)</f>
        <v>45</v>
      </c>
    </row>
    <row r="217" spans="1:7" x14ac:dyDescent="0.25">
      <c r="A217" s="2">
        <f ca="1">VLOOKUP(RANDBETWEEN(1,396),Reference!$R$1:$V$397,2,0)</f>
        <v>45104</v>
      </c>
      <c r="B217" s="2" t="str">
        <f ca="1">VLOOKUP(RANDBETWEEN(1,10),Reference!$A$2:$B$11,2,0)</f>
        <v>MCP Ass 2</v>
      </c>
      <c r="C217" s="3">
        <f t="shared" ca="1" si="3"/>
        <v>5</v>
      </c>
      <c r="D217" t="str">
        <f ca="1">VLOOKUP(C217,Reference!$AD$2:$AF$15,2,0)</f>
        <v>Red</v>
      </c>
      <c r="E217" t="str">
        <f ca="1">VLOOKUP(C217,Reference!$AD$2:$AF$15,3,0)</f>
        <v>Pending</v>
      </c>
      <c r="F217" t="str">
        <f ca="1">VLOOKUP(RANDBETWEEN(1,10),Reference!$AH$2:$AI$11,2,0)</f>
        <v>&gt; 3 Months</v>
      </c>
      <c r="G217" s="3">
        <f ca="1">ROUND((IF(LEFT(B217,3)="SCP",RANDBETWEEN(10,20),RANDBETWEEN(1,10))*VLOOKUP(A217,Reference!$S$2:$U$397,3,0))/5,0)</f>
        <v>8</v>
      </c>
    </row>
    <row r="218" spans="1:7" x14ac:dyDescent="0.25">
      <c r="A218" s="2">
        <f ca="1">VLOOKUP(RANDBETWEEN(1,396),Reference!$R$1:$V$397,2,0)</f>
        <v>45024</v>
      </c>
      <c r="B218" s="2" t="str">
        <f ca="1">VLOOKUP(RANDBETWEEN(1,10),Reference!$A$2:$B$11,2,0)</f>
        <v xml:space="preserve">Fine Arc 2 </v>
      </c>
      <c r="C218" s="3">
        <f t="shared" ca="1" si="3"/>
        <v>6</v>
      </c>
      <c r="D218" t="str">
        <f ca="1">VLOOKUP(C218,Reference!$AD$2:$AF$15,2,0)</f>
        <v>Red</v>
      </c>
      <c r="E218" t="str">
        <f ca="1">VLOOKUP(C218,Reference!$AD$2:$AF$15,3,0)</f>
        <v>Pending</v>
      </c>
      <c r="F218" t="str">
        <f ca="1">VLOOKUP(RANDBETWEEN(1,10),Reference!$AH$2:$AI$11,2,0)</f>
        <v>&gt; 3 Months</v>
      </c>
      <c r="G218" s="3">
        <f ca="1">ROUND((IF(LEFT(B218,3)="SCP",RANDBETWEEN(10,20),RANDBETWEEN(1,10))*VLOOKUP(A218,Reference!$S$2:$U$397,3,0))/5,0)</f>
        <v>3</v>
      </c>
    </row>
    <row r="219" spans="1:7" x14ac:dyDescent="0.25">
      <c r="A219" s="2">
        <f ca="1">VLOOKUP(RANDBETWEEN(1,396),Reference!$R$1:$V$397,2,0)</f>
        <v>45237</v>
      </c>
      <c r="B219" s="2" t="str">
        <f ca="1">VLOOKUP(RANDBETWEEN(1,10),Reference!$A$2:$B$11,2,0)</f>
        <v>MCP Ass 1</v>
      </c>
      <c r="C219" s="3">
        <f t="shared" ca="1" si="3"/>
        <v>8</v>
      </c>
      <c r="D219" t="str">
        <f ca="1">VLOOKUP(C219,Reference!$AD$2:$AF$15,2,0)</f>
        <v>Red</v>
      </c>
      <c r="E219" t="str">
        <f ca="1">VLOOKUP(C219,Reference!$AD$2:$AF$15,3,0)</f>
        <v>Pending</v>
      </c>
      <c r="F219" t="str">
        <f ca="1">VLOOKUP(RANDBETWEEN(1,10),Reference!$AH$2:$AI$11,2,0)</f>
        <v xml:space="preserve">0- 15 days </v>
      </c>
      <c r="G219" s="3">
        <f ca="1">ROUND((IF(LEFT(B219,3)="SCP",RANDBETWEEN(10,20),RANDBETWEEN(1,10))*VLOOKUP(A219,Reference!$S$2:$U$397,3,0))/5,0)</f>
        <v>24</v>
      </c>
    </row>
    <row r="220" spans="1:7" x14ac:dyDescent="0.25">
      <c r="A220" s="2">
        <f ca="1">VLOOKUP(RANDBETWEEN(1,396),Reference!$R$1:$V$397,2,0)</f>
        <v>45177</v>
      </c>
      <c r="B220" s="2" t="str">
        <f ca="1">VLOOKUP(RANDBETWEEN(1,10),Reference!$A$2:$B$11,2,0)</f>
        <v>MCP Ass 1</v>
      </c>
      <c r="C220" s="3">
        <f t="shared" ca="1" si="3"/>
        <v>14</v>
      </c>
      <c r="D220" t="str">
        <f ca="1">VLOOKUP(C220,Reference!$AD$2:$AF$15,2,0)</f>
        <v>White</v>
      </c>
      <c r="E220" t="str">
        <f ca="1">VLOOKUP(C220,Reference!$AD$2:$AF$15,3,0)</f>
        <v>Removed</v>
      </c>
      <c r="F220" t="str">
        <f ca="1">VLOOKUP(RANDBETWEEN(1,10),Reference!$AH$2:$AI$11,2,0)</f>
        <v>1-3 months</v>
      </c>
      <c r="G220" s="3">
        <f ca="1">ROUND((IF(LEFT(B220,3)="SCP",RANDBETWEEN(10,20),RANDBETWEEN(1,10))*VLOOKUP(A220,Reference!$S$2:$U$397,3,0))/5,0)</f>
        <v>8</v>
      </c>
    </row>
    <row r="221" spans="1:7" x14ac:dyDescent="0.25">
      <c r="A221" s="2">
        <f ca="1">VLOOKUP(RANDBETWEEN(1,396),Reference!$R$1:$V$397,2,0)</f>
        <v>45229</v>
      </c>
      <c r="B221" s="2" t="str">
        <f ca="1">VLOOKUP(RANDBETWEEN(1,10),Reference!$A$2:$B$11,2,0)</f>
        <v>TFW1</v>
      </c>
      <c r="C221" s="3">
        <f t="shared" ca="1" si="3"/>
        <v>6</v>
      </c>
      <c r="D221" t="str">
        <f ca="1">VLOOKUP(C221,Reference!$AD$2:$AF$15,2,0)</f>
        <v>Red</v>
      </c>
      <c r="E221" t="str">
        <f ca="1">VLOOKUP(C221,Reference!$AD$2:$AF$15,3,0)</f>
        <v>Pending</v>
      </c>
      <c r="F221" t="str">
        <f ca="1">VLOOKUP(RANDBETWEEN(1,10),Reference!$AH$2:$AI$11,2,0)</f>
        <v>1-3 months</v>
      </c>
      <c r="G221" s="3">
        <f ca="1">ROUND((IF(LEFT(B221,3)="SCP",RANDBETWEEN(10,20),RANDBETWEEN(1,10))*VLOOKUP(A221,Reference!$S$2:$U$397,3,0))/5,0)</f>
        <v>29</v>
      </c>
    </row>
    <row r="222" spans="1:7" x14ac:dyDescent="0.25">
      <c r="A222" s="2">
        <f ca="1">VLOOKUP(RANDBETWEEN(1,396),Reference!$R$1:$V$397,2,0)</f>
        <v>45168</v>
      </c>
      <c r="B222" s="2" t="str">
        <f ca="1">VLOOKUP(RANDBETWEEN(1,10),Reference!$A$2:$B$11,2,0)</f>
        <v>Fine Arc 1</v>
      </c>
      <c r="C222" s="3">
        <f t="shared" ca="1" si="3"/>
        <v>2</v>
      </c>
      <c r="D222" t="str">
        <f ca="1">VLOOKUP(C222,Reference!$AD$2:$AF$15,2,0)</f>
        <v>White</v>
      </c>
      <c r="E222" t="str">
        <f ca="1">VLOOKUP(C222,Reference!$AD$2:$AF$15,3,0)</f>
        <v>Put</v>
      </c>
      <c r="F222" t="str">
        <f ca="1">VLOOKUP(RANDBETWEEN(1,10),Reference!$AH$2:$AI$11,2,0)</f>
        <v xml:space="preserve">15 days to 1 month  </v>
      </c>
      <c r="G222" s="3">
        <f ca="1">ROUND((IF(LEFT(B222,3)="SCP",RANDBETWEEN(10,20),RANDBETWEEN(1,10))*VLOOKUP(A222,Reference!$S$2:$U$397,3,0))/5,0)</f>
        <v>14</v>
      </c>
    </row>
    <row r="223" spans="1:7" x14ac:dyDescent="0.25">
      <c r="A223" s="2">
        <f ca="1">VLOOKUP(RANDBETWEEN(1,396),Reference!$R$1:$V$397,2,0)</f>
        <v>45214</v>
      </c>
      <c r="B223" s="2" t="str">
        <f ca="1">VLOOKUP(RANDBETWEEN(1,10),Reference!$A$2:$B$11,2,0)</f>
        <v>Welding M/c 1</v>
      </c>
      <c r="C223" s="3">
        <f t="shared" ca="1" si="3"/>
        <v>12</v>
      </c>
      <c r="D223" t="str">
        <f ca="1">VLOOKUP(C223,Reference!$AD$2:$AF$15,2,0)</f>
        <v>Green</v>
      </c>
      <c r="E223" t="str">
        <f ca="1">VLOOKUP(C223,Reference!$AD$2:$AF$15,3,0)</f>
        <v>Removed</v>
      </c>
      <c r="F223" t="str">
        <f ca="1">VLOOKUP(RANDBETWEEN(1,10),Reference!$AH$2:$AI$11,2,0)</f>
        <v>&gt; 3 Months</v>
      </c>
      <c r="G223" s="3">
        <f ca="1">ROUND((IF(LEFT(B223,3)="SCP",RANDBETWEEN(10,20),RANDBETWEEN(1,10))*VLOOKUP(A223,Reference!$S$2:$U$397,3,0))/5,0)</f>
        <v>13</v>
      </c>
    </row>
    <row r="224" spans="1:7" x14ac:dyDescent="0.25">
      <c r="A224" s="2">
        <f ca="1">VLOOKUP(RANDBETWEEN(1,396),Reference!$R$1:$V$397,2,0)</f>
        <v>45237</v>
      </c>
      <c r="B224" s="2" t="str">
        <f ca="1">VLOOKUP(RANDBETWEEN(1,10),Reference!$A$2:$B$11,2,0)</f>
        <v>Fine Arc 1</v>
      </c>
      <c r="C224" s="3">
        <f t="shared" ca="1" si="3"/>
        <v>4</v>
      </c>
      <c r="D224" t="str">
        <f ca="1">VLOOKUP(C224,Reference!$AD$2:$AF$15,2,0)</f>
        <v>Red</v>
      </c>
      <c r="E224" t="str">
        <f ca="1">VLOOKUP(C224,Reference!$AD$2:$AF$15,3,0)</f>
        <v>Pending</v>
      </c>
      <c r="F224" t="str">
        <f ca="1">VLOOKUP(RANDBETWEEN(1,10),Reference!$AH$2:$AI$11,2,0)</f>
        <v xml:space="preserve">0- 15 days </v>
      </c>
      <c r="G224" s="3">
        <f ca="1">ROUND((IF(LEFT(B224,3)="SCP",RANDBETWEEN(10,20),RANDBETWEEN(1,10))*VLOOKUP(A224,Reference!$S$2:$U$397,3,0))/5,0)</f>
        <v>18</v>
      </c>
    </row>
    <row r="225" spans="1:7" x14ac:dyDescent="0.25">
      <c r="A225" s="2">
        <f ca="1">VLOOKUP(RANDBETWEEN(1,396),Reference!$R$1:$V$397,2,0)</f>
        <v>45186</v>
      </c>
      <c r="B225" s="2" t="str">
        <f ca="1">VLOOKUP(RANDBETWEEN(1,10),Reference!$A$2:$B$11,2,0)</f>
        <v>SCP Line 1</v>
      </c>
      <c r="C225" s="3">
        <f t="shared" ca="1" si="3"/>
        <v>2</v>
      </c>
      <c r="D225" t="str">
        <f ca="1">VLOOKUP(C225,Reference!$AD$2:$AF$15,2,0)</f>
        <v>White</v>
      </c>
      <c r="E225" t="str">
        <f ca="1">VLOOKUP(C225,Reference!$AD$2:$AF$15,3,0)</f>
        <v>Put</v>
      </c>
      <c r="F225" t="str">
        <f ca="1">VLOOKUP(RANDBETWEEN(1,10),Reference!$AH$2:$AI$11,2,0)</f>
        <v xml:space="preserve">0- 15 days </v>
      </c>
      <c r="G225" s="3">
        <f ca="1">ROUND((IF(LEFT(B225,3)="SCP",RANDBETWEEN(10,20),RANDBETWEEN(1,10))*VLOOKUP(A225,Reference!$S$2:$U$397,3,0))/5,0)</f>
        <v>53</v>
      </c>
    </row>
    <row r="226" spans="1:7" x14ac:dyDescent="0.25">
      <c r="A226" s="2">
        <f ca="1">VLOOKUP(RANDBETWEEN(1,396),Reference!$R$1:$V$397,2,0)</f>
        <v>45230</v>
      </c>
      <c r="B226" s="2" t="str">
        <f ca="1">VLOOKUP(RANDBETWEEN(1,10),Reference!$A$2:$B$11,2,0)</f>
        <v xml:space="preserve">Fine Arc 2 </v>
      </c>
      <c r="C226" s="3">
        <f t="shared" ca="1" si="3"/>
        <v>10</v>
      </c>
      <c r="D226" t="str">
        <f ca="1">VLOOKUP(C226,Reference!$AD$2:$AF$15,2,0)</f>
        <v>Green</v>
      </c>
      <c r="E226" t="str">
        <f ca="1">VLOOKUP(C226,Reference!$AD$2:$AF$15,3,0)</f>
        <v>Put</v>
      </c>
      <c r="F226" t="str">
        <f ca="1">VLOOKUP(RANDBETWEEN(1,10),Reference!$AH$2:$AI$11,2,0)</f>
        <v xml:space="preserve">0- 15 days </v>
      </c>
      <c r="G226" s="3">
        <f ca="1">ROUND((IF(LEFT(B226,3)="SCP",RANDBETWEEN(10,20),RANDBETWEEN(1,10))*VLOOKUP(A226,Reference!$S$2:$U$397,3,0))/5,0)</f>
        <v>12</v>
      </c>
    </row>
    <row r="227" spans="1:7" x14ac:dyDescent="0.25">
      <c r="A227" s="2">
        <f ca="1">VLOOKUP(RANDBETWEEN(1,396),Reference!$R$1:$V$397,2,0)</f>
        <v>44970</v>
      </c>
      <c r="B227" s="2" t="str">
        <f ca="1">VLOOKUP(RANDBETWEEN(1,10),Reference!$A$2:$B$11,2,0)</f>
        <v>MCP Ass 1</v>
      </c>
      <c r="C227" s="3">
        <f t="shared" ca="1" si="3"/>
        <v>8</v>
      </c>
      <c r="D227" t="str">
        <f ca="1">VLOOKUP(C227,Reference!$AD$2:$AF$15,2,0)</f>
        <v>Red</v>
      </c>
      <c r="E227" t="str">
        <f ca="1">VLOOKUP(C227,Reference!$AD$2:$AF$15,3,0)</f>
        <v>Pending</v>
      </c>
      <c r="F227" t="str">
        <f ca="1">VLOOKUP(RANDBETWEEN(1,10),Reference!$AH$2:$AI$11,2,0)</f>
        <v xml:space="preserve">0- 15 days </v>
      </c>
      <c r="G227" s="3">
        <f ca="1">ROUND((IF(LEFT(B227,3)="SCP",RANDBETWEEN(10,20),RANDBETWEEN(1,10))*VLOOKUP(A227,Reference!$S$2:$U$397,3,0))/5,0)</f>
        <v>38</v>
      </c>
    </row>
    <row r="228" spans="1:7" x14ac:dyDescent="0.25">
      <c r="A228" s="2">
        <f ca="1">VLOOKUP(RANDBETWEEN(1,396),Reference!$R$1:$V$397,2,0)</f>
        <v>45044</v>
      </c>
      <c r="B228" s="2" t="str">
        <f ca="1">VLOOKUP(RANDBETWEEN(1,10),Reference!$A$2:$B$11,2,0)</f>
        <v>MCP Ass 2</v>
      </c>
      <c r="C228" s="3">
        <f t="shared" ca="1" si="3"/>
        <v>14</v>
      </c>
      <c r="D228" t="str">
        <f ca="1">VLOOKUP(C228,Reference!$AD$2:$AF$15,2,0)</f>
        <v>White</v>
      </c>
      <c r="E228" t="str">
        <f ca="1">VLOOKUP(C228,Reference!$AD$2:$AF$15,3,0)</f>
        <v>Removed</v>
      </c>
      <c r="F228" t="str">
        <f ca="1">VLOOKUP(RANDBETWEEN(1,10),Reference!$AH$2:$AI$11,2,0)</f>
        <v xml:space="preserve">15 days to 1 month  </v>
      </c>
      <c r="G228" s="3">
        <f ca="1">ROUND((IF(LEFT(B228,3)="SCP",RANDBETWEEN(10,20),RANDBETWEEN(1,10))*VLOOKUP(A228,Reference!$S$2:$U$397,3,0))/5,0)</f>
        <v>15</v>
      </c>
    </row>
    <row r="229" spans="1:7" x14ac:dyDescent="0.25">
      <c r="A229" s="2">
        <f ca="1">VLOOKUP(RANDBETWEEN(1,396),Reference!$R$1:$V$397,2,0)</f>
        <v>45218</v>
      </c>
      <c r="B229" s="2" t="str">
        <f ca="1">VLOOKUP(RANDBETWEEN(1,10),Reference!$A$2:$B$11,2,0)</f>
        <v>Fine Arc 1</v>
      </c>
      <c r="C229" s="3">
        <f t="shared" ca="1" si="3"/>
        <v>13</v>
      </c>
      <c r="D229" t="str">
        <f ca="1">VLOOKUP(C229,Reference!$AD$2:$AF$15,2,0)</f>
        <v>Green</v>
      </c>
      <c r="E229" t="str">
        <f ca="1">VLOOKUP(C229,Reference!$AD$2:$AF$15,3,0)</f>
        <v>Pending</v>
      </c>
      <c r="F229" t="str">
        <f ca="1">VLOOKUP(RANDBETWEEN(1,10),Reference!$AH$2:$AI$11,2,0)</f>
        <v>1-3 months</v>
      </c>
      <c r="G229" s="3">
        <f ca="1">ROUND((IF(LEFT(B229,3)="SCP",RANDBETWEEN(10,20),RANDBETWEEN(1,10))*VLOOKUP(A229,Reference!$S$2:$U$397,3,0))/5,0)</f>
        <v>30</v>
      </c>
    </row>
    <row r="230" spans="1:7" x14ac:dyDescent="0.25">
      <c r="A230" s="2">
        <f ca="1">VLOOKUP(RANDBETWEEN(1,396),Reference!$R$1:$V$397,2,0)</f>
        <v>45252</v>
      </c>
      <c r="B230" s="2" t="str">
        <f ca="1">VLOOKUP(RANDBETWEEN(1,10),Reference!$A$2:$B$11,2,0)</f>
        <v>Fine Arc 1</v>
      </c>
      <c r="C230" s="3">
        <f t="shared" ca="1" si="3"/>
        <v>14</v>
      </c>
      <c r="D230" t="str">
        <f ca="1">VLOOKUP(C230,Reference!$AD$2:$AF$15,2,0)</f>
        <v>White</v>
      </c>
      <c r="E230" t="str">
        <f ca="1">VLOOKUP(C230,Reference!$AD$2:$AF$15,3,0)</f>
        <v>Removed</v>
      </c>
      <c r="F230" t="str">
        <f ca="1">VLOOKUP(RANDBETWEEN(1,10),Reference!$AH$2:$AI$11,2,0)</f>
        <v>1-3 months</v>
      </c>
      <c r="G230" s="3">
        <f ca="1">ROUND((IF(LEFT(B230,3)="SCP",RANDBETWEEN(10,20),RANDBETWEEN(1,10))*VLOOKUP(A230,Reference!$S$2:$U$397,3,0))/5,0)</f>
        <v>10</v>
      </c>
    </row>
    <row r="231" spans="1:7" x14ac:dyDescent="0.25">
      <c r="A231" s="2">
        <f ca="1">VLOOKUP(RANDBETWEEN(1,396),Reference!$R$1:$V$397,2,0)</f>
        <v>45017</v>
      </c>
      <c r="B231" s="2" t="str">
        <f ca="1">VLOOKUP(RANDBETWEEN(1,10),Reference!$A$2:$B$11,2,0)</f>
        <v>Fine Arc 1</v>
      </c>
      <c r="C231" s="3">
        <f t="shared" ca="1" si="3"/>
        <v>14</v>
      </c>
      <c r="D231" t="str">
        <f ca="1">VLOOKUP(C231,Reference!$AD$2:$AF$15,2,0)</f>
        <v>White</v>
      </c>
      <c r="E231" t="str">
        <f ca="1">VLOOKUP(C231,Reference!$AD$2:$AF$15,3,0)</f>
        <v>Removed</v>
      </c>
      <c r="F231" t="str">
        <f ca="1">VLOOKUP(RANDBETWEEN(1,10),Reference!$AH$2:$AI$11,2,0)</f>
        <v>1-3 months</v>
      </c>
      <c r="G231" s="3">
        <f ca="1">ROUND((IF(LEFT(B231,3)="SCP",RANDBETWEEN(10,20),RANDBETWEEN(1,10))*VLOOKUP(A231,Reference!$S$2:$U$397,3,0))/5,0)</f>
        <v>37</v>
      </c>
    </row>
    <row r="232" spans="1:7" x14ac:dyDescent="0.25">
      <c r="A232" s="2">
        <f ca="1">VLOOKUP(RANDBETWEEN(1,396),Reference!$R$1:$V$397,2,0)</f>
        <v>44990</v>
      </c>
      <c r="B232" s="2" t="str">
        <f ca="1">VLOOKUP(RANDBETWEEN(1,10),Reference!$A$2:$B$11,2,0)</f>
        <v>SCP Line 1</v>
      </c>
      <c r="C232" s="3">
        <f t="shared" ca="1" si="3"/>
        <v>11</v>
      </c>
      <c r="D232" t="str">
        <f ca="1">VLOOKUP(C232,Reference!$AD$2:$AF$15,2,0)</f>
        <v>Green</v>
      </c>
      <c r="E232" t="str">
        <f ca="1">VLOOKUP(C232,Reference!$AD$2:$AF$15,3,0)</f>
        <v>Removed</v>
      </c>
      <c r="F232" t="str">
        <f ca="1">VLOOKUP(RANDBETWEEN(1,10),Reference!$AH$2:$AI$11,2,0)</f>
        <v>1-3 months</v>
      </c>
      <c r="G232" s="3">
        <f ca="1">ROUND((IF(LEFT(B232,3)="SCP",RANDBETWEEN(10,20),RANDBETWEEN(1,10))*VLOOKUP(A232,Reference!$S$2:$U$397,3,0))/5,0)</f>
        <v>48</v>
      </c>
    </row>
    <row r="233" spans="1:7" x14ac:dyDescent="0.25">
      <c r="A233" s="2">
        <f ca="1">VLOOKUP(RANDBETWEEN(1,396),Reference!$R$1:$V$397,2,0)</f>
        <v>45320</v>
      </c>
      <c r="B233" s="2" t="str">
        <f ca="1">VLOOKUP(RANDBETWEEN(1,10),Reference!$A$2:$B$11,2,0)</f>
        <v>MCP Ass 1</v>
      </c>
      <c r="C233" s="3">
        <f t="shared" ca="1" si="3"/>
        <v>14</v>
      </c>
      <c r="D233" t="str">
        <f ca="1">VLOOKUP(C233,Reference!$AD$2:$AF$15,2,0)</f>
        <v>White</v>
      </c>
      <c r="E233" t="str">
        <f ca="1">VLOOKUP(C233,Reference!$AD$2:$AF$15,3,0)</f>
        <v>Removed</v>
      </c>
      <c r="F233" t="str">
        <f ca="1">VLOOKUP(RANDBETWEEN(1,10),Reference!$AH$2:$AI$11,2,0)</f>
        <v>1-3 months</v>
      </c>
      <c r="G233" s="3">
        <f ca="1">ROUND((IF(LEFT(B233,3)="SCP",RANDBETWEEN(10,20),RANDBETWEEN(1,10))*VLOOKUP(A233,Reference!$S$2:$U$397,3,0))/5,0)</f>
        <v>43</v>
      </c>
    </row>
    <row r="234" spans="1:7" x14ac:dyDescent="0.25">
      <c r="A234" s="2">
        <f ca="1">VLOOKUP(RANDBETWEEN(1,396),Reference!$R$1:$V$397,2,0)</f>
        <v>44932</v>
      </c>
      <c r="B234" s="2" t="str">
        <f ca="1">VLOOKUP(RANDBETWEEN(1,10),Reference!$A$2:$B$11,2,0)</f>
        <v>Welding M/c 1</v>
      </c>
      <c r="C234" s="3">
        <f t="shared" ca="1" si="3"/>
        <v>8</v>
      </c>
      <c r="D234" t="str">
        <f ca="1">VLOOKUP(C234,Reference!$AD$2:$AF$15,2,0)</f>
        <v>Red</v>
      </c>
      <c r="E234" t="str">
        <f ca="1">VLOOKUP(C234,Reference!$AD$2:$AF$15,3,0)</f>
        <v>Pending</v>
      </c>
      <c r="F234" t="str">
        <f ca="1">VLOOKUP(RANDBETWEEN(1,10),Reference!$AH$2:$AI$11,2,0)</f>
        <v>&gt; 3 Months</v>
      </c>
      <c r="G234" s="3">
        <f ca="1">ROUND((IF(LEFT(B234,3)="SCP",RANDBETWEEN(10,20),RANDBETWEEN(1,10))*VLOOKUP(A234,Reference!$S$2:$U$397,3,0))/5,0)</f>
        <v>2</v>
      </c>
    </row>
    <row r="235" spans="1:7" x14ac:dyDescent="0.25">
      <c r="A235" s="2">
        <f ca="1">VLOOKUP(RANDBETWEEN(1,396),Reference!$R$1:$V$397,2,0)</f>
        <v>45266</v>
      </c>
      <c r="B235" s="2" t="str">
        <f ca="1">VLOOKUP(RANDBETWEEN(1,10),Reference!$A$2:$B$11,2,0)</f>
        <v>Fine Arc 1</v>
      </c>
      <c r="C235" s="3">
        <f t="shared" ca="1" si="3"/>
        <v>11</v>
      </c>
      <c r="D235" t="str">
        <f ca="1">VLOOKUP(C235,Reference!$AD$2:$AF$15,2,0)</f>
        <v>Green</v>
      </c>
      <c r="E235" t="str">
        <f ca="1">VLOOKUP(C235,Reference!$AD$2:$AF$15,3,0)</f>
        <v>Removed</v>
      </c>
      <c r="F235" t="str">
        <f ca="1">VLOOKUP(RANDBETWEEN(1,10),Reference!$AH$2:$AI$11,2,0)</f>
        <v xml:space="preserve">0- 15 days </v>
      </c>
      <c r="G235" s="3">
        <f ca="1">ROUND((IF(LEFT(B235,3)="SCP",RANDBETWEEN(10,20),RANDBETWEEN(1,10))*VLOOKUP(A235,Reference!$S$2:$U$397,3,0))/5,0)</f>
        <v>38</v>
      </c>
    </row>
    <row r="236" spans="1:7" x14ac:dyDescent="0.25">
      <c r="A236" s="2">
        <f ca="1">VLOOKUP(RANDBETWEEN(1,396),Reference!$R$1:$V$397,2,0)</f>
        <v>45132</v>
      </c>
      <c r="B236" s="2" t="str">
        <f ca="1">VLOOKUP(RANDBETWEEN(1,10),Reference!$A$2:$B$11,2,0)</f>
        <v>MCP Ass 1</v>
      </c>
      <c r="C236" s="3">
        <f t="shared" ca="1" si="3"/>
        <v>9</v>
      </c>
      <c r="D236" t="str">
        <f ca="1">VLOOKUP(C236,Reference!$AD$2:$AF$15,2,0)</f>
        <v>Red</v>
      </c>
      <c r="E236" t="str">
        <f ca="1">VLOOKUP(C236,Reference!$AD$2:$AF$15,3,0)</f>
        <v>Removed</v>
      </c>
      <c r="F236" t="str">
        <f ca="1">VLOOKUP(RANDBETWEEN(1,10),Reference!$AH$2:$AI$11,2,0)</f>
        <v>1-3 months</v>
      </c>
      <c r="G236" s="3">
        <f ca="1">ROUND((IF(LEFT(B236,3)="SCP",RANDBETWEEN(10,20),RANDBETWEEN(1,10))*VLOOKUP(A236,Reference!$S$2:$U$397,3,0))/5,0)</f>
        <v>21</v>
      </c>
    </row>
    <row r="237" spans="1:7" x14ac:dyDescent="0.25">
      <c r="A237" s="2">
        <f ca="1">VLOOKUP(RANDBETWEEN(1,396),Reference!$R$1:$V$397,2,0)</f>
        <v>44949</v>
      </c>
      <c r="B237" s="2" t="str">
        <f ca="1">VLOOKUP(RANDBETWEEN(1,10),Reference!$A$2:$B$11,2,0)</f>
        <v xml:space="preserve">Fine Arc 2 </v>
      </c>
      <c r="C237" s="3">
        <f t="shared" ca="1" si="3"/>
        <v>5</v>
      </c>
      <c r="D237" t="str">
        <f ca="1">VLOOKUP(C237,Reference!$AD$2:$AF$15,2,0)</f>
        <v>Red</v>
      </c>
      <c r="E237" t="str">
        <f ca="1">VLOOKUP(C237,Reference!$AD$2:$AF$15,3,0)</f>
        <v>Pending</v>
      </c>
      <c r="F237" t="str">
        <f ca="1">VLOOKUP(RANDBETWEEN(1,10),Reference!$AH$2:$AI$11,2,0)</f>
        <v>1-3 months</v>
      </c>
      <c r="G237" s="3">
        <f ca="1">ROUND((IF(LEFT(B237,3)="SCP",RANDBETWEEN(10,20),RANDBETWEEN(1,10))*VLOOKUP(A237,Reference!$S$2:$U$397,3,0))/5,0)</f>
        <v>19</v>
      </c>
    </row>
    <row r="238" spans="1:7" x14ac:dyDescent="0.25">
      <c r="A238" s="2">
        <f ca="1">VLOOKUP(RANDBETWEEN(1,396),Reference!$R$1:$V$397,2,0)</f>
        <v>45156</v>
      </c>
      <c r="B238" s="2" t="str">
        <f ca="1">VLOOKUP(RANDBETWEEN(1,10),Reference!$A$2:$B$11,2,0)</f>
        <v>TFW1</v>
      </c>
      <c r="C238" s="3">
        <f t="shared" ca="1" si="3"/>
        <v>2</v>
      </c>
      <c r="D238" t="str">
        <f ca="1">VLOOKUP(C238,Reference!$AD$2:$AF$15,2,0)</f>
        <v>White</v>
      </c>
      <c r="E238" t="str">
        <f ca="1">VLOOKUP(C238,Reference!$AD$2:$AF$15,3,0)</f>
        <v>Put</v>
      </c>
      <c r="F238" t="str">
        <f ca="1">VLOOKUP(RANDBETWEEN(1,10),Reference!$AH$2:$AI$11,2,0)</f>
        <v xml:space="preserve">15 days to 1 month  </v>
      </c>
      <c r="G238" s="3">
        <f ca="1">ROUND((IF(LEFT(B238,3)="SCP",RANDBETWEEN(10,20),RANDBETWEEN(1,10))*VLOOKUP(A238,Reference!$S$2:$U$397,3,0))/5,0)</f>
        <v>14</v>
      </c>
    </row>
    <row r="239" spans="1:7" x14ac:dyDescent="0.25">
      <c r="A239" s="2">
        <f ca="1">VLOOKUP(RANDBETWEEN(1,396),Reference!$R$1:$V$397,2,0)</f>
        <v>45076</v>
      </c>
      <c r="B239" s="2" t="str">
        <f ca="1">VLOOKUP(RANDBETWEEN(1,10),Reference!$A$2:$B$11,2,0)</f>
        <v>Welding M/c 1</v>
      </c>
      <c r="C239" s="3">
        <f t="shared" ca="1" si="3"/>
        <v>8</v>
      </c>
      <c r="D239" t="str">
        <f ca="1">VLOOKUP(C239,Reference!$AD$2:$AF$15,2,0)</f>
        <v>Red</v>
      </c>
      <c r="E239" t="str">
        <f ca="1">VLOOKUP(C239,Reference!$AD$2:$AF$15,3,0)</f>
        <v>Pending</v>
      </c>
      <c r="F239" t="str">
        <f ca="1">VLOOKUP(RANDBETWEEN(1,10),Reference!$AH$2:$AI$11,2,0)</f>
        <v xml:space="preserve">15 days to 1 month  </v>
      </c>
      <c r="G239" s="3">
        <f ca="1">ROUND((IF(LEFT(B239,3)="SCP",RANDBETWEEN(10,20),RANDBETWEEN(1,10))*VLOOKUP(A239,Reference!$S$2:$U$397,3,0))/5,0)</f>
        <v>20</v>
      </c>
    </row>
    <row r="240" spans="1:7" x14ac:dyDescent="0.25">
      <c r="A240" s="2">
        <f ca="1">VLOOKUP(RANDBETWEEN(1,396),Reference!$R$1:$V$397,2,0)</f>
        <v>45214</v>
      </c>
      <c r="B240" s="2" t="str">
        <f ca="1">VLOOKUP(RANDBETWEEN(1,10),Reference!$A$2:$B$11,2,0)</f>
        <v>SCP Line 2</v>
      </c>
      <c r="C240" s="3">
        <f t="shared" ca="1" si="3"/>
        <v>6</v>
      </c>
      <c r="D240" t="str">
        <f ca="1">VLOOKUP(C240,Reference!$AD$2:$AF$15,2,0)</f>
        <v>Red</v>
      </c>
      <c r="E240" t="str">
        <f ca="1">VLOOKUP(C240,Reference!$AD$2:$AF$15,3,0)</f>
        <v>Pending</v>
      </c>
      <c r="F240" t="str">
        <f ca="1">VLOOKUP(RANDBETWEEN(1,10),Reference!$AH$2:$AI$11,2,0)</f>
        <v>1-3 months</v>
      </c>
      <c r="G240" s="3">
        <f ca="1">ROUND((IF(LEFT(B240,3)="SCP",RANDBETWEEN(10,20),RANDBETWEEN(1,10))*VLOOKUP(A240,Reference!$S$2:$U$397,3,0))/5,0)</f>
        <v>57</v>
      </c>
    </row>
    <row r="241" spans="1:7" x14ac:dyDescent="0.25">
      <c r="A241" s="2">
        <f ca="1">VLOOKUP(RANDBETWEEN(1,396),Reference!$R$1:$V$397,2,0)</f>
        <v>45112</v>
      </c>
      <c r="B241" s="2" t="str">
        <f ca="1">VLOOKUP(RANDBETWEEN(1,10),Reference!$A$2:$B$11,2,0)</f>
        <v>Fine Arc 1</v>
      </c>
      <c r="C241" s="3">
        <f t="shared" ca="1" si="3"/>
        <v>5</v>
      </c>
      <c r="D241" t="str">
        <f ca="1">VLOOKUP(C241,Reference!$AD$2:$AF$15,2,0)</f>
        <v>Red</v>
      </c>
      <c r="E241" t="str">
        <f ca="1">VLOOKUP(C241,Reference!$AD$2:$AF$15,3,0)</f>
        <v>Pending</v>
      </c>
      <c r="F241" t="str">
        <f ca="1">VLOOKUP(RANDBETWEEN(1,10),Reference!$AH$2:$AI$11,2,0)</f>
        <v>1-3 months</v>
      </c>
      <c r="G241" s="3">
        <f ca="1">ROUND((IF(LEFT(B241,3)="SCP",RANDBETWEEN(10,20),RANDBETWEEN(1,10))*VLOOKUP(A241,Reference!$S$2:$U$397,3,0))/5,0)</f>
        <v>8</v>
      </c>
    </row>
    <row r="242" spans="1:7" x14ac:dyDescent="0.25">
      <c r="A242" s="2">
        <f ca="1">VLOOKUP(RANDBETWEEN(1,396),Reference!$R$1:$V$397,2,0)</f>
        <v>45085</v>
      </c>
      <c r="B242" s="2" t="str">
        <f ca="1">VLOOKUP(RANDBETWEEN(1,10),Reference!$A$2:$B$11,2,0)</f>
        <v>TFW2</v>
      </c>
      <c r="C242" s="3">
        <f t="shared" ca="1" si="3"/>
        <v>14</v>
      </c>
      <c r="D242" t="str">
        <f ca="1">VLOOKUP(C242,Reference!$AD$2:$AF$15,2,0)</f>
        <v>White</v>
      </c>
      <c r="E242" t="str">
        <f ca="1">VLOOKUP(C242,Reference!$AD$2:$AF$15,3,0)</f>
        <v>Removed</v>
      </c>
      <c r="F242" t="str">
        <f ca="1">VLOOKUP(RANDBETWEEN(1,10),Reference!$AH$2:$AI$11,2,0)</f>
        <v>1-3 months</v>
      </c>
      <c r="G242" s="3">
        <f ca="1">ROUND((IF(LEFT(B242,3)="SCP",RANDBETWEEN(10,20),RANDBETWEEN(1,10))*VLOOKUP(A242,Reference!$S$2:$U$397,3,0))/5,0)</f>
        <v>20</v>
      </c>
    </row>
    <row r="243" spans="1:7" x14ac:dyDescent="0.25">
      <c r="A243" s="2">
        <f ca="1">VLOOKUP(RANDBETWEEN(1,396),Reference!$R$1:$V$397,2,0)</f>
        <v>45319</v>
      </c>
      <c r="B243" s="2" t="str">
        <f ca="1">VLOOKUP(RANDBETWEEN(1,10),Reference!$A$2:$B$11,2,0)</f>
        <v>SCP Line 2</v>
      </c>
      <c r="C243" s="3">
        <f t="shared" ca="1" si="3"/>
        <v>11</v>
      </c>
      <c r="D243" t="str">
        <f ca="1">VLOOKUP(C243,Reference!$AD$2:$AF$15,2,0)</f>
        <v>Green</v>
      </c>
      <c r="E243" t="str">
        <f ca="1">VLOOKUP(C243,Reference!$AD$2:$AF$15,3,0)</f>
        <v>Removed</v>
      </c>
      <c r="F243" t="str">
        <f ca="1">VLOOKUP(RANDBETWEEN(1,10),Reference!$AH$2:$AI$11,2,0)</f>
        <v xml:space="preserve">15 days to 1 month  </v>
      </c>
      <c r="G243" s="3">
        <f ca="1">ROUND((IF(LEFT(B243,3)="SCP",RANDBETWEEN(10,20),RANDBETWEEN(1,10))*VLOOKUP(A243,Reference!$S$2:$U$397,3,0))/5,0)</f>
        <v>176</v>
      </c>
    </row>
    <row r="244" spans="1:7" x14ac:dyDescent="0.25">
      <c r="A244" s="2">
        <f ca="1">VLOOKUP(RANDBETWEEN(1,396),Reference!$R$1:$V$397,2,0)</f>
        <v>45318</v>
      </c>
      <c r="B244" s="2" t="str">
        <f ca="1">VLOOKUP(RANDBETWEEN(1,10),Reference!$A$2:$B$11,2,0)</f>
        <v>MCP Ass 2</v>
      </c>
      <c r="C244" s="3">
        <f t="shared" ca="1" si="3"/>
        <v>11</v>
      </c>
      <c r="D244" t="str">
        <f ca="1">VLOOKUP(C244,Reference!$AD$2:$AF$15,2,0)</f>
        <v>Green</v>
      </c>
      <c r="E244" t="str">
        <f ca="1">VLOOKUP(C244,Reference!$AD$2:$AF$15,3,0)</f>
        <v>Removed</v>
      </c>
      <c r="F244" t="str">
        <f ca="1">VLOOKUP(RANDBETWEEN(1,10),Reference!$AH$2:$AI$11,2,0)</f>
        <v xml:space="preserve">0- 15 days </v>
      </c>
      <c r="G244" s="3">
        <f ca="1">ROUND((IF(LEFT(B244,3)="SCP",RANDBETWEEN(10,20),RANDBETWEEN(1,10))*VLOOKUP(A244,Reference!$S$2:$U$397,3,0))/5,0)</f>
        <v>8</v>
      </c>
    </row>
    <row r="245" spans="1:7" x14ac:dyDescent="0.25">
      <c r="A245" s="2">
        <f ca="1">VLOOKUP(RANDBETWEEN(1,396),Reference!$R$1:$V$397,2,0)</f>
        <v>45117</v>
      </c>
      <c r="B245" s="2" t="str">
        <f ca="1">VLOOKUP(RANDBETWEEN(1,10),Reference!$A$2:$B$11,2,0)</f>
        <v>MCP Ass 2</v>
      </c>
      <c r="C245" s="3">
        <f t="shared" ca="1" si="3"/>
        <v>2</v>
      </c>
      <c r="D245" t="str">
        <f ca="1">VLOOKUP(C245,Reference!$AD$2:$AF$15,2,0)</f>
        <v>White</v>
      </c>
      <c r="E245" t="str">
        <f ca="1">VLOOKUP(C245,Reference!$AD$2:$AF$15,3,0)</f>
        <v>Put</v>
      </c>
      <c r="F245" t="str">
        <f ca="1">VLOOKUP(RANDBETWEEN(1,10),Reference!$AH$2:$AI$11,2,0)</f>
        <v>1-3 months</v>
      </c>
      <c r="G245" s="3">
        <f ca="1">ROUND((IF(LEFT(B245,3)="SCP",RANDBETWEEN(10,20),RANDBETWEEN(1,10))*VLOOKUP(A245,Reference!$S$2:$U$397,3,0))/5,0)</f>
        <v>28</v>
      </c>
    </row>
    <row r="246" spans="1:7" x14ac:dyDescent="0.25">
      <c r="A246" s="2">
        <f ca="1">VLOOKUP(RANDBETWEEN(1,396),Reference!$R$1:$V$397,2,0)</f>
        <v>45148</v>
      </c>
      <c r="B246" s="2" t="str">
        <f ca="1">VLOOKUP(RANDBETWEEN(1,10),Reference!$A$2:$B$11,2,0)</f>
        <v>MCP Ass 1</v>
      </c>
      <c r="C246" s="3">
        <f t="shared" ca="1" si="3"/>
        <v>3</v>
      </c>
      <c r="D246" t="str">
        <f ca="1">VLOOKUP(C246,Reference!$AD$2:$AF$15,2,0)</f>
        <v>Green</v>
      </c>
      <c r="E246" t="str">
        <f ca="1">VLOOKUP(C246,Reference!$AD$2:$AF$15,3,0)</f>
        <v>Put</v>
      </c>
      <c r="F246" t="str">
        <f ca="1">VLOOKUP(RANDBETWEEN(1,10),Reference!$AH$2:$AI$11,2,0)</f>
        <v xml:space="preserve">0- 15 days </v>
      </c>
      <c r="G246" s="3">
        <f ca="1">ROUND((IF(LEFT(B246,3)="SCP",RANDBETWEEN(10,20),RANDBETWEEN(1,10))*VLOOKUP(A246,Reference!$S$2:$U$397,3,0))/5,0)</f>
        <v>43</v>
      </c>
    </row>
    <row r="247" spans="1:7" x14ac:dyDescent="0.25">
      <c r="A247" s="2">
        <f ca="1">VLOOKUP(RANDBETWEEN(1,396),Reference!$R$1:$V$397,2,0)</f>
        <v>45208</v>
      </c>
      <c r="B247" s="2" t="str">
        <f ca="1">VLOOKUP(RANDBETWEEN(1,10),Reference!$A$2:$B$11,2,0)</f>
        <v>MCP Ass 2</v>
      </c>
      <c r="C247" s="3">
        <f t="shared" ca="1" si="3"/>
        <v>14</v>
      </c>
      <c r="D247" t="str">
        <f ca="1">VLOOKUP(C247,Reference!$AD$2:$AF$15,2,0)</f>
        <v>White</v>
      </c>
      <c r="E247" t="str">
        <f ca="1">VLOOKUP(C247,Reference!$AD$2:$AF$15,3,0)</f>
        <v>Removed</v>
      </c>
      <c r="F247" t="str">
        <f ca="1">VLOOKUP(RANDBETWEEN(1,10),Reference!$AH$2:$AI$11,2,0)</f>
        <v xml:space="preserve">15 days to 1 month  </v>
      </c>
      <c r="G247" s="3">
        <f ca="1">ROUND((IF(LEFT(B247,3)="SCP",RANDBETWEEN(10,20),RANDBETWEEN(1,10))*VLOOKUP(A247,Reference!$S$2:$U$397,3,0))/5,0)</f>
        <v>29</v>
      </c>
    </row>
    <row r="248" spans="1:7" x14ac:dyDescent="0.25">
      <c r="A248" s="2">
        <f ca="1">VLOOKUP(RANDBETWEEN(1,396),Reference!$R$1:$V$397,2,0)</f>
        <v>44949</v>
      </c>
      <c r="B248" s="2" t="str">
        <f ca="1">VLOOKUP(RANDBETWEEN(1,10),Reference!$A$2:$B$11,2,0)</f>
        <v>MCP Ass 1</v>
      </c>
      <c r="C248" s="3">
        <f t="shared" ca="1" si="3"/>
        <v>6</v>
      </c>
      <c r="D248" t="str">
        <f ca="1">VLOOKUP(C248,Reference!$AD$2:$AF$15,2,0)</f>
        <v>Red</v>
      </c>
      <c r="E248" t="str">
        <f ca="1">VLOOKUP(C248,Reference!$AD$2:$AF$15,3,0)</f>
        <v>Pending</v>
      </c>
      <c r="F248" t="str">
        <f ca="1">VLOOKUP(RANDBETWEEN(1,10),Reference!$AH$2:$AI$11,2,0)</f>
        <v>1-3 months</v>
      </c>
      <c r="G248" s="3">
        <f ca="1">ROUND((IF(LEFT(B248,3)="SCP",RANDBETWEEN(10,20),RANDBETWEEN(1,10))*VLOOKUP(A248,Reference!$S$2:$U$397,3,0))/5,0)</f>
        <v>29</v>
      </c>
    </row>
    <row r="249" spans="1:7" x14ac:dyDescent="0.25">
      <c r="A249" s="2">
        <f ca="1">VLOOKUP(RANDBETWEEN(1,396),Reference!$R$1:$V$397,2,0)</f>
        <v>44967</v>
      </c>
      <c r="B249" s="2" t="str">
        <f ca="1">VLOOKUP(RANDBETWEEN(1,10),Reference!$A$2:$B$11,2,0)</f>
        <v>TFW1</v>
      </c>
      <c r="C249" s="3">
        <f t="shared" ca="1" si="3"/>
        <v>13</v>
      </c>
      <c r="D249" t="str">
        <f ca="1">VLOOKUP(C249,Reference!$AD$2:$AF$15,2,0)</f>
        <v>Green</v>
      </c>
      <c r="E249" t="str">
        <f ca="1">VLOOKUP(C249,Reference!$AD$2:$AF$15,3,0)</f>
        <v>Pending</v>
      </c>
      <c r="F249" t="str">
        <f ca="1">VLOOKUP(RANDBETWEEN(1,10),Reference!$AH$2:$AI$11,2,0)</f>
        <v>1-3 months</v>
      </c>
      <c r="G249" s="3">
        <f ca="1">ROUND((IF(LEFT(B249,3)="SCP",RANDBETWEEN(10,20),RANDBETWEEN(1,10))*VLOOKUP(A249,Reference!$S$2:$U$397,3,0))/5,0)</f>
        <v>44</v>
      </c>
    </row>
    <row r="250" spans="1:7" x14ac:dyDescent="0.25">
      <c r="A250" s="2">
        <f ca="1">VLOOKUP(RANDBETWEEN(1,396),Reference!$R$1:$V$397,2,0)</f>
        <v>45127</v>
      </c>
      <c r="B250" s="2" t="str">
        <f ca="1">VLOOKUP(RANDBETWEEN(1,10),Reference!$A$2:$B$11,2,0)</f>
        <v>Welding M/c 2</v>
      </c>
      <c r="C250" s="3">
        <f t="shared" ca="1" si="3"/>
        <v>1</v>
      </c>
      <c r="D250" t="str">
        <f ca="1">VLOOKUP(C250,Reference!$AD$2:$AF$15,2,0)</f>
        <v>Red</v>
      </c>
      <c r="E250" t="str">
        <f ca="1">VLOOKUP(C250,Reference!$AD$2:$AF$15,3,0)</f>
        <v>Put</v>
      </c>
      <c r="F250" t="str">
        <f ca="1">VLOOKUP(RANDBETWEEN(1,10),Reference!$AH$2:$AI$11,2,0)</f>
        <v xml:space="preserve">0- 15 days </v>
      </c>
      <c r="G250" s="3">
        <f ca="1">ROUND((IF(LEFT(B250,3)="SCP",RANDBETWEEN(10,20),RANDBETWEEN(1,10))*VLOOKUP(A250,Reference!$S$2:$U$397,3,0))/5,0)</f>
        <v>7</v>
      </c>
    </row>
    <row r="251" spans="1:7" x14ac:dyDescent="0.25">
      <c r="A251" s="2">
        <f ca="1">VLOOKUP(RANDBETWEEN(1,396),Reference!$R$1:$V$397,2,0)</f>
        <v>44950</v>
      </c>
      <c r="B251" s="2" t="str">
        <f ca="1">VLOOKUP(RANDBETWEEN(1,10),Reference!$A$2:$B$11,2,0)</f>
        <v>TFW1</v>
      </c>
      <c r="C251" s="3">
        <f t="shared" ca="1" si="3"/>
        <v>7</v>
      </c>
      <c r="D251" t="str">
        <f ca="1">VLOOKUP(C251,Reference!$AD$2:$AF$15,2,0)</f>
        <v>Red</v>
      </c>
      <c r="E251" t="str">
        <f ca="1">VLOOKUP(C251,Reference!$AD$2:$AF$15,3,0)</f>
        <v>Pending</v>
      </c>
      <c r="F251" t="str">
        <f ca="1">VLOOKUP(RANDBETWEEN(1,10),Reference!$AH$2:$AI$11,2,0)</f>
        <v xml:space="preserve">15 days to 1 month  </v>
      </c>
      <c r="G251" s="3">
        <f ca="1">ROUND((IF(LEFT(B251,3)="SCP",RANDBETWEEN(10,20),RANDBETWEEN(1,10))*VLOOKUP(A251,Reference!$S$2:$U$397,3,0))/5,0)</f>
        <v>20</v>
      </c>
    </row>
    <row r="252" spans="1:7" x14ac:dyDescent="0.25">
      <c r="A252" s="2">
        <f ca="1">VLOOKUP(RANDBETWEEN(1,396),Reference!$R$1:$V$397,2,0)</f>
        <v>45303</v>
      </c>
      <c r="B252" s="2" t="str">
        <f ca="1">VLOOKUP(RANDBETWEEN(1,10),Reference!$A$2:$B$11,2,0)</f>
        <v>SCP Line 2</v>
      </c>
      <c r="C252" s="3">
        <f t="shared" ca="1" si="3"/>
        <v>8</v>
      </c>
      <c r="D252" t="str">
        <f ca="1">VLOOKUP(C252,Reference!$AD$2:$AF$15,2,0)</f>
        <v>Red</v>
      </c>
      <c r="E252" t="str">
        <f ca="1">VLOOKUP(C252,Reference!$AD$2:$AF$15,3,0)</f>
        <v>Pending</v>
      </c>
      <c r="F252" t="str">
        <f ca="1">VLOOKUP(RANDBETWEEN(1,10),Reference!$AH$2:$AI$11,2,0)</f>
        <v>1-3 months</v>
      </c>
      <c r="G252" s="3">
        <f ca="1">ROUND((IF(LEFT(B252,3)="SCP",RANDBETWEEN(10,20),RANDBETWEEN(1,10))*VLOOKUP(A252,Reference!$S$2:$U$397,3,0))/5,0)</f>
        <v>120</v>
      </c>
    </row>
    <row r="253" spans="1:7" x14ac:dyDescent="0.25">
      <c r="A253" s="2">
        <f ca="1">VLOOKUP(RANDBETWEEN(1,396),Reference!$R$1:$V$397,2,0)</f>
        <v>45091</v>
      </c>
      <c r="B253" s="2" t="str">
        <f ca="1">VLOOKUP(RANDBETWEEN(1,10),Reference!$A$2:$B$11,2,0)</f>
        <v>SCP Line 1</v>
      </c>
      <c r="C253" s="3">
        <f t="shared" ca="1" si="3"/>
        <v>9</v>
      </c>
      <c r="D253" t="str">
        <f ca="1">VLOOKUP(C253,Reference!$AD$2:$AF$15,2,0)</f>
        <v>Red</v>
      </c>
      <c r="E253" t="str">
        <f ca="1">VLOOKUP(C253,Reference!$AD$2:$AF$15,3,0)</f>
        <v>Removed</v>
      </c>
      <c r="F253" t="str">
        <f ca="1">VLOOKUP(RANDBETWEEN(1,10),Reference!$AH$2:$AI$11,2,0)</f>
        <v xml:space="preserve">0- 15 days </v>
      </c>
      <c r="G253" s="3">
        <f ca="1">ROUND((IF(LEFT(B253,3)="SCP",RANDBETWEEN(10,20),RANDBETWEEN(1,10))*VLOOKUP(A253,Reference!$S$2:$U$397,3,0))/5,0)</f>
        <v>88</v>
      </c>
    </row>
    <row r="254" spans="1:7" x14ac:dyDescent="0.25">
      <c r="A254" s="2">
        <f ca="1">VLOOKUP(RANDBETWEEN(1,396),Reference!$R$1:$V$397,2,0)</f>
        <v>45078</v>
      </c>
      <c r="B254" s="2" t="str">
        <f ca="1">VLOOKUP(RANDBETWEEN(1,10),Reference!$A$2:$B$11,2,0)</f>
        <v>Welding M/c 2</v>
      </c>
      <c r="C254" s="3">
        <f t="shared" ca="1" si="3"/>
        <v>4</v>
      </c>
      <c r="D254" t="str">
        <f ca="1">VLOOKUP(C254,Reference!$AD$2:$AF$15,2,0)</f>
        <v>Red</v>
      </c>
      <c r="E254" t="str">
        <f ca="1">VLOOKUP(C254,Reference!$AD$2:$AF$15,3,0)</f>
        <v>Pending</v>
      </c>
      <c r="F254" t="str">
        <f ca="1">VLOOKUP(RANDBETWEEN(1,10),Reference!$AH$2:$AI$11,2,0)</f>
        <v>1-3 months</v>
      </c>
      <c r="G254" s="3">
        <f ca="1">ROUND((IF(LEFT(B254,3)="SCP",RANDBETWEEN(10,20),RANDBETWEEN(1,10))*VLOOKUP(A254,Reference!$S$2:$U$397,3,0))/5,0)</f>
        <v>10</v>
      </c>
    </row>
    <row r="255" spans="1:7" x14ac:dyDescent="0.25">
      <c r="A255" s="2">
        <f ca="1">VLOOKUP(RANDBETWEEN(1,396),Reference!$R$1:$V$397,2,0)</f>
        <v>45190</v>
      </c>
      <c r="B255" s="2" t="str">
        <f ca="1">VLOOKUP(RANDBETWEEN(1,10),Reference!$A$2:$B$11,2,0)</f>
        <v>TFW1</v>
      </c>
      <c r="C255" s="3">
        <f t="shared" ca="1" si="3"/>
        <v>6</v>
      </c>
      <c r="D255" t="str">
        <f ca="1">VLOOKUP(C255,Reference!$AD$2:$AF$15,2,0)</f>
        <v>Red</v>
      </c>
      <c r="E255" t="str">
        <f ca="1">VLOOKUP(C255,Reference!$AD$2:$AF$15,3,0)</f>
        <v>Pending</v>
      </c>
      <c r="F255" t="str">
        <f ca="1">VLOOKUP(RANDBETWEEN(1,10),Reference!$AH$2:$AI$11,2,0)</f>
        <v>1-3 months</v>
      </c>
      <c r="G255" s="3">
        <f ca="1">ROUND((IF(LEFT(B255,3)="SCP",RANDBETWEEN(10,20),RANDBETWEEN(1,10))*VLOOKUP(A255,Reference!$S$2:$U$397,3,0))/5,0)</f>
        <v>44</v>
      </c>
    </row>
    <row r="256" spans="1:7" x14ac:dyDescent="0.25">
      <c r="A256" s="2">
        <f ca="1">VLOOKUP(RANDBETWEEN(1,396),Reference!$R$1:$V$397,2,0)</f>
        <v>45140</v>
      </c>
      <c r="B256" s="2" t="str">
        <f ca="1">VLOOKUP(RANDBETWEEN(1,10),Reference!$A$2:$B$11,2,0)</f>
        <v>Fine Arc 1</v>
      </c>
      <c r="C256" s="3">
        <f t="shared" ca="1" si="3"/>
        <v>1</v>
      </c>
      <c r="D256" t="str">
        <f ca="1">VLOOKUP(C256,Reference!$AD$2:$AF$15,2,0)</f>
        <v>Red</v>
      </c>
      <c r="E256" t="str">
        <f ca="1">VLOOKUP(C256,Reference!$AD$2:$AF$15,3,0)</f>
        <v>Put</v>
      </c>
      <c r="F256" t="str">
        <f ca="1">VLOOKUP(RANDBETWEEN(1,10),Reference!$AH$2:$AI$11,2,0)</f>
        <v xml:space="preserve">0- 15 days </v>
      </c>
      <c r="G256" s="3">
        <f ca="1">ROUND((IF(LEFT(B256,3)="SCP",RANDBETWEEN(10,20),RANDBETWEEN(1,10))*VLOOKUP(A256,Reference!$S$2:$U$397,3,0))/5,0)</f>
        <v>27</v>
      </c>
    </row>
    <row r="257" spans="1:7" x14ac:dyDescent="0.25">
      <c r="A257" s="2">
        <f ca="1">VLOOKUP(RANDBETWEEN(1,396),Reference!$R$1:$V$397,2,0)</f>
        <v>45167</v>
      </c>
      <c r="B257" s="2" t="str">
        <f ca="1">VLOOKUP(RANDBETWEEN(1,10),Reference!$A$2:$B$11,2,0)</f>
        <v>MCP Ass 2</v>
      </c>
      <c r="C257" s="3">
        <f t="shared" ca="1" si="3"/>
        <v>8</v>
      </c>
      <c r="D257" t="str">
        <f ca="1">VLOOKUP(C257,Reference!$AD$2:$AF$15,2,0)</f>
        <v>Red</v>
      </c>
      <c r="E257" t="str">
        <f ca="1">VLOOKUP(C257,Reference!$AD$2:$AF$15,3,0)</f>
        <v>Pending</v>
      </c>
      <c r="F257" t="str">
        <f ca="1">VLOOKUP(RANDBETWEEN(1,10),Reference!$AH$2:$AI$11,2,0)</f>
        <v>&gt; 3 Months</v>
      </c>
      <c r="G257" s="3">
        <f ca="1">ROUND((IF(LEFT(B257,3)="SCP",RANDBETWEEN(10,20),RANDBETWEEN(1,10))*VLOOKUP(A257,Reference!$S$2:$U$397,3,0))/5,0)</f>
        <v>48</v>
      </c>
    </row>
    <row r="258" spans="1:7" x14ac:dyDescent="0.25">
      <c r="A258" s="2">
        <f ca="1">VLOOKUP(RANDBETWEEN(1,396),Reference!$R$1:$V$397,2,0)</f>
        <v>45294</v>
      </c>
      <c r="B258" s="2" t="str">
        <f ca="1">VLOOKUP(RANDBETWEEN(1,10),Reference!$A$2:$B$11,2,0)</f>
        <v>TFW1</v>
      </c>
      <c r="C258" s="3">
        <f t="shared" ca="1" si="3"/>
        <v>10</v>
      </c>
      <c r="D258" t="str">
        <f ca="1">VLOOKUP(C258,Reference!$AD$2:$AF$15,2,0)</f>
        <v>Green</v>
      </c>
      <c r="E258" t="str">
        <f ca="1">VLOOKUP(C258,Reference!$AD$2:$AF$15,3,0)</f>
        <v>Put</v>
      </c>
      <c r="F258" t="str">
        <f ca="1">VLOOKUP(RANDBETWEEN(1,10),Reference!$AH$2:$AI$11,2,0)</f>
        <v>1-3 months</v>
      </c>
      <c r="G258" s="3">
        <f ca="1">ROUND((IF(LEFT(B258,3)="SCP",RANDBETWEEN(10,20),RANDBETWEEN(1,10))*VLOOKUP(A258,Reference!$S$2:$U$397,3,0))/5,0)</f>
        <v>44</v>
      </c>
    </row>
    <row r="259" spans="1:7" x14ac:dyDescent="0.25">
      <c r="A259" s="2">
        <f ca="1">VLOOKUP(RANDBETWEEN(1,396),Reference!$R$1:$V$397,2,0)</f>
        <v>45041</v>
      </c>
      <c r="B259" s="2" t="str">
        <f ca="1">VLOOKUP(RANDBETWEEN(1,10),Reference!$A$2:$B$11,2,0)</f>
        <v>Fine Arc 1</v>
      </c>
      <c r="C259" s="3">
        <f t="shared" ref="C259:C278" ca="1" si="4">RANDBETWEEN(1,14)</f>
        <v>3</v>
      </c>
      <c r="D259" t="str">
        <f ca="1">VLOOKUP(C259,Reference!$AD$2:$AF$15,2,0)</f>
        <v>Green</v>
      </c>
      <c r="E259" t="str">
        <f ca="1">VLOOKUP(C259,Reference!$AD$2:$AF$15,3,0)</f>
        <v>Put</v>
      </c>
      <c r="F259" t="str">
        <f ca="1">VLOOKUP(RANDBETWEEN(1,10),Reference!$AH$2:$AI$11,2,0)</f>
        <v xml:space="preserve">15 days to 1 month  </v>
      </c>
      <c r="G259" s="3">
        <f ca="1">ROUND((IF(LEFT(B259,3)="SCP",RANDBETWEEN(10,20),RANDBETWEEN(1,10))*VLOOKUP(A259,Reference!$S$2:$U$397,3,0))/5,0)</f>
        <v>18</v>
      </c>
    </row>
    <row r="260" spans="1:7" x14ac:dyDescent="0.25">
      <c r="A260" s="2">
        <f ca="1">VLOOKUP(RANDBETWEEN(1,396),Reference!$R$1:$V$397,2,0)</f>
        <v>45029</v>
      </c>
      <c r="B260" s="2" t="str">
        <f ca="1">VLOOKUP(RANDBETWEEN(1,10),Reference!$A$2:$B$11,2,0)</f>
        <v>Welding M/c 1</v>
      </c>
      <c r="C260" s="3">
        <f t="shared" ca="1" si="4"/>
        <v>5</v>
      </c>
      <c r="D260" t="str">
        <f ca="1">VLOOKUP(C260,Reference!$AD$2:$AF$15,2,0)</f>
        <v>Red</v>
      </c>
      <c r="E260" t="str">
        <f ca="1">VLOOKUP(C260,Reference!$AD$2:$AF$15,3,0)</f>
        <v>Pending</v>
      </c>
      <c r="F260" t="str">
        <f ca="1">VLOOKUP(RANDBETWEEN(1,10),Reference!$AH$2:$AI$11,2,0)</f>
        <v>1-3 months</v>
      </c>
      <c r="G260" s="3">
        <f ca="1">ROUND((IF(LEFT(B260,3)="SCP",RANDBETWEEN(10,20),RANDBETWEEN(1,10))*VLOOKUP(A260,Reference!$S$2:$U$397,3,0))/5,0)</f>
        <v>40</v>
      </c>
    </row>
    <row r="261" spans="1:7" x14ac:dyDescent="0.25">
      <c r="A261" s="2">
        <f ca="1">VLOOKUP(RANDBETWEEN(1,396),Reference!$R$1:$V$397,2,0)</f>
        <v>45226</v>
      </c>
      <c r="B261" s="2" t="str">
        <f ca="1">VLOOKUP(RANDBETWEEN(1,10),Reference!$A$2:$B$11,2,0)</f>
        <v>SCP Line 1</v>
      </c>
      <c r="C261" s="3">
        <f t="shared" ca="1" si="4"/>
        <v>13</v>
      </c>
      <c r="D261" t="str">
        <f ca="1">VLOOKUP(C261,Reference!$AD$2:$AF$15,2,0)</f>
        <v>Green</v>
      </c>
      <c r="E261" t="str">
        <f ca="1">VLOOKUP(C261,Reference!$AD$2:$AF$15,3,0)</f>
        <v>Pending</v>
      </c>
      <c r="F261" t="str">
        <f ca="1">VLOOKUP(RANDBETWEEN(1,10),Reference!$AH$2:$AI$11,2,0)</f>
        <v>1-3 months</v>
      </c>
      <c r="G261" s="3">
        <f ca="1">ROUND((IF(LEFT(B261,3)="SCP",RANDBETWEEN(10,20),RANDBETWEEN(1,10))*VLOOKUP(A261,Reference!$S$2:$U$397,3,0))/5,0)</f>
        <v>75</v>
      </c>
    </row>
    <row r="262" spans="1:7" x14ac:dyDescent="0.25">
      <c r="A262" s="2">
        <f ca="1">VLOOKUP(RANDBETWEEN(1,396),Reference!$R$1:$V$397,2,0)</f>
        <v>45117</v>
      </c>
      <c r="B262" s="2" t="str">
        <f ca="1">VLOOKUP(RANDBETWEEN(1,10),Reference!$A$2:$B$11,2,0)</f>
        <v>Fine Arc 1</v>
      </c>
      <c r="C262" s="3">
        <f t="shared" ca="1" si="4"/>
        <v>2</v>
      </c>
      <c r="D262" t="str">
        <f ca="1">VLOOKUP(C262,Reference!$AD$2:$AF$15,2,0)</f>
        <v>White</v>
      </c>
      <c r="E262" t="str">
        <f ca="1">VLOOKUP(C262,Reference!$AD$2:$AF$15,3,0)</f>
        <v>Put</v>
      </c>
      <c r="F262" t="str">
        <f ca="1">VLOOKUP(RANDBETWEEN(1,10),Reference!$AH$2:$AI$11,2,0)</f>
        <v>1-3 months</v>
      </c>
      <c r="G262" s="3">
        <f ca="1">ROUND((IF(LEFT(B262,3)="SCP",RANDBETWEEN(10,20),RANDBETWEEN(1,10))*VLOOKUP(A262,Reference!$S$2:$U$397,3,0))/5,0)</f>
        <v>28</v>
      </c>
    </row>
    <row r="263" spans="1:7" x14ac:dyDescent="0.25">
      <c r="A263" s="2">
        <f ca="1">VLOOKUP(RANDBETWEEN(1,396),Reference!$R$1:$V$397,2,0)</f>
        <v>45157</v>
      </c>
      <c r="B263" s="2" t="str">
        <f ca="1">VLOOKUP(RANDBETWEEN(1,10),Reference!$A$2:$B$11,2,0)</f>
        <v>MCP Ass 1</v>
      </c>
      <c r="C263" s="3">
        <f t="shared" ca="1" si="4"/>
        <v>6</v>
      </c>
      <c r="D263" t="str">
        <f ca="1">VLOOKUP(C263,Reference!$AD$2:$AF$15,2,0)</f>
        <v>Red</v>
      </c>
      <c r="E263" t="str">
        <f ca="1">VLOOKUP(C263,Reference!$AD$2:$AF$15,3,0)</f>
        <v>Pending</v>
      </c>
      <c r="F263" t="str">
        <f ca="1">VLOOKUP(RANDBETWEEN(1,10),Reference!$AH$2:$AI$11,2,0)</f>
        <v xml:space="preserve">0- 15 days </v>
      </c>
      <c r="G263" s="3">
        <f ca="1">ROUND((IF(LEFT(B263,3)="SCP",RANDBETWEEN(10,20),RANDBETWEEN(1,10))*VLOOKUP(A263,Reference!$S$2:$U$397,3,0))/5,0)</f>
        <v>17</v>
      </c>
    </row>
    <row r="264" spans="1:7" x14ac:dyDescent="0.25">
      <c r="A264" s="2">
        <f ca="1">VLOOKUP(RANDBETWEEN(1,396),Reference!$R$1:$V$397,2,0)</f>
        <v>45177</v>
      </c>
      <c r="B264" s="2" t="str">
        <f ca="1">VLOOKUP(RANDBETWEEN(1,10),Reference!$A$2:$B$11,2,0)</f>
        <v>TFW1</v>
      </c>
      <c r="C264" s="3">
        <f t="shared" ca="1" si="4"/>
        <v>1</v>
      </c>
      <c r="D264" t="str">
        <f ca="1">VLOOKUP(C264,Reference!$AD$2:$AF$15,2,0)</f>
        <v>Red</v>
      </c>
      <c r="E264" t="str">
        <f ca="1">VLOOKUP(C264,Reference!$AD$2:$AF$15,3,0)</f>
        <v>Put</v>
      </c>
      <c r="F264" t="str">
        <f ca="1">VLOOKUP(RANDBETWEEN(1,10),Reference!$AH$2:$AI$11,2,0)</f>
        <v>1-3 months</v>
      </c>
      <c r="G264" s="3">
        <f ca="1">ROUND((IF(LEFT(B264,3)="SCP",RANDBETWEEN(10,20),RANDBETWEEN(1,10))*VLOOKUP(A264,Reference!$S$2:$U$397,3,0))/5,0)</f>
        <v>12</v>
      </c>
    </row>
    <row r="265" spans="1:7" x14ac:dyDescent="0.25">
      <c r="A265" s="2">
        <f ca="1">VLOOKUP(RANDBETWEEN(1,396),Reference!$R$1:$V$397,2,0)</f>
        <v>45307</v>
      </c>
      <c r="B265" s="2" t="str">
        <f ca="1">VLOOKUP(RANDBETWEEN(1,10),Reference!$A$2:$B$11,2,0)</f>
        <v>SCP Line 2</v>
      </c>
      <c r="C265" s="3">
        <f t="shared" ca="1" si="4"/>
        <v>12</v>
      </c>
      <c r="D265" t="str">
        <f ca="1">VLOOKUP(C265,Reference!$AD$2:$AF$15,2,0)</f>
        <v>Green</v>
      </c>
      <c r="E265" t="str">
        <f ca="1">VLOOKUP(C265,Reference!$AD$2:$AF$15,3,0)</f>
        <v>Removed</v>
      </c>
      <c r="F265" t="str">
        <f ca="1">VLOOKUP(RANDBETWEEN(1,10),Reference!$AH$2:$AI$11,2,0)</f>
        <v>1-3 months</v>
      </c>
      <c r="G265" s="3">
        <f ca="1">ROUND((IF(LEFT(B265,3)="SCP",RANDBETWEEN(10,20),RANDBETWEEN(1,10))*VLOOKUP(A265,Reference!$S$2:$U$397,3,0))/5,0)</f>
        <v>103</v>
      </c>
    </row>
    <row r="266" spans="1:7" x14ac:dyDescent="0.25">
      <c r="A266" s="2">
        <f ca="1">VLOOKUP(RANDBETWEEN(1,396),Reference!$R$1:$V$397,2,0)</f>
        <v>45180</v>
      </c>
      <c r="B266" s="2" t="str">
        <f ca="1">VLOOKUP(RANDBETWEEN(1,10),Reference!$A$2:$B$11,2,0)</f>
        <v>Welding M/c 2</v>
      </c>
      <c r="C266" s="3">
        <f t="shared" ca="1" si="4"/>
        <v>5</v>
      </c>
      <c r="D266" t="str">
        <f ca="1">VLOOKUP(C266,Reference!$AD$2:$AF$15,2,0)</f>
        <v>Red</v>
      </c>
      <c r="E266" t="str">
        <f ca="1">VLOOKUP(C266,Reference!$AD$2:$AF$15,3,0)</f>
        <v>Pending</v>
      </c>
      <c r="F266" t="str">
        <f ca="1">VLOOKUP(RANDBETWEEN(1,10),Reference!$AH$2:$AI$11,2,0)</f>
        <v xml:space="preserve">0- 15 days </v>
      </c>
      <c r="G266" s="3">
        <f ca="1">ROUND((IF(LEFT(B266,3)="SCP",RANDBETWEEN(10,20),RANDBETWEEN(1,10))*VLOOKUP(A266,Reference!$S$2:$U$397,3,0))/5,0)</f>
        <v>27</v>
      </c>
    </row>
    <row r="267" spans="1:7" x14ac:dyDescent="0.25">
      <c r="A267" s="2">
        <f ca="1">VLOOKUP(RANDBETWEEN(1,396),Reference!$R$1:$V$397,2,0)</f>
        <v>44957</v>
      </c>
      <c r="B267" s="2" t="str">
        <f ca="1">VLOOKUP(RANDBETWEEN(1,10),Reference!$A$2:$B$11,2,0)</f>
        <v>Welding M/c 1</v>
      </c>
      <c r="C267" s="3">
        <f t="shared" ca="1" si="4"/>
        <v>7</v>
      </c>
      <c r="D267" t="str">
        <f ca="1">VLOOKUP(C267,Reference!$AD$2:$AF$15,2,0)</f>
        <v>Red</v>
      </c>
      <c r="E267" t="str">
        <f ca="1">VLOOKUP(C267,Reference!$AD$2:$AF$15,3,0)</f>
        <v>Pending</v>
      </c>
      <c r="F267" t="str">
        <f ca="1">VLOOKUP(RANDBETWEEN(1,10),Reference!$AH$2:$AI$11,2,0)</f>
        <v>1-3 months</v>
      </c>
      <c r="G267" s="3">
        <f ca="1">ROUND((IF(LEFT(B267,3)="SCP",RANDBETWEEN(10,20),RANDBETWEEN(1,10))*VLOOKUP(A267,Reference!$S$2:$U$397,3,0))/5,0)</f>
        <v>6</v>
      </c>
    </row>
    <row r="268" spans="1:7" x14ac:dyDescent="0.25">
      <c r="A268" s="2">
        <f ca="1">VLOOKUP(RANDBETWEEN(1,396),Reference!$R$1:$V$397,2,0)</f>
        <v>45205</v>
      </c>
      <c r="B268" s="2" t="str">
        <f ca="1">VLOOKUP(RANDBETWEEN(1,10),Reference!$A$2:$B$11,2,0)</f>
        <v>MCP Ass 2</v>
      </c>
      <c r="C268" s="3">
        <f t="shared" ca="1" si="4"/>
        <v>8</v>
      </c>
      <c r="D268" t="str">
        <f ca="1">VLOOKUP(C268,Reference!$AD$2:$AF$15,2,0)</f>
        <v>Red</v>
      </c>
      <c r="E268" t="str">
        <f ca="1">VLOOKUP(C268,Reference!$AD$2:$AF$15,3,0)</f>
        <v>Pending</v>
      </c>
      <c r="F268" t="str">
        <f ca="1">VLOOKUP(RANDBETWEEN(1,10),Reference!$AH$2:$AI$11,2,0)</f>
        <v xml:space="preserve">0- 15 days </v>
      </c>
      <c r="G268" s="3">
        <f ca="1">ROUND((IF(LEFT(B268,3)="SCP",RANDBETWEEN(10,20),RANDBETWEEN(1,10))*VLOOKUP(A268,Reference!$S$2:$U$397,3,0))/5,0)</f>
        <v>50</v>
      </c>
    </row>
    <row r="269" spans="1:7" x14ac:dyDescent="0.25">
      <c r="A269" s="2">
        <f ca="1">VLOOKUP(RANDBETWEEN(1,396),Reference!$R$1:$V$397,2,0)</f>
        <v>45072</v>
      </c>
      <c r="B269" s="2" t="str">
        <f ca="1">VLOOKUP(RANDBETWEEN(1,10),Reference!$A$2:$B$11,2,0)</f>
        <v>SCP Line 2</v>
      </c>
      <c r="C269" s="3">
        <f t="shared" ca="1" si="4"/>
        <v>11</v>
      </c>
      <c r="D269" t="str">
        <f ca="1">VLOOKUP(C269,Reference!$AD$2:$AF$15,2,0)</f>
        <v>Green</v>
      </c>
      <c r="E269" t="str">
        <f ca="1">VLOOKUP(C269,Reference!$AD$2:$AF$15,3,0)</f>
        <v>Removed</v>
      </c>
      <c r="F269" t="str">
        <f ca="1">VLOOKUP(RANDBETWEEN(1,10),Reference!$AH$2:$AI$11,2,0)</f>
        <v>1-3 months</v>
      </c>
      <c r="G269" s="3">
        <f ca="1">ROUND((IF(LEFT(B269,3)="SCP",RANDBETWEEN(10,20),RANDBETWEEN(1,10))*VLOOKUP(A269,Reference!$S$2:$U$397,3,0))/5,0)</f>
        <v>64</v>
      </c>
    </row>
    <row r="270" spans="1:7" x14ac:dyDescent="0.25">
      <c r="A270" s="2">
        <f ca="1">VLOOKUP(RANDBETWEEN(1,396),Reference!$R$1:$V$397,2,0)</f>
        <v>45070</v>
      </c>
      <c r="B270" s="2" t="str">
        <f ca="1">VLOOKUP(RANDBETWEEN(1,10),Reference!$A$2:$B$11,2,0)</f>
        <v>MCP Ass 2</v>
      </c>
      <c r="C270" s="3">
        <f t="shared" ca="1" si="4"/>
        <v>14</v>
      </c>
      <c r="D270" t="str">
        <f ca="1">VLOOKUP(C270,Reference!$AD$2:$AF$15,2,0)</f>
        <v>White</v>
      </c>
      <c r="E270" t="str">
        <f ca="1">VLOOKUP(C270,Reference!$AD$2:$AF$15,3,0)</f>
        <v>Removed</v>
      </c>
      <c r="F270" t="str">
        <f ca="1">VLOOKUP(RANDBETWEEN(1,10),Reference!$AH$2:$AI$11,2,0)</f>
        <v>&gt; 3 Months</v>
      </c>
      <c r="G270" s="3">
        <f ca="1">ROUND((IF(LEFT(B270,3)="SCP",RANDBETWEEN(10,20),RANDBETWEEN(1,10))*VLOOKUP(A270,Reference!$S$2:$U$397,3,0))/5,0)</f>
        <v>9</v>
      </c>
    </row>
    <row r="271" spans="1:7" x14ac:dyDescent="0.25">
      <c r="A271" s="2">
        <f ca="1">VLOOKUP(RANDBETWEEN(1,396),Reference!$R$1:$V$397,2,0)</f>
        <v>45059</v>
      </c>
      <c r="B271" s="2" t="str">
        <f ca="1">VLOOKUP(RANDBETWEEN(1,10),Reference!$A$2:$B$11,2,0)</f>
        <v>Fine Arc 1</v>
      </c>
      <c r="C271" s="3">
        <f t="shared" ca="1" si="4"/>
        <v>6</v>
      </c>
      <c r="D271" t="str">
        <f ca="1">VLOOKUP(C271,Reference!$AD$2:$AF$15,2,0)</f>
        <v>Red</v>
      </c>
      <c r="E271" t="str">
        <f ca="1">VLOOKUP(C271,Reference!$AD$2:$AF$15,3,0)</f>
        <v>Pending</v>
      </c>
      <c r="F271" t="str">
        <f ca="1">VLOOKUP(RANDBETWEEN(1,10),Reference!$AH$2:$AI$11,2,0)</f>
        <v>1-3 months</v>
      </c>
      <c r="G271" s="3">
        <f ca="1">ROUND((IF(LEFT(B271,3)="SCP",RANDBETWEEN(10,20),RANDBETWEEN(1,10))*VLOOKUP(A271,Reference!$S$2:$U$397,3,0))/5,0)</f>
        <v>48</v>
      </c>
    </row>
    <row r="272" spans="1:7" x14ac:dyDescent="0.25">
      <c r="A272" s="2">
        <f ca="1">VLOOKUP(RANDBETWEEN(1,396),Reference!$R$1:$V$397,2,0)</f>
        <v>44977</v>
      </c>
      <c r="B272" s="2" t="str">
        <f ca="1">VLOOKUP(RANDBETWEEN(1,10),Reference!$A$2:$B$11,2,0)</f>
        <v>TFW2</v>
      </c>
      <c r="C272" s="3">
        <f t="shared" ca="1" si="4"/>
        <v>14</v>
      </c>
      <c r="D272" t="str">
        <f ca="1">VLOOKUP(C272,Reference!$AD$2:$AF$15,2,0)</f>
        <v>White</v>
      </c>
      <c r="E272" t="str">
        <f ca="1">VLOOKUP(C272,Reference!$AD$2:$AF$15,3,0)</f>
        <v>Removed</v>
      </c>
      <c r="F272" t="str">
        <f ca="1">VLOOKUP(RANDBETWEEN(1,10),Reference!$AH$2:$AI$11,2,0)</f>
        <v>1-3 months</v>
      </c>
      <c r="G272" s="3">
        <f ca="1">ROUND((IF(LEFT(B272,3)="SCP",RANDBETWEEN(10,20),RANDBETWEEN(1,10))*VLOOKUP(A272,Reference!$S$2:$U$397,3,0))/5,0)</f>
        <v>21</v>
      </c>
    </row>
    <row r="273" spans="1:7" x14ac:dyDescent="0.25">
      <c r="A273" s="2">
        <f ca="1">VLOOKUP(RANDBETWEEN(1,396),Reference!$R$1:$V$397,2,0)</f>
        <v>45038</v>
      </c>
      <c r="B273" s="2" t="str">
        <f ca="1">VLOOKUP(RANDBETWEEN(1,10),Reference!$A$2:$B$11,2,0)</f>
        <v>TFW2</v>
      </c>
      <c r="C273" s="3">
        <f t="shared" ca="1" si="4"/>
        <v>14</v>
      </c>
      <c r="D273" t="str">
        <f ca="1">VLOOKUP(C273,Reference!$AD$2:$AF$15,2,0)</f>
        <v>White</v>
      </c>
      <c r="E273" t="str">
        <f ca="1">VLOOKUP(C273,Reference!$AD$2:$AF$15,3,0)</f>
        <v>Removed</v>
      </c>
      <c r="F273" t="str">
        <f ca="1">VLOOKUP(RANDBETWEEN(1,10),Reference!$AH$2:$AI$11,2,0)</f>
        <v xml:space="preserve">0- 15 days </v>
      </c>
      <c r="G273" s="3">
        <f ca="1">ROUND((IF(LEFT(B273,3)="SCP",RANDBETWEEN(10,20),RANDBETWEEN(1,10))*VLOOKUP(A273,Reference!$S$2:$U$397,3,0))/5,0)</f>
        <v>22</v>
      </c>
    </row>
    <row r="274" spans="1:7" x14ac:dyDescent="0.25">
      <c r="A274" s="2">
        <f ca="1">VLOOKUP(RANDBETWEEN(1,396),Reference!$R$1:$V$397,2,0)</f>
        <v>44939</v>
      </c>
      <c r="B274" s="2" t="str">
        <f ca="1">VLOOKUP(RANDBETWEEN(1,10),Reference!$A$2:$B$11,2,0)</f>
        <v>Welding M/c 1</v>
      </c>
      <c r="C274" s="3">
        <f t="shared" ca="1" si="4"/>
        <v>9</v>
      </c>
      <c r="D274" t="str">
        <f ca="1">VLOOKUP(C274,Reference!$AD$2:$AF$15,2,0)</f>
        <v>Red</v>
      </c>
      <c r="E274" t="str">
        <f ca="1">VLOOKUP(C274,Reference!$AD$2:$AF$15,3,0)</f>
        <v>Removed</v>
      </c>
      <c r="F274" t="str">
        <f ca="1">VLOOKUP(RANDBETWEEN(1,10),Reference!$AH$2:$AI$11,2,0)</f>
        <v>&gt; 3 Months</v>
      </c>
      <c r="G274" s="3">
        <f ca="1">ROUND((IF(LEFT(B274,3)="SCP",RANDBETWEEN(10,20),RANDBETWEEN(1,10))*VLOOKUP(A274,Reference!$S$2:$U$397,3,0))/5,0)</f>
        <v>27</v>
      </c>
    </row>
    <row r="275" spans="1:7" x14ac:dyDescent="0.25">
      <c r="A275" s="2">
        <f ca="1">VLOOKUP(RANDBETWEEN(1,396),Reference!$R$1:$V$397,2,0)</f>
        <v>45195</v>
      </c>
      <c r="B275" s="2" t="str">
        <f ca="1">VLOOKUP(RANDBETWEEN(1,10),Reference!$A$2:$B$11,2,0)</f>
        <v>Welding M/c 2</v>
      </c>
      <c r="C275" s="3">
        <f t="shared" ca="1" si="4"/>
        <v>6</v>
      </c>
      <c r="D275" t="str">
        <f ca="1">VLOOKUP(C275,Reference!$AD$2:$AF$15,2,0)</f>
        <v>Red</v>
      </c>
      <c r="E275" t="str">
        <f ca="1">VLOOKUP(C275,Reference!$AD$2:$AF$15,3,0)</f>
        <v>Pending</v>
      </c>
      <c r="F275" t="str">
        <f ca="1">VLOOKUP(RANDBETWEEN(1,10),Reference!$AH$2:$AI$11,2,0)</f>
        <v xml:space="preserve">0- 15 days </v>
      </c>
      <c r="G275" s="3">
        <f ca="1">ROUND((IF(LEFT(B275,3)="SCP",RANDBETWEEN(10,20),RANDBETWEEN(1,10))*VLOOKUP(A275,Reference!$S$2:$U$397,3,0))/5,0)</f>
        <v>8</v>
      </c>
    </row>
    <row r="276" spans="1:7" x14ac:dyDescent="0.25">
      <c r="A276" s="2">
        <f ca="1">VLOOKUP(RANDBETWEEN(1,396),Reference!$R$1:$V$397,2,0)</f>
        <v>45013</v>
      </c>
      <c r="B276" s="2" t="str">
        <f ca="1">VLOOKUP(RANDBETWEEN(1,10),Reference!$A$2:$B$11,2,0)</f>
        <v xml:space="preserve">Fine Arc 2 </v>
      </c>
      <c r="C276" s="3">
        <f t="shared" ca="1" si="4"/>
        <v>11</v>
      </c>
      <c r="D276" t="str">
        <f ca="1">VLOOKUP(C276,Reference!$AD$2:$AF$15,2,0)</f>
        <v>Green</v>
      </c>
      <c r="E276" t="str">
        <f ca="1">VLOOKUP(C276,Reference!$AD$2:$AF$15,3,0)</f>
        <v>Removed</v>
      </c>
      <c r="F276" t="str">
        <f ca="1">VLOOKUP(RANDBETWEEN(1,10),Reference!$AH$2:$AI$11,2,0)</f>
        <v xml:space="preserve">0- 15 days </v>
      </c>
      <c r="G276" s="3">
        <f ca="1">ROUND((IF(LEFT(B276,3)="SCP",RANDBETWEEN(10,20),RANDBETWEEN(1,10))*VLOOKUP(A276,Reference!$S$2:$U$397,3,0))/5,0)</f>
        <v>3</v>
      </c>
    </row>
    <row r="277" spans="1:7" x14ac:dyDescent="0.25">
      <c r="A277" s="2">
        <f ca="1">VLOOKUP(RANDBETWEEN(1,396),Reference!$R$1:$V$397,2,0)</f>
        <v>45085</v>
      </c>
      <c r="B277" s="2" t="str">
        <f ca="1">VLOOKUP(RANDBETWEEN(1,10),Reference!$A$2:$B$11,2,0)</f>
        <v>MCP Ass 2</v>
      </c>
      <c r="C277" s="3">
        <f t="shared" ca="1" si="4"/>
        <v>2</v>
      </c>
      <c r="D277" t="str">
        <f ca="1">VLOOKUP(C277,Reference!$AD$2:$AF$15,2,0)</f>
        <v>White</v>
      </c>
      <c r="E277" t="str">
        <f ca="1">VLOOKUP(C277,Reference!$AD$2:$AF$15,3,0)</f>
        <v>Put</v>
      </c>
      <c r="F277" t="str">
        <f ca="1">VLOOKUP(RANDBETWEEN(1,10),Reference!$AH$2:$AI$11,2,0)</f>
        <v xml:space="preserve">0- 15 days </v>
      </c>
      <c r="G277" s="3">
        <f ca="1">ROUND((IF(LEFT(B277,3)="SCP",RANDBETWEEN(10,20),RANDBETWEEN(1,10))*VLOOKUP(A277,Reference!$S$2:$U$397,3,0))/5,0)</f>
        <v>31</v>
      </c>
    </row>
    <row r="278" spans="1:7" x14ac:dyDescent="0.25">
      <c r="A278" s="2">
        <f ca="1">VLOOKUP(RANDBETWEEN(1,396),Reference!$R$1:$V$397,2,0)</f>
        <v>45173</v>
      </c>
      <c r="B278" s="2" t="str">
        <f ca="1">VLOOKUP(RANDBETWEEN(1,10),Reference!$A$2:$B$11,2,0)</f>
        <v xml:space="preserve">Fine Arc 2 </v>
      </c>
      <c r="C278" s="3">
        <f t="shared" ca="1" si="4"/>
        <v>10</v>
      </c>
      <c r="D278" t="str">
        <f ca="1">VLOOKUP(C278,Reference!$AD$2:$AF$15,2,0)</f>
        <v>Green</v>
      </c>
      <c r="E278" t="str">
        <f ca="1">VLOOKUP(C278,Reference!$AD$2:$AF$15,3,0)</f>
        <v>Put</v>
      </c>
      <c r="F278" t="str">
        <f ca="1">VLOOKUP(RANDBETWEEN(1,10),Reference!$AH$2:$AI$11,2,0)</f>
        <v>1-3 months</v>
      </c>
      <c r="G278" s="3">
        <f ca="1">ROUND((IF(LEFT(B278,3)="SCP",RANDBETWEEN(10,20),RANDBETWEEN(1,10))*VLOOKUP(A278,Reference!$S$2:$U$397,3,0))/5,0)</f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8FE6-A27A-ED4A-B1F4-A854BE74FF24}">
  <dimension ref="A1:I121"/>
  <sheetViews>
    <sheetView workbookViewId="0">
      <selection activeCell="B106" sqref="B1:B1048576"/>
    </sheetView>
  </sheetViews>
  <sheetFormatPr defaultColWidth="11" defaultRowHeight="15.75" x14ac:dyDescent="0.25"/>
  <cols>
    <col min="3" max="3" width="10.875" style="2"/>
  </cols>
  <sheetData>
    <row r="1" spans="1:9" x14ac:dyDescent="0.25">
      <c r="A1" t="s">
        <v>211</v>
      </c>
      <c r="B1" t="s">
        <v>103</v>
      </c>
      <c r="C1" s="2" t="s">
        <v>206</v>
      </c>
      <c r="D1" t="s">
        <v>173</v>
      </c>
      <c r="E1" t="s">
        <v>21</v>
      </c>
      <c r="F1" t="s">
        <v>22</v>
      </c>
      <c r="G1" t="s">
        <v>23</v>
      </c>
      <c r="H1" t="s">
        <v>175</v>
      </c>
      <c r="I1" t="s">
        <v>174</v>
      </c>
    </row>
    <row r="2" spans="1:9" x14ac:dyDescent="0.25">
      <c r="A2">
        <v>1</v>
      </c>
      <c r="B2" t="s">
        <v>108</v>
      </c>
      <c r="C2" s="2">
        <v>45017</v>
      </c>
      <c r="D2" t="str">
        <f ca="1">VLOOKUP(RANDBETWEEN(1,4),Reference!$E$2:$F$5,2,0)</f>
        <v>TPM</v>
      </c>
      <c r="E2" s="1" t="s">
        <v>24</v>
      </c>
      <c r="F2" s="1" t="s">
        <v>25</v>
      </c>
      <c r="G2" s="1" t="s">
        <v>26</v>
      </c>
      <c r="H2" s="3">
        <f ca="1">RANDBETWEEN(1,5)*VLOOKUP(C2,Reference!$S$2:$U$397,3,0)*IF(LEFT(B2,3)="SCP",2,1)</f>
        <v>46</v>
      </c>
      <c r="I2" t="str">
        <f ca="1">VLOOKUP(RANDBETWEEN(1,5),Reference!$G$2:$H$8,2,0)</f>
        <v>One time</v>
      </c>
    </row>
    <row r="3" spans="1:9" x14ac:dyDescent="0.25">
      <c r="A3">
        <v>2</v>
      </c>
      <c r="B3" t="s">
        <v>108</v>
      </c>
      <c r="C3" s="2">
        <v>45017</v>
      </c>
      <c r="D3" t="str">
        <f ca="1">VLOOKUP(RANDBETWEEN(1,4),Reference!$E$2:$F$5,2,0)</f>
        <v>TPM</v>
      </c>
      <c r="E3" s="1" t="s">
        <v>27</v>
      </c>
      <c r="F3" s="1" t="s">
        <v>28</v>
      </c>
      <c r="G3" s="1" t="s">
        <v>29</v>
      </c>
      <c r="H3" s="3">
        <f ca="1">RANDBETWEEN(1,5)*VLOOKUP(C3,Reference!$S$2:$U$397,3,0)*IF(LEFT(B3,3)="SCP",2,1)</f>
        <v>23</v>
      </c>
      <c r="I3" t="str">
        <f ca="1">VLOOKUP(RANDBETWEEN(1,5),Reference!$G$2:$H$8,2,0)</f>
        <v>otto.de</v>
      </c>
    </row>
    <row r="4" spans="1:9" x14ac:dyDescent="0.25">
      <c r="A4">
        <v>3</v>
      </c>
      <c r="B4" t="s">
        <v>108</v>
      </c>
      <c r="C4" s="2">
        <v>45017</v>
      </c>
      <c r="D4" t="str">
        <f ca="1">VLOOKUP(RANDBETWEEN(1,4),Reference!$E$2:$F$5,2,0)</f>
        <v>NTPM</v>
      </c>
      <c r="E4" s="1" t="s">
        <v>27</v>
      </c>
      <c r="F4" s="1" t="s">
        <v>28</v>
      </c>
      <c r="G4" s="1" t="s">
        <v>30</v>
      </c>
      <c r="H4" s="3">
        <f ca="1">RANDBETWEEN(1,5)*VLOOKUP(C4,Reference!$S$2:$U$397,3,0)*IF(LEFT(B4,3)="SCP",2,1)</f>
        <v>46</v>
      </c>
      <c r="I4" t="str">
        <f ca="1">VLOOKUP(RANDBETWEEN(1,5),Reference!$G$2:$H$8,2,0)</f>
        <v>One time</v>
      </c>
    </row>
    <row r="5" spans="1:9" x14ac:dyDescent="0.25">
      <c r="A5">
        <v>4</v>
      </c>
      <c r="B5" t="s">
        <v>108</v>
      </c>
      <c r="C5" s="2">
        <v>45017</v>
      </c>
      <c r="D5" t="str">
        <f ca="1">VLOOKUP(RANDBETWEEN(1,4),Reference!$E$2:$F$5,2,0)</f>
        <v>TPM</v>
      </c>
      <c r="E5" s="1" t="s">
        <v>27</v>
      </c>
      <c r="F5" s="1" t="s">
        <v>31</v>
      </c>
      <c r="G5" s="1" t="s">
        <v>29</v>
      </c>
      <c r="H5" s="3">
        <f ca="1">RANDBETWEEN(1,5)*VLOOKUP(C5,Reference!$S$2:$U$397,3,0)*IF(LEFT(B5,3)="SCP",2,1)</f>
        <v>69</v>
      </c>
      <c r="I5" t="str">
        <f ca="1">VLOOKUP(RANDBETWEEN(1,5),Reference!$G$2:$H$8,2,0)</f>
        <v>One time</v>
      </c>
    </row>
    <row r="6" spans="1:9" x14ac:dyDescent="0.25">
      <c r="A6">
        <v>5</v>
      </c>
      <c r="B6" t="s">
        <v>108</v>
      </c>
      <c r="C6" s="2">
        <v>45017</v>
      </c>
      <c r="D6" t="str">
        <f ca="1">VLOOKUP(RANDBETWEEN(1,4),Reference!$E$2:$F$5,2,0)</f>
        <v>TPM</v>
      </c>
      <c r="E6" s="1" t="s">
        <v>32</v>
      </c>
      <c r="F6" s="1" t="s">
        <v>33</v>
      </c>
      <c r="G6" s="1" t="s">
        <v>29</v>
      </c>
      <c r="H6" s="3">
        <f ca="1">RANDBETWEEN(1,5)*VLOOKUP(C6,Reference!$S$2:$U$397,3,0)*IF(LEFT(B6,3)="SCP",2,1)</f>
        <v>46</v>
      </c>
      <c r="I6" t="str">
        <f ca="1">VLOOKUP(RANDBETWEEN(1,5),Reference!$G$2:$H$8,2,0)</f>
        <v>One time</v>
      </c>
    </row>
    <row r="7" spans="1:9" x14ac:dyDescent="0.25">
      <c r="A7">
        <v>6</v>
      </c>
      <c r="B7" t="s">
        <v>113</v>
      </c>
      <c r="C7" s="2">
        <v>45017</v>
      </c>
      <c r="D7" t="str">
        <f ca="1">VLOOKUP(RANDBETWEEN(1,4),Reference!$E$2:$F$5,2,0)</f>
        <v>TPM</v>
      </c>
      <c r="E7" s="1" t="s">
        <v>34</v>
      </c>
      <c r="F7" s="1" t="s">
        <v>35</v>
      </c>
      <c r="G7" s="1" t="s">
        <v>29</v>
      </c>
      <c r="H7" s="3">
        <f ca="1">RANDBETWEEN(1,5)*VLOOKUP(C7,Reference!$S$2:$U$397,3,0)*IF(LEFT(B7,3)="SCP",2,1)</f>
        <v>23</v>
      </c>
      <c r="I7" t="str">
        <f ca="1">VLOOKUP(RANDBETWEEN(1,5),Reference!$G$2:$H$8,2,0)</f>
        <v>One time</v>
      </c>
    </row>
    <row r="8" spans="1:9" x14ac:dyDescent="0.25">
      <c r="A8">
        <v>7</v>
      </c>
      <c r="B8" t="s">
        <v>114</v>
      </c>
      <c r="C8" s="2">
        <v>45017</v>
      </c>
      <c r="D8" t="str">
        <f ca="1">VLOOKUP(RANDBETWEEN(1,4),Reference!$E$2:$F$5,2,0)</f>
        <v>NTPM</v>
      </c>
      <c r="E8" s="1" t="s">
        <v>27</v>
      </c>
      <c r="F8" s="1" t="s">
        <v>28</v>
      </c>
      <c r="G8" s="1" t="s">
        <v>29</v>
      </c>
      <c r="H8" s="3">
        <f ca="1">RANDBETWEEN(1,5)*VLOOKUP(C8,Reference!$S$2:$U$397,3,0)*IF(LEFT(B8,3)="SCP",2,1)</f>
        <v>23</v>
      </c>
      <c r="I8" t="str">
        <f ca="1">VLOOKUP(RANDBETWEEN(1,5),Reference!$G$2:$H$8,2,0)</f>
        <v>One time</v>
      </c>
    </row>
    <row r="9" spans="1:9" x14ac:dyDescent="0.25">
      <c r="A9">
        <v>8</v>
      </c>
      <c r="B9" t="s">
        <v>115</v>
      </c>
      <c r="C9" s="2">
        <v>45017</v>
      </c>
      <c r="D9" t="str">
        <f ca="1">VLOOKUP(RANDBETWEEN(1,4),Reference!$E$2:$F$5,2,0)</f>
        <v>NTPM</v>
      </c>
      <c r="E9" s="1" t="s">
        <v>27</v>
      </c>
      <c r="F9" s="1" t="s">
        <v>28</v>
      </c>
      <c r="G9" s="1" t="s">
        <v>36</v>
      </c>
      <c r="H9" s="3">
        <f ca="1">RANDBETWEEN(1,5)*VLOOKUP(C9,Reference!$S$2:$U$397,3,0)*IF(LEFT(B9,3)="SCP",2,1)</f>
        <v>46</v>
      </c>
      <c r="I9" t="str">
        <f ca="1">VLOOKUP(RANDBETWEEN(1,5),Reference!$G$2:$H$8,2,0)</f>
        <v>One time</v>
      </c>
    </row>
    <row r="10" spans="1:9" x14ac:dyDescent="0.25">
      <c r="A10">
        <v>9</v>
      </c>
      <c r="B10" t="s">
        <v>116</v>
      </c>
      <c r="C10" s="2">
        <v>45017</v>
      </c>
      <c r="D10" t="str">
        <f ca="1">VLOOKUP(RANDBETWEEN(1,4),Reference!$E$2:$F$5,2,0)</f>
        <v>TPM</v>
      </c>
      <c r="E10" s="1" t="s">
        <v>27</v>
      </c>
      <c r="F10" s="1" t="s">
        <v>28</v>
      </c>
      <c r="G10" s="1" t="s">
        <v>36</v>
      </c>
      <c r="H10" s="3">
        <f ca="1">RANDBETWEEN(1,5)*VLOOKUP(C10,Reference!$S$2:$U$397,3,0)*IF(LEFT(B10,3)="SCP",2,1)</f>
        <v>23</v>
      </c>
      <c r="I10" t="str">
        <f ca="1">VLOOKUP(RANDBETWEEN(1,5),Reference!$G$2:$H$8,2,0)</f>
        <v>One time</v>
      </c>
    </row>
    <row r="11" spans="1:9" x14ac:dyDescent="0.25">
      <c r="A11">
        <v>10</v>
      </c>
      <c r="B11" t="s">
        <v>117</v>
      </c>
      <c r="C11" s="2">
        <v>45017</v>
      </c>
      <c r="D11" t="str">
        <f ca="1">VLOOKUP(RANDBETWEEN(1,4),Reference!$E$2:$F$5,2,0)</f>
        <v>TPM</v>
      </c>
      <c r="E11" s="1" t="s">
        <v>27</v>
      </c>
      <c r="F11" s="1" t="s">
        <v>28</v>
      </c>
      <c r="G11" s="1" t="s">
        <v>36</v>
      </c>
      <c r="H11" s="3">
        <f ca="1">RANDBETWEEN(1,5)*VLOOKUP(C11,Reference!$S$2:$U$397,3,0)*IF(LEFT(B11,3)="SCP",2,1)</f>
        <v>46</v>
      </c>
      <c r="I11" t="str">
        <f ca="1">VLOOKUP(RANDBETWEEN(1,5),Reference!$G$2:$H$8,2,0)</f>
        <v>otto.de</v>
      </c>
    </row>
    <row r="12" spans="1:9" x14ac:dyDescent="0.25">
      <c r="A12">
        <v>11</v>
      </c>
      <c r="B12" t="s">
        <v>108</v>
      </c>
      <c r="C12" s="2">
        <v>45047</v>
      </c>
      <c r="D12" t="str">
        <f ca="1">VLOOKUP(RANDBETWEEN(1,4),Reference!$E$2:$F$5,2,0)</f>
        <v>NTPM</v>
      </c>
      <c r="E12" s="1" t="s">
        <v>37</v>
      </c>
      <c r="F12" s="1" t="s">
        <v>38</v>
      </c>
      <c r="G12" s="1" t="s">
        <v>36</v>
      </c>
      <c r="H12" s="3">
        <f ca="1">RANDBETWEEN(1,5)*VLOOKUP(C12,Reference!$S$2:$U$397,3,0)*IF(LEFT(B12,3)="SCP",2,1)</f>
        <v>65</v>
      </c>
      <c r="I12" t="str">
        <f ca="1">VLOOKUP(RANDBETWEEN(1,5),Reference!$G$2:$H$8,2,0)</f>
        <v>One time</v>
      </c>
    </row>
    <row r="13" spans="1:9" x14ac:dyDescent="0.25">
      <c r="A13">
        <v>12</v>
      </c>
      <c r="B13" t="s">
        <v>109</v>
      </c>
      <c r="C13" s="2">
        <v>45047</v>
      </c>
      <c r="D13" t="str">
        <f ca="1">VLOOKUP(RANDBETWEEN(1,4),Reference!$E$2:$F$5,2,0)</f>
        <v>NTPM</v>
      </c>
      <c r="E13" s="1" t="s">
        <v>39</v>
      </c>
      <c r="F13" s="1" t="s">
        <v>38</v>
      </c>
      <c r="G13" s="1" t="s">
        <v>36</v>
      </c>
      <c r="H13" s="3">
        <f ca="1">RANDBETWEEN(1,5)*VLOOKUP(C13,Reference!$S$2:$U$397,3,0)*IF(LEFT(B13,3)="SCP",2,1)</f>
        <v>65</v>
      </c>
      <c r="I13" t="str">
        <f ca="1">VLOOKUP(RANDBETWEEN(1,5),Reference!$G$2:$H$8,2,0)</f>
        <v>One time</v>
      </c>
    </row>
    <row r="14" spans="1:9" x14ac:dyDescent="0.25">
      <c r="A14">
        <v>13</v>
      </c>
      <c r="B14" t="s">
        <v>110</v>
      </c>
      <c r="C14" s="2">
        <v>45047</v>
      </c>
      <c r="D14" t="str">
        <f ca="1">VLOOKUP(RANDBETWEEN(1,4),Reference!$E$2:$F$5,2,0)</f>
        <v>NTPM</v>
      </c>
      <c r="E14" s="1" t="s">
        <v>40</v>
      </c>
      <c r="F14" s="1" t="s">
        <v>38</v>
      </c>
      <c r="G14" s="1" t="s">
        <v>26</v>
      </c>
      <c r="H14" s="3">
        <f ca="1">RANDBETWEEN(1,5)*VLOOKUP(C14,Reference!$S$2:$U$397,3,0)*IF(LEFT(B14,3)="SCP",2,1)</f>
        <v>104</v>
      </c>
      <c r="I14" t="str">
        <f ca="1">VLOOKUP(RANDBETWEEN(1,5),Reference!$G$2:$H$8,2,0)</f>
        <v>One time</v>
      </c>
    </row>
    <row r="15" spans="1:9" x14ac:dyDescent="0.25">
      <c r="A15">
        <v>14</v>
      </c>
      <c r="B15" t="s">
        <v>111</v>
      </c>
      <c r="C15" s="2">
        <v>45047</v>
      </c>
      <c r="D15" t="str">
        <f ca="1">VLOOKUP(RANDBETWEEN(1,4),Reference!$E$2:$F$5,2,0)</f>
        <v>NTPM</v>
      </c>
      <c r="E15" s="1" t="s">
        <v>40</v>
      </c>
      <c r="F15" s="1" t="s">
        <v>38</v>
      </c>
      <c r="G15" s="1" t="s">
        <v>26</v>
      </c>
      <c r="H15" s="3">
        <f ca="1">RANDBETWEEN(1,5)*VLOOKUP(C15,Reference!$S$2:$U$397,3,0)*IF(LEFT(B15,3)="SCP",2,1)</f>
        <v>130</v>
      </c>
      <c r="I15" t="str">
        <f ca="1">VLOOKUP(RANDBETWEEN(1,5),Reference!$G$2:$H$8,2,0)</f>
        <v>One time</v>
      </c>
    </row>
    <row r="16" spans="1:9" x14ac:dyDescent="0.25">
      <c r="A16">
        <v>15</v>
      </c>
      <c r="B16" t="s">
        <v>112</v>
      </c>
      <c r="C16" s="2">
        <v>45047</v>
      </c>
      <c r="D16" t="str">
        <f ca="1">VLOOKUP(RANDBETWEEN(1,4),Reference!$E$2:$F$5,2,0)</f>
        <v>TPM</v>
      </c>
      <c r="E16" s="1" t="s">
        <v>40</v>
      </c>
      <c r="F16" s="1" t="s">
        <v>38</v>
      </c>
      <c r="G16" s="1" t="s">
        <v>36</v>
      </c>
      <c r="H16" s="3">
        <f ca="1">RANDBETWEEN(1,5)*VLOOKUP(C16,Reference!$S$2:$U$397,3,0)*IF(LEFT(B16,3)="SCP",2,1)</f>
        <v>52</v>
      </c>
      <c r="I16" t="str">
        <f ca="1">VLOOKUP(RANDBETWEEN(1,5),Reference!$G$2:$H$8,2,0)</f>
        <v>otto.de</v>
      </c>
    </row>
    <row r="17" spans="1:9" x14ac:dyDescent="0.25">
      <c r="A17">
        <v>16</v>
      </c>
      <c r="B17" t="s">
        <v>112</v>
      </c>
      <c r="C17" s="2">
        <v>45047</v>
      </c>
      <c r="D17" t="str">
        <f ca="1">VLOOKUP(RANDBETWEEN(1,4),Reference!$E$2:$F$5,2,0)</f>
        <v>TPM</v>
      </c>
      <c r="E17" s="1" t="s">
        <v>41</v>
      </c>
      <c r="F17" s="1" t="s">
        <v>40</v>
      </c>
      <c r="G17" s="1" t="s">
        <v>42</v>
      </c>
      <c r="H17" s="3">
        <f ca="1">RANDBETWEEN(1,5)*VLOOKUP(C17,Reference!$S$2:$U$397,3,0)*IF(LEFT(B17,3)="SCP",2,1)</f>
        <v>13</v>
      </c>
      <c r="I17" t="str">
        <f ca="1">VLOOKUP(RANDBETWEEN(1,5),Reference!$G$2:$H$8,2,0)</f>
        <v>Repetitive</v>
      </c>
    </row>
    <row r="18" spans="1:9" x14ac:dyDescent="0.25">
      <c r="A18">
        <v>17</v>
      </c>
      <c r="B18" t="s">
        <v>114</v>
      </c>
      <c r="C18" s="2">
        <v>45047</v>
      </c>
      <c r="D18" t="str">
        <f ca="1">VLOOKUP(RANDBETWEEN(1,4),Reference!$E$2:$F$5,2,0)</f>
        <v>TPM</v>
      </c>
      <c r="E18" s="1" t="s">
        <v>41</v>
      </c>
      <c r="F18" s="1" t="s">
        <v>40</v>
      </c>
      <c r="G18" s="1" t="s">
        <v>36</v>
      </c>
      <c r="H18" s="3">
        <f ca="1">RANDBETWEEN(1,5)*VLOOKUP(C18,Reference!$S$2:$U$397,3,0)*IF(LEFT(B18,3)="SCP",2,1)</f>
        <v>65</v>
      </c>
      <c r="I18" t="str">
        <f ca="1">VLOOKUP(RANDBETWEEN(1,5),Reference!$G$2:$H$8,2,0)</f>
        <v>otto.de</v>
      </c>
    </row>
    <row r="19" spans="1:9" x14ac:dyDescent="0.25">
      <c r="A19">
        <v>18</v>
      </c>
      <c r="B19" t="s">
        <v>110</v>
      </c>
      <c r="C19" s="2">
        <v>45047</v>
      </c>
      <c r="D19" t="str">
        <f ca="1">VLOOKUP(RANDBETWEEN(1,4),Reference!$E$2:$F$5,2,0)</f>
        <v>TPM</v>
      </c>
      <c r="E19" s="1" t="s">
        <v>40</v>
      </c>
      <c r="F19" s="1" t="s">
        <v>38</v>
      </c>
      <c r="G19" s="1" t="s">
        <v>36</v>
      </c>
      <c r="H19" s="3">
        <f ca="1">RANDBETWEEN(1,5)*VLOOKUP(C19,Reference!$S$2:$U$397,3,0)*IF(LEFT(B19,3)="SCP",2,1)</f>
        <v>26</v>
      </c>
      <c r="I19" t="str">
        <f ca="1">VLOOKUP(RANDBETWEEN(1,5),Reference!$G$2:$H$8,2,0)</f>
        <v>One time</v>
      </c>
    </row>
    <row r="20" spans="1:9" x14ac:dyDescent="0.25">
      <c r="A20">
        <v>19</v>
      </c>
      <c r="B20" t="s">
        <v>110</v>
      </c>
      <c r="C20" s="2">
        <v>45047</v>
      </c>
      <c r="D20" t="str">
        <f ca="1">VLOOKUP(RANDBETWEEN(1,4),Reference!$E$2:$F$5,2,0)</f>
        <v>TPM</v>
      </c>
      <c r="E20" s="1" t="s">
        <v>40</v>
      </c>
      <c r="F20" s="1" t="s">
        <v>38</v>
      </c>
      <c r="G20" s="1" t="s">
        <v>36</v>
      </c>
      <c r="H20" s="3">
        <f ca="1">RANDBETWEEN(1,5)*VLOOKUP(C20,Reference!$S$2:$U$397,3,0)*IF(LEFT(B20,3)="SCP",2,1)</f>
        <v>26</v>
      </c>
      <c r="I20" t="str">
        <f ca="1">VLOOKUP(RANDBETWEEN(1,5),Reference!$G$2:$H$8,2,0)</f>
        <v>otto.de</v>
      </c>
    </row>
    <row r="21" spans="1:9" x14ac:dyDescent="0.25">
      <c r="A21">
        <v>20</v>
      </c>
      <c r="B21" t="s">
        <v>110</v>
      </c>
      <c r="C21" s="2">
        <v>45047</v>
      </c>
      <c r="D21" t="str">
        <f ca="1">VLOOKUP(RANDBETWEEN(1,4),Reference!$E$2:$F$5,2,0)</f>
        <v>NTPM</v>
      </c>
      <c r="E21" s="1" t="s">
        <v>40</v>
      </c>
      <c r="F21" s="1" t="s">
        <v>38</v>
      </c>
      <c r="G21" s="1" t="s">
        <v>36</v>
      </c>
      <c r="H21" s="3">
        <f ca="1">RANDBETWEEN(1,5)*VLOOKUP(C21,Reference!$S$2:$U$397,3,0)*IF(LEFT(B21,3)="SCP",2,1)</f>
        <v>52</v>
      </c>
      <c r="I21" t="str">
        <f ca="1">VLOOKUP(RANDBETWEEN(1,5),Reference!$G$2:$H$8,2,0)</f>
        <v>Repetitive</v>
      </c>
    </row>
    <row r="22" spans="1:9" x14ac:dyDescent="0.25">
      <c r="A22">
        <v>21</v>
      </c>
      <c r="B22" t="s">
        <v>116</v>
      </c>
      <c r="C22" s="2">
        <v>45078</v>
      </c>
      <c r="D22" t="str">
        <f ca="1">VLOOKUP(RANDBETWEEN(1,4),Reference!$E$2:$F$5,2,0)</f>
        <v>NTPM</v>
      </c>
      <c r="E22" s="1" t="s">
        <v>40</v>
      </c>
      <c r="F22" s="1" t="s">
        <v>38</v>
      </c>
      <c r="G22" s="1" t="s">
        <v>40</v>
      </c>
      <c r="H22" s="3">
        <f ca="1">RANDBETWEEN(1,5)*VLOOKUP(C22,Reference!$S$2:$U$397,3,0)*IF(LEFT(B22,3)="SCP",2,1)</f>
        <v>39</v>
      </c>
      <c r="I22" t="str">
        <f ca="1">VLOOKUP(RANDBETWEEN(1,5),Reference!$G$2:$H$8,2,0)</f>
        <v>One time</v>
      </c>
    </row>
    <row r="23" spans="1:9" x14ac:dyDescent="0.25">
      <c r="A23">
        <v>22</v>
      </c>
      <c r="B23" t="s">
        <v>117</v>
      </c>
      <c r="C23" s="2">
        <v>45078</v>
      </c>
      <c r="D23" t="str">
        <f ca="1">VLOOKUP(RANDBETWEEN(1,4),Reference!$E$2:$F$5,2,0)</f>
        <v>NTPM</v>
      </c>
      <c r="E23" s="1" t="s">
        <v>40</v>
      </c>
      <c r="F23" s="1" t="s">
        <v>38</v>
      </c>
      <c r="G23" s="1" t="s">
        <v>42</v>
      </c>
      <c r="H23" s="3">
        <f ca="1">RANDBETWEEN(1,5)*VLOOKUP(C23,Reference!$S$2:$U$397,3,0)*IF(LEFT(B23,3)="SCP",2,1)</f>
        <v>39</v>
      </c>
      <c r="I23" t="str">
        <f ca="1">VLOOKUP(RANDBETWEEN(1,5),Reference!$G$2:$H$8,2,0)</f>
        <v>Repetitive</v>
      </c>
    </row>
    <row r="24" spans="1:9" x14ac:dyDescent="0.25">
      <c r="A24">
        <v>23</v>
      </c>
      <c r="B24" t="s">
        <v>114</v>
      </c>
      <c r="C24" s="2">
        <v>45078</v>
      </c>
      <c r="D24" t="str">
        <f ca="1">VLOOKUP(RANDBETWEEN(1,4),Reference!$E$2:$F$5,2,0)</f>
        <v>NTPM</v>
      </c>
      <c r="E24" s="1" t="s">
        <v>40</v>
      </c>
      <c r="F24" s="1" t="s">
        <v>38</v>
      </c>
      <c r="G24" s="1" t="s">
        <v>42</v>
      </c>
      <c r="H24" s="3">
        <f ca="1">RANDBETWEEN(1,5)*VLOOKUP(C24,Reference!$S$2:$U$397,3,0)*IF(LEFT(B24,3)="SCP",2,1)</f>
        <v>65</v>
      </c>
      <c r="I24" t="str">
        <f ca="1">VLOOKUP(RANDBETWEEN(1,5),Reference!$G$2:$H$8,2,0)</f>
        <v>One time</v>
      </c>
    </row>
    <row r="25" spans="1:9" x14ac:dyDescent="0.25">
      <c r="A25">
        <v>24</v>
      </c>
      <c r="B25" t="s">
        <v>115</v>
      </c>
      <c r="C25" s="2">
        <v>45078</v>
      </c>
      <c r="D25" t="str">
        <f ca="1">VLOOKUP(RANDBETWEEN(1,4),Reference!$E$2:$F$5,2,0)</f>
        <v>TPM</v>
      </c>
      <c r="E25" s="1" t="s">
        <v>24</v>
      </c>
      <c r="F25" s="1" t="s">
        <v>25</v>
      </c>
      <c r="G25" s="1" t="s">
        <v>43</v>
      </c>
      <c r="H25" s="3">
        <f ca="1">RANDBETWEEN(1,5)*VLOOKUP(C25,Reference!$S$2:$U$397,3,0)*IF(LEFT(B25,3)="SCP",2,1)</f>
        <v>13</v>
      </c>
      <c r="I25" t="str">
        <f ca="1">VLOOKUP(RANDBETWEEN(1,5),Reference!$G$2:$H$8,2,0)</f>
        <v>otto.de</v>
      </c>
    </row>
    <row r="26" spans="1:9" x14ac:dyDescent="0.25">
      <c r="A26">
        <v>25</v>
      </c>
      <c r="B26" t="s">
        <v>112</v>
      </c>
      <c r="C26" s="2">
        <v>45078</v>
      </c>
      <c r="D26" t="str">
        <f ca="1">VLOOKUP(RANDBETWEEN(1,4),Reference!$E$2:$F$5,2,0)</f>
        <v>NTPM</v>
      </c>
      <c r="E26" s="1" t="s">
        <v>40</v>
      </c>
      <c r="F26" s="1" t="s">
        <v>38</v>
      </c>
      <c r="G26" s="1" t="s">
        <v>40</v>
      </c>
      <c r="H26" s="3">
        <f ca="1">RANDBETWEEN(1,5)*VLOOKUP(C26,Reference!$S$2:$U$397,3,0)*IF(LEFT(B26,3)="SCP",2,1)</f>
        <v>26</v>
      </c>
      <c r="I26" t="str">
        <f ca="1">VLOOKUP(RANDBETWEEN(1,5),Reference!$G$2:$H$8,2,0)</f>
        <v>One time</v>
      </c>
    </row>
    <row r="27" spans="1:9" x14ac:dyDescent="0.25">
      <c r="A27">
        <v>26</v>
      </c>
      <c r="B27" t="s">
        <v>113</v>
      </c>
      <c r="C27" s="2">
        <v>45078</v>
      </c>
      <c r="D27" t="str">
        <f ca="1">VLOOKUP(RANDBETWEEN(1,4),Reference!$E$2:$F$5,2,0)</f>
        <v>TPM</v>
      </c>
      <c r="E27" s="1" t="s">
        <v>40</v>
      </c>
      <c r="F27" s="1" t="s">
        <v>38</v>
      </c>
      <c r="G27" s="1" t="s">
        <v>44</v>
      </c>
      <c r="H27" s="3">
        <f ca="1">RANDBETWEEN(1,5)*VLOOKUP(C27,Reference!$S$2:$U$397,3,0)*IF(LEFT(B27,3)="SCP",2,1)</f>
        <v>52</v>
      </c>
      <c r="I27" t="str">
        <f ca="1">VLOOKUP(RANDBETWEEN(1,5),Reference!$G$2:$H$8,2,0)</f>
        <v>One time</v>
      </c>
    </row>
    <row r="28" spans="1:9" x14ac:dyDescent="0.25">
      <c r="A28">
        <v>27</v>
      </c>
      <c r="B28" t="s">
        <v>114</v>
      </c>
      <c r="C28" s="2">
        <v>45078</v>
      </c>
      <c r="D28" t="str">
        <f ca="1">VLOOKUP(RANDBETWEEN(1,4),Reference!$E$2:$F$5,2,0)</f>
        <v>TPM</v>
      </c>
      <c r="E28" s="1" t="s">
        <v>40</v>
      </c>
      <c r="F28" s="1" t="s">
        <v>45</v>
      </c>
      <c r="G28" s="1" t="s">
        <v>46</v>
      </c>
      <c r="H28" s="3">
        <f ca="1">RANDBETWEEN(1,5)*VLOOKUP(C28,Reference!$S$2:$U$397,3,0)*IF(LEFT(B28,3)="SCP",2,1)</f>
        <v>65</v>
      </c>
      <c r="I28" t="str">
        <f ca="1">VLOOKUP(RANDBETWEEN(1,5),Reference!$G$2:$H$8,2,0)</f>
        <v>otto.de</v>
      </c>
    </row>
    <row r="29" spans="1:9" x14ac:dyDescent="0.25">
      <c r="A29">
        <v>28</v>
      </c>
      <c r="B29" t="s">
        <v>115</v>
      </c>
      <c r="C29" s="2">
        <v>45078</v>
      </c>
      <c r="D29" t="str">
        <f ca="1">VLOOKUP(RANDBETWEEN(1,4),Reference!$E$2:$F$5,2,0)</f>
        <v>TPM</v>
      </c>
      <c r="E29" s="1" t="s">
        <v>27</v>
      </c>
      <c r="F29" s="1" t="s">
        <v>28</v>
      </c>
      <c r="G29" s="1" t="s">
        <v>26</v>
      </c>
      <c r="H29" s="3">
        <f ca="1">RANDBETWEEN(1,5)*VLOOKUP(C29,Reference!$S$2:$U$397,3,0)*IF(LEFT(B29,3)="SCP",2,1)</f>
        <v>13</v>
      </c>
      <c r="I29" t="str">
        <f ca="1">VLOOKUP(RANDBETWEEN(1,5),Reference!$G$2:$H$8,2,0)</f>
        <v>One time</v>
      </c>
    </row>
    <row r="30" spans="1:9" x14ac:dyDescent="0.25">
      <c r="A30">
        <v>29</v>
      </c>
      <c r="B30" t="s">
        <v>116</v>
      </c>
      <c r="C30" s="2">
        <v>45078</v>
      </c>
      <c r="D30" t="str">
        <f ca="1">VLOOKUP(RANDBETWEEN(1,4),Reference!$E$2:$F$5,2,0)</f>
        <v>NTPM</v>
      </c>
      <c r="E30" s="1" t="s">
        <v>47</v>
      </c>
      <c r="F30" s="1" t="s">
        <v>48</v>
      </c>
      <c r="G30" s="1" t="s">
        <v>49</v>
      </c>
      <c r="H30" s="3">
        <f ca="1">RANDBETWEEN(1,5)*VLOOKUP(C30,Reference!$S$2:$U$397,3,0)*IF(LEFT(B30,3)="SCP",2,1)</f>
        <v>52</v>
      </c>
      <c r="I30" t="str">
        <f ca="1">VLOOKUP(RANDBETWEEN(1,5),Reference!$G$2:$H$8,2,0)</f>
        <v>One time</v>
      </c>
    </row>
    <row r="31" spans="1:9" x14ac:dyDescent="0.25">
      <c r="A31">
        <v>30</v>
      </c>
      <c r="B31" t="s">
        <v>117</v>
      </c>
      <c r="C31" s="2">
        <v>45078</v>
      </c>
      <c r="D31" t="str">
        <f ca="1">VLOOKUP(RANDBETWEEN(1,4),Reference!$E$2:$F$5,2,0)</f>
        <v>TPM</v>
      </c>
      <c r="E31" s="1" t="s">
        <v>41</v>
      </c>
      <c r="F31" s="1" t="s">
        <v>50</v>
      </c>
      <c r="G31" s="1" t="s">
        <v>49</v>
      </c>
      <c r="H31" s="3">
        <f ca="1">RANDBETWEEN(1,5)*VLOOKUP(C31,Reference!$S$2:$U$397,3,0)*IF(LEFT(B31,3)="SCP",2,1)</f>
        <v>52</v>
      </c>
      <c r="I31" t="str">
        <f ca="1">VLOOKUP(RANDBETWEEN(1,5),Reference!$G$2:$H$8,2,0)</f>
        <v>Repetitive</v>
      </c>
    </row>
    <row r="32" spans="1:9" x14ac:dyDescent="0.25">
      <c r="A32">
        <v>31</v>
      </c>
      <c r="B32" t="s">
        <v>108</v>
      </c>
      <c r="C32" s="2">
        <v>45108</v>
      </c>
      <c r="D32" t="str">
        <f ca="1">VLOOKUP(RANDBETWEEN(1,4),Reference!$E$2:$F$5,2,0)</f>
        <v>TPM</v>
      </c>
      <c r="E32" s="1" t="s">
        <v>51</v>
      </c>
      <c r="F32" s="1" t="s">
        <v>52</v>
      </c>
      <c r="G32" s="1" t="s">
        <v>53</v>
      </c>
      <c r="H32" s="3">
        <f ca="1">RANDBETWEEN(1,5)*VLOOKUP(C32,Reference!$S$2:$U$397,3,0)*IF(LEFT(B32,3)="SCP",2,1)</f>
        <v>76</v>
      </c>
      <c r="I32" t="str">
        <f ca="1">VLOOKUP(RANDBETWEEN(1,5),Reference!$G$2:$H$8,2,0)</f>
        <v>otto.de</v>
      </c>
    </row>
    <row r="33" spans="1:9" x14ac:dyDescent="0.25">
      <c r="A33">
        <v>32</v>
      </c>
      <c r="B33" t="s">
        <v>109</v>
      </c>
      <c r="C33" s="2">
        <v>45108</v>
      </c>
      <c r="D33" t="str">
        <f ca="1">VLOOKUP(RANDBETWEEN(1,4),Reference!$E$2:$F$5,2,0)</f>
        <v>TPM</v>
      </c>
      <c r="E33" s="1" t="s">
        <v>54</v>
      </c>
      <c r="F33" s="1" t="s">
        <v>55</v>
      </c>
      <c r="G33" s="1" t="s">
        <v>53</v>
      </c>
      <c r="H33" s="3">
        <f ca="1">RANDBETWEEN(1,5)*VLOOKUP(C33,Reference!$S$2:$U$397,3,0)*IF(LEFT(B33,3)="SCP",2,1)</f>
        <v>57</v>
      </c>
      <c r="I33" t="str">
        <f ca="1">VLOOKUP(RANDBETWEEN(1,5),Reference!$G$2:$H$8,2,0)</f>
        <v>otto.de</v>
      </c>
    </row>
    <row r="34" spans="1:9" x14ac:dyDescent="0.25">
      <c r="A34">
        <v>33</v>
      </c>
      <c r="B34" t="s">
        <v>110</v>
      </c>
      <c r="C34" s="2">
        <v>45108</v>
      </c>
      <c r="D34" t="str">
        <f ca="1">VLOOKUP(RANDBETWEEN(1,4),Reference!$E$2:$F$5,2,0)</f>
        <v>TPM</v>
      </c>
      <c r="E34" s="1" t="s">
        <v>40</v>
      </c>
      <c r="F34" s="1" t="s">
        <v>40</v>
      </c>
      <c r="G34" s="1" t="s">
        <v>40</v>
      </c>
      <c r="H34" s="3">
        <f ca="1">RANDBETWEEN(1,5)*VLOOKUP(C34,Reference!$S$2:$U$397,3,0)*IF(LEFT(B34,3)="SCP",2,1)</f>
        <v>38</v>
      </c>
      <c r="I34" t="str">
        <f ca="1">VLOOKUP(RANDBETWEEN(1,5),Reference!$G$2:$H$8,2,0)</f>
        <v>One time</v>
      </c>
    </row>
    <row r="35" spans="1:9" x14ac:dyDescent="0.25">
      <c r="A35">
        <v>34</v>
      </c>
      <c r="B35" t="s">
        <v>111</v>
      </c>
      <c r="C35" s="2">
        <v>45108</v>
      </c>
      <c r="D35" t="str">
        <f ca="1">VLOOKUP(RANDBETWEEN(1,4),Reference!$E$2:$F$5,2,0)</f>
        <v>NTPM</v>
      </c>
      <c r="E35" s="1" t="s">
        <v>56</v>
      </c>
      <c r="F35" s="1" t="s">
        <v>57</v>
      </c>
      <c r="G35" s="1" t="s">
        <v>40</v>
      </c>
      <c r="H35" s="3">
        <f ca="1">RANDBETWEEN(1,5)*VLOOKUP(C35,Reference!$S$2:$U$397,3,0)*IF(LEFT(B35,3)="SCP",2,1)</f>
        <v>76</v>
      </c>
      <c r="I35" t="str">
        <f ca="1">VLOOKUP(RANDBETWEEN(1,5),Reference!$G$2:$H$8,2,0)</f>
        <v>otto.de</v>
      </c>
    </row>
    <row r="36" spans="1:9" x14ac:dyDescent="0.25">
      <c r="A36">
        <v>35</v>
      </c>
      <c r="B36" t="s">
        <v>110</v>
      </c>
      <c r="C36" s="2">
        <v>45108</v>
      </c>
      <c r="D36" t="str">
        <f ca="1">VLOOKUP(RANDBETWEEN(1,4),Reference!$E$2:$F$5,2,0)</f>
        <v>TPM</v>
      </c>
      <c r="E36" s="1" t="s">
        <v>56</v>
      </c>
      <c r="F36" s="1" t="s">
        <v>57</v>
      </c>
      <c r="G36" s="1" t="s">
        <v>53</v>
      </c>
      <c r="H36" s="3">
        <f ca="1">RANDBETWEEN(1,5)*VLOOKUP(C36,Reference!$S$2:$U$397,3,0)*IF(LEFT(B36,3)="SCP",2,1)</f>
        <v>152</v>
      </c>
      <c r="I36" t="str">
        <f ca="1">VLOOKUP(RANDBETWEEN(1,5),Reference!$G$2:$H$8,2,0)</f>
        <v>otto.de</v>
      </c>
    </row>
    <row r="37" spans="1:9" x14ac:dyDescent="0.25">
      <c r="A37">
        <v>36</v>
      </c>
      <c r="B37" t="s">
        <v>111</v>
      </c>
      <c r="C37" s="2">
        <v>45108</v>
      </c>
      <c r="D37" t="str">
        <f ca="1">VLOOKUP(RANDBETWEEN(1,4),Reference!$E$2:$F$5,2,0)</f>
        <v>TPM</v>
      </c>
      <c r="E37" s="1" t="s">
        <v>58</v>
      </c>
      <c r="F37" s="1" t="s">
        <v>59</v>
      </c>
      <c r="G37" s="1" t="s">
        <v>30</v>
      </c>
      <c r="H37" s="3">
        <f ca="1">RANDBETWEEN(1,5)*VLOOKUP(C37,Reference!$S$2:$U$397,3,0)*IF(LEFT(B37,3)="SCP",2,1)</f>
        <v>38</v>
      </c>
      <c r="I37" t="str">
        <f ca="1">VLOOKUP(RANDBETWEEN(1,5),Reference!$G$2:$H$8,2,0)</f>
        <v>One time</v>
      </c>
    </row>
    <row r="38" spans="1:9" x14ac:dyDescent="0.25">
      <c r="A38">
        <v>37</v>
      </c>
      <c r="B38" t="s">
        <v>112</v>
      </c>
      <c r="C38" s="2">
        <v>45108</v>
      </c>
      <c r="D38" t="str">
        <f ca="1">VLOOKUP(RANDBETWEEN(1,4),Reference!$E$2:$F$5,2,0)</f>
        <v>TPM</v>
      </c>
      <c r="E38" s="1" t="s">
        <v>41</v>
      </c>
      <c r="F38" s="1" t="s">
        <v>59</v>
      </c>
      <c r="G38" s="1" t="s">
        <v>60</v>
      </c>
      <c r="H38" s="3">
        <f ca="1">RANDBETWEEN(1,5)*VLOOKUP(C38,Reference!$S$2:$U$397,3,0)*IF(LEFT(B38,3)="SCP",2,1)</f>
        <v>19</v>
      </c>
      <c r="I38" t="str">
        <f ca="1">VLOOKUP(RANDBETWEEN(1,5),Reference!$G$2:$H$8,2,0)</f>
        <v>otto.de</v>
      </c>
    </row>
    <row r="39" spans="1:9" x14ac:dyDescent="0.25">
      <c r="A39">
        <v>38</v>
      </c>
      <c r="B39" t="s">
        <v>113</v>
      </c>
      <c r="C39" s="2">
        <v>45108</v>
      </c>
      <c r="D39" t="str">
        <f ca="1">VLOOKUP(RANDBETWEEN(1,4),Reference!$E$2:$F$5,2,0)</f>
        <v>TPM</v>
      </c>
      <c r="E39" s="1" t="s">
        <v>56</v>
      </c>
      <c r="F39" s="1" t="s">
        <v>57</v>
      </c>
      <c r="G39" s="1" t="s">
        <v>60</v>
      </c>
      <c r="H39" s="3">
        <f ca="1">RANDBETWEEN(1,5)*VLOOKUP(C39,Reference!$S$2:$U$397,3,0)*IF(LEFT(B39,3)="SCP",2,1)</f>
        <v>19</v>
      </c>
      <c r="I39" t="str">
        <f ca="1">VLOOKUP(RANDBETWEEN(1,5),Reference!$G$2:$H$8,2,0)</f>
        <v>One time</v>
      </c>
    </row>
    <row r="40" spans="1:9" x14ac:dyDescent="0.25">
      <c r="A40">
        <v>39</v>
      </c>
      <c r="B40" t="s">
        <v>116</v>
      </c>
      <c r="C40" s="2">
        <v>45108</v>
      </c>
      <c r="D40" t="str">
        <f ca="1">VLOOKUP(RANDBETWEEN(1,4),Reference!$E$2:$F$5,2,0)</f>
        <v>TPM</v>
      </c>
      <c r="E40" s="1" t="s">
        <v>40</v>
      </c>
      <c r="F40" s="1" t="s">
        <v>40</v>
      </c>
      <c r="G40" s="1" t="s">
        <v>60</v>
      </c>
      <c r="H40" s="3">
        <f ca="1">RANDBETWEEN(1,5)*VLOOKUP(C40,Reference!$S$2:$U$397,3,0)*IF(LEFT(B40,3)="SCP",2,1)</f>
        <v>95</v>
      </c>
      <c r="I40" t="str">
        <f ca="1">VLOOKUP(RANDBETWEEN(1,5),Reference!$G$2:$H$8,2,0)</f>
        <v>One time</v>
      </c>
    </row>
    <row r="41" spans="1:9" x14ac:dyDescent="0.25">
      <c r="A41">
        <v>40</v>
      </c>
      <c r="B41" t="s">
        <v>112</v>
      </c>
      <c r="C41" s="2">
        <v>45108</v>
      </c>
      <c r="D41" t="str">
        <f ca="1">VLOOKUP(RANDBETWEEN(1,4),Reference!$E$2:$F$5,2,0)</f>
        <v>TPM</v>
      </c>
      <c r="E41" s="1" t="s">
        <v>40</v>
      </c>
      <c r="F41" s="1" t="s">
        <v>61</v>
      </c>
      <c r="G41" s="1" t="s">
        <v>60</v>
      </c>
      <c r="H41" s="3">
        <f ca="1">RANDBETWEEN(1,5)*VLOOKUP(C41,Reference!$S$2:$U$397,3,0)*IF(LEFT(B41,3)="SCP",2,1)</f>
        <v>95</v>
      </c>
      <c r="I41" t="str">
        <f ca="1">VLOOKUP(RANDBETWEEN(1,5),Reference!$G$2:$H$8,2,0)</f>
        <v>otto.de</v>
      </c>
    </row>
    <row r="42" spans="1:9" x14ac:dyDescent="0.25">
      <c r="A42">
        <v>41</v>
      </c>
      <c r="B42" t="s">
        <v>113</v>
      </c>
      <c r="C42" s="2">
        <v>45139</v>
      </c>
      <c r="D42" t="str">
        <f ca="1">VLOOKUP(RANDBETWEEN(1,4),Reference!$E$2:$F$5,2,0)</f>
        <v>TPM</v>
      </c>
      <c r="E42" s="1" t="s">
        <v>40</v>
      </c>
      <c r="F42" s="1" t="s">
        <v>28</v>
      </c>
      <c r="G42" s="1" t="s">
        <v>60</v>
      </c>
      <c r="H42" s="3">
        <f ca="1">RANDBETWEEN(1,5)*VLOOKUP(C42,Reference!$S$2:$U$397,3,0)*IF(LEFT(B42,3)="SCP",2,1)</f>
        <v>100</v>
      </c>
      <c r="I42" t="str">
        <f ca="1">VLOOKUP(RANDBETWEEN(1,5),Reference!$G$2:$H$8,2,0)</f>
        <v>One time</v>
      </c>
    </row>
    <row r="43" spans="1:9" x14ac:dyDescent="0.25">
      <c r="A43">
        <v>42</v>
      </c>
      <c r="B43" t="s">
        <v>116</v>
      </c>
      <c r="C43" s="2">
        <v>45139</v>
      </c>
      <c r="D43" t="str">
        <f ca="1">VLOOKUP(RANDBETWEEN(1,4),Reference!$E$2:$F$5,2,0)</f>
        <v>TPM</v>
      </c>
      <c r="E43" s="1" t="s">
        <v>62</v>
      </c>
      <c r="F43" s="1" t="s">
        <v>63</v>
      </c>
      <c r="G43" s="1" t="s">
        <v>60</v>
      </c>
      <c r="H43" s="3">
        <f ca="1">RANDBETWEEN(1,5)*VLOOKUP(C43,Reference!$S$2:$U$397,3,0)*IF(LEFT(B43,3)="SCP",2,1)</f>
        <v>125</v>
      </c>
      <c r="I43" t="str">
        <f ca="1">VLOOKUP(RANDBETWEEN(1,5),Reference!$G$2:$H$8,2,0)</f>
        <v>One time</v>
      </c>
    </row>
    <row r="44" spans="1:9" x14ac:dyDescent="0.25">
      <c r="A44">
        <v>43</v>
      </c>
      <c r="B44" t="s">
        <v>113</v>
      </c>
      <c r="C44" s="2">
        <v>45139</v>
      </c>
      <c r="D44" t="str">
        <f ca="1">VLOOKUP(RANDBETWEEN(1,4),Reference!$E$2:$F$5,2,0)</f>
        <v>TPM</v>
      </c>
      <c r="E44" s="1" t="s">
        <v>64</v>
      </c>
      <c r="F44" s="1" t="s">
        <v>65</v>
      </c>
      <c r="G44" s="1" t="s">
        <v>60</v>
      </c>
      <c r="H44" s="3">
        <f ca="1">RANDBETWEEN(1,5)*VLOOKUP(C44,Reference!$S$2:$U$397,3,0)*IF(LEFT(B44,3)="SCP",2,1)</f>
        <v>125</v>
      </c>
      <c r="I44" t="str">
        <f ca="1">VLOOKUP(RANDBETWEEN(1,5),Reference!$G$2:$H$8,2,0)</f>
        <v>One time</v>
      </c>
    </row>
    <row r="45" spans="1:9" x14ac:dyDescent="0.25">
      <c r="A45">
        <v>44</v>
      </c>
      <c r="B45" t="s">
        <v>114</v>
      </c>
      <c r="C45" s="2">
        <v>45139</v>
      </c>
      <c r="D45" t="str">
        <f ca="1">VLOOKUP(RANDBETWEEN(1,4),Reference!$E$2:$F$5,2,0)</f>
        <v>TPM</v>
      </c>
      <c r="E45" s="1" t="s">
        <v>40</v>
      </c>
      <c r="F45" s="1" t="s">
        <v>66</v>
      </c>
      <c r="G45" s="1" t="s">
        <v>60</v>
      </c>
      <c r="H45" s="3">
        <f ca="1">RANDBETWEEN(1,5)*VLOOKUP(C45,Reference!$S$2:$U$397,3,0)*IF(LEFT(B45,3)="SCP",2,1)</f>
        <v>100</v>
      </c>
      <c r="I45" t="str">
        <f ca="1">VLOOKUP(RANDBETWEEN(1,5),Reference!$G$2:$H$8,2,0)</f>
        <v>One time</v>
      </c>
    </row>
    <row r="46" spans="1:9" x14ac:dyDescent="0.25">
      <c r="A46">
        <v>45</v>
      </c>
      <c r="B46" t="s">
        <v>115</v>
      </c>
      <c r="C46" s="2">
        <v>45139</v>
      </c>
      <c r="D46" t="str">
        <f ca="1">VLOOKUP(RANDBETWEEN(1,4),Reference!$E$2:$F$5,2,0)</f>
        <v>NTPM</v>
      </c>
      <c r="E46" s="1" t="s">
        <v>67</v>
      </c>
      <c r="F46" s="1" t="s">
        <v>68</v>
      </c>
      <c r="G46" s="1" t="s">
        <v>60</v>
      </c>
      <c r="H46" s="3">
        <f ca="1">RANDBETWEEN(1,5)*VLOOKUP(C46,Reference!$S$2:$U$397,3,0)*IF(LEFT(B46,3)="SCP",2,1)</f>
        <v>125</v>
      </c>
      <c r="I46" t="str">
        <f ca="1">VLOOKUP(RANDBETWEEN(1,5),Reference!$G$2:$H$8,2,0)</f>
        <v>One time</v>
      </c>
    </row>
    <row r="47" spans="1:9" x14ac:dyDescent="0.25">
      <c r="A47">
        <v>46</v>
      </c>
      <c r="B47" t="s">
        <v>113</v>
      </c>
      <c r="C47" s="2">
        <v>45139</v>
      </c>
      <c r="D47" t="str">
        <f ca="1">VLOOKUP(RANDBETWEEN(1,4),Reference!$E$2:$F$5,2,0)</f>
        <v>TPM</v>
      </c>
      <c r="E47" s="1" t="s">
        <v>69</v>
      </c>
      <c r="F47" s="1" t="s">
        <v>28</v>
      </c>
      <c r="G47" s="1" t="s">
        <v>60</v>
      </c>
      <c r="H47" s="3">
        <f ca="1">RANDBETWEEN(1,5)*VLOOKUP(C47,Reference!$S$2:$U$397,3,0)*IF(LEFT(B47,3)="SCP",2,1)</f>
        <v>50</v>
      </c>
      <c r="I47" t="str">
        <f ca="1">VLOOKUP(RANDBETWEEN(1,5),Reference!$G$2:$H$8,2,0)</f>
        <v>One time</v>
      </c>
    </row>
    <row r="48" spans="1:9" x14ac:dyDescent="0.25">
      <c r="A48">
        <v>47</v>
      </c>
      <c r="B48" t="s">
        <v>114</v>
      </c>
      <c r="C48" s="2">
        <v>45139</v>
      </c>
      <c r="D48" t="str">
        <f ca="1">VLOOKUP(RANDBETWEEN(1,4),Reference!$E$2:$F$5,2,0)</f>
        <v>NTPM</v>
      </c>
      <c r="E48" s="1" t="s">
        <v>40</v>
      </c>
      <c r="F48" s="1" t="s">
        <v>61</v>
      </c>
      <c r="G48" s="1" t="s">
        <v>60</v>
      </c>
      <c r="H48" s="3">
        <f ca="1">RANDBETWEEN(1,5)*VLOOKUP(C48,Reference!$S$2:$U$397,3,0)*IF(LEFT(B48,3)="SCP",2,1)</f>
        <v>75</v>
      </c>
      <c r="I48" t="str">
        <f ca="1">VLOOKUP(RANDBETWEEN(1,5),Reference!$G$2:$H$8,2,0)</f>
        <v>One time</v>
      </c>
    </row>
    <row r="49" spans="1:9" x14ac:dyDescent="0.25">
      <c r="A49">
        <v>48</v>
      </c>
      <c r="B49" t="s">
        <v>115</v>
      </c>
      <c r="C49" s="2">
        <v>45139</v>
      </c>
      <c r="D49" t="str">
        <f ca="1">VLOOKUP(RANDBETWEEN(1,4),Reference!$E$2:$F$5,2,0)</f>
        <v>TPM</v>
      </c>
      <c r="E49" s="1" t="s">
        <v>40</v>
      </c>
      <c r="F49" s="1" t="s">
        <v>61</v>
      </c>
      <c r="G49" s="1" t="s">
        <v>60</v>
      </c>
      <c r="H49" s="3">
        <f ca="1">RANDBETWEEN(1,5)*VLOOKUP(C49,Reference!$S$2:$U$397,3,0)*IF(LEFT(B49,3)="SCP",2,1)</f>
        <v>50</v>
      </c>
      <c r="I49" t="str">
        <f ca="1">VLOOKUP(RANDBETWEEN(1,5),Reference!$G$2:$H$8,2,0)</f>
        <v>Repetitive</v>
      </c>
    </row>
    <row r="50" spans="1:9" x14ac:dyDescent="0.25">
      <c r="A50">
        <v>49</v>
      </c>
      <c r="B50" t="s">
        <v>116</v>
      </c>
      <c r="C50" s="2">
        <v>45139</v>
      </c>
      <c r="D50" t="str">
        <f ca="1">VLOOKUP(RANDBETWEEN(1,4),Reference!$E$2:$F$5,2,0)</f>
        <v>TPM</v>
      </c>
      <c r="E50" s="1" t="s">
        <v>70</v>
      </c>
      <c r="F50" s="1" t="s">
        <v>31</v>
      </c>
      <c r="G50" s="1" t="s">
        <v>60</v>
      </c>
      <c r="H50" s="3">
        <f ca="1">RANDBETWEEN(1,5)*VLOOKUP(C50,Reference!$S$2:$U$397,3,0)*IF(LEFT(B50,3)="SCP",2,1)</f>
        <v>50</v>
      </c>
      <c r="I50" t="str">
        <f ca="1">VLOOKUP(RANDBETWEEN(1,5),Reference!$G$2:$H$8,2,0)</f>
        <v>One time</v>
      </c>
    </row>
    <row r="51" spans="1:9" x14ac:dyDescent="0.25">
      <c r="A51">
        <v>50</v>
      </c>
      <c r="B51" t="s">
        <v>117</v>
      </c>
      <c r="C51" s="2">
        <v>45139</v>
      </c>
      <c r="D51" t="str">
        <f ca="1">VLOOKUP(RANDBETWEEN(1,4),Reference!$E$2:$F$5,2,0)</f>
        <v>TPM</v>
      </c>
      <c r="E51" s="1" t="s">
        <v>71</v>
      </c>
      <c r="F51" s="1" t="s">
        <v>72</v>
      </c>
      <c r="G51" s="1" t="s">
        <v>60</v>
      </c>
      <c r="H51" s="3">
        <f ca="1">RANDBETWEEN(1,5)*VLOOKUP(C51,Reference!$S$2:$U$397,3,0)*IF(LEFT(B51,3)="SCP",2,1)</f>
        <v>25</v>
      </c>
      <c r="I51" t="str">
        <f ca="1">VLOOKUP(RANDBETWEEN(1,5),Reference!$G$2:$H$8,2,0)</f>
        <v>One time</v>
      </c>
    </row>
    <row r="52" spans="1:9" x14ac:dyDescent="0.25">
      <c r="A52">
        <v>51</v>
      </c>
      <c r="B52" t="s">
        <v>113</v>
      </c>
      <c r="C52" s="2">
        <v>45170</v>
      </c>
      <c r="D52" t="str">
        <f ca="1">VLOOKUP(RANDBETWEEN(1,4),Reference!$E$2:$F$5,2,0)</f>
        <v>TPM</v>
      </c>
      <c r="E52" s="1" t="s">
        <v>73</v>
      </c>
      <c r="F52" s="1" t="s">
        <v>40</v>
      </c>
      <c r="G52" s="1" t="s">
        <v>43</v>
      </c>
      <c r="H52" s="3">
        <f ca="1">RANDBETWEEN(1,5)*VLOOKUP(C52,Reference!$S$2:$U$397,3,0)*IF(LEFT(B52,3)="SCP",2,1)</f>
        <v>63</v>
      </c>
      <c r="I52" t="str">
        <f ca="1">VLOOKUP(RANDBETWEEN(1,5),Reference!$G$2:$H$8,2,0)</f>
        <v>otto.de</v>
      </c>
    </row>
    <row r="53" spans="1:9" x14ac:dyDescent="0.25">
      <c r="A53">
        <v>52</v>
      </c>
      <c r="B53" t="s">
        <v>114</v>
      </c>
      <c r="C53" s="2">
        <v>45170</v>
      </c>
      <c r="D53" t="str">
        <f ca="1">VLOOKUP(RANDBETWEEN(1,4),Reference!$E$2:$F$5,2,0)</f>
        <v>NTPM</v>
      </c>
      <c r="E53" s="1" t="s">
        <v>74</v>
      </c>
      <c r="F53" s="1" t="s">
        <v>28</v>
      </c>
      <c r="G53" s="1" t="s">
        <v>53</v>
      </c>
      <c r="H53" s="3">
        <f ca="1">RANDBETWEEN(1,5)*VLOOKUP(C53,Reference!$S$2:$U$397,3,0)*IF(LEFT(B53,3)="SCP",2,1)</f>
        <v>105</v>
      </c>
      <c r="I53" t="str">
        <f ca="1">VLOOKUP(RANDBETWEEN(1,5),Reference!$G$2:$H$8,2,0)</f>
        <v>One time</v>
      </c>
    </row>
    <row r="54" spans="1:9" x14ac:dyDescent="0.25">
      <c r="A54">
        <v>53</v>
      </c>
      <c r="B54" t="s">
        <v>115</v>
      </c>
      <c r="C54" s="2">
        <v>45170</v>
      </c>
      <c r="D54" t="str">
        <f ca="1">VLOOKUP(RANDBETWEEN(1,4),Reference!$E$2:$F$5,2,0)</f>
        <v>TPM</v>
      </c>
      <c r="E54" s="1" t="s">
        <v>75</v>
      </c>
      <c r="F54" s="1" t="s">
        <v>45</v>
      </c>
      <c r="G54" s="1" t="s">
        <v>53</v>
      </c>
      <c r="H54" s="3">
        <f ca="1">RANDBETWEEN(1,5)*VLOOKUP(C54,Reference!$S$2:$U$397,3,0)*IF(LEFT(B54,3)="SCP",2,1)</f>
        <v>21</v>
      </c>
      <c r="I54" t="str">
        <f ca="1">VLOOKUP(RANDBETWEEN(1,5),Reference!$G$2:$H$8,2,0)</f>
        <v>One time</v>
      </c>
    </row>
    <row r="55" spans="1:9" x14ac:dyDescent="0.25">
      <c r="A55">
        <v>54</v>
      </c>
      <c r="B55" t="s">
        <v>113</v>
      </c>
      <c r="C55" s="2">
        <v>45170</v>
      </c>
      <c r="D55" t="str">
        <f ca="1">VLOOKUP(RANDBETWEEN(1,4),Reference!$E$2:$F$5,2,0)</f>
        <v>TPM</v>
      </c>
      <c r="E55" s="1" t="s">
        <v>76</v>
      </c>
      <c r="F55" s="1" t="s">
        <v>77</v>
      </c>
      <c r="G55" s="1" t="s">
        <v>78</v>
      </c>
      <c r="H55" s="3">
        <f ca="1">RANDBETWEEN(1,5)*VLOOKUP(C55,Reference!$S$2:$U$397,3,0)*IF(LEFT(B55,3)="SCP",2,1)</f>
        <v>21</v>
      </c>
      <c r="I55" t="str">
        <f ca="1">VLOOKUP(RANDBETWEEN(1,5),Reference!$G$2:$H$8,2,0)</f>
        <v>otto.de</v>
      </c>
    </row>
    <row r="56" spans="1:9" x14ac:dyDescent="0.25">
      <c r="A56">
        <v>55</v>
      </c>
      <c r="B56" t="s">
        <v>114</v>
      </c>
      <c r="C56" s="2">
        <v>45170</v>
      </c>
      <c r="D56" t="str">
        <f ca="1">VLOOKUP(RANDBETWEEN(1,4),Reference!$E$2:$F$5,2,0)</f>
        <v>TPM</v>
      </c>
      <c r="E56" s="1" t="s">
        <v>76</v>
      </c>
      <c r="F56" s="1" t="s">
        <v>77</v>
      </c>
      <c r="G56" s="1" t="s">
        <v>30</v>
      </c>
      <c r="H56" s="3">
        <f ca="1">RANDBETWEEN(1,5)*VLOOKUP(C56,Reference!$S$2:$U$397,3,0)*IF(LEFT(B56,3)="SCP",2,1)</f>
        <v>42</v>
      </c>
      <c r="I56" t="str">
        <f ca="1">VLOOKUP(RANDBETWEEN(1,5),Reference!$G$2:$H$8,2,0)</f>
        <v>One time</v>
      </c>
    </row>
    <row r="57" spans="1:9" x14ac:dyDescent="0.25">
      <c r="A57">
        <v>56</v>
      </c>
      <c r="B57" t="s">
        <v>112</v>
      </c>
      <c r="C57" s="2">
        <v>45170</v>
      </c>
      <c r="D57" t="str">
        <f ca="1">VLOOKUP(RANDBETWEEN(1,4),Reference!$E$2:$F$5,2,0)</f>
        <v>TPM</v>
      </c>
      <c r="E57" s="1" t="s">
        <v>67</v>
      </c>
      <c r="F57" s="1" t="s">
        <v>66</v>
      </c>
      <c r="G57" s="1" t="s">
        <v>79</v>
      </c>
      <c r="H57" s="3">
        <f ca="1">RANDBETWEEN(1,5)*VLOOKUP(C57,Reference!$S$2:$U$397,3,0)*IF(LEFT(B57,3)="SCP",2,1)</f>
        <v>63</v>
      </c>
      <c r="I57" t="str">
        <f ca="1">VLOOKUP(RANDBETWEEN(1,5),Reference!$G$2:$H$8,2,0)</f>
        <v>One time</v>
      </c>
    </row>
    <row r="58" spans="1:9" x14ac:dyDescent="0.25">
      <c r="A58">
        <v>57</v>
      </c>
      <c r="B58" t="s">
        <v>113</v>
      </c>
      <c r="C58" s="2">
        <v>45170</v>
      </c>
      <c r="D58" t="str">
        <f ca="1">VLOOKUP(RANDBETWEEN(1,4),Reference!$E$2:$F$5,2,0)</f>
        <v>TPM</v>
      </c>
      <c r="E58" s="1" t="s">
        <v>67</v>
      </c>
      <c r="F58" s="1" t="s">
        <v>45</v>
      </c>
      <c r="G58" s="1" t="s">
        <v>26</v>
      </c>
      <c r="H58" s="3">
        <f ca="1">RANDBETWEEN(1,5)*VLOOKUP(C58,Reference!$S$2:$U$397,3,0)*IF(LEFT(B58,3)="SCP",2,1)</f>
        <v>63</v>
      </c>
      <c r="I58" t="str">
        <f ca="1">VLOOKUP(RANDBETWEEN(1,5),Reference!$G$2:$H$8,2,0)</f>
        <v>otto.de</v>
      </c>
    </row>
    <row r="59" spans="1:9" x14ac:dyDescent="0.25">
      <c r="A59">
        <v>58</v>
      </c>
      <c r="B59" t="s">
        <v>116</v>
      </c>
      <c r="C59" s="2">
        <v>45170</v>
      </c>
      <c r="D59" t="str">
        <f ca="1">VLOOKUP(RANDBETWEEN(1,4),Reference!$E$2:$F$5,2,0)</f>
        <v>NTPM</v>
      </c>
      <c r="E59" s="1" t="s">
        <v>27</v>
      </c>
      <c r="F59" s="1" t="s">
        <v>80</v>
      </c>
      <c r="G59" s="1" t="s">
        <v>79</v>
      </c>
      <c r="H59" s="3">
        <f ca="1">RANDBETWEEN(1,5)*VLOOKUP(C59,Reference!$S$2:$U$397,3,0)*IF(LEFT(B59,3)="SCP",2,1)</f>
        <v>63</v>
      </c>
      <c r="I59" t="str">
        <f ca="1">VLOOKUP(RANDBETWEEN(1,5),Reference!$G$2:$H$8,2,0)</f>
        <v>otto.de</v>
      </c>
    </row>
    <row r="60" spans="1:9" x14ac:dyDescent="0.25">
      <c r="A60">
        <v>59</v>
      </c>
      <c r="B60" t="s">
        <v>112</v>
      </c>
      <c r="C60" s="2">
        <v>45170</v>
      </c>
      <c r="D60" t="str">
        <f ca="1">VLOOKUP(RANDBETWEEN(1,4),Reference!$E$2:$F$5,2,0)</f>
        <v>TPM</v>
      </c>
      <c r="E60" s="1" t="s">
        <v>27</v>
      </c>
      <c r="F60" s="1" t="s">
        <v>66</v>
      </c>
      <c r="G60" s="1" t="s">
        <v>43</v>
      </c>
      <c r="H60" s="3">
        <f ca="1">RANDBETWEEN(1,5)*VLOOKUP(C60,Reference!$S$2:$U$397,3,0)*IF(LEFT(B60,3)="SCP",2,1)</f>
        <v>63</v>
      </c>
      <c r="I60" t="str">
        <f ca="1">VLOOKUP(RANDBETWEEN(1,5),Reference!$G$2:$H$8,2,0)</f>
        <v>One time</v>
      </c>
    </row>
    <row r="61" spans="1:9" x14ac:dyDescent="0.25">
      <c r="A61">
        <v>60</v>
      </c>
      <c r="B61" t="s">
        <v>113</v>
      </c>
      <c r="C61" s="2">
        <v>45170</v>
      </c>
      <c r="D61" t="str">
        <f ca="1">VLOOKUP(RANDBETWEEN(1,4),Reference!$E$2:$F$5,2,0)</f>
        <v>TPM</v>
      </c>
      <c r="E61" s="1" t="s">
        <v>27</v>
      </c>
      <c r="F61" s="1" t="s">
        <v>80</v>
      </c>
      <c r="G61" s="1" t="s">
        <v>43</v>
      </c>
      <c r="H61" s="3">
        <f ca="1">RANDBETWEEN(1,5)*VLOOKUP(C61,Reference!$S$2:$U$397,3,0)*IF(LEFT(B61,3)="SCP",2,1)</f>
        <v>105</v>
      </c>
      <c r="I61" t="str">
        <f ca="1">VLOOKUP(RANDBETWEEN(1,5),Reference!$G$2:$H$8,2,0)</f>
        <v>Repetitive</v>
      </c>
    </row>
    <row r="62" spans="1:9" x14ac:dyDescent="0.25">
      <c r="A62">
        <v>61</v>
      </c>
      <c r="B62" t="s">
        <v>116</v>
      </c>
      <c r="C62" s="2">
        <v>45200</v>
      </c>
      <c r="D62" t="str">
        <f ca="1">VLOOKUP(RANDBETWEEN(1,4),Reference!$E$2:$F$5,2,0)</f>
        <v>NTPM</v>
      </c>
      <c r="E62" s="1" t="s">
        <v>81</v>
      </c>
      <c r="F62" s="1" t="s">
        <v>31</v>
      </c>
      <c r="G62" s="1" t="s">
        <v>78</v>
      </c>
      <c r="H62" s="3">
        <f ca="1">RANDBETWEEN(1,5)*VLOOKUP(C62,Reference!$S$2:$U$397,3,0)*IF(LEFT(B62,3)="SCP",2,1)</f>
        <v>75</v>
      </c>
      <c r="I62" t="str">
        <f ca="1">VLOOKUP(RANDBETWEEN(1,5),Reference!$G$2:$H$8,2,0)</f>
        <v>Repetitive</v>
      </c>
    </row>
    <row r="63" spans="1:9" x14ac:dyDescent="0.25">
      <c r="A63">
        <v>62</v>
      </c>
      <c r="B63" t="s">
        <v>113</v>
      </c>
      <c r="C63" s="2">
        <v>45200</v>
      </c>
      <c r="D63" t="str">
        <f ca="1">VLOOKUP(RANDBETWEEN(1,4),Reference!$E$2:$F$5,2,0)</f>
        <v>TPM</v>
      </c>
      <c r="E63" s="1" t="s">
        <v>51</v>
      </c>
      <c r="F63" s="1" t="s">
        <v>82</v>
      </c>
      <c r="G63" s="1" t="s">
        <v>26</v>
      </c>
      <c r="H63" s="3">
        <f ca="1">RANDBETWEEN(1,5)*VLOOKUP(C63,Reference!$S$2:$U$397,3,0)*IF(LEFT(B63,3)="SCP",2,1)</f>
        <v>50</v>
      </c>
      <c r="I63" t="str">
        <f ca="1">VLOOKUP(RANDBETWEEN(1,5),Reference!$G$2:$H$8,2,0)</f>
        <v>One time</v>
      </c>
    </row>
    <row r="64" spans="1:9" x14ac:dyDescent="0.25">
      <c r="A64">
        <v>63</v>
      </c>
      <c r="B64" t="s">
        <v>114</v>
      </c>
      <c r="C64" s="2">
        <v>45200</v>
      </c>
      <c r="D64" t="str">
        <f ca="1">VLOOKUP(RANDBETWEEN(1,4),Reference!$E$2:$F$5,2,0)</f>
        <v>NTPM</v>
      </c>
      <c r="E64" s="1" t="s">
        <v>27</v>
      </c>
      <c r="F64" s="1" t="s">
        <v>80</v>
      </c>
      <c r="G64" s="1" t="s">
        <v>83</v>
      </c>
      <c r="H64" s="3">
        <f ca="1">RANDBETWEEN(1,5)*VLOOKUP(C64,Reference!$S$2:$U$397,3,0)*IF(LEFT(B64,3)="SCP",2,1)</f>
        <v>75</v>
      </c>
      <c r="I64" t="str">
        <f ca="1">VLOOKUP(RANDBETWEEN(1,5),Reference!$G$2:$H$8,2,0)</f>
        <v>One time</v>
      </c>
    </row>
    <row r="65" spans="1:9" x14ac:dyDescent="0.25">
      <c r="A65">
        <v>64</v>
      </c>
      <c r="B65" t="s">
        <v>115</v>
      </c>
      <c r="C65" s="2">
        <v>45200</v>
      </c>
      <c r="D65" t="str">
        <f ca="1">VLOOKUP(RANDBETWEEN(1,4),Reference!$E$2:$F$5,2,0)</f>
        <v>TPM</v>
      </c>
      <c r="E65" s="1" t="s">
        <v>67</v>
      </c>
      <c r="F65" s="1" t="s">
        <v>45</v>
      </c>
      <c r="G65" s="1" t="s">
        <v>84</v>
      </c>
      <c r="H65" s="3">
        <f ca="1">RANDBETWEEN(1,5)*VLOOKUP(C65,Reference!$S$2:$U$397,3,0)*IF(LEFT(B65,3)="SCP",2,1)</f>
        <v>75</v>
      </c>
      <c r="I65" t="str">
        <f ca="1">VLOOKUP(RANDBETWEEN(1,5),Reference!$G$2:$H$8,2,0)</f>
        <v>One time</v>
      </c>
    </row>
    <row r="66" spans="1:9" x14ac:dyDescent="0.25">
      <c r="A66">
        <v>65</v>
      </c>
      <c r="B66" t="s">
        <v>112</v>
      </c>
      <c r="C66" s="2">
        <v>45200</v>
      </c>
      <c r="D66" t="str">
        <f ca="1">VLOOKUP(RANDBETWEEN(1,4),Reference!$E$2:$F$5,2,0)</f>
        <v>TPM</v>
      </c>
      <c r="E66" s="1" t="s">
        <v>81</v>
      </c>
      <c r="F66" s="1" t="s">
        <v>85</v>
      </c>
      <c r="G66" s="1" t="s">
        <v>29</v>
      </c>
      <c r="H66" s="3">
        <f ca="1">RANDBETWEEN(1,5)*VLOOKUP(C66,Reference!$S$2:$U$397,3,0)*IF(LEFT(B66,3)="SCP",2,1)</f>
        <v>50</v>
      </c>
      <c r="I66" t="str">
        <f ca="1">VLOOKUP(RANDBETWEEN(1,5),Reference!$G$2:$H$8,2,0)</f>
        <v>One time</v>
      </c>
    </row>
    <row r="67" spans="1:9" x14ac:dyDescent="0.25">
      <c r="A67">
        <v>66</v>
      </c>
      <c r="B67" t="s">
        <v>116</v>
      </c>
      <c r="C67" s="2">
        <v>45200</v>
      </c>
      <c r="D67" t="str">
        <f ca="1">VLOOKUP(RANDBETWEEN(1,4),Reference!$E$2:$F$5,2,0)</f>
        <v>TPM</v>
      </c>
      <c r="E67" s="1" t="s">
        <v>86</v>
      </c>
      <c r="F67" s="1" t="s">
        <v>87</v>
      </c>
      <c r="G67" s="1" t="s">
        <v>29</v>
      </c>
      <c r="H67" s="3">
        <f ca="1">RANDBETWEEN(1,5)*VLOOKUP(C67,Reference!$S$2:$U$397,3,0)*IF(LEFT(B67,3)="SCP",2,1)</f>
        <v>50</v>
      </c>
      <c r="I67" t="str">
        <f ca="1">VLOOKUP(RANDBETWEEN(1,5),Reference!$G$2:$H$8,2,0)</f>
        <v>One time</v>
      </c>
    </row>
    <row r="68" spans="1:9" x14ac:dyDescent="0.25">
      <c r="A68">
        <v>67</v>
      </c>
      <c r="B68" t="s">
        <v>117</v>
      </c>
      <c r="C68" s="2">
        <v>45200</v>
      </c>
      <c r="D68" t="str">
        <f ca="1">VLOOKUP(RANDBETWEEN(1,4),Reference!$E$2:$F$5,2,0)</f>
        <v>NTPM</v>
      </c>
      <c r="E68" s="1" t="s">
        <v>86</v>
      </c>
      <c r="F68" s="1" t="s">
        <v>88</v>
      </c>
      <c r="G68" s="1" t="s">
        <v>84</v>
      </c>
      <c r="H68" s="3">
        <f ca="1">RANDBETWEEN(1,5)*VLOOKUP(C68,Reference!$S$2:$U$397,3,0)*IF(LEFT(B68,3)="SCP",2,1)</f>
        <v>125</v>
      </c>
      <c r="I68" t="str">
        <f ca="1">VLOOKUP(RANDBETWEEN(1,5),Reference!$G$2:$H$8,2,0)</f>
        <v>One time</v>
      </c>
    </row>
    <row r="69" spans="1:9" x14ac:dyDescent="0.25">
      <c r="A69">
        <v>68</v>
      </c>
      <c r="B69" t="s">
        <v>113</v>
      </c>
      <c r="C69" s="2">
        <v>45200</v>
      </c>
      <c r="D69" t="str">
        <f ca="1">VLOOKUP(RANDBETWEEN(1,4),Reference!$E$2:$F$5,2,0)</f>
        <v>TPM</v>
      </c>
      <c r="E69" s="1" t="s">
        <v>86</v>
      </c>
      <c r="F69" s="1" t="s">
        <v>89</v>
      </c>
      <c r="G69" s="1" t="s">
        <v>90</v>
      </c>
      <c r="H69" s="3">
        <f ca="1">RANDBETWEEN(1,5)*VLOOKUP(C69,Reference!$S$2:$U$397,3,0)*IF(LEFT(B69,3)="SCP",2,1)</f>
        <v>75</v>
      </c>
      <c r="I69" t="str">
        <f ca="1">VLOOKUP(RANDBETWEEN(1,5),Reference!$G$2:$H$8,2,0)</f>
        <v>One time</v>
      </c>
    </row>
    <row r="70" spans="1:9" x14ac:dyDescent="0.25">
      <c r="A70">
        <v>69</v>
      </c>
      <c r="B70" t="s">
        <v>114</v>
      </c>
      <c r="C70" s="2">
        <v>45200</v>
      </c>
      <c r="D70" t="str">
        <f ca="1">VLOOKUP(RANDBETWEEN(1,4),Reference!$E$2:$F$5,2,0)</f>
        <v>TPM</v>
      </c>
      <c r="E70" s="1" t="s">
        <v>86</v>
      </c>
      <c r="F70" s="1" t="s">
        <v>91</v>
      </c>
      <c r="G70" s="1" t="s">
        <v>90</v>
      </c>
      <c r="H70" s="3">
        <f ca="1">RANDBETWEEN(1,5)*VLOOKUP(C70,Reference!$S$2:$U$397,3,0)*IF(LEFT(B70,3)="SCP",2,1)</f>
        <v>25</v>
      </c>
      <c r="I70" t="str">
        <f ca="1">VLOOKUP(RANDBETWEEN(1,5),Reference!$G$2:$H$8,2,0)</f>
        <v>Repetitive</v>
      </c>
    </row>
    <row r="71" spans="1:9" x14ac:dyDescent="0.25">
      <c r="A71">
        <v>70</v>
      </c>
      <c r="B71" t="s">
        <v>115</v>
      </c>
      <c r="C71" s="2">
        <v>45200</v>
      </c>
      <c r="D71" t="str">
        <f ca="1">VLOOKUP(RANDBETWEEN(1,4),Reference!$E$2:$F$5,2,0)</f>
        <v>TPM</v>
      </c>
      <c r="E71" s="1" t="s">
        <v>86</v>
      </c>
      <c r="F71" s="1" t="s">
        <v>92</v>
      </c>
      <c r="G71" s="1" t="s">
        <v>90</v>
      </c>
      <c r="H71" s="3">
        <f ca="1">RANDBETWEEN(1,5)*VLOOKUP(C71,Reference!$S$2:$U$397,3,0)*IF(LEFT(B71,3)="SCP",2,1)</f>
        <v>125</v>
      </c>
      <c r="I71" t="str">
        <f ca="1">VLOOKUP(RANDBETWEEN(1,5),Reference!$G$2:$H$8,2,0)</f>
        <v>One time</v>
      </c>
    </row>
    <row r="72" spans="1:9" x14ac:dyDescent="0.25">
      <c r="A72">
        <v>71</v>
      </c>
      <c r="B72" t="s">
        <v>113</v>
      </c>
      <c r="C72" s="2">
        <v>45231</v>
      </c>
      <c r="D72" t="str">
        <f ca="1">VLOOKUP(RANDBETWEEN(1,4),Reference!$E$2:$F$5,2,0)</f>
        <v>NTPM</v>
      </c>
      <c r="E72" s="1" t="s">
        <v>86</v>
      </c>
      <c r="F72" s="1" t="s">
        <v>93</v>
      </c>
      <c r="G72" s="1" t="s">
        <v>83</v>
      </c>
      <c r="H72" s="3">
        <f ca="1">RANDBETWEEN(1,5)*VLOOKUP(C72,Reference!$S$2:$U$397,3,0)*IF(LEFT(B72,3)="SCP",2,1)</f>
        <v>130</v>
      </c>
      <c r="I72" t="str">
        <f ca="1">VLOOKUP(RANDBETWEEN(1,5),Reference!$G$2:$H$8,2,0)</f>
        <v>otto.de</v>
      </c>
    </row>
    <row r="73" spans="1:9" x14ac:dyDescent="0.25">
      <c r="A73">
        <v>72</v>
      </c>
      <c r="B73" t="s">
        <v>114</v>
      </c>
      <c r="C73" s="2">
        <v>45231</v>
      </c>
      <c r="D73" t="str">
        <f ca="1">VLOOKUP(RANDBETWEEN(1,4),Reference!$E$2:$F$5,2,0)</f>
        <v>NTPM</v>
      </c>
      <c r="E73" s="1" t="s">
        <v>86</v>
      </c>
      <c r="F73" s="1" t="s">
        <v>94</v>
      </c>
      <c r="G73" s="1" t="s">
        <v>83</v>
      </c>
      <c r="H73" s="3">
        <f ca="1">RANDBETWEEN(1,5)*VLOOKUP(C73,Reference!$S$2:$U$397,3,0)*IF(LEFT(B73,3)="SCP",2,1)</f>
        <v>130</v>
      </c>
      <c r="I73" t="str">
        <f ca="1">VLOOKUP(RANDBETWEEN(1,5),Reference!$G$2:$H$8,2,0)</f>
        <v>One time</v>
      </c>
    </row>
    <row r="74" spans="1:9" x14ac:dyDescent="0.25">
      <c r="A74">
        <v>73</v>
      </c>
      <c r="B74" t="s">
        <v>112</v>
      </c>
      <c r="C74" s="2">
        <v>45231</v>
      </c>
      <c r="D74" t="str">
        <f ca="1">VLOOKUP(RANDBETWEEN(1,4),Reference!$E$2:$F$5,2,0)</f>
        <v>TPM</v>
      </c>
      <c r="E74" s="1" t="s">
        <v>86</v>
      </c>
      <c r="F74" s="1" t="s">
        <v>95</v>
      </c>
      <c r="G74" s="1" t="s">
        <v>40</v>
      </c>
      <c r="H74" s="3">
        <f ca="1">RANDBETWEEN(1,5)*VLOOKUP(C74,Reference!$S$2:$U$397,3,0)*IF(LEFT(B74,3)="SCP",2,1)</f>
        <v>26</v>
      </c>
      <c r="I74" t="str">
        <f ca="1">VLOOKUP(RANDBETWEEN(1,5),Reference!$G$2:$H$8,2,0)</f>
        <v>Repetitive</v>
      </c>
    </row>
    <row r="75" spans="1:9" x14ac:dyDescent="0.25">
      <c r="A75">
        <v>74</v>
      </c>
      <c r="B75" t="s">
        <v>111</v>
      </c>
      <c r="C75" s="2">
        <v>45231</v>
      </c>
      <c r="D75" t="str">
        <f ca="1">VLOOKUP(RANDBETWEEN(1,4),Reference!$E$2:$F$5,2,0)</f>
        <v>TPM</v>
      </c>
      <c r="E75" s="1" t="s">
        <v>86</v>
      </c>
      <c r="F75" s="1" t="s">
        <v>87</v>
      </c>
      <c r="G75" s="1" t="s">
        <v>29</v>
      </c>
      <c r="H75" s="3">
        <f ca="1">RANDBETWEEN(1,5)*VLOOKUP(C75,Reference!$S$2:$U$397,3,0)*IF(LEFT(B75,3)="SCP",2,1)</f>
        <v>260</v>
      </c>
      <c r="I75" t="str">
        <f ca="1">VLOOKUP(RANDBETWEEN(1,5),Reference!$G$2:$H$8,2,0)</f>
        <v>Repetitive</v>
      </c>
    </row>
    <row r="76" spans="1:9" x14ac:dyDescent="0.25">
      <c r="A76">
        <v>75</v>
      </c>
      <c r="B76" t="s">
        <v>112</v>
      </c>
      <c r="C76" s="2">
        <v>45231</v>
      </c>
      <c r="D76" t="str">
        <f ca="1">VLOOKUP(RANDBETWEEN(1,4),Reference!$E$2:$F$5,2,0)</f>
        <v>TPM</v>
      </c>
      <c r="E76" s="1" t="s">
        <v>86</v>
      </c>
      <c r="F76" s="1" t="s">
        <v>87</v>
      </c>
      <c r="G76" s="1" t="s">
        <v>90</v>
      </c>
      <c r="H76" s="3">
        <f ca="1">RANDBETWEEN(1,5)*VLOOKUP(C76,Reference!$S$2:$U$397,3,0)*IF(LEFT(B76,3)="SCP",2,1)</f>
        <v>130</v>
      </c>
      <c r="I76" t="str">
        <f ca="1">VLOOKUP(RANDBETWEEN(1,5),Reference!$G$2:$H$8,2,0)</f>
        <v>One time</v>
      </c>
    </row>
    <row r="77" spans="1:9" x14ac:dyDescent="0.25">
      <c r="A77">
        <v>76</v>
      </c>
      <c r="B77" t="s">
        <v>113</v>
      </c>
      <c r="C77" s="2">
        <v>45231</v>
      </c>
      <c r="D77" t="str">
        <f ca="1">VLOOKUP(RANDBETWEEN(1,4),Reference!$E$2:$F$5,2,0)</f>
        <v>NTPM</v>
      </c>
      <c r="E77" s="1" t="s">
        <v>27</v>
      </c>
      <c r="F77" s="1" t="s">
        <v>45</v>
      </c>
      <c r="G77" s="1" t="s">
        <v>90</v>
      </c>
      <c r="H77" s="3">
        <f ca="1">RANDBETWEEN(1,5)*VLOOKUP(C77,Reference!$S$2:$U$397,3,0)*IF(LEFT(B77,3)="SCP",2,1)</f>
        <v>78</v>
      </c>
      <c r="I77" t="str">
        <f ca="1">VLOOKUP(RANDBETWEEN(1,5),Reference!$G$2:$H$8,2,0)</f>
        <v>One time</v>
      </c>
    </row>
    <row r="78" spans="1:9" x14ac:dyDescent="0.25">
      <c r="A78">
        <v>77</v>
      </c>
      <c r="B78" t="s">
        <v>114</v>
      </c>
      <c r="C78" s="2">
        <v>45231</v>
      </c>
      <c r="D78" t="str">
        <f ca="1">VLOOKUP(RANDBETWEEN(1,4),Reference!$E$2:$F$5,2,0)</f>
        <v>TPM</v>
      </c>
      <c r="E78" s="1" t="s">
        <v>86</v>
      </c>
      <c r="F78" s="1" t="s">
        <v>87</v>
      </c>
      <c r="G78" s="1" t="s">
        <v>40</v>
      </c>
      <c r="H78" s="3">
        <f ca="1">RANDBETWEEN(1,5)*VLOOKUP(C78,Reference!$S$2:$U$397,3,0)*IF(LEFT(B78,3)="SCP",2,1)</f>
        <v>26</v>
      </c>
      <c r="I78" t="str">
        <f ca="1">VLOOKUP(RANDBETWEEN(1,5),Reference!$G$2:$H$8,2,0)</f>
        <v>One time</v>
      </c>
    </row>
    <row r="79" spans="1:9" x14ac:dyDescent="0.25">
      <c r="A79">
        <v>78</v>
      </c>
      <c r="B79" t="s">
        <v>112</v>
      </c>
      <c r="C79" s="2">
        <v>45231</v>
      </c>
      <c r="D79" t="str">
        <f ca="1">VLOOKUP(RANDBETWEEN(1,4),Reference!$E$2:$F$5,2,0)</f>
        <v>TPM</v>
      </c>
      <c r="E79" s="1" t="s">
        <v>96</v>
      </c>
      <c r="F79" s="1" t="s">
        <v>97</v>
      </c>
      <c r="G79" s="1" t="s">
        <v>78</v>
      </c>
      <c r="H79" s="3">
        <f ca="1">RANDBETWEEN(1,5)*VLOOKUP(C79,Reference!$S$2:$U$397,3,0)*IF(LEFT(B79,3)="SCP",2,1)</f>
        <v>26</v>
      </c>
      <c r="I79" t="str">
        <f ca="1">VLOOKUP(RANDBETWEEN(1,5),Reference!$G$2:$H$8,2,0)</f>
        <v>Repetitive</v>
      </c>
    </row>
    <row r="80" spans="1:9" x14ac:dyDescent="0.25">
      <c r="A80">
        <v>79</v>
      </c>
      <c r="B80" t="s">
        <v>113</v>
      </c>
      <c r="C80" s="2">
        <v>45231</v>
      </c>
      <c r="D80" t="str">
        <f ca="1">VLOOKUP(RANDBETWEEN(1,4),Reference!$E$2:$F$5,2,0)</f>
        <v>TPM</v>
      </c>
      <c r="E80" s="1" t="s">
        <v>40</v>
      </c>
      <c r="F80" s="1" t="s">
        <v>31</v>
      </c>
      <c r="G80" s="1" t="s">
        <v>43</v>
      </c>
      <c r="H80" s="3">
        <f ca="1">RANDBETWEEN(1,5)*VLOOKUP(C80,Reference!$S$2:$U$397,3,0)*IF(LEFT(B80,3)="SCP",2,1)</f>
        <v>104</v>
      </c>
      <c r="I80" t="str">
        <f ca="1">VLOOKUP(RANDBETWEEN(1,5),Reference!$G$2:$H$8,2,0)</f>
        <v>Repetitive</v>
      </c>
    </row>
    <row r="81" spans="1:9" x14ac:dyDescent="0.25">
      <c r="A81">
        <v>80</v>
      </c>
      <c r="B81" t="s">
        <v>114</v>
      </c>
      <c r="C81" s="2">
        <v>45231</v>
      </c>
      <c r="D81" t="str">
        <f ca="1">VLOOKUP(RANDBETWEEN(1,4),Reference!$E$2:$F$5,2,0)</f>
        <v>TPM</v>
      </c>
      <c r="E81" s="1" t="s">
        <v>41</v>
      </c>
      <c r="F81" s="1" t="s">
        <v>50</v>
      </c>
      <c r="G81" s="1" t="s">
        <v>36</v>
      </c>
      <c r="H81" s="3">
        <f ca="1">RANDBETWEEN(1,5)*VLOOKUP(C81,Reference!$S$2:$U$397,3,0)*IF(LEFT(B81,3)="SCP",2,1)</f>
        <v>26</v>
      </c>
      <c r="I81" t="str">
        <f ca="1">VLOOKUP(RANDBETWEEN(1,5),Reference!$G$2:$H$8,2,0)</f>
        <v>One time</v>
      </c>
    </row>
    <row r="82" spans="1:9" x14ac:dyDescent="0.25">
      <c r="A82">
        <v>81</v>
      </c>
      <c r="B82" t="s">
        <v>115</v>
      </c>
      <c r="C82" s="2">
        <v>45261</v>
      </c>
      <c r="D82" t="str">
        <f ca="1">VLOOKUP(RANDBETWEEN(1,4),Reference!$E$2:$F$5,2,0)</f>
        <v>TPM</v>
      </c>
      <c r="E82" s="1" t="s">
        <v>27</v>
      </c>
      <c r="F82" s="1" t="s">
        <v>45</v>
      </c>
      <c r="G82" s="1" t="s">
        <v>40</v>
      </c>
      <c r="H82" s="3">
        <f ca="1">RANDBETWEEN(1,5)*VLOOKUP(C82,Reference!$S$2:$U$397,3,0)*IF(LEFT(B82,3)="SCP",2,1)</f>
        <v>84</v>
      </c>
      <c r="I82" t="str">
        <f ca="1">VLOOKUP(RANDBETWEEN(1,5),Reference!$G$2:$H$8,2,0)</f>
        <v>Repetitive</v>
      </c>
    </row>
    <row r="83" spans="1:9" x14ac:dyDescent="0.25">
      <c r="A83">
        <v>82</v>
      </c>
      <c r="B83" t="s">
        <v>116</v>
      </c>
      <c r="C83" s="2">
        <v>45261</v>
      </c>
      <c r="D83" t="str">
        <f ca="1">VLOOKUP(RANDBETWEEN(1,4),Reference!$E$2:$F$5,2,0)</f>
        <v>TPM</v>
      </c>
      <c r="E83" s="1" t="s">
        <v>40</v>
      </c>
      <c r="F83" s="1" t="s">
        <v>45</v>
      </c>
      <c r="G83" s="1" t="s">
        <v>40</v>
      </c>
      <c r="H83" s="3">
        <f ca="1">RANDBETWEEN(1,5)*VLOOKUP(C83,Reference!$S$2:$U$397,3,0)*IF(LEFT(B83,3)="SCP",2,1)</f>
        <v>112</v>
      </c>
      <c r="I83" t="str">
        <f ca="1">VLOOKUP(RANDBETWEEN(1,5),Reference!$G$2:$H$8,2,0)</f>
        <v>Repetitive</v>
      </c>
    </row>
    <row r="84" spans="1:9" x14ac:dyDescent="0.25">
      <c r="A84">
        <v>83</v>
      </c>
      <c r="B84" t="s">
        <v>117</v>
      </c>
      <c r="C84" s="2">
        <v>45261</v>
      </c>
      <c r="D84" t="str">
        <f ca="1">VLOOKUP(RANDBETWEEN(1,4),Reference!$E$2:$F$5,2,0)</f>
        <v>TPM</v>
      </c>
      <c r="E84" s="1" t="s">
        <v>40</v>
      </c>
      <c r="F84" s="1" t="s">
        <v>38</v>
      </c>
      <c r="G84" s="1" t="s">
        <v>30</v>
      </c>
      <c r="H84" s="3">
        <f ca="1">RANDBETWEEN(1,5)*VLOOKUP(C84,Reference!$S$2:$U$397,3,0)*IF(LEFT(B84,3)="SCP",2,1)</f>
        <v>112</v>
      </c>
      <c r="I84" t="str">
        <f ca="1">VLOOKUP(RANDBETWEEN(1,5),Reference!$G$2:$H$8,2,0)</f>
        <v>otto.de</v>
      </c>
    </row>
    <row r="85" spans="1:9" x14ac:dyDescent="0.25">
      <c r="A85">
        <v>84</v>
      </c>
      <c r="B85" t="s">
        <v>108</v>
      </c>
      <c r="C85" s="2">
        <v>45261</v>
      </c>
      <c r="D85" t="str">
        <f ca="1">VLOOKUP(RANDBETWEEN(1,4),Reference!$E$2:$F$5,2,0)</f>
        <v>NTPM</v>
      </c>
      <c r="E85" s="1" t="s">
        <v>67</v>
      </c>
      <c r="F85" s="1" t="s">
        <v>40</v>
      </c>
      <c r="G85" s="1" t="s">
        <v>26</v>
      </c>
      <c r="H85" s="3">
        <f ca="1">RANDBETWEEN(1,5)*VLOOKUP(C85,Reference!$S$2:$U$397,3,0)*IF(LEFT(B85,3)="SCP",2,1)</f>
        <v>140</v>
      </c>
      <c r="I85" t="str">
        <f ca="1">VLOOKUP(RANDBETWEEN(1,5),Reference!$G$2:$H$8,2,0)</f>
        <v>Repetitive</v>
      </c>
    </row>
    <row r="86" spans="1:9" x14ac:dyDescent="0.25">
      <c r="A86">
        <v>85</v>
      </c>
      <c r="B86" t="s">
        <v>112</v>
      </c>
      <c r="C86" s="2">
        <v>45261</v>
      </c>
      <c r="D86" t="str">
        <f ca="1">VLOOKUP(RANDBETWEEN(1,4),Reference!$E$2:$F$5,2,0)</f>
        <v>TPM</v>
      </c>
      <c r="E86" s="1" t="s">
        <v>76</v>
      </c>
      <c r="F86" s="1" t="s">
        <v>40</v>
      </c>
      <c r="G86" s="1" t="s">
        <v>43</v>
      </c>
      <c r="H86" s="3">
        <f ca="1">RANDBETWEEN(1,5)*VLOOKUP(C86,Reference!$S$2:$U$397,3,0)*IF(LEFT(B86,3)="SCP",2,1)</f>
        <v>56</v>
      </c>
      <c r="I86" t="str">
        <f ca="1">VLOOKUP(RANDBETWEEN(1,5),Reference!$G$2:$H$8,2,0)</f>
        <v>One time</v>
      </c>
    </row>
    <row r="87" spans="1:9" x14ac:dyDescent="0.25">
      <c r="A87">
        <v>86</v>
      </c>
      <c r="B87" t="s">
        <v>113</v>
      </c>
      <c r="C87" s="2">
        <v>45261</v>
      </c>
      <c r="D87" t="str">
        <f ca="1">VLOOKUP(RANDBETWEEN(1,4),Reference!$E$2:$F$5,2,0)</f>
        <v>TPM</v>
      </c>
      <c r="E87" s="1" t="s">
        <v>40</v>
      </c>
      <c r="F87" s="1" t="s">
        <v>45</v>
      </c>
      <c r="G87" s="1" t="s">
        <v>98</v>
      </c>
      <c r="H87" s="3">
        <f ca="1">RANDBETWEEN(1,5)*VLOOKUP(C87,Reference!$S$2:$U$397,3,0)*IF(LEFT(B87,3)="SCP",2,1)</f>
        <v>112</v>
      </c>
      <c r="I87" t="str">
        <f ca="1">VLOOKUP(RANDBETWEEN(1,5),Reference!$G$2:$H$8,2,0)</f>
        <v>One time</v>
      </c>
    </row>
    <row r="88" spans="1:9" x14ac:dyDescent="0.25">
      <c r="A88">
        <v>87</v>
      </c>
      <c r="B88" t="s">
        <v>114</v>
      </c>
      <c r="C88" s="2">
        <v>45261</v>
      </c>
      <c r="D88" t="str">
        <f ca="1">VLOOKUP(RANDBETWEEN(1,4),Reference!$E$2:$F$5,2,0)</f>
        <v>TPM</v>
      </c>
      <c r="E88" s="1" t="s">
        <v>40</v>
      </c>
      <c r="F88" s="1" t="s">
        <v>45</v>
      </c>
      <c r="G88" s="1" t="s">
        <v>98</v>
      </c>
      <c r="H88" s="3">
        <f ca="1">RANDBETWEEN(1,5)*VLOOKUP(C88,Reference!$S$2:$U$397,3,0)*IF(LEFT(B88,3)="SCP",2,1)</f>
        <v>56</v>
      </c>
      <c r="I88" t="str">
        <f ca="1">VLOOKUP(RANDBETWEEN(1,5),Reference!$G$2:$H$8,2,0)</f>
        <v>Repetitive</v>
      </c>
    </row>
    <row r="89" spans="1:9" x14ac:dyDescent="0.25">
      <c r="A89">
        <v>88</v>
      </c>
      <c r="B89" t="s">
        <v>112</v>
      </c>
      <c r="C89" s="2">
        <v>45261</v>
      </c>
      <c r="D89" t="str">
        <f ca="1">VLOOKUP(RANDBETWEEN(1,4),Reference!$E$2:$F$5,2,0)</f>
        <v>TPM</v>
      </c>
      <c r="E89" s="1" t="s">
        <v>27</v>
      </c>
      <c r="F89" s="1" t="s">
        <v>66</v>
      </c>
      <c r="G89" s="1" t="s">
        <v>40</v>
      </c>
      <c r="H89" s="3">
        <f ca="1">RANDBETWEEN(1,5)*VLOOKUP(C89,Reference!$S$2:$U$397,3,0)*IF(LEFT(B89,3)="SCP",2,1)</f>
        <v>56</v>
      </c>
      <c r="I89" t="str">
        <f ca="1">VLOOKUP(RANDBETWEEN(1,5),Reference!$G$2:$H$8,2,0)</f>
        <v>One time</v>
      </c>
    </row>
    <row r="90" spans="1:9" x14ac:dyDescent="0.25">
      <c r="A90">
        <v>89</v>
      </c>
      <c r="B90" t="s">
        <v>111</v>
      </c>
      <c r="C90" s="2">
        <v>45261</v>
      </c>
      <c r="D90" t="str">
        <f ca="1">VLOOKUP(RANDBETWEEN(1,4),Reference!$E$2:$F$5,2,0)</f>
        <v>TPM</v>
      </c>
      <c r="E90" s="1" t="s">
        <v>40</v>
      </c>
      <c r="F90" s="1" t="s">
        <v>216</v>
      </c>
      <c r="G90" s="1" t="s">
        <v>36</v>
      </c>
      <c r="H90" s="3">
        <f ca="1">RANDBETWEEN(1,5)*VLOOKUP(C90,Reference!$S$2:$U$397,3,0)*IF(LEFT(B90,3)="SCP",2,1)</f>
        <v>168</v>
      </c>
      <c r="I90" t="str">
        <f ca="1">VLOOKUP(RANDBETWEEN(1,5),Reference!$G$2:$H$8,2,0)</f>
        <v>otto.de</v>
      </c>
    </row>
    <row r="91" spans="1:9" x14ac:dyDescent="0.25">
      <c r="A91">
        <v>90</v>
      </c>
      <c r="B91" t="s">
        <v>112</v>
      </c>
      <c r="C91" s="2">
        <v>45261</v>
      </c>
      <c r="D91" t="str">
        <f ca="1">VLOOKUP(RANDBETWEEN(1,4),Reference!$E$2:$F$5,2,0)</f>
        <v>NTPM</v>
      </c>
      <c r="E91" s="1" t="s">
        <v>40</v>
      </c>
      <c r="F91" s="1" t="s">
        <v>216</v>
      </c>
      <c r="G91" s="1" t="s">
        <v>40</v>
      </c>
      <c r="H91" s="3">
        <f ca="1">RANDBETWEEN(1,5)*VLOOKUP(C91,Reference!$S$2:$U$397,3,0)*IF(LEFT(B91,3)="SCP",2,1)</f>
        <v>140</v>
      </c>
      <c r="I91" t="str">
        <f ca="1">VLOOKUP(RANDBETWEEN(1,5),Reference!$G$2:$H$8,2,0)</f>
        <v>One time</v>
      </c>
    </row>
    <row r="92" spans="1:9" x14ac:dyDescent="0.25">
      <c r="A92">
        <v>91</v>
      </c>
      <c r="B92" t="s">
        <v>108</v>
      </c>
      <c r="C92" s="2">
        <v>45292</v>
      </c>
      <c r="D92" t="str">
        <f ca="1">VLOOKUP(RANDBETWEEN(1,4),Reference!$E$2:$F$5,2,0)</f>
        <v>NTPM</v>
      </c>
      <c r="E92" s="1" t="s">
        <v>40</v>
      </c>
      <c r="F92" s="1" t="s">
        <v>45</v>
      </c>
      <c r="G92" s="1" t="s">
        <v>40</v>
      </c>
      <c r="H92" s="3">
        <f ca="1">RANDBETWEEN(1,5)*VLOOKUP(C92,Reference!$S$2:$U$397,3,0)*IF(LEFT(B92,3)="SCP",2,1)</f>
        <v>47</v>
      </c>
      <c r="I92" t="str">
        <f ca="1">VLOOKUP(RANDBETWEEN(1,5),Reference!$G$2:$H$8,2,0)</f>
        <v>One time</v>
      </c>
    </row>
    <row r="93" spans="1:9" x14ac:dyDescent="0.25">
      <c r="A93">
        <v>92</v>
      </c>
      <c r="B93" t="s">
        <v>109</v>
      </c>
      <c r="C93" s="2">
        <v>45292</v>
      </c>
      <c r="D93" t="str">
        <f ca="1">VLOOKUP(RANDBETWEEN(1,4),Reference!$E$2:$F$5,2,0)</f>
        <v>TPM</v>
      </c>
      <c r="E93" s="1" t="s">
        <v>40</v>
      </c>
      <c r="F93" s="1" t="s">
        <v>38</v>
      </c>
      <c r="G93" s="1" t="s">
        <v>40</v>
      </c>
      <c r="H93" s="3">
        <f ca="1">RANDBETWEEN(1,5)*VLOOKUP(C93,Reference!$S$2:$U$397,3,0)*IF(LEFT(B93,3)="SCP",2,1)</f>
        <v>188</v>
      </c>
      <c r="I93" t="str">
        <f ca="1">VLOOKUP(RANDBETWEEN(1,5),Reference!$G$2:$H$8,2,0)</f>
        <v>One time</v>
      </c>
    </row>
    <row r="94" spans="1:9" x14ac:dyDescent="0.25">
      <c r="A94">
        <v>93</v>
      </c>
      <c r="B94" t="s">
        <v>110</v>
      </c>
      <c r="C94" s="2">
        <v>45292</v>
      </c>
      <c r="D94" t="str">
        <f ca="1">VLOOKUP(RANDBETWEEN(1,4),Reference!$E$2:$F$5,2,0)</f>
        <v>TPM</v>
      </c>
      <c r="E94" s="1" t="s">
        <v>40</v>
      </c>
      <c r="F94" s="1" t="s">
        <v>216</v>
      </c>
      <c r="G94" s="1" t="s">
        <v>40</v>
      </c>
      <c r="H94" s="3">
        <f ca="1">RANDBETWEEN(1,5)*VLOOKUP(C94,Reference!$S$2:$U$397,3,0)*IF(LEFT(B94,3)="SCP",2,1)</f>
        <v>188</v>
      </c>
      <c r="I94" t="str">
        <f ca="1">VLOOKUP(RANDBETWEEN(1,5),Reference!$G$2:$H$8,2,0)</f>
        <v>Repetitive</v>
      </c>
    </row>
    <row r="95" spans="1:9" x14ac:dyDescent="0.25">
      <c r="A95">
        <v>94</v>
      </c>
      <c r="B95" t="s">
        <v>113</v>
      </c>
      <c r="C95" s="2">
        <v>45292</v>
      </c>
      <c r="D95" t="str">
        <f ca="1">VLOOKUP(RANDBETWEEN(1,4),Reference!$E$2:$F$5,2,0)</f>
        <v>TPM</v>
      </c>
      <c r="E95" s="1" t="s">
        <v>40</v>
      </c>
      <c r="F95" s="1" t="s">
        <v>99</v>
      </c>
      <c r="G95" s="1" t="s">
        <v>36</v>
      </c>
      <c r="H95" s="3">
        <f ca="1">RANDBETWEEN(1,5)*VLOOKUP(C95,Reference!$S$2:$U$397,3,0)*IF(LEFT(B95,3)="SCP",2,1)</f>
        <v>188</v>
      </c>
      <c r="I95" t="str">
        <f ca="1">VLOOKUP(RANDBETWEEN(1,5),Reference!$G$2:$H$8,2,0)</f>
        <v>One time</v>
      </c>
    </row>
    <row r="96" spans="1:9" x14ac:dyDescent="0.25">
      <c r="A96">
        <v>95</v>
      </c>
      <c r="B96" t="s">
        <v>114</v>
      </c>
      <c r="C96" s="2">
        <v>45292</v>
      </c>
      <c r="D96" t="str">
        <f ca="1">VLOOKUP(RANDBETWEEN(1,4),Reference!$E$2:$F$5,2,0)</f>
        <v>TPM</v>
      </c>
      <c r="E96" s="1" t="s">
        <v>40</v>
      </c>
      <c r="F96" s="1" t="s">
        <v>99</v>
      </c>
      <c r="G96" s="1" t="s">
        <v>40</v>
      </c>
      <c r="H96" s="3">
        <f ca="1">RANDBETWEEN(1,5)*VLOOKUP(C96,Reference!$S$2:$U$397,3,0)*IF(LEFT(B96,3)="SCP",2,1)</f>
        <v>235</v>
      </c>
      <c r="I96" t="str">
        <f ca="1">VLOOKUP(RANDBETWEEN(1,5),Reference!$G$2:$H$8,2,0)</f>
        <v>Repetitive</v>
      </c>
    </row>
    <row r="97" spans="1:9" x14ac:dyDescent="0.25">
      <c r="A97">
        <v>96</v>
      </c>
      <c r="B97" t="s">
        <v>112</v>
      </c>
      <c r="C97" s="2">
        <v>45292</v>
      </c>
      <c r="D97" t="str">
        <f ca="1">VLOOKUP(RANDBETWEEN(1,4),Reference!$E$2:$F$5,2,0)</f>
        <v>TPM</v>
      </c>
      <c r="E97" s="1" t="s">
        <v>40</v>
      </c>
      <c r="F97" s="1" t="s">
        <v>216</v>
      </c>
      <c r="G97" s="1" t="s">
        <v>36</v>
      </c>
      <c r="H97" s="3">
        <f ca="1">RANDBETWEEN(1,5)*VLOOKUP(C97,Reference!$S$2:$U$397,3,0)*IF(LEFT(B97,3)="SCP",2,1)</f>
        <v>141</v>
      </c>
      <c r="I97" t="str">
        <f ca="1">VLOOKUP(RANDBETWEEN(1,5),Reference!$G$2:$H$8,2,0)</f>
        <v>otto.de</v>
      </c>
    </row>
    <row r="98" spans="1:9" x14ac:dyDescent="0.25">
      <c r="A98">
        <v>97</v>
      </c>
      <c r="B98" t="s">
        <v>111</v>
      </c>
      <c r="C98" s="2">
        <v>45292</v>
      </c>
      <c r="D98" t="str">
        <f ca="1">VLOOKUP(RANDBETWEEN(1,4),Reference!$E$2:$F$5,2,0)</f>
        <v>TPM</v>
      </c>
      <c r="E98" s="1" t="s">
        <v>40</v>
      </c>
      <c r="F98" s="1" t="s">
        <v>38</v>
      </c>
      <c r="G98" s="1" t="s">
        <v>40</v>
      </c>
      <c r="H98" s="3">
        <f ca="1">RANDBETWEEN(1,5)*VLOOKUP(C98,Reference!$S$2:$U$397,3,0)*IF(LEFT(B98,3)="SCP",2,1)</f>
        <v>94</v>
      </c>
      <c r="I98" t="str">
        <f ca="1">VLOOKUP(RANDBETWEEN(1,5),Reference!$G$2:$H$8,2,0)</f>
        <v>otto.de</v>
      </c>
    </row>
    <row r="99" spans="1:9" x14ac:dyDescent="0.25">
      <c r="A99">
        <v>98</v>
      </c>
      <c r="B99" t="s">
        <v>112</v>
      </c>
      <c r="C99" s="2">
        <v>45292</v>
      </c>
      <c r="D99" t="str">
        <f ca="1">VLOOKUP(RANDBETWEEN(1,4),Reference!$E$2:$F$5,2,0)</f>
        <v>TPM</v>
      </c>
      <c r="E99" s="1" t="s">
        <v>96</v>
      </c>
      <c r="F99" s="1" t="s">
        <v>28</v>
      </c>
      <c r="G99" s="1" t="s">
        <v>40</v>
      </c>
      <c r="H99" s="3">
        <f ca="1">RANDBETWEEN(1,5)*VLOOKUP(C99,Reference!$S$2:$U$397,3,0)*IF(LEFT(B99,3)="SCP",2,1)</f>
        <v>47</v>
      </c>
      <c r="I99" t="str">
        <f ca="1">VLOOKUP(RANDBETWEEN(1,5),Reference!$G$2:$H$8,2,0)</f>
        <v>One time</v>
      </c>
    </row>
    <row r="100" spans="1:9" x14ac:dyDescent="0.25">
      <c r="A100">
        <v>99</v>
      </c>
      <c r="B100" t="s">
        <v>116</v>
      </c>
      <c r="C100" s="2">
        <v>45292</v>
      </c>
      <c r="D100" t="str">
        <f ca="1">VLOOKUP(RANDBETWEEN(1,4),Reference!$E$2:$F$5,2,0)</f>
        <v>TPM</v>
      </c>
      <c r="E100" s="1" t="s">
        <v>40</v>
      </c>
      <c r="F100" s="1" t="s">
        <v>38</v>
      </c>
      <c r="G100" s="1" t="s">
        <v>40</v>
      </c>
      <c r="H100" s="3">
        <f ca="1">RANDBETWEEN(1,5)*VLOOKUP(C100,Reference!$S$2:$U$397,3,0)*IF(LEFT(B100,3)="SCP",2,1)</f>
        <v>141</v>
      </c>
      <c r="I100" t="str">
        <f ca="1">VLOOKUP(RANDBETWEEN(1,5),Reference!$G$2:$H$8,2,0)</f>
        <v>One time</v>
      </c>
    </row>
    <row r="101" spans="1:9" x14ac:dyDescent="0.25">
      <c r="A101">
        <v>100</v>
      </c>
      <c r="B101" t="s">
        <v>117</v>
      </c>
      <c r="C101" s="2">
        <v>45292</v>
      </c>
      <c r="D101" t="str">
        <f ca="1">VLOOKUP(RANDBETWEEN(1,4),Reference!$E$2:$F$5,2,0)</f>
        <v>TPM</v>
      </c>
      <c r="E101" s="1" t="s">
        <v>40</v>
      </c>
      <c r="F101" s="1" t="s">
        <v>216</v>
      </c>
      <c r="G101" s="1" t="s">
        <v>40</v>
      </c>
      <c r="H101" s="3">
        <f ca="1">RANDBETWEEN(1,5)*VLOOKUP(C101,Reference!$S$2:$U$397,3,0)*IF(LEFT(B101,3)="SCP",2,1)</f>
        <v>94</v>
      </c>
      <c r="I101" t="str">
        <f ca="1">VLOOKUP(RANDBETWEEN(1,5),Reference!$G$2:$H$8,2,0)</f>
        <v>One time</v>
      </c>
    </row>
    <row r="102" spans="1:9" x14ac:dyDescent="0.25">
      <c r="E102" s="1"/>
      <c r="F102" s="1"/>
      <c r="G102" s="1"/>
    </row>
    <row r="103" spans="1:9" x14ac:dyDescent="0.25">
      <c r="E103" s="1"/>
      <c r="F103" s="1"/>
      <c r="G103" s="1"/>
    </row>
    <row r="104" spans="1:9" x14ac:dyDescent="0.25">
      <c r="E104" s="1"/>
      <c r="F104" s="1"/>
      <c r="G104" s="1"/>
    </row>
    <row r="105" spans="1:9" x14ac:dyDescent="0.25">
      <c r="E105" s="1"/>
      <c r="F105" s="1"/>
      <c r="G105" s="1"/>
    </row>
    <row r="106" spans="1:9" x14ac:dyDescent="0.25">
      <c r="E106" s="1"/>
      <c r="F106" s="1"/>
      <c r="G106" s="1"/>
    </row>
    <row r="107" spans="1:9" x14ac:dyDescent="0.25">
      <c r="E107" s="1"/>
      <c r="F107" s="1"/>
      <c r="G107" s="1"/>
    </row>
    <row r="108" spans="1:9" x14ac:dyDescent="0.25">
      <c r="E108" s="1"/>
      <c r="F108" s="1"/>
      <c r="G108" s="1"/>
    </row>
    <row r="109" spans="1:9" x14ac:dyDescent="0.25">
      <c r="E109" s="1"/>
      <c r="F109" s="1"/>
      <c r="G109" s="1"/>
    </row>
    <row r="110" spans="1:9" x14ac:dyDescent="0.25">
      <c r="E110" s="1"/>
      <c r="F110" s="1"/>
      <c r="G110" s="1"/>
    </row>
    <row r="111" spans="1:9" x14ac:dyDescent="0.25">
      <c r="E111" s="1"/>
      <c r="F111" s="1"/>
      <c r="G111" s="1"/>
    </row>
    <row r="112" spans="1:9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81C0-E874-404F-A844-49BF1EFBBD06}">
  <dimension ref="A1:U42"/>
  <sheetViews>
    <sheetView topLeftCell="A22" workbookViewId="0">
      <selection activeCell="B106" sqref="B1:B1048576"/>
    </sheetView>
  </sheetViews>
  <sheetFormatPr defaultColWidth="11" defaultRowHeight="15.75" x14ac:dyDescent="0.25"/>
  <sheetData>
    <row r="1" spans="1:21" x14ac:dyDescent="0.25">
      <c r="A1" t="s">
        <v>101</v>
      </c>
      <c r="B1" t="s">
        <v>206</v>
      </c>
      <c r="C1" t="s">
        <v>102</v>
      </c>
      <c r="D1" t="s">
        <v>206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 x14ac:dyDescent="0.25">
      <c r="A2">
        <v>1</v>
      </c>
      <c r="B2">
        <v>2020</v>
      </c>
      <c r="C2" t="s">
        <v>120</v>
      </c>
      <c r="D2" s="2">
        <v>44562</v>
      </c>
      <c r="E2" t="s">
        <v>108</v>
      </c>
      <c r="F2" t="s">
        <v>121</v>
      </c>
      <c r="G2" t="s">
        <v>122</v>
      </c>
      <c r="H2">
        <v>3</v>
      </c>
      <c r="I2" t="s">
        <v>123</v>
      </c>
      <c r="J2" t="s">
        <v>124</v>
      </c>
      <c r="K2" t="s">
        <v>124</v>
      </c>
      <c r="L2" t="s">
        <v>125</v>
      </c>
      <c r="M2" t="s">
        <v>124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126</v>
      </c>
      <c r="U2" t="s">
        <v>127</v>
      </c>
    </row>
    <row r="3" spans="1:21" x14ac:dyDescent="0.25">
      <c r="A3">
        <v>1</v>
      </c>
      <c r="B3">
        <v>2020</v>
      </c>
      <c r="C3" t="s">
        <v>120</v>
      </c>
      <c r="D3" s="2">
        <v>44562</v>
      </c>
      <c r="E3" t="s">
        <v>109</v>
      </c>
      <c r="F3" t="s">
        <v>128</v>
      </c>
      <c r="G3" t="s">
        <v>129</v>
      </c>
      <c r="H3">
        <v>0</v>
      </c>
      <c r="I3" t="s">
        <v>130</v>
      </c>
      <c r="J3" t="s">
        <v>125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131</v>
      </c>
      <c r="U3" t="s">
        <v>132</v>
      </c>
    </row>
    <row r="4" spans="1:21" x14ac:dyDescent="0.25">
      <c r="A4">
        <v>1</v>
      </c>
      <c r="B4">
        <v>2020</v>
      </c>
      <c r="C4" t="s">
        <v>120</v>
      </c>
      <c r="D4" s="2">
        <v>44562</v>
      </c>
      <c r="E4" t="s">
        <v>110</v>
      </c>
      <c r="F4" t="s">
        <v>133</v>
      </c>
      <c r="G4" t="s">
        <v>134</v>
      </c>
      <c r="H4">
        <v>4</v>
      </c>
      <c r="I4" t="s">
        <v>135</v>
      </c>
      <c r="J4" t="s">
        <v>125</v>
      </c>
      <c r="K4" t="s">
        <v>125</v>
      </c>
      <c r="L4" t="s">
        <v>124</v>
      </c>
      <c r="M4" t="s">
        <v>125</v>
      </c>
      <c r="N4" t="s">
        <v>124</v>
      </c>
      <c r="O4" t="s">
        <v>125</v>
      </c>
      <c r="P4" t="s">
        <v>125</v>
      </c>
      <c r="Q4" t="s">
        <v>125</v>
      </c>
      <c r="R4" t="s">
        <v>124</v>
      </c>
      <c r="S4" t="s">
        <v>125</v>
      </c>
      <c r="T4" t="s">
        <v>136</v>
      </c>
      <c r="U4" t="s">
        <v>137</v>
      </c>
    </row>
    <row r="5" spans="1:21" x14ac:dyDescent="0.25">
      <c r="A5">
        <v>1</v>
      </c>
      <c r="B5">
        <v>2020</v>
      </c>
      <c r="C5" t="s">
        <v>120</v>
      </c>
      <c r="D5" s="2">
        <v>44562</v>
      </c>
      <c r="E5" t="s">
        <v>111</v>
      </c>
      <c r="F5" t="s">
        <v>128</v>
      </c>
      <c r="G5" t="s">
        <v>138</v>
      </c>
      <c r="H5">
        <v>2</v>
      </c>
      <c r="I5" t="s">
        <v>139</v>
      </c>
      <c r="J5" t="s">
        <v>125</v>
      </c>
      <c r="K5" t="s">
        <v>125</v>
      </c>
      <c r="L5" t="s">
        <v>124</v>
      </c>
      <c r="M5" t="s">
        <v>125</v>
      </c>
      <c r="N5" t="s">
        <v>124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140</v>
      </c>
      <c r="U5" t="s">
        <v>132</v>
      </c>
    </row>
    <row r="6" spans="1:21" x14ac:dyDescent="0.25">
      <c r="A6">
        <v>1</v>
      </c>
      <c r="B6">
        <v>2020</v>
      </c>
      <c r="C6" t="s">
        <v>120</v>
      </c>
      <c r="D6" s="2">
        <v>44562</v>
      </c>
      <c r="E6" t="s">
        <v>112</v>
      </c>
      <c r="F6" t="s">
        <v>128</v>
      </c>
      <c r="G6" t="s">
        <v>141</v>
      </c>
      <c r="H6">
        <v>2</v>
      </c>
      <c r="I6" t="s">
        <v>139</v>
      </c>
      <c r="J6" t="s">
        <v>125</v>
      </c>
      <c r="K6" t="s">
        <v>125</v>
      </c>
      <c r="L6" t="s">
        <v>125</v>
      </c>
      <c r="M6" t="s">
        <v>125</v>
      </c>
      <c r="N6" t="s">
        <v>124</v>
      </c>
      <c r="O6" t="s">
        <v>125</v>
      </c>
      <c r="P6" t="s">
        <v>125</v>
      </c>
      <c r="Q6" t="s">
        <v>124</v>
      </c>
      <c r="R6" t="s">
        <v>125</v>
      </c>
      <c r="S6" t="s">
        <v>125</v>
      </c>
      <c r="T6" t="s">
        <v>142</v>
      </c>
      <c r="U6" t="s">
        <v>127</v>
      </c>
    </row>
    <row r="7" spans="1:21" x14ac:dyDescent="0.25">
      <c r="A7">
        <v>1</v>
      </c>
      <c r="B7">
        <v>2020</v>
      </c>
      <c r="C7" t="s">
        <v>143</v>
      </c>
      <c r="D7" s="2">
        <v>44593</v>
      </c>
      <c r="E7" t="s">
        <v>109</v>
      </c>
      <c r="F7" t="s">
        <v>144</v>
      </c>
      <c r="G7" t="s">
        <v>129</v>
      </c>
      <c r="H7">
        <v>5</v>
      </c>
      <c r="I7" t="s">
        <v>145</v>
      </c>
      <c r="J7" t="s">
        <v>125</v>
      </c>
      <c r="K7" t="s">
        <v>124</v>
      </c>
      <c r="L7" t="s">
        <v>124</v>
      </c>
      <c r="M7" t="s">
        <v>125</v>
      </c>
      <c r="N7" t="s">
        <v>125</v>
      </c>
      <c r="O7" t="s">
        <v>125</v>
      </c>
      <c r="P7" t="s">
        <v>124</v>
      </c>
      <c r="Q7" t="s">
        <v>125</v>
      </c>
      <c r="R7" t="s">
        <v>124</v>
      </c>
      <c r="S7" t="s">
        <v>124</v>
      </c>
      <c r="T7" t="s">
        <v>146</v>
      </c>
      <c r="U7" t="s">
        <v>132</v>
      </c>
    </row>
    <row r="8" spans="1:21" x14ac:dyDescent="0.25">
      <c r="A8">
        <v>1</v>
      </c>
      <c r="B8">
        <v>2020</v>
      </c>
      <c r="C8" t="s">
        <v>143</v>
      </c>
      <c r="D8" s="2">
        <v>44593</v>
      </c>
      <c r="E8" t="s">
        <v>110</v>
      </c>
      <c r="F8" t="s">
        <v>147</v>
      </c>
      <c r="G8" t="s">
        <v>148</v>
      </c>
      <c r="H8">
        <v>1</v>
      </c>
      <c r="I8" t="s">
        <v>149</v>
      </c>
      <c r="J8" t="s">
        <v>125</v>
      </c>
      <c r="K8" t="s">
        <v>125</v>
      </c>
      <c r="L8" t="s">
        <v>124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131</v>
      </c>
      <c r="U8" t="s">
        <v>127</v>
      </c>
    </row>
    <row r="9" spans="1:21" x14ac:dyDescent="0.25">
      <c r="A9">
        <v>1</v>
      </c>
      <c r="B9">
        <v>2020</v>
      </c>
      <c r="C9" t="s">
        <v>150</v>
      </c>
      <c r="D9" s="2">
        <v>44621</v>
      </c>
      <c r="E9" t="s">
        <v>111</v>
      </c>
      <c r="F9" t="s">
        <v>133</v>
      </c>
      <c r="G9" t="s">
        <v>151</v>
      </c>
      <c r="H9">
        <v>3</v>
      </c>
      <c r="I9" t="s">
        <v>152</v>
      </c>
      <c r="J9" t="s">
        <v>125</v>
      </c>
      <c r="K9" t="s">
        <v>125</v>
      </c>
      <c r="L9" t="s">
        <v>125</v>
      </c>
      <c r="M9" t="s">
        <v>124</v>
      </c>
      <c r="N9" t="s">
        <v>125</v>
      </c>
      <c r="O9" t="s">
        <v>124</v>
      </c>
      <c r="P9" t="s">
        <v>125</v>
      </c>
      <c r="Q9" t="s">
        <v>124</v>
      </c>
      <c r="R9" t="s">
        <v>125</v>
      </c>
      <c r="S9" t="s">
        <v>125</v>
      </c>
      <c r="T9" t="s">
        <v>131</v>
      </c>
      <c r="U9" t="s">
        <v>127</v>
      </c>
    </row>
    <row r="10" spans="1:21" x14ac:dyDescent="0.25">
      <c r="A10">
        <v>1</v>
      </c>
      <c r="B10">
        <v>2020</v>
      </c>
      <c r="C10" t="s">
        <v>150</v>
      </c>
      <c r="D10" s="2">
        <v>44621</v>
      </c>
      <c r="E10" t="s">
        <v>112</v>
      </c>
      <c r="F10" t="s">
        <v>147</v>
      </c>
      <c r="G10" t="s">
        <v>153</v>
      </c>
      <c r="H10">
        <v>1</v>
      </c>
      <c r="I10" t="s">
        <v>149</v>
      </c>
      <c r="J10" t="s">
        <v>125</v>
      </c>
      <c r="K10" t="s">
        <v>125</v>
      </c>
      <c r="L10" t="s">
        <v>125</v>
      </c>
      <c r="M10" t="s">
        <v>125</v>
      </c>
      <c r="N10" t="s">
        <v>124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131</v>
      </c>
      <c r="U10" t="s">
        <v>132</v>
      </c>
    </row>
    <row r="11" spans="1:21" x14ac:dyDescent="0.25">
      <c r="A11">
        <v>1</v>
      </c>
      <c r="B11">
        <v>2020</v>
      </c>
      <c r="C11" t="s">
        <v>150</v>
      </c>
      <c r="D11" s="2">
        <v>44621</v>
      </c>
      <c r="E11" t="s">
        <v>113</v>
      </c>
      <c r="F11" t="s">
        <v>121</v>
      </c>
      <c r="G11" t="s">
        <v>129</v>
      </c>
      <c r="H11">
        <v>2</v>
      </c>
      <c r="I11" t="s">
        <v>123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124</v>
      </c>
      <c r="P11" t="s">
        <v>125</v>
      </c>
      <c r="Q11" t="s">
        <v>124</v>
      </c>
      <c r="R11" t="s">
        <v>125</v>
      </c>
      <c r="S11" t="s">
        <v>125</v>
      </c>
      <c r="T11" t="s">
        <v>140</v>
      </c>
      <c r="U11" t="s">
        <v>137</v>
      </c>
    </row>
    <row r="12" spans="1:21" x14ac:dyDescent="0.25">
      <c r="A12">
        <v>1</v>
      </c>
      <c r="B12">
        <v>2020</v>
      </c>
      <c r="C12" t="s">
        <v>154</v>
      </c>
      <c r="D12" s="2">
        <v>44652</v>
      </c>
      <c r="E12" t="s">
        <v>114</v>
      </c>
      <c r="F12" t="s">
        <v>144</v>
      </c>
      <c r="G12" t="s">
        <v>155</v>
      </c>
      <c r="H12">
        <v>1</v>
      </c>
      <c r="I12" t="s">
        <v>156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124</v>
      </c>
      <c r="Q12" t="s">
        <v>125</v>
      </c>
      <c r="R12" t="s">
        <v>125</v>
      </c>
      <c r="S12" t="s">
        <v>125</v>
      </c>
      <c r="T12" t="s">
        <v>131</v>
      </c>
      <c r="U12" t="s">
        <v>132</v>
      </c>
    </row>
    <row r="13" spans="1:21" x14ac:dyDescent="0.25">
      <c r="A13">
        <v>1</v>
      </c>
      <c r="B13">
        <v>2020</v>
      </c>
      <c r="C13" t="s">
        <v>157</v>
      </c>
      <c r="D13" s="2">
        <v>44682</v>
      </c>
      <c r="E13" t="s">
        <v>115</v>
      </c>
      <c r="F13" t="s">
        <v>133</v>
      </c>
      <c r="G13" t="s">
        <v>153</v>
      </c>
      <c r="H13">
        <v>2</v>
      </c>
      <c r="I13" t="s">
        <v>135</v>
      </c>
      <c r="J13" t="s">
        <v>125</v>
      </c>
      <c r="K13" t="s">
        <v>125</v>
      </c>
      <c r="L13" t="s">
        <v>125</v>
      </c>
      <c r="M13" t="s">
        <v>124</v>
      </c>
      <c r="N13" t="s">
        <v>125</v>
      </c>
      <c r="O13" t="s">
        <v>125</v>
      </c>
      <c r="P13" t="s">
        <v>125</v>
      </c>
      <c r="Q13" t="s">
        <v>124</v>
      </c>
      <c r="R13" t="s">
        <v>125</v>
      </c>
      <c r="S13" t="s">
        <v>125</v>
      </c>
      <c r="T13" t="s">
        <v>131</v>
      </c>
      <c r="U13" t="s">
        <v>127</v>
      </c>
    </row>
    <row r="14" spans="1:21" x14ac:dyDescent="0.25">
      <c r="A14">
        <v>1</v>
      </c>
      <c r="B14">
        <v>2020</v>
      </c>
      <c r="C14" t="s">
        <v>157</v>
      </c>
      <c r="D14" s="2">
        <v>44682</v>
      </c>
      <c r="E14" t="s">
        <v>116</v>
      </c>
      <c r="F14" t="s">
        <v>158</v>
      </c>
      <c r="G14" t="s">
        <v>151</v>
      </c>
      <c r="H14">
        <v>2</v>
      </c>
      <c r="I14" t="s">
        <v>159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124</v>
      </c>
      <c r="Q14" t="s">
        <v>125</v>
      </c>
      <c r="R14" t="s">
        <v>124</v>
      </c>
      <c r="S14" t="s">
        <v>125</v>
      </c>
      <c r="T14" t="s">
        <v>140</v>
      </c>
      <c r="U14" t="s">
        <v>132</v>
      </c>
    </row>
    <row r="15" spans="1:21" x14ac:dyDescent="0.25">
      <c r="A15">
        <v>1</v>
      </c>
      <c r="B15">
        <v>2020</v>
      </c>
      <c r="C15" t="s">
        <v>157</v>
      </c>
      <c r="D15" s="2">
        <v>44682</v>
      </c>
      <c r="E15" t="s">
        <v>117</v>
      </c>
      <c r="F15" t="s">
        <v>133</v>
      </c>
      <c r="G15" t="s">
        <v>129</v>
      </c>
      <c r="H15">
        <v>1</v>
      </c>
      <c r="I15" t="s">
        <v>135</v>
      </c>
      <c r="J15" t="s">
        <v>125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124</v>
      </c>
      <c r="T15" t="s">
        <v>142</v>
      </c>
      <c r="U15" t="s">
        <v>132</v>
      </c>
    </row>
    <row r="16" spans="1:21" x14ac:dyDescent="0.25">
      <c r="A16">
        <v>1</v>
      </c>
      <c r="B16">
        <v>2020</v>
      </c>
      <c r="C16" t="s">
        <v>160</v>
      </c>
      <c r="D16" s="2">
        <v>44713</v>
      </c>
      <c r="E16" t="s">
        <v>111</v>
      </c>
      <c r="F16" t="s">
        <v>144</v>
      </c>
      <c r="G16" t="s">
        <v>134</v>
      </c>
      <c r="H16">
        <v>3</v>
      </c>
      <c r="I16" t="s">
        <v>161</v>
      </c>
      <c r="J16" t="s">
        <v>125</v>
      </c>
      <c r="K16" t="s">
        <v>125</v>
      </c>
      <c r="L16" t="s">
        <v>125</v>
      </c>
      <c r="M16" t="s">
        <v>124</v>
      </c>
      <c r="N16" t="s">
        <v>125</v>
      </c>
      <c r="O16" t="s">
        <v>124</v>
      </c>
      <c r="P16" t="s">
        <v>125</v>
      </c>
      <c r="Q16" t="s">
        <v>125</v>
      </c>
      <c r="R16" t="s">
        <v>124</v>
      </c>
      <c r="S16" t="s">
        <v>125</v>
      </c>
      <c r="T16" t="s">
        <v>131</v>
      </c>
      <c r="U16" t="s">
        <v>127</v>
      </c>
    </row>
    <row r="17" spans="1:21" x14ac:dyDescent="0.25">
      <c r="A17">
        <v>1</v>
      </c>
      <c r="B17">
        <v>2020</v>
      </c>
      <c r="C17" t="s">
        <v>162</v>
      </c>
      <c r="D17" s="2">
        <v>44743</v>
      </c>
      <c r="E17" t="s">
        <v>112</v>
      </c>
      <c r="F17" t="s">
        <v>128</v>
      </c>
      <c r="G17" t="s">
        <v>138</v>
      </c>
      <c r="H17">
        <v>1</v>
      </c>
      <c r="I17" t="s">
        <v>139</v>
      </c>
      <c r="J17" t="s">
        <v>125</v>
      </c>
      <c r="K17" t="s">
        <v>125</v>
      </c>
      <c r="L17" t="s">
        <v>125</v>
      </c>
      <c r="M17" t="s">
        <v>125</v>
      </c>
      <c r="N17" t="s">
        <v>124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136</v>
      </c>
      <c r="U17" t="s">
        <v>137</v>
      </c>
    </row>
    <row r="18" spans="1:21" x14ac:dyDescent="0.25">
      <c r="A18">
        <v>1</v>
      </c>
      <c r="B18">
        <v>2020</v>
      </c>
      <c r="C18" t="s">
        <v>162</v>
      </c>
      <c r="D18" s="2">
        <v>44743</v>
      </c>
      <c r="E18" t="s">
        <v>109</v>
      </c>
      <c r="F18" t="s">
        <v>128</v>
      </c>
      <c r="G18" t="s">
        <v>141</v>
      </c>
      <c r="H18">
        <v>3</v>
      </c>
      <c r="I18" t="s">
        <v>139</v>
      </c>
      <c r="J18" t="s">
        <v>125</v>
      </c>
      <c r="K18" t="s">
        <v>124</v>
      </c>
      <c r="L18" t="s">
        <v>125</v>
      </c>
      <c r="M18" t="s">
        <v>124</v>
      </c>
      <c r="N18" t="s">
        <v>125</v>
      </c>
      <c r="O18" t="s">
        <v>125</v>
      </c>
      <c r="P18" t="s">
        <v>124</v>
      </c>
      <c r="Q18" t="s">
        <v>125</v>
      </c>
      <c r="R18" t="s">
        <v>125</v>
      </c>
      <c r="S18" t="s">
        <v>124</v>
      </c>
      <c r="T18" t="s">
        <v>140</v>
      </c>
      <c r="U18" t="s">
        <v>127</v>
      </c>
    </row>
    <row r="19" spans="1:21" x14ac:dyDescent="0.25">
      <c r="A19">
        <v>1</v>
      </c>
      <c r="B19">
        <v>2020</v>
      </c>
      <c r="C19" t="s">
        <v>163</v>
      </c>
      <c r="D19" s="2">
        <v>44774</v>
      </c>
      <c r="E19" t="s">
        <v>110</v>
      </c>
      <c r="F19" t="s">
        <v>133</v>
      </c>
      <c r="G19" t="s">
        <v>129</v>
      </c>
      <c r="H19">
        <v>1</v>
      </c>
      <c r="I19" t="s">
        <v>161</v>
      </c>
      <c r="J19" t="s">
        <v>125</v>
      </c>
      <c r="K19" t="s">
        <v>125</v>
      </c>
      <c r="L19" t="s">
        <v>124</v>
      </c>
      <c r="M19" t="s">
        <v>125</v>
      </c>
      <c r="N19" t="s">
        <v>125</v>
      </c>
      <c r="O19" t="s">
        <v>125</v>
      </c>
      <c r="P19" t="s">
        <v>125</v>
      </c>
      <c r="Q19" t="s">
        <v>125</v>
      </c>
      <c r="R19" t="s">
        <v>125</v>
      </c>
      <c r="S19" t="s">
        <v>125</v>
      </c>
      <c r="T19" t="s">
        <v>142</v>
      </c>
      <c r="U19" t="s">
        <v>137</v>
      </c>
    </row>
    <row r="20" spans="1:21" x14ac:dyDescent="0.25">
      <c r="A20">
        <v>1</v>
      </c>
      <c r="B20">
        <v>2020</v>
      </c>
      <c r="C20" t="s">
        <v>163</v>
      </c>
      <c r="D20" s="2">
        <v>44774</v>
      </c>
      <c r="E20" t="s">
        <v>111</v>
      </c>
      <c r="F20" t="s">
        <v>144</v>
      </c>
      <c r="G20" t="s">
        <v>148</v>
      </c>
      <c r="H20">
        <v>1</v>
      </c>
      <c r="I20" t="s">
        <v>164</v>
      </c>
      <c r="J20" t="s">
        <v>125</v>
      </c>
      <c r="K20" t="s">
        <v>125</v>
      </c>
      <c r="L20" t="s">
        <v>125</v>
      </c>
      <c r="M20" t="s">
        <v>124</v>
      </c>
      <c r="N20" t="s">
        <v>125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  <c r="T20" t="s">
        <v>146</v>
      </c>
      <c r="U20" t="s">
        <v>127</v>
      </c>
    </row>
    <row r="21" spans="1:21" x14ac:dyDescent="0.25">
      <c r="A21">
        <v>1</v>
      </c>
      <c r="B21">
        <v>2020</v>
      </c>
      <c r="C21" t="s">
        <v>165</v>
      </c>
      <c r="D21" s="2">
        <v>44805</v>
      </c>
      <c r="E21" t="s">
        <v>113</v>
      </c>
      <c r="F21" t="s">
        <v>121</v>
      </c>
      <c r="G21" t="s">
        <v>151</v>
      </c>
      <c r="H21">
        <v>2</v>
      </c>
      <c r="I21" t="s">
        <v>166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124</v>
      </c>
      <c r="P21" t="s">
        <v>125</v>
      </c>
      <c r="Q21" t="s">
        <v>124</v>
      </c>
      <c r="R21" t="s">
        <v>125</v>
      </c>
      <c r="S21" t="s">
        <v>125</v>
      </c>
      <c r="T21" t="s">
        <v>131</v>
      </c>
      <c r="U21" t="s">
        <v>132</v>
      </c>
    </row>
    <row r="22" spans="1:21" x14ac:dyDescent="0.25">
      <c r="A22">
        <v>1</v>
      </c>
      <c r="B22">
        <v>2020</v>
      </c>
      <c r="C22" t="s">
        <v>165</v>
      </c>
      <c r="D22" s="2">
        <v>44805</v>
      </c>
      <c r="E22" t="s">
        <v>114</v>
      </c>
      <c r="F22" t="s">
        <v>147</v>
      </c>
      <c r="G22" t="s">
        <v>151</v>
      </c>
      <c r="H22">
        <v>1</v>
      </c>
      <c r="I22" t="s">
        <v>167</v>
      </c>
      <c r="J22" t="s">
        <v>125</v>
      </c>
      <c r="K22" t="s">
        <v>125</v>
      </c>
      <c r="L22" t="s">
        <v>125</v>
      </c>
      <c r="M22" t="s">
        <v>125</v>
      </c>
      <c r="N22" t="s">
        <v>125</v>
      </c>
      <c r="O22" t="s">
        <v>125</v>
      </c>
      <c r="P22" t="s">
        <v>124</v>
      </c>
      <c r="Q22" t="s">
        <v>125</v>
      </c>
      <c r="R22" t="s">
        <v>125</v>
      </c>
      <c r="S22" t="s">
        <v>125</v>
      </c>
      <c r="T22" t="s">
        <v>131</v>
      </c>
      <c r="U22" t="s">
        <v>137</v>
      </c>
    </row>
    <row r="23" spans="1:21" x14ac:dyDescent="0.25">
      <c r="A23">
        <v>1</v>
      </c>
      <c r="B23">
        <v>2020</v>
      </c>
      <c r="C23" t="s">
        <v>165</v>
      </c>
      <c r="D23" s="2">
        <v>44805</v>
      </c>
      <c r="E23" t="s">
        <v>115</v>
      </c>
      <c r="F23" t="s">
        <v>158</v>
      </c>
      <c r="G23" t="s">
        <v>153</v>
      </c>
      <c r="H23">
        <v>1</v>
      </c>
      <c r="I23" t="s">
        <v>156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124</v>
      </c>
      <c r="R23" t="s">
        <v>125</v>
      </c>
      <c r="S23" t="s">
        <v>125</v>
      </c>
      <c r="T23" t="s">
        <v>131</v>
      </c>
      <c r="U23" t="s">
        <v>132</v>
      </c>
    </row>
    <row r="24" spans="1:21" x14ac:dyDescent="0.25">
      <c r="A24">
        <v>1</v>
      </c>
      <c r="B24">
        <v>2020</v>
      </c>
      <c r="C24" t="s">
        <v>165</v>
      </c>
      <c r="D24" s="2">
        <v>44805</v>
      </c>
      <c r="E24" t="s">
        <v>116</v>
      </c>
      <c r="F24" t="s">
        <v>158</v>
      </c>
      <c r="G24" t="s">
        <v>129</v>
      </c>
      <c r="H24">
        <v>2</v>
      </c>
      <c r="I24" t="s">
        <v>156</v>
      </c>
      <c r="J24" t="s">
        <v>125</v>
      </c>
      <c r="K24" t="s">
        <v>125</v>
      </c>
      <c r="L24" t="s">
        <v>125</v>
      </c>
      <c r="M24" t="s">
        <v>125</v>
      </c>
      <c r="N24" t="s">
        <v>124</v>
      </c>
      <c r="O24" t="s">
        <v>125</v>
      </c>
      <c r="P24" t="s">
        <v>125</v>
      </c>
      <c r="Q24" t="s">
        <v>125</v>
      </c>
      <c r="R24" t="s">
        <v>124</v>
      </c>
      <c r="S24" t="s">
        <v>125</v>
      </c>
      <c r="T24" t="s">
        <v>140</v>
      </c>
      <c r="U24" t="s">
        <v>127</v>
      </c>
    </row>
    <row r="25" spans="1:21" x14ac:dyDescent="0.25">
      <c r="A25">
        <v>1</v>
      </c>
      <c r="B25">
        <v>2020</v>
      </c>
      <c r="C25" t="s">
        <v>168</v>
      </c>
      <c r="D25" s="2">
        <v>44835</v>
      </c>
      <c r="E25" t="s">
        <v>117</v>
      </c>
      <c r="F25" t="s">
        <v>128</v>
      </c>
      <c r="G25" t="s">
        <v>155</v>
      </c>
      <c r="H25">
        <v>1</v>
      </c>
      <c r="I25" t="s">
        <v>169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124</v>
      </c>
      <c r="T25" t="s">
        <v>131</v>
      </c>
      <c r="U25" t="s">
        <v>132</v>
      </c>
    </row>
    <row r="26" spans="1:21" x14ac:dyDescent="0.25">
      <c r="A26">
        <v>1</v>
      </c>
      <c r="B26">
        <v>2020</v>
      </c>
      <c r="C26" t="s">
        <v>170</v>
      </c>
      <c r="D26" s="2">
        <v>44866</v>
      </c>
      <c r="E26" t="s">
        <v>111</v>
      </c>
      <c r="F26" t="s">
        <v>158</v>
      </c>
      <c r="G26" t="s">
        <v>141</v>
      </c>
      <c r="H26">
        <v>2</v>
      </c>
      <c r="I26" t="s">
        <v>166</v>
      </c>
      <c r="J26" t="s">
        <v>125</v>
      </c>
      <c r="K26" t="s">
        <v>125</v>
      </c>
      <c r="L26" t="s">
        <v>125</v>
      </c>
      <c r="M26" t="s">
        <v>124</v>
      </c>
      <c r="N26" t="s">
        <v>125</v>
      </c>
      <c r="O26" t="s">
        <v>124</v>
      </c>
      <c r="P26" t="s">
        <v>125</v>
      </c>
      <c r="Q26" t="s">
        <v>125</v>
      </c>
      <c r="R26" t="s">
        <v>125</v>
      </c>
      <c r="S26" t="s">
        <v>125</v>
      </c>
      <c r="T26" t="s">
        <v>131</v>
      </c>
      <c r="U26" t="s">
        <v>132</v>
      </c>
    </row>
    <row r="27" spans="1:21" x14ac:dyDescent="0.25">
      <c r="A27">
        <v>1</v>
      </c>
      <c r="B27">
        <v>2020</v>
      </c>
      <c r="C27" t="s">
        <v>170</v>
      </c>
      <c r="D27" s="2">
        <v>44866</v>
      </c>
      <c r="E27" t="s">
        <v>112</v>
      </c>
      <c r="F27" t="s">
        <v>144</v>
      </c>
      <c r="G27" t="s">
        <v>141</v>
      </c>
      <c r="H27">
        <v>3</v>
      </c>
      <c r="I27" t="s">
        <v>166</v>
      </c>
      <c r="J27" t="s">
        <v>125</v>
      </c>
      <c r="K27" t="s">
        <v>125</v>
      </c>
      <c r="L27" t="s">
        <v>125</v>
      </c>
      <c r="M27" t="s">
        <v>125</v>
      </c>
      <c r="N27" t="s">
        <v>124</v>
      </c>
      <c r="O27" t="s">
        <v>125</v>
      </c>
      <c r="P27" t="s">
        <v>125</v>
      </c>
      <c r="Q27" t="s">
        <v>124</v>
      </c>
      <c r="R27" t="s">
        <v>124</v>
      </c>
      <c r="S27" t="s">
        <v>125</v>
      </c>
      <c r="T27" t="s">
        <v>140</v>
      </c>
      <c r="U27" t="s">
        <v>127</v>
      </c>
    </row>
    <row r="28" spans="1:21" x14ac:dyDescent="0.25">
      <c r="A28">
        <v>1</v>
      </c>
      <c r="B28">
        <v>2020</v>
      </c>
      <c r="C28" t="s">
        <v>170</v>
      </c>
      <c r="D28" s="2">
        <v>44866</v>
      </c>
      <c r="E28" t="s">
        <v>109</v>
      </c>
      <c r="F28" t="s">
        <v>121</v>
      </c>
      <c r="G28" t="s">
        <v>171</v>
      </c>
      <c r="H28">
        <v>2</v>
      </c>
      <c r="I28" t="s">
        <v>166</v>
      </c>
      <c r="J28" t="s">
        <v>125</v>
      </c>
      <c r="K28" t="s">
        <v>124</v>
      </c>
      <c r="L28" t="s">
        <v>125</v>
      </c>
      <c r="M28" t="s">
        <v>125</v>
      </c>
      <c r="N28" t="s">
        <v>125</v>
      </c>
      <c r="O28" t="s">
        <v>124</v>
      </c>
      <c r="P28" t="s">
        <v>125</v>
      </c>
      <c r="Q28" t="s">
        <v>125</v>
      </c>
      <c r="R28" t="s">
        <v>125</v>
      </c>
      <c r="S28" t="s">
        <v>125</v>
      </c>
      <c r="T28" t="s">
        <v>131</v>
      </c>
      <c r="U28" t="s">
        <v>132</v>
      </c>
    </row>
    <row r="29" spans="1:21" x14ac:dyDescent="0.25">
      <c r="A29">
        <v>1</v>
      </c>
      <c r="B29">
        <v>2020</v>
      </c>
      <c r="C29" t="s">
        <v>170</v>
      </c>
      <c r="D29" s="2">
        <v>44866</v>
      </c>
      <c r="E29" t="s">
        <v>110</v>
      </c>
      <c r="F29" t="s">
        <v>133</v>
      </c>
      <c r="G29" t="s">
        <v>151</v>
      </c>
      <c r="H29">
        <v>1</v>
      </c>
      <c r="I29" t="s">
        <v>145</v>
      </c>
      <c r="J29" t="s">
        <v>125</v>
      </c>
      <c r="K29" t="s">
        <v>125</v>
      </c>
      <c r="L29" t="s">
        <v>124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131</v>
      </c>
      <c r="U29" t="s">
        <v>132</v>
      </c>
    </row>
    <row r="30" spans="1:21" x14ac:dyDescent="0.25">
      <c r="A30">
        <v>1</v>
      </c>
      <c r="B30">
        <v>2020</v>
      </c>
      <c r="C30" t="s">
        <v>170</v>
      </c>
      <c r="D30" s="2">
        <v>44866</v>
      </c>
      <c r="E30" t="s">
        <v>111</v>
      </c>
      <c r="F30" t="s">
        <v>144</v>
      </c>
      <c r="G30" t="s">
        <v>155</v>
      </c>
      <c r="H30">
        <v>2</v>
      </c>
      <c r="I30" t="s">
        <v>149</v>
      </c>
      <c r="J30" t="s">
        <v>125</v>
      </c>
      <c r="K30" t="s">
        <v>125</v>
      </c>
      <c r="L30" t="s">
        <v>125</v>
      </c>
      <c r="M30" t="s">
        <v>124</v>
      </c>
      <c r="N30" t="s">
        <v>125</v>
      </c>
      <c r="O30" t="s">
        <v>125</v>
      </c>
      <c r="P30" t="s">
        <v>124</v>
      </c>
      <c r="Q30" t="s">
        <v>125</v>
      </c>
      <c r="R30" t="s">
        <v>125</v>
      </c>
      <c r="S30" t="s">
        <v>125</v>
      </c>
      <c r="T30" t="s">
        <v>140</v>
      </c>
      <c r="U30" t="s">
        <v>127</v>
      </c>
    </row>
    <row r="31" spans="1:21" x14ac:dyDescent="0.25">
      <c r="A31">
        <v>1</v>
      </c>
      <c r="B31">
        <v>2020</v>
      </c>
      <c r="C31" t="s">
        <v>172</v>
      </c>
      <c r="D31" s="2">
        <v>44896</v>
      </c>
      <c r="E31" t="s">
        <v>112</v>
      </c>
      <c r="F31" t="s">
        <v>128</v>
      </c>
      <c r="G31" t="s">
        <v>155</v>
      </c>
      <c r="H31">
        <v>2</v>
      </c>
      <c r="I31" t="s">
        <v>152</v>
      </c>
      <c r="J31" t="s">
        <v>125</v>
      </c>
      <c r="K31" t="s">
        <v>125</v>
      </c>
      <c r="L31" t="s">
        <v>125</v>
      </c>
      <c r="M31" t="s">
        <v>125</v>
      </c>
      <c r="N31" t="s">
        <v>124</v>
      </c>
      <c r="O31" t="s">
        <v>125</v>
      </c>
      <c r="P31" t="s">
        <v>125</v>
      </c>
      <c r="Q31" t="s">
        <v>125</v>
      </c>
      <c r="R31" t="s">
        <v>125</v>
      </c>
      <c r="S31" t="s">
        <v>124</v>
      </c>
      <c r="T31" t="s">
        <v>142</v>
      </c>
      <c r="U31" t="s">
        <v>127</v>
      </c>
    </row>
    <row r="32" spans="1:21" x14ac:dyDescent="0.25">
      <c r="A32">
        <v>1</v>
      </c>
      <c r="B32">
        <v>2020</v>
      </c>
      <c r="C32" t="s">
        <v>172</v>
      </c>
      <c r="D32" s="2">
        <v>44896</v>
      </c>
      <c r="E32" t="s">
        <v>113</v>
      </c>
      <c r="F32" t="s">
        <v>147</v>
      </c>
      <c r="G32" t="s">
        <v>155</v>
      </c>
      <c r="H32">
        <v>1</v>
      </c>
      <c r="I32" t="s">
        <v>149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124</v>
      </c>
      <c r="P32" t="s">
        <v>125</v>
      </c>
      <c r="Q32" t="s">
        <v>125</v>
      </c>
      <c r="R32" t="s">
        <v>125</v>
      </c>
      <c r="S32" t="s">
        <v>125</v>
      </c>
      <c r="T32" t="s">
        <v>131</v>
      </c>
      <c r="U32" t="s">
        <v>127</v>
      </c>
    </row>
    <row r="33" spans="1:21" x14ac:dyDescent="0.25">
      <c r="A33">
        <v>1</v>
      </c>
      <c r="B33">
        <v>2021</v>
      </c>
      <c r="C33" t="s">
        <v>120</v>
      </c>
      <c r="D33" s="2">
        <v>44927</v>
      </c>
      <c r="E33" t="s">
        <v>114</v>
      </c>
      <c r="F33" t="s">
        <v>121</v>
      </c>
      <c r="G33" t="s">
        <v>155</v>
      </c>
      <c r="H33">
        <v>1</v>
      </c>
      <c r="I33" t="s">
        <v>123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124</v>
      </c>
      <c r="Q33" t="s">
        <v>125</v>
      </c>
      <c r="R33" t="s">
        <v>125</v>
      </c>
      <c r="S33" t="s">
        <v>125</v>
      </c>
      <c r="T33" t="s">
        <v>136</v>
      </c>
      <c r="U33" t="s">
        <v>137</v>
      </c>
    </row>
    <row r="34" spans="1:21" x14ac:dyDescent="0.25">
      <c r="A34">
        <v>1</v>
      </c>
      <c r="B34">
        <v>2021</v>
      </c>
      <c r="C34" t="s">
        <v>120</v>
      </c>
      <c r="D34" s="2">
        <v>44927</v>
      </c>
      <c r="E34" t="s">
        <v>115</v>
      </c>
      <c r="F34" t="s">
        <v>158</v>
      </c>
      <c r="G34" t="s">
        <v>153</v>
      </c>
      <c r="H34">
        <v>1</v>
      </c>
      <c r="I34" t="s">
        <v>156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124</v>
      </c>
      <c r="R34" t="s">
        <v>125</v>
      </c>
      <c r="S34" t="s">
        <v>125</v>
      </c>
      <c r="T34" t="s">
        <v>146</v>
      </c>
      <c r="U34" t="s">
        <v>127</v>
      </c>
    </row>
    <row r="35" spans="1:21" x14ac:dyDescent="0.25">
      <c r="A35">
        <v>1</v>
      </c>
      <c r="B35">
        <v>2021</v>
      </c>
      <c r="C35" t="s">
        <v>143</v>
      </c>
      <c r="D35" s="2">
        <v>44958</v>
      </c>
      <c r="E35" t="s">
        <v>116</v>
      </c>
      <c r="F35" t="s">
        <v>158</v>
      </c>
      <c r="G35" t="s">
        <v>129</v>
      </c>
      <c r="H35">
        <v>1</v>
      </c>
      <c r="I35" t="s">
        <v>156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124</v>
      </c>
      <c r="S35" t="s">
        <v>125</v>
      </c>
      <c r="T35" t="s">
        <v>131</v>
      </c>
      <c r="U35" t="s">
        <v>132</v>
      </c>
    </row>
    <row r="36" spans="1:21" x14ac:dyDescent="0.25">
      <c r="A36">
        <v>1</v>
      </c>
      <c r="B36">
        <v>2021</v>
      </c>
      <c r="C36" t="s">
        <v>143</v>
      </c>
      <c r="D36" s="2">
        <v>44958</v>
      </c>
      <c r="E36" t="s">
        <v>114</v>
      </c>
      <c r="F36" t="s">
        <v>158</v>
      </c>
      <c r="G36" t="s">
        <v>155</v>
      </c>
      <c r="H36">
        <v>2</v>
      </c>
      <c r="I36" t="s">
        <v>156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124</v>
      </c>
      <c r="Q36" t="s">
        <v>125</v>
      </c>
      <c r="R36" t="s">
        <v>125</v>
      </c>
      <c r="S36" t="s">
        <v>124</v>
      </c>
      <c r="T36" t="s">
        <v>131</v>
      </c>
      <c r="U36" t="s">
        <v>137</v>
      </c>
    </row>
    <row r="37" spans="1:21" x14ac:dyDescent="0.25">
      <c r="A37">
        <v>1</v>
      </c>
      <c r="B37">
        <v>2021</v>
      </c>
      <c r="C37" t="s">
        <v>143</v>
      </c>
      <c r="D37" s="2">
        <v>44958</v>
      </c>
      <c r="E37" t="s">
        <v>115</v>
      </c>
      <c r="F37" t="s">
        <v>121</v>
      </c>
      <c r="G37" t="s">
        <v>141</v>
      </c>
      <c r="H37">
        <v>2</v>
      </c>
      <c r="I37" t="s">
        <v>169</v>
      </c>
      <c r="J37" t="s">
        <v>125</v>
      </c>
      <c r="K37" t="s">
        <v>125</v>
      </c>
      <c r="L37" t="s">
        <v>124</v>
      </c>
      <c r="M37" t="s">
        <v>125</v>
      </c>
      <c r="N37" t="s">
        <v>125</v>
      </c>
      <c r="O37" t="s">
        <v>125</v>
      </c>
      <c r="P37" t="s">
        <v>125</v>
      </c>
      <c r="Q37" t="s">
        <v>124</v>
      </c>
      <c r="R37" t="s">
        <v>125</v>
      </c>
      <c r="S37" t="s">
        <v>125</v>
      </c>
      <c r="T37" t="s">
        <v>131</v>
      </c>
      <c r="U37" t="s">
        <v>132</v>
      </c>
    </row>
    <row r="38" spans="1:21" x14ac:dyDescent="0.25">
      <c r="A38">
        <v>1</v>
      </c>
      <c r="B38">
        <v>2021</v>
      </c>
      <c r="C38" t="s">
        <v>143</v>
      </c>
      <c r="D38" s="2">
        <v>44958</v>
      </c>
      <c r="E38" t="s">
        <v>116</v>
      </c>
      <c r="F38" t="s">
        <v>158</v>
      </c>
      <c r="G38" t="s">
        <v>141</v>
      </c>
      <c r="H38">
        <v>1</v>
      </c>
      <c r="I38" t="s">
        <v>166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124</v>
      </c>
      <c r="S38" t="s">
        <v>125</v>
      </c>
      <c r="T38" t="s">
        <v>140</v>
      </c>
      <c r="U38" t="s">
        <v>127</v>
      </c>
    </row>
    <row r="39" spans="1:21" x14ac:dyDescent="0.25">
      <c r="A39">
        <v>1</v>
      </c>
      <c r="B39">
        <v>2021</v>
      </c>
      <c r="C39" t="s">
        <v>150</v>
      </c>
      <c r="D39" s="2">
        <v>44986</v>
      </c>
      <c r="E39" t="s">
        <v>117</v>
      </c>
      <c r="F39" t="s">
        <v>121</v>
      </c>
      <c r="G39" t="s">
        <v>129</v>
      </c>
      <c r="H39">
        <v>2</v>
      </c>
      <c r="I39" t="s">
        <v>166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124</v>
      </c>
      <c r="P39" t="s">
        <v>125</v>
      </c>
      <c r="Q39" t="s">
        <v>125</v>
      </c>
      <c r="R39" t="s">
        <v>125</v>
      </c>
      <c r="S39" t="s">
        <v>124</v>
      </c>
      <c r="T39" t="s">
        <v>131</v>
      </c>
      <c r="U39" t="s">
        <v>137</v>
      </c>
    </row>
    <row r="40" spans="1:21" x14ac:dyDescent="0.25">
      <c r="A40">
        <v>1</v>
      </c>
      <c r="B40">
        <v>2021</v>
      </c>
      <c r="C40" t="s">
        <v>150</v>
      </c>
      <c r="D40" s="2">
        <v>44986</v>
      </c>
      <c r="E40" t="s">
        <v>111</v>
      </c>
      <c r="F40" t="s">
        <v>128</v>
      </c>
      <c r="G40" t="s">
        <v>148</v>
      </c>
      <c r="H40">
        <v>1</v>
      </c>
      <c r="I40" t="s">
        <v>166</v>
      </c>
      <c r="J40" t="s">
        <v>125</v>
      </c>
      <c r="K40" t="s">
        <v>125</v>
      </c>
      <c r="L40" t="s">
        <v>125</v>
      </c>
      <c r="M40" t="s">
        <v>124</v>
      </c>
      <c r="N40" t="s">
        <v>125</v>
      </c>
      <c r="O40" t="s">
        <v>125</v>
      </c>
      <c r="P40" t="s">
        <v>125</v>
      </c>
      <c r="Q40" t="s">
        <v>125</v>
      </c>
      <c r="R40" t="s">
        <v>125</v>
      </c>
      <c r="S40" t="s">
        <v>125</v>
      </c>
      <c r="T40" t="s">
        <v>131</v>
      </c>
      <c r="U40" t="s">
        <v>132</v>
      </c>
    </row>
    <row r="41" spans="1:21" x14ac:dyDescent="0.25">
      <c r="A41">
        <v>1</v>
      </c>
      <c r="B41">
        <v>2021</v>
      </c>
      <c r="C41" t="s">
        <v>150</v>
      </c>
      <c r="D41" s="2">
        <v>44986</v>
      </c>
      <c r="E41" t="s">
        <v>112</v>
      </c>
      <c r="F41" t="s">
        <v>158</v>
      </c>
      <c r="G41" t="s">
        <v>151</v>
      </c>
      <c r="H41">
        <v>1</v>
      </c>
      <c r="I41" t="s">
        <v>145</v>
      </c>
      <c r="J41" t="s">
        <v>125</v>
      </c>
      <c r="K41" t="s">
        <v>125</v>
      </c>
      <c r="L41" t="s">
        <v>125</v>
      </c>
      <c r="M41" t="s">
        <v>125</v>
      </c>
      <c r="N41" t="s">
        <v>124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131</v>
      </c>
      <c r="U41" t="s">
        <v>127</v>
      </c>
    </row>
    <row r="42" spans="1:21" x14ac:dyDescent="0.25">
      <c r="A42">
        <v>1</v>
      </c>
      <c r="B42">
        <v>2021</v>
      </c>
      <c r="C42" t="s">
        <v>150</v>
      </c>
      <c r="D42" s="2">
        <v>44986</v>
      </c>
      <c r="E42" t="s">
        <v>109</v>
      </c>
      <c r="F42" t="s">
        <v>147</v>
      </c>
      <c r="G42" t="s">
        <v>153</v>
      </c>
      <c r="H42">
        <v>3</v>
      </c>
      <c r="I42" t="s">
        <v>149</v>
      </c>
      <c r="J42" t="s">
        <v>125</v>
      </c>
      <c r="K42" t="s">
        <v>124</v>
      </c>
      <c r="L42" t="s">
        <v>125</v>
      </c>
      <c r="M42" t="s">
        <v>125</v>
      </c>
      <c r="N42" t="s">
        <v>125</v>
      </c>
      <c r="O42" t="s">
        <v>125</v>
      </c>
      <c r="P42" t="s">
        <v>124</v>
      </c>
      <c r="Q42" t="s">
        <v>125</v>
      </c>
      <c r="R42" t="s">
        <v>124</v>
      </c>
      <c r="S42" t="s">
        <v>125</v>
      </c>
      <c r="T42" t="s">
        <v>136</v>
      </c>
      <c r="U42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6BA8-7758-8F4B-AB05-7C09E7CB3EB5}">
  <dimension ref="A1:AI397"/>
  <sheetViews>
    <sheetView tabSelected="1" workbookViewId="0">
      <selection activeCell="B106" sqref="B1:B1048576"/>
    </sheetView>
  </sheetViews>
  <sheetFormatPr defaultColWidth="11" defaultRowHeight="15.75" x14ac:dyDescent="0.25"/>
  <cols>
    <col min="13" max="13" width="27.125" bestFit="1" customWidth="1"/>
    <col min="27" max="27" width="26.375" bestFit="1" customWidth="1"/>
  </cols>
  <sheetData>
    <row r="1" spans="1:35" x14ac:dyDescent="0.25">
      <c r="A1" t="s">
        <v>179</v>
      </c>
      <c r="B1" t="s">
        <v>0</v>
      </c>
      <c r="C1" t="s">
        <v>180</v>
      </c>
      <c r="D1" t="s">
        <v>209</v>
      </c>
      <c r="E1" t="s">
        <v>179</v>
      </c>
      <c r="F1" t="s">
        <v>173</v>
      </c>
      <c r="G1" t="s">
        <v>179</v>
      </c>
      <c r="H1" t="s">
        <v>174</v>
      </c>
      <c r="I1" t="s">
        <v>179</v>
      </c>
      <c r="J1" t="s">
        <v>21</v>
      </c>
      <c r="L1" t="s">
        <v>179</v>
      </c>
      <c r="M1" t="s">
        <v>22</v>
      </c>
      <c r="O1" t="s">
        <v>179</v>
      </c>
      <c r="P1" t="s">
        <v>23</v>
      </c>
      <c r="R1" t="s">
        <v>179</v>
      </c>
      <c r="S1" t="s">
        <v>181</v>
      </c>
      <c r="T1" t="s">
        <v>7</v>
      </c>
      <c r="U1" t="s">
        <v>182</v>
      </c>
      <c r="V1" t="s">
        <v>213</v>
      </c>
      <c r="W1" t="s">
        <v>214</v>
      </c>
      <c r="Y1" t="s">
        <v>179</v>
      </c>
      <c r="Z1" t="s">
        <v>5</v>
      </c>
      <c r="AA1" t="s">
        <v>6</v>
      </c>
      <c r="AB1" t="s">
        <v>205</v>
      </c>
      <c r="AD1" t="s">
        <v>179</v>
      </c>
      <c r="AE1" t="s">
        <v>14</v>
      </c>
      <c r="AH1" t="s">
        <v>179</v>
      </c>
      <c r="AI1" t="s">
        <v>9</v>
      </c>
    </row>
    <row r="2" spans="1:35" x14ac:dyDescent="0.25">
      <c r="A2">
        <v>1</v>
      </c>
      <c r="B2" t="s">
        <v>108</v>
      </c>
      <c r="C2">
        <v>1</v>
      </c>
      <c r="D2">
        <f ca="1">RANDBETWEEN(20,100)</f>
        <v>77</v>
      </c>
      <c r="E2">
        <v>1</v>
      </c>
      <c r="F2" t="s">
        <v>178</v>
      </c>
      <c r="G2">
        <v>1</v>
      </c>
      <c r="H2" t="s">
        <v>207</v>
      </c>
      <c r="I2">
        <v>1</v>
      </c>
      <c r="J2" s="1" t="s">
        <v>24</v>
      </c>
      <c r="K2" s="1"/>
      <c r="L2">
        <v>1</v>
      </c>
      <c r="M2" s="1" t="s">
        <v>25</v>
      </c>
      <c r="O2">
        <v>1</v>
      </c>
      <c r="P2" s="1" t="s">
        <v>26</v>
      </c>
      <c r="R2">
        <v>1</v>
      </c>
      <c r="S2" s="2">
        <v>44927</v>
      </c>
      <c r="T2">
        <f>MONTH(S2)</f>
        <v>1</v>
      </c>
      <c r="U2">
        <f ca="1">RANDBETWEEN(10,25)</f>
        <v>16</v>
      </c>
      <c r="V2">
        <f ca="1">RANDBETWEEN(10,25)</f>
        <v>12</v>
      </c>
      <c r="W2">
        <v>0</v>
      </c>
      <c r="Y2">
        <v>1</v>
      </c>
      <c r="Z2" t="s">
        <v>122</v>
      </c>
      <c r="AA2" t="s">
        <v>183</v>
      </c>
      <c r="AB2">
        <v>20</v>
      </c>
      <c r="AD2">
        <v>1</v>
      </c>
      <c r="AE2" t="s">
        <v>15</v>
      </c>
      <c r="AF2" t="s">
        <v>18</v>
      </c>
      <c r="AH2">
        <v>1</v>
      </c>
      <c r="AI2" t="s">
        <v>10</v>
      </c>
    </row>
    <row r="3" spans="1:35" x14ac:dyDescent="0.25">
      <c r="A3">
        <f>A2+1</f>
        <v>2</v>
      </c>
      <c r="B3" t="s">
        <v>109</v>
      </c>
      <c r="C3">
        <v>1</v>
      </c>
      <c r="D3">
        <f t="shared" ref="D3:D11" ca="1" si="0">RANDBETWEEN(20,100)</f>
        <v>55</v>
      </c>
      <c r="E3">
        <v>2</v>
      </c>
      <c r="F3" t="s">
        <v>176</v>
      </c>
      <c r="G3">
        <v>2</v>
      </c>
      <c r="H3" t="s">
        <v>177</v>
      </c>
      <c r="I3">
        <f>I2+1</f>
        <v>2</v>
      </c>
      <c r="J3" s="1" t="s">
        <v>27</v>
      </c>
      <c r="K3" s="1"/>
      <c r="L3">
        <f>L2+1</f>
        <v>2</v>
      </c>
      <c r="M3" s="1" t="s">
        <v>28</v>
      </c>
      <c r="O3">
        <f>O2+1</f>
        <v>2</v>
      </c>
      <c r="P3" s="1" t="s">
        <v>29</v>
      </c>
      <c r="R3">
        <f>R2+1</f>
        <v>2</v>
      </c>
      <c r="S3" s="2">
        <v>44928</v>
      </c>
      <c r="T3">
        <f t="shared" ref="T3:T66" si="1">MONTH(S3)</f>
        <v>1</v>
      </c>
      <c r="U3">
        <f t="shared" ref="U3:V66" ca="1" si="2">RANDBETWEEN(10,25)</f>
        <v>16</v>
      </c>
      <c r="V3">
        <f t="shared" ca="1" si="2"/>
        <v>19</v>
      </c>
      <c r="W3">
        <v>0</v>
      </c>
      <c r="Y3">
        <f>Y2+1</f>
        <v>2</v>
      </c>
      <c r="Z3" t="s">
        <v>141</v>
      </c>
      <c r="AA3" t="s">
        <v>184</v>
      </c>
      <c r="AB3">
        <v>4</v>
      </c>
      <c r="AD3">
        <v>2</v>
      </c>
      <c r="AE3" t="s">
        <v>16</v>
      </c>
      <c r="AF3" t="s">
        <v>18</v>
      </c>
      <c r="AH3">
        <f>AH2+1</f>
        <v>2</v>
      </c>
      <c r="AI3" t="s">
        <v>11</v>
      </c>
    </row>
    <row r="4" spans="1:35" x14ac:dyDescent="0.25">
      <c r="A4">
        <f t="shared" ref="A4:A11" si="3">A3+1</f>
        <v>3</v>
      </c>
      <c r="B4" t="s">
        <v>110</v>
      </c>
      <c r="C4">
        <v>3</v>
      </c>
      <c r="D4">
        <f t="shared" ca="1" si="0"/>
        <v>95</v>
      </c>
      <c r="E4">
        <v>3</v>
      </c>
      <c r="F4" t="s">
        <v>176</v>
      </c>
      <c r="G4">
        <v>3</v>
      </c>
      <c r="H4" t="s">
        <v>217</v>
      </c>
      <c r="I4">
        <f t="shared" ref="I4:I27" si="4">I3+1</f>
        <v>3</v>
      </c>
      <c r="J4" s="1" t="s">
        <v>32</v>
      </c>
      <c r="K4" s="1"/>
      <c r="L4">
        <f t="shared" ref="L4:L35" si="5">L3+1</f>
        <v>3</v>
      </c>
      <c r="M4" s="1" t="s">
        <v>31</v>
      </c>
      <c r="O4">
        <f t="shared" ref="O4:O19" si="6">O3+1</f>
        <v>3</v>
      </c>
      <c r="P4" s="1" t="s">
        <v>30</v>
      </c>
      <c r="R4">
        <f t="shared" ref="R4:R67" si="7">R3+1</f>
        <v>3</v>
      </c>
      <c r="S4" s="2">
        <v>44929</v>
      </c>
      <c r="T4">
        <f t="shared" si="1"/>
        <v>1</v>
      </c>
      <c r="U4">
        <f t="shared" ca="1" si="2"/>
        <v>20</v>
      </c>
      <c r="V4">
        <f t="shared" ca="1" si="2"/>
        <v>12</v>
      </c>
      <c r="W4">
        <v>0</v>
      </c>
      <c r="Y4">
        <f t="shared" ref="Y4:Y22" si="8">Y3+1</f>
        <v>3</v>
      </c>
      <c r="Z4" t="s">
        <v>129</v>
      </c>
      <c r="AA4" t="s">
        <v>185</v>
      </c>
      <c r="AB4">
        <v>2</v>
      </c>
      <c r="AD4">
        <f>AD3+1</f>
        <v>3</v>
      </c>
      <c r="AE4" t="s">
        <v>17</v>
      </c>
      <c r="AF4" t="s">
        <v>18</v>
      </c>
      <c r="AH4">
        <f t="shared" ref="AH4:AH11" si="9">AH3+1</f>
        <v>3</v>
      </c>
      <c r="AI4" t="s">
        <v>12</v>
      </c>
    </row>
    <row r="5" spans="1:35" x14ac:dyDescent="0.25">
      <c r="A5">
        <f t="shared" si="3"/>
        <v>4</v>
      </c>
      <c r="B5" t="s">
        <v>111</v>
      </c>
      <c r="C5">
        <v>3</v>
      </c>
      <c r="D5">
        <f t="shared" ca="1" si="0"/>
        <v>88</v>
      </c>
      <c r="E5">
        <v>4</v>
      </c>
      <c r="F5" t="s">
        <v>176</v>
      </c>
      <c r="G5">
        <v>4</v>
      </c>
      <c r="H5" t="s">
        <v>177</v>
      </c>
      <c r="I5">
        <f t="shared" si="4"/>
        <v>4</v>
      </c>
      <c r="J5" s="1" t="s">
        <v>34</v>
      </c>
      <c r="K5" s="1"/>
      <c r="L5">
        <f t="shared" si="5"/>
        <v>4</v>
      </c>
      <c r="M5" s="1" t="s">
        <v>33</v>
      </c>
      <c r="O5">
        <f t="shared" si="6"/>
        <v>4</v>
      </c>
      <c r="P5" s="1" t="s">
        <v>36</v>
      </c>
      <c r="R5">
        <f t="shared" si="7"/>
        <v>4</v>
      </c>
      <c r="S5" s="2">
        <v>44930</v>
      </c>
      <c r="T5">
        <f t="shared" si="1"/>
        <v>1</v>
      </c>
      <c r="U5">
        <f t="shared" ca="1" si="2"/>
        <v>20</v>
      </c>
      <c r="V5">
        <f t="shared" ca="1" si="2"/>
        <v>23</v>
      </c>
      <c r="W5">
        <v>0</v>
      </c>
      <c r="Y5">
        <f t="shared" si="8"/>
        <v>4</v>
      </c>
      <c r="Z5" t="s">
        <v>138</v>
      </c>
      <c r="AA5" t="s">
        <v>186</v>
      </c>
      <c r="AB5">
        <v>5</v>
      </c>
      <c r="AD5">
        <f t="shared" ref="AD5:AD7" si="10">AD4+1</f>
        <v>4</v>
      </c>
      <c r="AE5" t="s">
        <v>15</v>
      </c>
      <c r="AF5" t="s">
        <v>20</v>
      </c>
      <c r="AH5">
        <f t="shared" si="9"/>
        <v>4</v>
      </c>
      <c r="AI5" t="s">
        <v>13</v>
      </c>
    </row>
    <row r="6" spans="1:35" x14ac:dyDescent="0.25">
      <c r="A6">
        <f t="shared" si="3"/>
        <v>5</v>
      </c>
      <c r="B6" t="s">
        <v>112</v>
      </c>
      <c r="C6">
        <v>1</v>
      </c>
      <c r="D6">
        <f t="shared" ca="1" si="0"/>
        <v>23</v>
      </c>
      <c r="G6">
        <v>5</v>
      </c>
      <c r="H6" t="s">
        <v>177</v>
      </c>
      <c r="I6">
        <f t="shared" si="4"/>
        <v>5</v>
      </c>
      <c r="J6" s="1" t="s">
        <v>37</v>
      </c>
      <c r="K6" s="1"/>
      <c r="L6">
        <f t="shared" si="5"/>
        <v>5</v>
      </c>
      <c r="M6" s="1" t="s">
        <v>35</v>
      </c>
      <c r="O6">
        <f t="shared" si="6"/>
        <v>5</v>
      </c>
      <c r="P6" s="1" t="s">
        <v>42</v>
      </c>
      <c r="R6">
        <f t="shared" si="7"/>
        <v>5</v>
      </c>
      <c r="S6" s="2">
        <v>44931</v>
      </c>
      <c r="T6">
        <f t="shared" si="1"/>
        <v>1</v>
      </c>
      <c r="U6">
        <f t="shared" ca="1" si="2"/>
        <v>25</v>
      </c>
      <c r="V6">
        <f t="shared" ca="1" si="2"/>
        <v>12</v>
      </c>
      <c r="W6">
        <v>0</v>
      </c>
      <c r="Y6">
        <f t="shared" si="8"/>
        <v>5</v>
      </c>
      <c r="Z6" t="s">
        <v>171</v>
      </c>
      <c r="AA6" t="s">
        <v>187</v>
      </c>
      <c r="AB6">
        <v>7</v>
      </c>
      <c r="AD6">
        <f t="shared" si="10"/>
        <v>5</v>
      </c>
      <c r="AE6" t="s">
        <v>15</v>
      </c>
      <c r="AF6" t="s">
        <v>20</v>
      </c>
      <c r="AH6">
        <f t="shared" si="9"/>
        <v>5</v>
      </c>
      <c r="AI6" t="s">
        <v>11</v>
      </c>
    </row>
    <row r="7" spans="1:35" x14ac:dyDescent="0.25">
      <c r="A7">
        <f t="shared" si="3"/>
        <v>6</v>
      </c>
      <c r="B7" t="s">
        <v>113</v>
      </c>
      <c r="C7">
        <v>1</v>
      </c>
      <c r="D7">
        <f t="shared" ca="1" si="0"/>
        <v>80</v>
      </c>
      <c r="G7">
        <v>6</v>
      </c>
      <c r="H7" t="s">
        <v>177</v>
      </c>
      <c r="I7">
        <f t="shared" si="4"/>
        <v>6</v>
      </c>
      <c r="J7" s="1" t="s">
        <v>39</v>
      </c>
      <c r="K7" s="1"/>
      <c r="L7">
        <f t="shared" si="5"/>
        <v>6</v>
      </c>
      <c r="M7" s="1" t="s">
        <v>38</v>
      </c>
      <c r="O7">
        <f t="shared" si="6"/>
        <v>6</v>
      </c>
      <c r="P7" s="1" t="s">
        <v>40</v>
      </c>
      <c r="R7">
        <f t="shared" si="7"/>
        <v>6</v>
      </c>
      <c r="S7" s="2">
        <v>44932</v>
      </c>
      <c r="T7">
        <f t="shared" si="1"/>
        <v>1</v>
      </c>
      <c r="U7">
        <f t="shared" ca="1" si="2"/>
        <v>10</v>
      </c>
      <c r="V7">
        <f t="shared" ca="1" si="2"/>
        <v>13</v>
      </c>
      <c r="W7">
        <v>0</v>
      </c>
      <c r="Y7">
        <f t="shared" si="8"/>
        <v>6</v>
      </c>
      <c r="Z7" t="s">
        <v>151</v>
      </c>
      <c r="AA7" t="s">
        <v>188</v>
      </c>
      <c r="AB7">
        <v>5</v>
      </c>
      <c r="AD7">
        <f t="shared" si="10"/>
        <v>6</v>
      </c>
      <c r="AE7" t="s">
        <v>15</v>
      </c>
      <c r="AF7" t="s">
        <v>20</v>
      </c>
      <c r="AH7">
        <f t="shared" si="9"/>
        <v>6</v>
      </c>
      <c r="AI7" t="s">
        <v>11</v>
      </c>
    </row>
    <row r="8" spans="1:35" x14ac:dyDescent="0.25">
      <c r="A8">
        <f t="shared" si="3"/>
        <v>7</v>
      </c>
      <c r="B8" t="s">
        <v>114</v>
      </c>
      <c r="C8">
        <v>1</v>
      </c>
      <c r="D8">
        <f t="shared" ca="1" si="0"/>
        <v>45</v>
      </c>
      <c r="G8">
        <v>7</v>
      </c>
      <c r="H8" t="s">
        <v>177</v>
      </c>
      <c r="I8">
        <f t="shared" si="4"/>
        <v>7</v>
      </c>
      <c r="J8" s="1" t="s">
        <v>40</v>
      </c>
      <c r="K8" s="1"/>
      <c r="L8">
        <f t="shared" si="5"/>
        <v>7</v>
      </c>
      <c r="M8" s="1" t="s">
        <v>40</v>
      </c>
      <c r="O8">
        <f t="shared" si="6"/>
        <v>7</v>
      </c>
      <c r="P8" s="1" t="s">
        <v>43</v>
      </c>
      <c r="R8">
        <f t="shared" si="7"/>
        <v>7</v>
      </c>
      <c r="S8" s="2">
        <v>44933</v>
      </c>
      <c r="T8">
        <f t="shared" si="1"/>
        <v>1</v>
      </c>
      <c r="U8">
        <f t="shared" ca="1" si="2"/>
        <v>25</v>
      </c>
      <c r="V8">
        <f t="shared" ca="1" si="2"/>
        <v>25</v>
      </c>
      <c r="W8">
        <v>0</v>
      </c>
      <c r="Y8">
        <f t="shared" si="8"/>
        <v>7</v>
      </c>
      <c r="Z8" t="s">
        <v>155</v>
      </c>
      <c r="AA8" t="s">
        <v>189</v>
      </c>
      <c r="AB8">
        <v>20</v>
      </c>
      <c r="AD8">
        <f t="shared" ref="AD8:AD12" si="11">AD7+1</f>
        <v>7</v>
      </c>
      <c r="AE8" t="s">
        <v>15</v>
      </c>
      <c r="AF8" t="s">
        <v>20</v>
      </c>
      <c r="AH8">
        <f t="shared" si="9"/>
        <v>7</v>
      </c>
      <c r="AI8" t="s">
        <v>11</v>
      </c>
    </row>
    <row r="9" spans="1:35" x14ac:dyDescent="0.25">
      <c r="A9">
        <f t="shared" si="3"/>
        <v>8</v>
      </c>
      <c r="B9" t="s">
        <v>115</v>
      </c>
      <c r="C9">
        <v>1</v>
      </c>
      <c r="D9">
        <f t="shared" ca="1" si="0"/>
        <v>21</v>
      </c>
      <c r="I9">
        <f t="shared" si="4"/>
        <v>8</v>
      </c>
      <c r="J9" s="1" t="s">
        <v>41</v>
      </c>
      <c r="K9" s="1"/>
      <c r="L9">
        <f t="shared" si="5"/>
        <v>8</v>
      </c>
      <c r="M9" s="1" t="s">
        <v>45</v>
      </c>
      <c r="O9">
        <f t="shared" si="6"/>
        <v>8</v>
      </c>
      <c r="P9" s="1" t="s">
        <v>44</v>
      </c>
      <c r="R9">
        <f t="shared" si="7"/>
        <v>8</v>
      </c>
      <c r="S9" s="2">
        <v>44934</v>
      </c>
      <c r="T9">
        <f t="shared" si="1"/>
        <v>1</v>
      </c>
      <c r="U9">
        <f t="shared" ca="1" si="2"/>
        <v>10</v>
      </c>
      <c r="V9">
        <f t="shared" ca="1" si="2"/>
        <v>16</v>
      </c>
      <c r="W9">
        <v>0</v>
      </c>
      <c r="Y9">
        <f t="shared" si="8"/>
        <v>8</v>
      </c>
      <c r="Z9" t="s">
        <v>190</v>
      </c>
      <c r="AA9" t="s">
        <v>191</v>
      </c>
      <c r="AB9">
        <v>7</v>
      </c>
      <c r="AD9">
        <f t="shared" si="11"/>
        <v>8</v>
      </c>
      <c r="AE9" t="s">
        <v>15</v>
      </c>
      <c r="AF9" t="s">
        <v>20</v>
      </c>
      <c r="AH9">
        <f t="shared" si="9"/>
        <v>8</v>
      </c>
      <c r="AI9" t="s">
        <v>11</v>
      </c>
    </row>
    <row r="10" spans="1:35" x14ac:dyDescent="0.25">
      <c r="A10">
        <f t="shared" si="3"/>
        <v>9</v>
      </c>
      <c r="B10" t="s">
        <v>116</v>
      </c>
      <c r="C10">
        <v>1</v>
      </c>
      <c r="D10">
        <f t="shared" ca="1" si="0"/>
        <v>82</v>
      </c>
      <c r="I10">
        <f t="shared" si="4"/>
        <v>9</v>
      </c>
      <c r="J10" s="1" t="s">
        <v>47</v>
      </c>
      <c r="K10" s="1"/>
      <c r="L10">
        <f t="shared" si="5"/>
        <v>9</v>
      </c>
      <c r="M10" s="1" t="s">
        <v>48</v>
      </c>
      <c r="O10">
        <f t="shared" si="6"/>
        <v>9</v>
      </c>
      <c r="P10" s="1" t="s">
        <v>46</v>
      </c>
      <c r="R10">
        <f t="shared" si="7"/>
        <v>9</v>
      </c>
      <c r="S10" s="2">
        <v>44935</v>
      </c>
      <c r="T10">
        <f t="shared" si="1"/>
        <v>1</v>
      </c>
      <c r="U10">
        <f t="shared" ca="1" si="2"/>
        <v>19</v>
      </c>
      <c r="V10">
        <f t="shared" ca="1" si="2"/>
        <v>10</v>
      </c>
      <c r="W10">
        <v>0</v>
      </c>
      <c r="Y10">
        <f t="shared" si="8"/>
        <v>9</v>
      </c>
      <c r="Z10" t="s">
        <v>192</v>
      </c>
      <c r="AA10" t="s">
        <v>193</v>
      </c>
      <c r="AB10">
        <v>9</v>
      </c>
      <c r="AD10">
        <f t="shared" si="11"/>
        <v>9</v>
      </c>
      <c r="AE10" t="s">
        <v>15</v>
      </c>
      <c r="AF10" t="s">
        <v>19</v>
      </c>
      <c r="AH10">
        <f t="shared" si="9"/>
        <v>9</v>
      </c>
      <c r="AI10" t="s">
        <v>13</v>
      </c>
    </row>
    <row r="11" spans="1:35" x14ac:dyDescent="0.25">
      <c r="A11">
        <f t="shared" si="3"/>
        <v>10</v>
      </c>
      <c r="B11" t="s">
        <v>117</v>
      </c>
      <c r="C11">
        <v>1</v>
      </c>
      <c r="D11">
        <f t="shared" ca="1" si="0"/>
        <v>70</v>
      </c>
      <c r="I11">
        <f t="shared" si="4"/>
        <v>10</v>
      </c>
      <c r="J11" s="1" t="s">
        <v>51</v>
      </c>
      <c r="K11" s="1"/>
      <c r="L11">
        <f t="shared" si="5"/>
        <v>10</v>
      </c>
      <c r="M11" s="1" t="s">
        <v>50</v>
      </c>
      <c r="O11">
        <f t="shared" si="6"/>
        <v>10</v>
      </c>
      <c r="P11" s="1" t="s">
        <v>49</v>
      </c>
      <c r="R11">
        <f t="shared" si="7"/>
        <v>10</v>
      </c>
      <c r="S11" s="2">
        <v>44936</v>
      </c>
      <c r="T11">
        <f t="shared" si="1"/>
        <v>1</v>
      </c>
      <c r="U11">
        <f t="shared" ca="1" si="2"/>
        <v>25</v>
      </c>
      <c r="V11">
        <f t="shared" ca="1" si="2"/>
        <v>10</v>
      </c>
      <c r="W11">
        <v>0</v>
      </c>
      <c r="Y11">
        <f t="shared" si="8"/>
        <v>10</v>
      </c>
      <c r="Z11" t="s">
        <v>134</v>
      </c>
      <c r="AA11" t="s">
        <v>194</v>
      </c>
      <c r="AB11">
        <v>3</v>
      </c>
      <c r="AD11">
        <f t="shared" si="11"/>
        <v>10</v>
      </c>
      <c r="AE11" t="s">
        <v>17</v>
      </c>
      <c r="AF11" t="s">
        <v>18</v>
      </c>
      <c r="AH11">
        <f t="shared" si="9"/>
        <v>10</v>
      </c>
      <c r="AI11" t="s">
        <v>13</v>
      </c>
    </row>
    <row r="12" spans="1:35" x14ac:dyDescent="0.25">
      <c r="I12">
        <f t="shared" si="4"/>
        <v>11</v>
      </c>
      <c r="J12" s="1" t="s">
        <v>54</v>
      </c>
      <c r="K12" s="1"/>
      <c r="L12">
        <f t="shared" si="5"/>
        <v>11</v>
      </c>
      <c r="M12" s="1" t="s">
        <v>52</v>
      </c>
      <c r="O12">
        <f t="shared" si="6"/>
        <v>11</v>
      </c>
      <c r="P12" s="1" t="s">
        <v>53</v>
      </c>
      <c r="R12">
        <f t="shared" si="7"/>
        <v>11</v>
      </c>
      <c r="S12" s="2">
        <v>44937</v>
      </c>
      <c r="T12">
        <f t="shared" si="1"/>
        <v>1</v>
      </c>
      <c r="U12">
        <f t="shared" ca="1" si="2"/>
        <v>10</v>
      </c>
      <c r="V12">
        <f t="shared" ca="1" si="2"/>
        <v>21</v>
      </c>
      <c r="W12">
        <v>0</v>
      </c>
      <c r="Y12">
        <f t="shared" si="8"/>
        <v>11</v>
      </c>
      <c r="Z12" t="s">
        <v>148</v>
      </c>
      <c r="AA12" t="s">
        <v>195</v>
      </c>
      <c r="AB12">
        <v>5</v>
      </c>
      <c r="AD12">
        <f t="shared" si="11"/>
        <v>11</v>
      </c>
      <c r="AE12" t="s">
        <v>17</v>
      </c>
      <c r="AF12" t="s">
        <v>19</v>
      </c>
    </row>
    <row r="13" spans="1:35" x14ac:dyDescent="0.25">
      <c r="I13">
        <f t="shared" si="4"/>
        <v>12</v>
      </c>
      <c r="J13" s="1" t="s">
        <v>56</v>
      </c>
      <c r="K13" s="1"/>
      <c r="L13">
        <f t="shared" si="5"/>
        <v>12</v>
      </c>
      <c r="M13" s="1" t="s">
        <v>55</v>
      </c>
      <c r="O13">
        <f t="shared" si="6"/>
        <v>12</v>
      </c>
      <c r="P13" s="1" t="s">
        <v>60</v>
      </c>
      <c r="R13">
        <f t="shared" si="7"/>
        <v>12</v>
      </c>
      <c r="S13" s="2">
        <v>44938</v>
      </c>
      <c r="T13">
        <f t="shared" si="1"/>
        <v>1</v>
      </c>
      <c r="U13">
        <f t="shared" ca="1" si="2"/>
        <v>24</v>
      </c>
      <c r="V13">
        <f t="shared" ca="1" si="2"/>
        <v>15</v>
      </c>
      <c r="W13">
        <v>0</v>
      </c>
      <c r="Y13">
        <f t="shared" si="8"/>
        <v>12</v>
      </c>
      <c r="Z13" t="s">
        <v>153</v>
      </c>
      <c r="AA13" t="s">
        <v>196</v>
      </c>
      <c r="AB13">
        <v>5</v>
      </c>
      <c r="AD13">
        <f t="shared" ref="AD13" si="12">AD12+1</f>
        <v>12</v>
      </c>
      <c r="AE13" t="s">
        <v>17</v>
      </c>
      <c r="AF13" t="s">
        <v>19</v>
      </c>
    </row>
    <row r="14" spans="1:35" x14ac:dyDescent="0.25">
      <c r="I14">
        <f t="shared" si="4"/>
        <v>13</v>
      </c>
      <c r="J14" s="1" t="s">
        <v>58</v>
      </c>
      <c r="K14" s="1"/>
      <c r="L14">
        <f t="shared" si="5"/>
        <v>13</v>
      </c>
      <c r="M14" s="1" t="s">
        <v>57</v>
      </c>
      <c r="O14">
        <f t="shared" si="6"/>
        <v>13</v>
      </c>
      <c r="P14" s="1" t="s">
        <v>78</v>
      </c>
      <c r="R14">
        <f t="shared" si="7"/>
        <v>13</v>
      </c>
      <c r="S14" s="2">
        <v>44939</v>
      </c>
      <c r="T14">
        <f t="shared" si="1"/>
        <v>1</v>
      </c>
      <c r="U14">
        <f t="shared" ca="1" si="2"/>
        <v>15</v>
      </c>
      <c r="V14">
        <f t="shared" ca="1" si="2"/>
        <v>13</v>
      </c>
      <c r="W14">
        <v>0</v>
      </c>
      <c r="Y14">
        <f t="shared" si="8"/>
        <v>13</v>
      </c>
      <c r="Z14" t="s">
        <v>197</v>
      </c>
      <c r="AA14" t="s">
        <v>198</v>
      </c>
      <c r="AB14">
        <v>3</v>
      </c>
      <c r="AD14">
        <f t="shared" ref="AD14:AD15" si="13">AD13+1</f>
        <v>13</v>
      </c>
      <c r="AE14" t="s">
        <v>17</v>
      </c>
      <c r="AF14" t="s">
        <v>20</v>
      </c>
    </row>
    <row r="15" spans="1:35" x14ac:dyDescent="0.25">
      <c r="B15" s="1"/>
      <c r="C15" s="1"/>
      <c r="D15" s="1"/>
      <c r="I15">
        <f t="shared" si="4"/>
        <v>14</v>
      </c>
      <c r="J15" s="1" t="s">
        <v>62</v>
      </c>
      <c r="K15" s="1"/>
      <c r="L15">
        <f t="shared" si="5"/>
        <v>14</v>
      </c>
      <c r="M15" s="1" t="s">
        <v>59</v>
      </c>
      <c r="O15">
        <f t="shared" si="6"/>
        <v>14</v>
      </c>
      <c r="P15" s="1" t="s">
        <v>79</v>
      </c>
      <c r="R15">
        <f t="shared" si="7"/>
        <v>14</v>
      </c>
      <c r="S15" s="2">
        <v>44940</v>
      </c>
      <c r="T15">
        <f t="shared" si="1"/>
        <v>1</v>
      </c>
      <c r="U15">
        <f t="shared" ca="1" si="2"/>
        <v>20</v>
      </c>
      <c r="V15">
        <f t="shared" ca="1" si="2"/>
        <v>15</v>
      </c>
      <c r="W15">
        <v>0</v>
      </c>
      <c r="Y15">
        <f t="shared" si="8"/>
        <v>14</v>
      </c>
      <c r="Z15" t="s">
        <v>199</v>
      </c>
      <c r="AA15" t="s">
        <v>200</v>
      </c>
      <c r="AB15">
        <v>2</v>
      </c>
      <c r="AD15">
        <f t="shared" si="13"/>
        <v>14</v>
      </c>
      <c r="AE15" t="s">
        <v>16</v>
      </c>
      <c r="AF15" t="s">
        <v>19</v>
      </c>
    </row>
    <row r="16" spans="1:35" x14ac:dyDescent="0.25">
      <c r="B16" s="1"/>
      <c r="C16" s="1"/>
      <c r="D16" s="1"/>
      <c r="I16">
        <f t="shared" si="4"/>
        <v>15</v>
      </c>
      <c r="J16" s="1" t="s">
        <v>64</v>
      </c>
      <c r="K16" s="1"/>
      <c r="L16">
        <f t="shared" si="5"/>
        <v>15</v>
      </c>
      <c r="M16" s="1" t="s">
        <v>61</v>
      </c>
      <c r="O16">
        <f t="shared" si="6"/>
        <v>15</v>
      </c>
      <c r="P16" s="1" t="s">
        <v>83</v>
      </c>
      <c r="R16">
        <f t="shared" si="7"/>
        <v>15</v>
      </c>
      <c r="S16" s="2">
        <v>44941</v>
      </c>
      <c r="T16">
        <f t="shared" si="1"/>
        <v>1</v>
      </c>
      <c r="U16">
        <f t="shared" ca="1" si="2"/>
        <v>24</v>
      </c>
      <c r="V16">
        <f t="shared" ca="1" si="2"/>
        <v>21</v>
      </c>
      <c r="W16">
        <v>0</v>
      </c>
      <c r="Y16">
        <f t="shared" si="8"/>
        <v>15</v>
      </c>
      <c r="Z16" t="s">
        <v>201</v>
      </c>
      <c r="AA16" t="s">
        <v>202</v>
      </c>
      <c r="AB16">
        <v>2</v>
      </c>
    </row>
    <row r="17" spans="2:28" x14ac:dyDescent="0.25">
      <c r="B17" s="1"/>
      <c r="C17" s="1"/>
      <c r="D17" s="1"/>
      <c r="I17">
        <f t="shared" si="4"/>
        <v>16</v>
      </c>
      <c r="J17" s="1" t="s">
        <v>67</v>
      </c>
      <c r="K17" s="1"/>
      <c r="L17">
        <f t="shared" si="5"/>
        <v>16</v>
      </c>
      <c r="M17" s="1" t="s">
        <v>63</v>
      </c>
      <c r="O17">
        <f t="shared" si="6"/>
        <v>16</v>
      </c>
      <c r="P17" s="1" t="s">
        <v>84</v>
      </c>
      <c r="R17">
        <f t="shared" si="7"/>
        <v>16</v>
      </c>
      <c r="S17" s="2">
        <v>44942</v>
      </c>
      <c r="T17">
        <f t="shared" si="1"/>
        <v>1</v>
      </c>
      <c r="U17">
        <f t="shared" ca="1" si="2"/>
        <v>15</v>
      </c>
      <c r="V17">
        <f t="shared" ca="1" si="2"/>
        <v>19</v>
      </c>
      <c r="W17">
        <v>0</v>
      </c>
      <c r="Y17">
        <f t="shared" si="8"/>
        <v>16</v>
      </c>
      <c r="Z17" t="s">
        <v>203</v>
      </c>
      <c r="AA17" t="s">
        <v>204</v>
      </c>
      <c r="AB17">
        <v>1</v>
      </c>
    </row>
    <row r="18" spans="2:28" x14ac:dyDescent="0.25">
      <c r="B18" s="1"/>
      <c r="C18" s="1"/>
      <c r="D18" s="1"/>
      <c r="I18">
        <f t="shared" si="4"/>
        <v>17</v>
      </c>
      <c r="J18" s="1" t="s">
        <v>69</v>
      </c>
      <c r="K18" s="1"/>
      <c r="L18">
        <f t="shared" si="5"/>
        <v>17</v>
      </c>
      <c r="M18" s="1" t="s">
        <v>65</v>
      </c>
      <c r="O18">
        <f t="shared" si="6"/>
        <v>17</v>
      </c>
      <c r="P18" s="1" t="s">
        <v>90</v>
      </c>
      <c r="R18">
        <f t="shared" si="7"/>
        <v>17</v>
      </c>
      <c r="S18" s="2">
        <v>44943</v>
      </c>
      <c r="T18">
        <f t="shared" si="1"/>
        <v>1</v>
      </c>
      <c r="U18">
        <f t="shared" ca="1" si="2"/>
        <v>12</v>
      </c>
      <c r="V18">
        <f t="shared" ca="1" si="2"/>
        <v>10</v>
      </c>
      <c r="W18">
        <v>0</v>
      </c>
      <c r="Y18">
        <f t="shared" si="8"/>
        <v>17</v>
      </c>
      <c r="Z18" t="s">
        <v>122</v>
      </c>
      <c r="AA18" t="s">
        <v>183</v>
      </c>
      <c r="AB18">
        <v>20</v>
      </c>
    </row>
    <row r="19" spans="2:28" x14ac:dyDescent="0.25">
      <c r="B19" s="1"/>
      <c r="C19" s="1"/>
      <c r="D19" s="1"/>
      <c r="I19">
        <f t="shared" si="4"/>
        <v>18</v>
      </c>
      <c r="J19" s="1" t="s">
        <v>70</v>
      </c>
      <c r="K19" s="1"/>
      <c r="L19">
        <f t="shared" si="5"/>
        <v>18</v>
      </c>
      <c r="M19" s="1" t="s">
        <v>66</v>
      </c>
      <c r="O19">
        <f t="shared" si="6"/>
        <v>18</v>
      </c>
      <c r="P19" s="1" t="s">
        <v>98</v>
      </c>
      <c r="R19">
        <f t="shared" si="7"/>
        <v>18</v>
      </c>
      <c r="S19" s="2">
        <v>44944</v>
      </c>
      <c r="T19">
        <f t="shared" si="1"/>
        <v>1</v>
      </c>
      <c r="U19">
        <f t="shared" ca="1" si="2"/>
        <v>15</v>
      </c>
      <c r="V19">
        <f t="shared" ca="1" si="2"/>
        <v>11</v>
      </c>
      <c r="W19">
        <v>0</v>
      </c>
      <c r="Y19">
        <f t="shared" si="8"/>
        <v>18</v>
      </c>
      <c r="Z19" t="s">
        <v>122</v>
      </c>
      <c r="AA19" t="s">
        <v>183</v>
      </c>
      <c r="AB19">
        <v>20</v>
      </c>
    </row>
    <row r="20" spans="2:28" x14ac:dyDescent="0.25">
      <c r="B20" s="1"/>
      <c r="C20" s="1"/>
      <c r="D20" s="1"/>
      <c r="I20">
        <f t="shared" si="4"/>
        <v>19</v>
      </c>
      <c r="J20" s="1" t="s">
        <v>71</v>
      </c>
      <c r="K20" s="1"/>
      <c r="L20">
        <f t="shared" si="5"/>
        <v>19</v>
      </c>
      <c r="M20" s="1" t="s">
        <v>68</v>
      </c>
      <c r="R20">
        <f t="shared" si="7"/>
        <v>19</v>
      </c>
      <c r="S20" s="2">
        <v>44945</v>
      </c>
      <c r="T20">
        <f t="shared" si="1"/>
        <v>1</v>
      </c>
      <c r="U20">
        <f t="shared" ca="1" si="2"/>
        <v>11</v>
      </c>
      <c r="V20">
        <f t="shared" ca="1" si="2"/>
        <v>11</v>
      </c>
      <c r="W20">
        <v>0</v>
      </c>
      <c r="Y20">
        <f t="shared" si="8"/>
        <v>19</v>
      </c>
      <c r="Z20" t="s">
        <v>122</v>
      </c>
      <c r="AA20" t="s">
        <v>183</v>
      </c>
      <c r="AB20">
        <v>20</v>
      </c>
    </row>
    <row r="21" spans="2:28" x14ac:dyDescent="0.25">
      <c r="B21" s="1"/>
      <c r="C21" s="1"/>
      <c r="D21" s="1"/>
      <c r="I21">
        <f t="shared" si="4"/>
        <v>20</v>
      </c>
      <c r="J21" s="1" t="s">
        <v>73</v>
      </c>
      <c r="K21" s="1"/>
      <c r="L21">
        <f t="shared" si="5"/>
        <v>20</v>
      </c>
      <c r="M21" s="1" t="s">
        <v>72</v>
      </c>
      <c r="R21">
        <f t="shared" si="7"/>
        <v>20</v>
      </c>
      <c r="S21" s="2">
        <v>44946</v>
      </c>
      <c r="T21">
        <f t="shared" si="1"/>
        <v>1</v>
      </c>
      <c r="U21">
        <f t="shared" ca="1" si="2"/>
        <v>10</v>
      </c>
      <c r="V21">
        <f t="shared" ca="1" si="2"/>
        <v>16</v>
      </c>
      <c r="W21">
        <v>0</v>
      </c>
      <c r="Y21">
        <f t="shared" si="8"/>
        <v>20</v>
      </c>
      <c r="Z21" t="s">
        <v>155</v>
      </c>
      <c r="AA21" t="s">
        <v>189</v>
      </c>
      <c r="AB21">
        <v>20</v>
      </c>
    </row>
    <row r="22" spans="2:28" x14ac:dyDescent="0.25">
      <c r="B22" s="1"/>
      <c r="C22" s="1"/>
      <c r="D22" s="1"/>
      <c r="I22">
        <f t="shared" si="4"/>
        <v>21</v>
      </c>
      <c r="J22" s="1" t="s">
        <v>74</v>
      </c>
      <c r="K22" s="1"/>
      <c r="L22">
        <f t="shared" si="5"/>
        <v>21</v>
      </c>
      <c r="M22" s="1" t="s">
        <v>77</v>
      </c>
      <c r="R22">
        <f t="shared" si="7"/>
        <v>21</v>
      </c>
      <c r="S22" s="2">
        <v>44947</v>
      </c>
      <c r="T22">
        <f t="shared" si="1"/>
        <v>1</v>
      </c>
      <c r="U22">
        <f t="shared" ca="1" si="2"/>
        <v>11</v>
      </c>
      <c r="V22">
        <f t="shared" ca="1" si="2"/>
        <v>13</v>
      </c>
      <c r="W22">
        <v>0</v>
      </c>
      <c r="Y22">
        <f t="shared" si="8"/>
        <v>21</v>
      </c>
      <c r="Z22" t="s">
        <v>155</v>
      </c>
      <c r="AA22" t="s">
        <v>189</v>
      </c>
      <c r="AB22">
        <v>20</v>
      </c>
    </row>
    <row r="23" spans="2:28" x14ac:dyDescent="0.25">
      <c r="B23" s="1"/>
      <c r="C23" s="1"/>
      <c r="D23" s="1"/>
      <c r="I23">
        <f t="shared" si="4"/>
        <v>22</v>
      </c>
      <c r="J23" s="1" t="s">
        <v>75</v>
      </c>
      <c r="K23" s="1"/>
      <c r="L23">
        <f t="shared" si="5"/>
        <v>22</v>
      </c>
      <c r="M23" s="1" t="s">
        <v>80</v>
      </c>
      <c r="R23">
        <f t="shared" si="7"/>
        <v>22</v>
      </c>
      <c r="S23" s="2">
        <v>44948</v>
      </c>
      <c r="T23">
        <f t="shared" si="1"/>
        <v>1</v>
      </c>
      <c r="U23">
        <f t="shared" ca="1" si="2"/>
        <v>14</v>
      </c>
      <c r="V23">
        <f t="shared" ca="1" si="2"/>
        <v>22</v>
      </c>
      <c r="W23">
        <v>0</v>
      </c>
    </row>
    <row r="24" spans="2:28" x14ac:dyDescent="0.25">
      <c r="B24" s="1"/>
      <c r="C24" s="1"/>
      <c r="D24" s="1"/>
      <c r="I24">
        <f t="shared" si="4"/>
        <v>23</v>
      </c>
      <c r="J24" s="1" t="s">
        <v>76</v>
      </c>
      <c r="K24" s="1"/>
      <c r="L24">
        <f t="shared" si="5"/>
        <v>23</v>
      </c>
      <c r="M24" s="1" t="s">
        <v>82</v>
      </c>
      <c r="R24">
        <f t="shared" si="7"/>
        <v>23</v>
      </c>
      <c r="S24" s="2">
        <v>44949</v>
      </c>
      <c r="T24">
        <f t="shared" si="1"/>
        <v>1</v>
      </c>
      <c r="U24">
        <f t="shared" ca="1" si="2"/>
        <v>16</v>
      </c>
      <c r="V24">
        <f t="shared" ca="1" si="2"/>
        <v>25</v>
      </c>
      <c r="W24">
        <v>0</v>
      </c>
    </row>
    <row r="25" spans="2:28" x14ac:dyDescent="0.25">
      <c r="B25" s="1"/>
      <c r="C25" s="1"/>
      <c r="D25" s="1"/>
      <c r="I25">
        <f t="shared" si="4"/>
        <v>24</v>
      </c>
      <c r="J25" s="1" t="s">
        <v>81</v>
      </c>
      <c r="K25" s="1"/>
      <c r="L25">
        <f t="shared" si="5"/>
        <v>24</v>
      </c>
      <c r="M25" s="1" t="s">
        <v>85</v>
      </c>
      <c r="R25">
        <f t="shared" si="7"/>
        <v>24</v>
      </c>
      <c r="S25" s="2">
        <v>44950</v>
      </c>
      <c r="T25">
        <f t="shared" si="1"/>
        <v>1</v>
      </c>
      <c r="U25">
        <f t="shared" ca="1" si="2"/>
        <v>10</v>
      </c>
      <c r="V25">
        <f t="shared" ca="1" si="2"/>
        <v>18</v>
      </c>
      <c r="W25">
        <v>0</v>
      </c>
    </row>
    <row r="26" spans="2:28" x14ac:dyDescent="0.25">
      <c r="B26" s="1"/>
      <c r="C26" s="1"/>
      <c r="D26" s="1"/>
      <c r="I26">
        <f t="shared" si="4"/>
        <v>25</v>
      </c>
      <c r="J26" s="1" t="s">
        <v>86</v>
      </c>
      <c r="K26" s="1"/>
      <c r="L26">
        <f t="shared" si="5"/>
        <v>25</v>
      </c>
      <c r="M26" s="1" t="s">
        <v>87</v>
      </c>
      <c r="R26">
        <f t="shared" si="7"/>
        <v>25</v>
      </c>
      <c r="S26" s="2">
        <v>44951</v>
      </c>
      <c r="T26">
        <f t="shared" si="1"/>
        <v>1</v>
      </c>
      <c r="U26">
        <f t="shared" ca="1" si="2"/>
        <v>14</v>
      </c>
      <c r="V26">
        <f t="shared" ca="1" si="2"/>
        <v>22</v>
      </c>
      <c r="W26">
        <v>0</v>
      </c>
    </row>
    <row r="27" spans="2:28" x14ac:dyDescent="0.25">
      <c r="B27" s="1"/>
      <c r="C27" s="1"/>
      <c r="D27" s="1"/>
      <c r="I27">
        <f t="shared" si="4"/>
        <v>26</v>
      </c>
      <c r="J27" s="1" t="s">
        <v>96</v>
      </c>
      <c r="K27" s="1"/>
      <c r="L27">
        <f t="shared" si="5"/>
        <v>26</v>
      </c>
      <c r="M27" s="1" t="s">
        <v>88</v>
      </c>
      <c r="R27">
        <f t="shared" si="7"/>
        <v>26</v>
      </c>
      <c r="S27" s="2">
        <v>44952</v>
      </c>
      <c r="T27">
        <f t="shared" si="1"/>
        <v>1</v>
      </c>
      <c r="U27">
        <f t="shared" ca="1" si="2"/>
        <v>19</v>
      </c>
      <c r="V27">
        <f t="shared" ca="1" si="2"/>
        <v>17</v>
      </c>
      <c r="W27">
        <v>0</v>
      </c>
    </row>
    <row r="28" spans="2:28" x14ac:dyDescent="0.25">
      <c r="B28" s="1"/>
      <c r="C28" s="1"/>
      <c r="D28" s="1"/>
      <c r="L28">
        <f t="shared" si="5"/>
        <v>27</v>
      </c>
      <c r="M28" s="1" t="s">
        <v>89</v>
      </c>
      <c r="R28">
        <f t="shared" si="7"/>
        <v>27</v>
      </c>
      <c r="S28" s="2">
        <v>44953</v>
      </c>
      <c r="T28">
        <f t="shared" si="1"/>
        <v>1</v>
      </c>
      <c r="U28">
        <f t="shared" ca="1" si="2"/>
        <v>11</v>
      </c>
      <c r="V28">
        <f t="shared" ca="1" si="2"/>
        <v>11</v>
      </c>
      <c r="W28">
        <v>0</v>
      </c>
    </row>
    <row r="29" spans="2:28" x14ac:dyDescent="0.25">
      <c r="B29" s="1"/>
      <c r="C29" s="1"/>
      <c r="D29" s="1"/>
      <c r="L29">
        <f t="shared" si="5"/>
        <v>28</v>
      </c>
      <c r="M29" s="1" t="s">
        <v>91</v>
      </c>
      <c r="R29">
        <f t="shared" si="7"/>
        <v>28</v>
      </c>
      <c r="S29" s="2">
        <v>44954</v>
      </c>
      <c r="T29">
        <f t="shared" si="1"/>
        <v>1</v>
      </c>
      <c r="U29">
        <f t="shared" ca="1" si="2"/>
        <v>24</v>
      </c>
      <c r="V29">
        <f t="shared" ca="1" si="2"/>
        <v>20</v>
      </c>
      <c r="W29">
        <v>0</v>
      </c>
    </row>
    <row r="30" spans="2:28" x14ac:dyDescent="0.25">
      <c r="B30" s="1"/>
      <c r="C30" s="1"/>
      <c r="D30" s="1"/>
      <c r="L30">
        <f t="shared" si="5"/>
        <v>29</v>
      </c>
      <c r="M30" s="1" t="s">
        <v>92</v>
      </c>
      <c r="R30">
        <f t="shared" si="7"/>
        <v>29</v>
      </c>
      <c r="S30" s="2">
        <v>44955</v>
      </c>
      <c r="T30">
        <f t="shared" si="1"/>
        <v>1</v>
      </c>
      <c r="U30">
        <f t="shared" ca="1" si="2"/>
        <v>15</v>
      </c>
      <c r="V30">
        <f t="shared" ca="1" si="2"/>
        <v>25</v>
      </c>
      <c r="W30">
        <v>0</v>
      </c>
    </row>
    <row r="31" spans="2:28" x14ac:dyDescent="0.25">
      <c r="B31" s="1"/>
      <c r="C31" s="1"/>
      <c r="D31" s="1"/>
      <c r="L31">
        <f t="shared" si="5"/>
        <v>30</v>
      </c>
      <c r="M31" s="1" t="s">
        <v>93</v>
      </c>
      <c r="R31">
        <f t="shared" si="7"/>
        <v>30</v>
      </c>
      <c r="S31" s="2">
        <v>44956</v>
      </c>
      <c r="T31">
        <f t="shared" si="1"/>
        <v>1</v>
      </c>
      <c r="U31">
        <f t="shared" ca="1" si="2"/>
        <v>12</v>
      </c>
      <c r="V31">
        <f t="shared" ca="1" si="2"/>
        <v>23</v>
      </c>
      <c r="W31">
        <v>0</v>
      </c>
    </row>
    <row r="32" spans="2:28" x14ac:dyDescent="0.25">
      <c r="B32" s="1"/>
      <c r="C32" s="1"/>
      <c r="D32" s="1"/>
      <c r="L32">
        <f t="shared" si="5"/>
        <v>31</v>
      </c>
      <c r="M32" s="1" t="s">
        <v>94</v>
      </c>
      <c r="R32">
        <f t="shared" si="7"/>
        <v>31</v>
      </c>
      <c r="S32" s="2">
        <v>44957</v>
      </c>
      <c r="T32">
        <f t="shared" si="1"/>
        <v>1</v>
      </c>
      <c r="U32">
        <f t="shared" ca="1" si="2"/>
        <v>16</v>
      </c>
      <c r="V32">
        <f t="shared" ca="1" si="2"/>
        <v>15</v>
      </c>
      <c r="W32">
        <v>0</v>
      </c>
    </row>
    <row r="33" spans="2:23" x14ac:dyDescent="0.25">
      <c r="B33" s="1"/>
      <c r="C33" s="1"/>
      <c r="D33" s="1"/>
      <c r="L33">
        <f t="shared" si="5"/>
        <v>32</v>
      </c>
      <c r="M33" s="1" t="s">
        <v>95</v>
      </c>
      <c r="R33">
        <f t="shared" si="7"/>
        <v>32</v>
      </c>
      <c r="S33" s="2">
        <v>44958</v>
      </c>
      <c r="T33">
        <f t="shared" si="1"/>
        <v>2</v>
      </c>
      <c r="U33">
        <f t="shared" ca="1" si="2"/>
        <v>21</v>
      </c>
      <c r="V33">
        <f t="shared" ca="1" si="2"/>
        <v>13</v>
      </c>
      <c r="W33">
        <v>0</v>
      </c>
    </row>
    <row r="34" spans="2:23" x14ac:dyDescent="0.25">
      <c r="B34" s="1"/>
      <c r="C34" s="1"/>
      <c r="D34" s="1"/>
      <c r="L34">
        <f t="shared" si="5"/>
        <v>33</v>
      </c>
      <c r="M34" s="1" t="s">
        <v>97</v>
      </c>
      <c r="R34">
        <f t="shared" si="7"/>
        <v>33</v>
      </c>
      <c r="S34" s="2">
        <v>44959</v>
      </c>
      <c r="T34">
        <f t="shared" si="1"/>
        <v>2</v>
      </c>
      <c r="U34">
        <f t="shared" ca="1" si="2"/>
        <v>24</v>
      </c>
      <c r="V34">
        <f t="shared" ca="1" si="2"/>
        <v>11</v>
      </c>
      <c r="W34">
        <v>0</v>
      </c>
    </row>
    <row r="35" spans="2:23" x14ac:dyDescent="0.25">
      <c r="B35" s="1"/>
      <c r="C35" s="1"/>
      <c r="D35" s="1"/>
      <c r="L35">
        <f t="shared" si="5"/>
        <v>34</v>
      </c>
      <c r="M35" s="1" t="s">
        <v>99</v>
      </c>
      <c r="R35">
        <f t="shared" si="7"/>
        <v>34</v>
      </c>
      <c r="S35" s="2">
        <v>44960</v>
      </c>
      <c r="T35">
        <f t="shared" si="1"/>
        <v>2</v>
      </c>
      <c r="U35">
        <f t="shared" ca="1" si="2"/>
        <v>24</v>
      </c>
      <c r="V35">
        <f t="shared" ca="1" si="2"/>
        <v>12</v>
      </c>
      <c r="W35">
        <v>0</v>
      </c>
    </row>
    <row r="36" spans="2:23" x14ac:dyDescent="0.25">
      <c r="B36" s="1"/>
      <c r="C36" s="1"/>
      <c r="D36" s="1"/>
      <c r="R36">
        <f t="shared" si="7"/>
        <v>35</v>
      </c>
      <c r="S36" s="2">
        <v>44961</v>
      </c>
      <c r="T36">
        <f t="shared" si="1"/>
        <v>2</v>
      </c>
      <c r="U36">
        <f t="shared" ca="1" si="2"/>
        <v>14</v>
      </c>
      <c r="V36">
        <f t="shared" ca="1" si="2"/>
        <v>21</v>
      </c>
      <c r="W36">
        <v>0</v>
      </c>
    </row>
    <row r="37" spans="2:23" x14ac:dyDescent="0.25">
      <c r="B37" s="1"/>
      <c r="C37" s="1"/>
      <c r="D37" s="1"/>
      <c r="R37">
        <f t="shared" si="7"/>
        <v>36</v>
      </c>
      <c r="S37" s="2">
        <v>44962</v>
      </c>
      <c r="T37">
        <f t="shared" si="1"/>
        <v>2</v>
      </c>
      <c r="U37">
        <f t="shared" ca="1" si="2"/>
        <v>11</v>
      </c>
      <c r="V37">
        <f t="shared" ca="1" si="2"/>
        <v>13</v>
      </c>
      <c r="W37">
        <v>0</v>
      </c>
    </row>
    <row r="38" spans="2:23" x14ac:dyDescent="0.25">
      <c r="B38" s="1"/>
      <c r="C38" s="1"/>
      <c r="D38" s="1"/>
      <c r="R38">
        <f t="shared" si="7"/>
        <v>37</v>
      </c>
      <c r="S38" s="2">
        <v>44963</v>
      </c>
      <c r="T38">
        <f t="shared" si="1"/>
        <v>2</v>
      </c>
      <c r="U38">
        <f t="shared" ca="1" si="2"/>
        <v>22</v>
      </c>
      <c r="V38">
        <f t="shared" ca="1" si="2"/>
        <v>22</v>
      </c>
      <c r="W38">
        <v>0</v>
      </c>
    </row>
    <row r="39" spans="2:23" x14ac:dyDescent="0.25">
      <c r="B39" s="1"/>
      <c r="C39" s="1"/>
      <c r="D39" s="1"/>
      <c r="R39">
        <f t="shared" si="7"/>
        <v>38</v>
      </c>
      <c r="S39" s="2">
        <v>44964</v>
      </c>
      <c r="T39">
        <f t="shared" si="1"/>
        <v>2</v>
      </c>
      <c r="U39">
        <f t="shared" ca="1" si="2"/>
        <v>16</v>
      </c>
      <c r="V39">
        <f t="shared" ca="1" si="2"/>
        <v>25</v>
      </c>
      <c r="W39">
        <v>0</v>
      </c>
    </row>
    <row r="40" spans="2:23" x14ac:dyDescent="0.25">
      <c r="B40" s="1"/>
      <c r="C40" s="1"/>
      <c r="D40" s="1"/>
      <c r="R40">
        <f t="shared" si="7"/>
        <v>39</v>
      </c>
      <c r="S40" s="2">
        <v>44965</v>
      </c>
      <c r="T40">
        <f t="shared" si="1"/>
        <v>2</v>
      </c>
      <c r="U40">
        <f t="shared" ca="1" si="2"/>
        <v>10</v>
      </c>
      <c r="V40">
        <f t="shared" ca="1" si="2"/>
        <v>16</v>
      </c>
      <c r="W40">
        <v>0</v>
      </c>
    </row>
    <row r="41" spans="2:23" x14ac:dyDescent="0.25">
      <c r="B41" s="1"/>
      <c r="C41" s="1"/>
      <c r="D41" s="1"/>
      <c r="R41">
        <f t="shared" si="7"/>
        <v>40</v>
      </c>
      <c r="S41" s="2">
        <v>44966</v>
      </c>
      <c r="T41">
        <f t="shared" si="1"/>
        <v>2</v>
      </c>
      <c r="U41">
        <f t="shared" ca="1" si="2"/>
        <v>18</v>
      </c>
      <c r="V41">
        <f t="shared" ca="1" si="2"/>
        <v>20</v>
      </c>
      <c r="W41">
        <v>0</v>
      </c>
    </row>
    <row r="42" spans="2:23" x14ac:dyDescent="0.25">
      <c r="B42" s="1"/>
      <c r="C42" s="1"/>
      <c r="D42" s="1"/>
      <c r="R42">
        <f t="shared" si="7"/>
        <v>41</v>
      </c>
      <c r="S42" s="2">
        <v>44967</v>
      </c>
      <c r="T42">
        <f t="shared" si="1"/>
        <v>2</v>
      </c>
      <c r="U42">
        <f t="shared" ca="1" si="2"/>
        <v>22</v>
      </c>
      <c r="V42">
        <f t="shared" ca="1" si="2"/>
        <v>24</v>
      </c>
      <c r="W42">
        <v>0</v>
      </c>
    </row>
    <row r="43" spans="2:23" x14ac:dyDescent="0.25">
      <c r="B43" s="1"/>
      <c r="C43" s="1"/>
      <c r="D43" s="1"/>
      <c r="R43">
        <f t="shared" si="7"/>
        <v>42</v>
      </c>
      <c r="S43" s="2">
        <v>44968</v>
      </c>
      <c r="T43">
        <f t="shared" si="1"/>
        <v>2</v>
      </c>
      <c r="U43">
        <f t="shared" ca="1" si="2"/>
        <v>23</v>
      </c>
      <c r="V43">
        <f t="shared" ca="1" si="2"/>
        <v>19</v>
      </c>
      <c r="W43">
        <v>0</v>
      </c>
    </row>
    <row r="44" spans="2:23" x14ac:dyDescent="0.25">
      <c r="B44" s="1"/>
      <c r="C44" s="1"/>
      <c r="D44" s="1"/>
      <c r="R44">
        <f t="shared" si="7"/>
        <v>43</v>
      </c>
      <c r="S44" s="2">
        <v>44969</v>
      </c>
      <c r="T44">
        <f t="shared" si="1"/>
        <v>2</v>
      </c>
      <c r="U44">
        <f t="shared" ca="1" si="2"/>
        <v>17</v>
      </c>
      <c r="V44">
        <f t="shared" ca="1" si="2"/>
        <v>15</v>
      </c>
      <c r="W44">
        <v>0</v>
      </c>
    </row>
    <row r="45" spans="2:23" x14ac:dyDescent="0.25">
      <c r="B45" s="1"/>
      <c r="C45" s="1"/>
      <c r="D45" s="1"/>
      <c r="R45">
        <f t="shared" si="7"/>
        <v>44</v>
      </c>
      <c r="S45" s="2">
        <v>44970</v>
      </c>
      <c r="T45">
        <f t="shared" si="1"/>
        <v>2</v>
      </c>
      <c r="U45">
        <f t="shared" ca="1" si="2"/>
        <v>24</v>
      </c>
      <c r="V45">
        <f t="shared" ca="1" si="2"/>
        <v>17</v>
      </c>
      <c r="W45">
        <v>0</v>
      </c>
    </row>
    <row r="46" spans="2:23" x14ac:dyDescent="0.25">
      <c r="B46" s="1"/>
      <c r="C46" s="1"/>
      <c r="D46" s="1"/>
      <c r="R46">
        <f t="shared" si="7"/>
        <v>45</v>
      </c>
      <c r="S46" s="2">
        <v>44971</v>
      </c>
      <c r="T46">
        <f t="shared" si="1"/>
        <v>2</v>
      </c>
      <c r="U46">
        <f t="shared" ca="1" si="2"/>
        <v>21</v>
      </c>
      <c r="V46">
        <f t="shared" ca="1" si="2"/>
        <v>18</v>
      </c>
      <c r="W46">
        <v>0</v>
      </c>
    </row>
    <row r="47" spans="2:23" x14ac:dyDescent="0.25">
      <c r="B47" s="1"/>
      <c r="C47" s="1"/>
      <c r="D47" s="1"/>
      <c r="R47">
        <f t="shared" si="7"/>
        <v>46</v>
      </c>
      <c r="S47" s="2">
        <v>44972</v>
      </c>
      <c r="T47">
        <f t="shared" si="1"/>
        <v>2</v>
      </c>
      <c r="U47">
        <f t="shared" ca="1" si="2"/>
        <v>24</v>
      </c>
      <c r="V47">
        <f t="shared" ca="1" si="2"/>
        <v>10</v>
      </c>
      <c r="W47">
        <v>0</v>
      </c>
    </row>
    <row r="48" spans="2:23" x14ac:dyDescent="0.25">
      <c r="B48" s="1"/>
      <c r="C48" s="1"/>
      <c r="D48" s="1"/>
      <c r="R48">
        <f t="shared" si="7"/>
        <v>47</v>
      </c>
      <c r="S48" s="2">
        <v>44973</v>
      </c>
      <c r="T48">
        <f t="shared" si="1"/>
        <v>2</v>
      </c>
      <c r="U48">
        <f t="shared" ca="1" si="2"/>
        <v>11</v>
      </c>
      <c r="V48">
        <f t="shared" ca="1" si="2"/>
        <v>16</v>
      </c>
      <c r="W48">
        <v>0</v>
      </c>
    </row>
    <row r="49" spans="2:23" x14ac:dyDescent="0.25">
      <c r="B49" s="1"/>
      <c r="C49" s="1"/>
      <c r="D49" s="1"/>
      <c r="R49">
        <f t="shared" si="7"/>
        <v>48</v>
      </c>
      <c r="S49" s="2">
        <v>44974</v>
      </c>
      <c r="T49">
        <f t="shared" si="1"/>
        <v>2</v>
      </c>
      <c r="U49">
        <f t="shared" ca="1" si="2"/>
        <v>15</v>
      </c>
      <c r="V49">
        <f t="shared" ca="1" si="2"/>
        <v>10</v>
      </c>
      <c r="W49">
        <v>0</v>
      </c>
    </row>
    <row r="50" spans="2:23" x14ac:dyDescent="0.25">
      <c r="B50" s="1"/>
      <c r="C50" s="1"/>
      <c r="D50" s="1"/>
      <c r="R50">
        <f t="shared" si="7"/>
        <v>49</v>
      </c>
      <c r="S50" s="2">
        <v>44975</v>
      </c>
      <c r="T50">
        <f t="shared" si="1"/>
        <v>2</v>
      </c>
      <c r="U50">
        <f t="shared" ca="1" si="2"/>
        <v>23</v>
      </c>
      <c r="V50">
        <f t="shared" ca="1" si="2"/>
        <v>12</v>
      </c>
      <c r="W50">
        <v>0</v>
      </c>
    </row>
    <row r="51" spans="2:23" x14ac:dyDescent="0.25">
      <c r="B51" s="1"/>
      <c r="C51" s="1"/>
      <c r="D51" s="1"/>
      <c r="R51">
        <f t="shared" si="7"/>
        <v>50</v>
      </c>
      <c r="S51" s="2">
        <v>44976</v>
      </c>
      <c r="T51">
        <f t="shared" si="1"/>
        <v>2</v>
      </c>
      <c r="U51">
        <f t="shared" ca="1" si="2"/>
        <v>16</v>
      </c>
      <c r="V51">
        <f t="shared" ca="1" si="2"/>
        <v>25</v>
      </c>
      <c r="W51">
        <v>0</v>
      </c>
    </row>
    <row r="52" spans="2:23" x14ac:dyDescent="0.25">
      <c r="B52" s="1"/>
      <c r="C52" s="1"/>
      <c r="D52" s="1"/>
      <c r="R52">
        <f t="shared" si="7"/>
        <v>51</v>
      </c>
      <c r="S52" s="2">
        <v>44977</v>
      </c>
      <c r="T52">
        <f t="shared" si="1"/>
        <v>2</v>
      </c>
      <c r="U52">
        <f t="shared" ca="1" si="2"/>
        <v>15</v>
      </c>
      <c r="V52">
        <f t="shared" ca="1" si="2"/>
        <v>10</v>
      </c>
      <c r="W52">
        <v>0</v>
      </c>
    </row>
    <row r="53" spans="2:23" x14ac:dyDescent="0.25">
      <c r="B53" s="1"/>
      <c r="C53" s="1"/>
      <c r="D53" s="1"/>
      <c r="R53">
        <f t="shared" si="7"/>
        <v>52</v>
      </c>
      <c r="S53" s="2">
        <v>44978</v>
      </c>
      <c r="T53">
        <f t="shared" si="1"/>
        <v>2</v>
      </c>
      <c r="U53">
        <f t="shared" ca="1" si="2"/>
        <v>21</v>
      </c>
      <c r="V53">
        <f t="shared" ca="1" si="2"/>
        <v>16</v>
      </c>
      <c r="W53">
        <v>0</v>
      </c>
    </row>
    <row r="54" spans="2:23" x14ac:dyDescent="0.25">
      <c r="B54" s="1"/>
      <c r="C54" s="1"/>
      <c r="D54" s="1"/>
      <c r="R54">
        <f t="shared" si="7"/>
        <v>53</v>
      </c>
      <c r="S54" s="2">
        <v>44979</v>
      </c>
      <c r="T54">
        <f t="shared" si="1"/>
        <v>2</v>
      </c>
      <c r="U54">
        <f t="shared" ca="1" si="2"/>
        <v>17</v>
      </c>
      <c r="V54">
        <f t="shared" ca="1" si="2"/>
        <v>12</v>
      </c>
      <c r="W54">
        <v>0</v>
      </c>
    </row>
    <row r="55" spans="2:23" x14ac:dyDescent="0.25">
      <c r="B55" s="1"/>
      <c r="C55" s="1"/>
      <c r="D55" s="1"/>
      <c r="R55">
        <f t="shared" si="7"/>
        <v>54</v>
      </c>
      <c r="S55" s="2">
        <v>44980</v>
      </c>
      <c r="T55">
        <f t="shared" si="1"/>
        <v>2</v>
      </c>
      <c r="U55">
        <f t="shared" ca="1" si="2"/>
        <v>24</v>
      </c>
      <c r="V55">
        <f t="shared" ca="1" si="2"/>
        <v>17</v>
      </c>
      <c r="W55">
        <v>0</v>
      </c>
    </row>
    <row r="56" spans="2:23" x14ac:dyDescent="0.25">
      <c r="B56" s="1"/>
      <c r="C56" s="1"/>
      <c r="D56" s="1"/>
      <c r="R56">
        <f t="shared" si="7"/>
        <v>55</v>
      </c>
      <c r="S56" s="2">
        <v>44981</v>
      </c>
      <c r="T56">
        <f t="shared" si="1"/>
        <v>2</v>
      </c>
      <c r="U56">
        <f t="shared" ca="1" si="2"/>
        <v>11</v>
      </c>
      <c r="V56">
        <f t="shared" ca="1" si="2"/>
        <v>17</v>
      </c>
      <c r="W56">
        <v>0</v>
      </c>
    </row>
    <row r="57" spans="2:23" x14ac:dyDescent="0.25">
      <c r="B57" s="1"/>
      <c r="C57" s="1"/>
      <c r="D57" s="1"/>
      <c r="R57">
        <f t="shared" si="7"/>
        <v>56</v>
      </c>
      <c r="S57" s="2">
        <v>44982</v>
      </c>
      <c r="T57">
        <f t="shared" si="1"/>
        <v>2</v>
      </c>
      <c r="U57">
        <f t="shared" ca="1" si="2"/>
        <v>22</v>
      </c>
      <c r="V57">
        <f t="shared" ca="1" si="2"/>
        <v>11</v>
      </c>
      <c r="W57">
        <v>0</v>
      </c>
    </row>
    <row r="58" spans="2:23" x14ac:dyDescent="0.25">
      <c r="B58" s="1"/>
      <c r="C58" s="1"/>
      <c r="D58" s="1"/>
      <c r="R58">
        <f t="shared" si="7"/>
        <v>57</v>
      </c>
      <c r="S58" s="2">
        <v>44983</v>
      </c>
      <c r="T58">
        <f t="shared" si="1"/>
        <v>2</v>
      </c>
      <c r="U58">
        <f t="shared" ca="1" si="2"/>
        <v>17</v>
      </c>
      <c r="V58">
        <f t="shared" ca="1" si="2"/>
        <v>16</v>
      </c>
      <c r="W58">
        <v>0</v>
      </c>
    </row>
    <row r="59" spans="2:23" x14ac:dyDescent="0.25">
      <c r="B59" s="1"/>
      <c r="C59" s="1"/>
      <c r="D59" s="1"/>
      <c r="R59">
        <f t="shared" si="7"/>
        <v>58</v>
      </c>
      <c r="S59" s="2">
        <v>44984</v>
      </c>
      <c r="T59">
        <f t="shared" si="1"/>
        <v>2</v>
      </c>
      <c r="U59">
        <f t="shared" ca="1" si="2"/>
        <v>22</v>
      </c>
      <c r="V59">
        <f t="shared" ca="1" si="2"/>
        <v>23</v>
      </c>
      <c r="W59">
        <v>0</v>
      </c>
    </row>
    <row r="60" spans="2:23" x14ac:dyDescent="0.25">
      <c r="B60" s="1"/>
      <c r="C60" s="1"/>
      <c r="D60" s="1"/>
      <c r="R60">
        <f t="shared" si="7"/>
        <v>59</v>
      </c>
      <c r="S60" s="2">
        <v>44985</v>
      </c>
      <c r="T60">
        <f t="shared" si="1"/>
        <v>2</v>
      </c>
      <c r="U60">
        <f t="shared" ca="1" si="2"/>
        <v>19</v>
      </c>
      <c r="V60">
        <f t="shared" ca="1" si="2"/>
        <v>16</v>
      </c>
      <c r="W60">
        <v>0</v>
      </c>
    </row>
    <row r="61" spans="2:23" x14ac:dyDescent="0.25">
      <c r="B61" s="1"/>
      <c r="C61" s="1"/>
      <c r="D61" s="1"/>
      <c r="R61">
        <f t="shared" si="7"/>
        <v>60</v>
      </c>
      <c r="S61" s="2">
        <v>44986</v>
      </c>
      <c r="T61">
        <f t="shared" si="1"/>
        <v>3</v>
      </c>
      <c r="U61">
        <f t="shared" ca="1" si="2"/>
        <v>25</v>
      </c>
      <c r="V61">
        <f t="shared" ca="1" si="2"/>
        <v>21</v>
      </c>
      <c r="W61">
        <v>0</v>
      </c>
    </row>
    <row r="62" spans="2:23" x14ac:dyDescent="0.25">
      <c r="B62" s="1"/>
      <c r="C62" s="1"/>
      <c r="D62" s="1"/>
      <c r="R62">
        <f t="shared" si="7"/>
        <v>61</v>
      </c>
      <c r="S62" s="2">
        <v>44987</v>
      </c>
      <c r="T62">
        <f t="shared" si="1"/>
        <v>3</v>
      </c>
      <c r="U62">
        <f t="shared" ca="1" si="2"/>
        <v>12</v>
      </c>
      <c r="V62">
        <f t="shared" ca="1" si="2"/>
        <v>17</v>
      </c>
      <c r="W62">
        <v>0</v>
      </c>
    </row>
    <row r="63" spans="2:23" x14ac:dyDescent="0.25">
      <c r="B63" s="1"/>
      <c r="C63" s="1"/>
      <c r="D63" s="1"/>
      <c r="R63">
        <f t="shared" si="7"/>
        <v>62</v>
      </c>
      <c r="S63" s="2">
        <v>44988</v>
      </c>
      <c r="T63">
        <f t="shared" si="1"/>
        <v>3</v>
      </c>
      <c r="U63">
        <f t="shared" ca="1" si="2"/>
        <v>23</v>
      </c>
      <c r="V63">
        <f t="shared" ca="1" si="2"/>
        <v>11</v>
      </c>
      <c r="W63">
        <v>0</v>
      </c>
    </row>
    <row r="64" spans="2:23" x14ac:dyDescent="0.25">
      <c r="B64" s="1"/>
      <c r="C64" s="1"/>
      <c r="D64" s="1"/>
      <c r="R64">
        <f t="shared" si="7"/>
        <v>63</v>
      </c>
      <c r="S64" s="2">
        <v>44989</v>
      </c>
      <c r="T64">
        <f t="shared" si="1"/>
        <v>3</v>
      </c>
      <c r="U64">
        <f t="shared" ca="1" si="2"/>
        <v>22</v>
      </c>
      <c r="V64">
        <f t="shared" ca="1" si="2"/>
        <v>10</v>
      </c>
      <c r="W64">
        <v>0</v>
      </c>
    </row>
    <row r="65" spans="2:23" x14ac:dyDescent="0.25">
      <c r="B65" s="1"/>
      <c r="C65" s="1"/>
      <c r="D65" s="1"/>
      <c r="R65">
        <f t="shared" si="7"/>
        <v>64</v>
      </c>
      <c r="S65" s="2">
        <v>44990</v>
      </c>
      <c r="T65">
        <f t="shared" si="1"/>
        <v>3</v>
      </c>
      <c r="U65">
        <f t="shared" ca="1" si="2"/>
        <v>14</v>
      </c>
      <c r="V65">
        <f t="shared" ca="1" si="2"/>
        <v>19</v>
      </c>
      <c r="W65">
        <v>0</v>
      </c>
    </row>
    <row r="66" spans="2:23" x14ac:dyDescent="0.25">
      <c r="B66" s="1"/>
      <c r="C66" s="1"/>
      <c r="D66" s="1"/>
      <c r="R66">
        <f t="shared" si="7"/>
        <v>65</v>
      </c>
      <c r="S66" s="2">
        <v>44991</v>
      </c>
      <c r="T66">
        <f t="shared" si="1"/>
        <v>3</v>
      </c>
      <c r="U66">
        <f t="shared" ca="1" si="2"/>
        <v>21</v>
      </c>
      <c r="V66">
        <f t="shared" ca="1" si="2"/>
        <v>22</v>
      </c>
      <c r="W66">
        <v>0</v>
      </c>
    </row>
    <row r="67" spans="2:23" x14ac:dyDescent="0.25">
      <c r="B67" s="1"/>
      <c r="C67" s="1"/>
      <c r="D67" s="1"/>
      <c r="R67">
        <f t="shared" si="7"/>
        <v>66</v>
      </c>
      <c r="S67" s="2">
        <v>44992</v>
      </c>
      <c r="T67">
        <f t="shared" ref="T67:T130" si="14">MONTH(S67)</f>
        <v>3</v>
      </c>
      <c r="U67">
        <f t="shared" ref="U67:V130" ca="1" si="15">RANDBETWEEN(10,25)</f>
        <v>22</v>
      </c>
      <c r="V67">
        <f t="shared" ca="1" si="15"/>
        <v>17</v>
      </c>
      <c r="W67">
        <v>0</v>
      </c>
    </row>
    <row r="68" spans="2:23" x14ac:dyDescent="0.25">
      <c r="B68" s="1"/>
      <c r="C68" s="1"/>
      <c r="D68" s="1"/>
      <c r="R68">
        <f t="shared" ref="R68:R131" si="16">R67+1</f>
        <v>67</v>
      </c>
      <c r="S68" s="2">
        <v>44993</v>
      </c>
      <c r="T68">
        <f t="shared" si="14"/>
        <v>3</v>
      </c>
      <c r="U68">
        <f t="shared" ca="1" si="15"/>
        <v>18</v>
      </c>
      <c r="V68">
        <f t="shared" ca="1" si="15"/>
        <v>18</v>
      </c>
      <c r="W68">
        <v>0</v>
      </c>
    </row>
    <row r="69" spans="2:23" x14ac:dyDescent="0.25">
      <c r="B69" s="1"/>
      <c r="C69" s="1"/>
      <c r="D69" s="1"/>
      <c r="R69">
        <f t="shared" si="16"/>
        <v>68</v>
      </c>
      <c r="S69" s="2">
        <v>44994</v>
      </c>
      <c r="T69">
        <f t="shared" si="14"/>
        <v>3</v>
      </c>
      <c r="U69">
        <f t="shared" ca="1" si="15"/>
        <v>17</v>
      </c>
      <c r="V69">
        <f t="shared" ca="1" si="15"/>
        <v>18</v>
      </c>
      <c r="W69">
        <v>0</v>
      </c>
    </row>
    <row r="70" spans="2:23" x14ac:dyDescent="0.25">
      <c r="B70" s="1"/>
      <c r="C70" s="1"/>
      <c r="D70" s="1"/>
      <c r="R70">
        <f t="shared" si="16"/>
        <v>69</v>
      </c>
      <c r="S70" s="2">
        <v>44995</v>
      </c>
      <c r="T70">
        <f t="shared" si="14"/>
        <v>3</v>
      </c>
      <c r="U70">
        <f t="shared" ca="1" si="15"/>
        <v>10</v>
      </c>
      <c r="V70">
        <f t="shared" ca="1" si="15"/>
        <v>21</v>
      </c>
      <c r="W70">
        <v>0</v>
      </c>
    </row>
    <row r="71" spans="2:23" x14ac:dyDescent="0.25">
      <c r="B71" s="1"/>
      <c r="C71" s="1"/>
      <c r="D71" s="1"/>
      <c r="R71">
        <f t="shared" si="16"/>
        <v>70</v>
      </c>
      <c r="S71" s="2">
        <v>44996</v>
      </c>
      <c r="T71">
        <f t="shared" si="14"/>
        <v>3</v>
      </c>
      <c r="U71">
        <f t="shared" ca="1" si="15"/>
        <v>22</v>
      </c>
      <c r="V71">
        <f t="shared" ca="1" si="15"/>
        <v>16</v>
      </c>
      <c r="W71">
        <v>0</v>
      </c>
    </row>
    <row r="72" spans="2:23" x14ac:dyDescent="0.25">
      <c r="B72" s="1"/>
      <c r="C72" s="1"/>
      <c r="D72" s="1"/>
      <c r="R72">
        <f t="shared" si="16"/>
        <v>71</v>
      </c>
      <c r="S72" s="2">
        <v>44997</v>
      </c>
      <c r="T72">
        <f t="shared" si="14"/>
        <v>3</v>
      </c>
      <c r="U72">
        <f t="shared" ca="1" si="15"/>
        <v>21</v>
      </c>
      <c r="V72">
        <f t="shared" ca="1" si="15"/>
        <v>22</v>
      </c>
      <c r="W72">
        <v>0</v>
      </c>
    </row>
    <row r="73" spans="2:23" x14ac:dyDescent="0.25">
      <c r="B73" s="1"/>
      <c r="C73" s="1"/>
      <c r="D73" s="1"/>
      <c r="R73">
        <f t="shared" si="16"/>
        <v>72</v>
      </c>
      <c r="S73" s="2">
        <v>44998</v>
      </c>
      <c r="T73">
        <f t="shared" si="14"/>
        <v>3</v>
      </c>
      <c r="U73">
        <f t="shared" ca="1" si="15"/>
        <v>15</v>
      </c>
      <c r="V73">
        <f t="shared" ca="1" si="15"/>
        <v>23</v>
      </c>
      <c r="W73">
        <v>0</v>
      </c>
    </row>
    <row r="74" spans="2:23" x14ac:dyDescent="0.25">
      <c r="B74" s="1"/>
      <c r="C74" s="1"/>
      <c r="D74" s="1"/>
      <c r="R74">
        <f t="shared" si="16"/>
        <v>73</v>
      </c>
      <c r="S74" s="2">
        <v>44999</v>
      </c>
      <c r="T74">
        <f t="shared" si="14"/>
        <v>3</v>
      </c>
      <c r="U74">
        <f t="shared" ca="1" si="15"/>
        <v>17</v>
      </c>
      <c r="V74">
        <f t="shared" ca="1" si="15"/>
        <v>11</v>
      </c>
      <c r="W74">
        <v>0</v>
      </c>
    </row>
    <row r="75" spans="2:23" x14ac:dyDescent="0.25">
      <c r="B75" s="1"/>
      <c r="C75" s="1"/>
      <c r="D75" s="1"/>
      <c r="R75">
        <f t="shared" si="16"/>
        <v>74</v>
      </c>
      <c r="S75" s="2">
        <v>45000</v>
      </c>
      <c r="T75">
        <f t="shared" si="14"/>
        <v>3</v>
      </c>
      <c r="U75">
        <f t="shared" ca="1" si="15"/>
        <v>24</v>
      </c>
      <c r="V75">
        <f t="shared" ca="1" si="15"/>
        <v>10</v>
      </c>
      <c r="W75">
        <v>0</v>
      </c>
    </row>
    <row r="76" spans="2:23" x14ac:dyDescent="0.25">
      <c r="B76" s="1"/>
      <c r="C76" s="1"/>
      <c r="D76" s="1"/>
      <c r="R76">
        <f t="shared" si="16"/>
        <v>75</v>
      </c>
      <c r="S76" s="2">
        <v>45001</v>
      </c>
      <c r="T76">
        <f t="shared" si="14"/>
        <v>3</v>
      </c>
      <c r="U76">
        <f t="shared" ca="1" si="15"/>
        <v>14</v>
      </c>
      <c r="V76">
        <f t="shared" ca="1" si="15"/>
        <v>24</v>
      </c>
      <c r="W76">
        <v>0</v>
      </c>
    </row>
    <row r="77" spans="2:23" x14ac:dyDescent="0.25">
      <c r="B77" s="1"/>
      <c r="C77" s="1"/>
      <c r="D77" s="1"/>
      <c r="R77">
        <f t="shared" si="16"/>
        <v>76</v>
      </c>
      <c r="S77" s="2">
        <v>45002</v>
      </c>
      <c r="T77">
        <f t="shared" si="14"/>
        <v>3</v>
      </c>
      <c r="U77">
        <f t="shared" ca="1" si="15"/>
        <v>15</v>
      </c>
      <c r="V77">
        <f t="shared" ca="1" si="15"/>
        <v>23</v>
      </c>
      <c r="W77">
        <v>0</v>
      </c>
    </row>
    <row r="78" spans="2:23" x14ac:dyDescent="0.25">
      <c r="B78" s="1"/>
      <c r="C78" s="1"/>
      <c r="D78" s="1"/>
      <c r="R78">
        <f t="shared" si="16"/>
        <v>77</v>
      </c>
      <c r="S78" s="2">
        <v>45003</v>
      </c>
      <c r="T78">
        <f t="shared" si="14"/>
        <v>3</v>
      </c>
      <c r="U78">
        <f t="shared" ca="1" si="15"/>
        <v>23</v>
      </c>
      <c r="V78">
        <f t="shared" ca="1" si="15"/>
        <v>13</v>
      </c>
      <c r="W78">
        <v>0</v>
      </c>
    </row>
    <row r="79" spans="2:23" x14ac:dyDescent="0.25">
      <c r="B79" s="1"/>
      <c r="C79" s="1"/>
      <c r="D79" s="1"/>
      <c r="R79">
        <f t="shared" si="16"/>
        <v>78</v>
      </c>
      <c r="S79" s="2">
        <v>45004</v>
      </c>
      <c r="T79">
        <f t="shared" si="14"/>
        <v>3</v>
      </c>
      <c r="U79">
        <f t="shared" ca="1" si="15"/>
        <v>24</v>
      </c>
      <c r="V79">
        <f t="shared" ca="1" si="15"/>
        <v>12</v>
      </c>
      <c r="W79">
        <v>0</v>
      </c>
    </row>
    <row r="80" spans="2:23" x14ac:dyDescent="0.25">
      <c r="B80" s="1"/>
      <c r="C80" s="1"/>
      <c r="D80" s="1"/>
      <c r="R80">
        <f t="shared" si="16"/>
        <v>79</v>
      </c>
      <c r="S80" s="2">
        <v>45005</v>
      </c>
      <c r="T80">
        <f t="shared" si="14"/>
        <v>3</v>
      </c>
      <c r="U80">
        <f t="shared" ca="1" si="15"/>
        <v>10</v>
      </c>
      <c r="V80">
        <f t="shared" ca="1" si="15"/>
        <v>19</v>
      </c>
      <c r="W80">
        <v>0</v>
      </c>
    </row>
    <row r="81" spans="2:23" x14ac:dyDescent="0.25">
      <c r="B81" s="1"/>
      <c r="C81" s="1"/>
      <c r="D81" s="1"/>
      <c r="R81">
        <f t="shared" si="16"/>
        <v>80</v>
      </c>
      <c r="S81" s="2">
        <v>45006</v>
      </c>
      <c r="T81">
        <f t="shared" si="14"/>
        <v>3</v>
      </c>
      <c r="U81">
        <f t="shared" ca="1" si="15"/>
        <v>25</v>
      </c>
      <c r="V81">
        <f t="shared" ca="1" si="15"/>
        <v>13</v>
      </c>
      <c r="W81">
        <v>0</v>
      </c>
    </row>
    <row r="82" spans="2:23" x14ac:dyDescent="0.25">
      <c r="B82" s="1"/>
      <c r="C82" s="1"/>
      <c r="D82" s="1"/>
      <c r="R82">
        <f t="shared" si="16"/>
        <v>81</v>
      </c>
      <c r="S82" s="2">
        <v>45007</v>
      </c>
      <c r="T82">
        <f t="shared" si="14"/>
        <v>3</v>
      </c>
      <c r="U82">
        <f t="shared" ca="1" si="15"/>
        <v>15</v>
      </c>
      <c r="V82">
        <f t="shared" ca="1" si="15"/>
        <v>16</v>
      </c>
      <c r="W82">
        <v>0</v>
      </c>
    </row>
    <row r="83" spans="2:23" x14ac:dyDescent="0.25">
      <c r="B83" s="1"/>
      <c r="C83" s="1"/>
      <c r="D83" s="1"/>
      <c r="R83">
        <f t="shared" si="16"/>
        <v>82</v>
      </c>
      <c r="S83" s="2">
        <v>45008</v>
      </c>
      <c r="T83">
        <f t="shared" si="14"/>
        <v>3</v>
      </c>
      <c r="U83">
        <f t="shared" ca="1" si="15"/>
        <v>22</v>
      </c>
      <c r="V83">
        <f t="shared" ca="1" si="15"/>
        <v>16</v>
      </c>
      <c r="W83">
        <v>0</v>
      </c>
    </row>
    <row r="84" spans="2:23" x14ac:dyDescent="0.25">
      <c r="B84" s="1"/>
      <c r="C84" s="1"/>
      <c r="D84" s="1"/>
      <c r="R84">
        <f t="shared" si="16"/>
        <v>83</v>
      </c>
      <c r="S84" s="2">
        <v>45009</v>
      </c>
      <c r="T84">
        <f t="shared" si="14"/>
        <v>3</v>
      </c>
      <c r="U84">
        <f t="shared" ca="1" si="15"/>
        <v>22</v>
      </c>
      <c r="V84">
        <f t="shared" ca="1" si="15"/>
        <v>25</v>
      </c>
      <c r="W84">
        <v>0</v>
      </c>
    </row>
    <row r="85" spans="2:23" x14ac:dyDescent="0.25">
      <c r="B85" s="1"/>
      <c r="C85" s="1"/>
      <c r="D85" s="1"/>
      <c r="R85">
        <f t="shared" si="16"/>
        <v>84</v>
      </c>
      <c r="S85" s="2">
        <v>45010</v>
      </c>
      <c r="T85">
        <f t="shared" si="14"/>
        <v>3</v>
      </c>
      <c r="U85">
        <f t="shared" ca="1" si="15"/>
        <v>23</v>
      </c>
      <c r="V85">
        <f t="shared" ca="1" si="15"/>
        <v>10</v>
      </c>
      <c r="W85">
        <v>0</v>
      </c>
    </row>
    <row r="86" spans="2:23" x14ac:dyDescent="0.25">
      <c r="B86" s="1"/>
      <c r="C86" s="1"/>
      <c r="D86" s="1"/>
      <c r="R86">
        <f t="shared" si="16"/>
        <v>85</v>
      </c>
      <c r="S86" s="2">
        <v>45011</v>
      </c>
      <c r="T86">
        <f t="shared" si="14"/>
        <v>3</v>
      </c>
      <c r="U86">
        <f t="shared" ca="1" si="15"/>
        <v>11</v>
      </c>
      <c r="V86">
        <f t="shared" ca="1" si="15"/>
        <v>14</v>
      </c>
      <c r="W86">
        <v>0</v>
      </c>
    </row>
    <row r="87" spans="2:23" x14ac:dyDescent="0.25">
      <c r="B87" s="1"/>
      <c r="C87" s="1"/>
      <c r="D87" s="1"/>
      <c r="R87">
        <f t="shared" si="16"/>
        <v>86</v>
      </c>
      <c r="S87" s="2">
        <v>45012</v>
      </c>
      <c r="T87">
        <f t="shared" si="14"/>
        <v>3</v>
      </c>
      <c r="U87">
        <f t="shared" ca="1" si="15"/>
        <v>17</v>
      </c>
      <c r="V87">
        <f t="shared" ca="1" si="15"/>
        <v>20</v>
      </c>
      <c r="W87">
        <v>0</v>
      </c>
    </row>
    <row r="88" spans="2:23" x14ac:dyDescent="0.25">
      <c r="B88" s="1"/>
      <c r="C88" s="1"/>
      <c r="D88" s="1"/>
      <c r="R88">
        <f t="shared" si="16"/>
        <v>87</v>
      </c>
      <c r="S88" s="2">
        <v>45013</v>
      </c>
      <c r="T88">
        <f t="shared" si="14"/>
        <v>3</v>
      </c>
      <c r="U88">
        <f t="shared" ca="1" si="15"/>
        <v>14</v>
      </c>
      <c r="V88">
        <f t="shared" ca="1" si="15"/>
        <v>24</v>
      </c>
      <c r="W88">
        <v>0</v>
      </c>
    </row>
    <row r="89" spans="2:23" x14ac:dyDescent="0.25">
      <c r="B89" s="1"/>
      <c r="C89" s="1"/>
      <c r="D89" s="1"/>
      <c r="R89">
        <f t="shared" si="16"/>
        <v>88</v>
      </c>
      <c r="S89" s="2">
        <v>45014</v>
      </c>
      <c r="T89">
        <f t="shared" si="14"/>
        <v>3</v>
      </c>
      <c r="U89">
        <f t="shared" ca="1" si="15"/>
        <v>19</v>
      </c>
      <c r="V89">
        <f t="shared" ca="1" si="15"/>
        <v>23</v>
      </c>
      <c r="W89">
        <v>0</v>
      </c>
    </row>
    <row r="90" spans="2:23" x14ac:dyDescent="0.25">
      <c r="B90" s="1"/>
      <c r="C90" s="1"/>
      <c r="D90" s="1"/>
      <c r="R90">
        <f t="shared" si="16"/>
        <v>89</v>
      </c>
      <c r="S90" s="2">
        <v>45015</v>
      </c>
      <c r="T90">
        <f t="shared" si="14"/>
        <v>3</v>
      </c>
      <c r="U90">
        <f t="shared" ca="1" si="15"/>
        <v>17</v>
      </c>
      <c r="V90">
        <f t="shared" ca="1" si="15"/>
        <v>12</v>
      </c>
      <c r="W90">
        <v>0</v>
      </c>
    </row>
    <row r="91" spans="2:23" x14ac:dyDescent="0.25">
      <c r="B91" s="1"/>
      <c r="C91" s="1"/>
      <c r="D91" s="1"/>
      <c r="R91">
        <f t="shared" si="16"/>
        <v>90</v>
      </c>
      <c r="S91" s="2">
        <v>45016</v>
      </c>
      <c r="T91">
        <f t="shared" si="14"/>
        <v>3</v>
      </c>
      <c r="U91">
        <f t="shared" ca="1" si="15"/>
        <v>18</v>
      </c>
      <c r="V91">
        <f t="shared" ca="1" si="15"/>
        <v>23</v>
      </c>
      <c r="W91">
        <v>0</v>
      </c>
    </row>
    <row r="92" spans="2:23" x14ac:dyDescent="0.25">
      <c r="B92" s="1"/>
      <c r="C92" s="1"/>
      <c r="D92" s="1"/>
      <c r="R92">
        <f t="shared" si="16"/>
        <v>91</v>
      </c>
      <c r="S92" s="2">
        <v>45017</v>
      </c>
      <c r="T92">
        <f t="shared" si="14"/>
        <v>4</v>
      </c>
      <c r="U92">
        <f t="shared" ca="1" si="15"/>
        <v>23</v>
      </c>
      <c r="V92">
        <f t="shared" ca="1" si="15"/>
        <v>11</v>
      </c>
      <c r="W92">
        <v>0</v>
      </c>
    </row>
    <row r="93" spans="2:23" x14ac:dyDescent="0.25">
      <c r="B93" s="1"/>
      <c r="C93" s="1"/>
      <c r="D93" s="1"/>
      <c r="R93">
        <f t="shared" si="16"/>
        <v>92</v>
      </c>
      <c r="S93" s="2">
        <v>45018</v>
      </c>
      <c r="T93">
        <f t="shared" si="14"/>
        <v>4</v>
      </c>
      <c r="U93">
        <f t="shared" ca="1" si="15"/>
        <v>11</v>
      </c>
      <c r="V93">
        <f t="shared" ca="1" si="15"/>
        <v>11</v>
      </c>
      <c r="W93">
        <v>0</v>
      </c>
    </row>
    <row r="94" spans="2:23" x14ac:dyDescent="0.25">
      <c r="B94" s="1"/>
      <c r="C94" s="1"/>
      <c r="D94" s="1"/>
      <c r="R94">
        <f t="shared" si="16"/>
        <v>93</v>
      </c>
      <c r="S94" s="2">
        <v>45019</v>
      </c>
      <c r="T94">
        <f t="shared" si="14"/>
        <v>4</v>
      </c>
      <c r="U94">
        <f t="shared" ca="1" si="15"/>
        <v>24</v>
      </c>
      <c r="V94">
        <f t="shared" ca="1" si="15"/>
        <v>24</v>
      </c>
      <c r="W94">
        <v>0</v>
      </c>
    </row>
    <row r="95" spans="2:23" x14ac:dyDescent="0.25">
      <c r="B95" s="1"/>
      <c r="C95" s="1"/>
      <c r="D95" s="1"/>
      <c r="R95">
        <f t="shared" si="16"/>
        <v>94</v>
      </c>
      <c r="S95" s="2">
        <v>45020</v>
      </c>
      <c r="T95">
        <f t="shared" si="14"/>
        <v>4</v>
      </c>
      <c r="U95">
        <f t="shared" ca="1" si="15"/>
        <v>12</v>
      </c>
      <c r="V95">
        <f t="shared" ca="1" si="15"/>
        <v>25</v>
      </c>
      <c r="W95">
        <v>0</v>
      </c>
    </row>
    <row r="96" spans="2:23" x14ac:dyDescent="0.25">
      <c r="B96" s="1"/>
      <c r="C96" s="1"/>
      <c r="D96" s="1"/>
      <c r="R96">
        <f t="shared" si="16"/>
        <v>95</v>
      </c>
      <c r="S96" s="2">
        <v>45021</v>
      </c>
      <c r="T96">
        <f t="shared" si="14"/>
        <v>4</v>
      </c>
      <c r="U96">
        <f t="shared" ca="1" si="15"/>
        <v>23</v>
      </c>
      <c r="V96">
        <f t="shared" ca="1" si="15"/>
        <v>15</v>
      </c>
      <c r="W96">
        <v>0</v>
      </c>
    </row>
    <row r="97" spans="2:23" x14ac:dyDescent="0.25">
      <c r="B97" s="1"/>
      <c r="C97" s="1"/>
      <c r="D97" s="1"/>
      <c r="R97">
        <f t="shared" si="16"/>
        <v>96</v>
      </c>
      <c r="S97" s="2">
        <v>45022</v>
      </c>
      <c r="T97">
        <f t="shared" si="14"/>
        <v>4</v>
      </c>
      <c r="U97">
        <f t="shared" ca="1" si="15"/>
        <v>15</v>
      </c>
      <c r="V97">
        <f t="shared" ca="1" si="15"/>
        <v>19</v>
      </c>
      <c r="W97">
        <v>0</v>
      </c>
    </row>
    <row r="98" spans="2:23" x14ac:dyDescent="0.25">
      <c r="B98" s="1"/>
      <c r="C98" s="1"/>
      <c r="D98" s="1"/>
      <c r="R98">
        <f t="shared" si="16"/>
        <v>97</v>
      </c>
      <c r="S98" s="2">
        <v>45023</v>
      </c>
      <c r="T98">
        <f t="shared" si="14"/>
        <v>4</v>
      </c>
      <c r="U98">
        <f t="shared" ca="1" si="15"/>
        <v>11</v>
      </c>
      <c r="V98">
        <f t="shared" ca="1" si="15"/>
        <v>24</v>
      </c>
      <c r="W98">
        <v>0</v>
      </c>
    </row>
    <row r="99" spans="2:23" x14ac:dyDescent="0.25">
      <c r="B99" s="1"/>
      <c r="C99" s="1"/>
      <c r="D99" s="1"/>
      <c r="R99">
        <f t="shared" si="16"/>
        <v>98</v>
      </c>
      <c r="S99" s="2">
        <v>45024</v>
      </c>
      <c r="T99">
        <f t="shared" si="14"/>
        <v>4</v>
      </c>
      <c r="U99">
        <f t="shared" ca="1" si="15"/>
        <v>15</v>
      </c>
      <c r="V99">
        <f t="shared" ca="1" si="15"/>
        <v>25</v>
      </c>
      <c r="W99">
        <v>0</v>
      </c>
    </row>
    <row r="100" spans="2:23" x14ac:dyDescent="0.25">
      <c r="B100" s="1"/>
      <c r="C100" s="1"/>
      <c r="D100" s="1"/>
      <c r="R100">
        <f t="shared" si="16"/>
        <v>99</v>
      </c>
      <c r="S100" s="2">
        <v>45025</v>
      </c>
      <c r="T100">
        <f t="shared" si="14"/>
        <v>4</v>
      </c>
      <c r="U100">
        <f t="shared" ca="1" si="15"/>
        <v>23</v>
      </c>
      <c r="V100">
        <f t="shared" ca="1" si="15"/>
        <v>25</v>
      </c>
      <c r="W100">
        <v>0</v>
      </c>
    </row>
    <row r="101" spans="2:23" x14ac:dyDescent="0.25">
      <c r="B101" s="1"/>
      <c r="C101" s="1"/>
      <c r="D101" s="1"/>
      <c r="R101">
        <f t="shared" si="16"/>
        <v>100</v>
      </c>
      <c r="S101" s="2">
        <v>45026</v>
      </c>
      <c r="T101">
        <f t="shared" si="14"/>
        <v>4</v>
      </c>
      <c r="U101">
        <f t="shared" ca="1" si="15"/>
        <v>10</v>
      </c>
      <c r="V101">
        <f t="shared" ca="1" si="15"/>
        <v>13</v>
      </c>
      <c r="W101">
        <v>0</v>
      </c>
    </row>
    <row r="102" spans="2:23" x14ac:dyDescent="0.25">
      <c r="B102" s="1"/>
      <c r="C102" s="1"/>
      <c r="D102" s="1"/>
      <c r="R102">
        <f t="shared" si="16"/>
        <v>101</v>
      </c>
      <c r="S102" s="2">
        <v>45027</v>
      </c>
      <c r="T102">
        <f t="shared" si="14"/>
        <v>4</v>
      </c>
      <c r="U102">
        <f t="shared" ca="1" si="15"/>
        <v>22</v>
      </c>
      <c r="V102">
        <f t="shared" ca="1" si="15"/>
        <v>16</v>
      </c>
      <c r="W102">
        <v>0</v>
      </c>
    </row>
    <row r="103" spans="2:23" x14ac:dyDescent="0.25">
      <c r="B103" s="1"/>
      <c r="C103" s="1"/>
      <c r="D103" s="1"/>
      <c r="R103">
        <f t="shared" si="16"/>
        <v>102</v>
      </c>
      <c r="S103" s="2">
        <v>45028</v>
      </c>
      <c r="T103">
        <f t="shared" si="14"/>
        <v>4</v>
      </c>
      <c r="U103">
        <f t="shared" ca="1" si="15"/>
        <v>20</v>
      </c>
      <c r="V103">
        <f t="shared" ca="1" si="15"/>
        <v>18</v>
      </c>
      <c r="W103">
        <v>0</v>
      </c>
    </row>
    <row r="104" spans="2:23" x14ac:dyDescent="0.25">
      <c r="B104" s="1"/>
      <c r="C104" s="1"/>
      <c r="D104" s="1"/>
      <c r="R104">
        <f t="shared" si="16"/>
        <v>103</v>
      </c>
      <c r="S104" s="2">
        <v>45029</v>
      </c>
      <c r="T104">
        <f t="shared" si="14"/>
        <v>4</v>
      </c>
      <c r="U104">
        <f t="shared" ca="1" si="15"/>
        <v>20</v>
      </c>
      <c r="V104">
        <f t="shared" ca="1" si="15"/>
        <v>21</v>
      </c>
      <c r="W104">
        <v>0</v>
      </c>
    </row>
    <row r="105" spans="2:23" x14ac:dyDescent="0.25">
      <c r="B105" s="1"/>
      <c r="C105" s="1"/>
      <c r="D105" s="1"/>
      <c r="R105">
        <f t="shared" si="16"/>
        <v>104</v>
      </c>
      <c r="S105" s="2">
        <v>45030</v>
      </c>
      <c r="T105">
        <f t="shared" si="14"/>
        <v>4</v>
      </c>
      <c r="U105">
        <f t="shared" ca="1" si="15"/>
        <v>12</v>
      </c>
      <c r="V105">
        <f t="shared" ca="1" si="15"/>
        <v>12</v>
      </c>
      <c r="W105">
        <v>0</v>
      </c>
    </row>
    <row r="106" spans="2:23" x14ac:dyDescent="0.25">
      <c r="B106" s="1"/>
      <c r="C106" s="1"/>
      <c r="D106" s="1"/>
      <c r="R106">
        <f t="shared" si="16"/>
        <v>105</v>
      </c>
      <c r="S106" s="2">
        <v>45031</v>
      </c>
      <c r="T106">
        <f t="shared" si="14"/>
        <v>4</v>
      </c>
      <c r="U106">
        <f t="shared" ca="1" si="15"/>
        <v>21</v>
      </c>
      <c r="V106">
        <f t="shared" ca="1" si="15"/>
        <v>24</v>
      </c>
      <c r="W106">
        <v>0</v>
      </c>
    </row>
    <row r="107" spans="2:23" x14ac:dyDescent="0.25">
      <c r="B107" s="1"/>
      <c r="C107" s="1"/>
      <c r="D107" s="1"/>
      <c r="R107">
        <f t="shared" si="16"/>
        <v>106</v>
      </c>
      <c r="S107" s="2">
        <v>45032</v>
      </c>
      <c r="T107">
        <f t="shared" si="14"/>
        <v>4</v>
      </c>
      <c r="U107">
        <f t="shared" ca="1" si="15"/>
        <v>15</v>
      </c>
      <c r="V107">
        <f t="shared" ca="1" si="15"/>
        <v>13</v>
      </c>
      <c r="W107">
        <v>0</v>
      </c>
    </row>
    <row r="108" spans="2:23" x14ac:dyDescent="0.25">
      <c r="B108" s="1"/>
      <c r="C108" s="1"/>
      <c r="D108" s="1"/>
      <c r="R108">
        <f t="shared" si="16"/>
        <v>107</v>
      </c>
      <c r="S108" s="2">
        <v>45033</v>
      </c>
      <c r="T108">
        <f t="shared" si="14"/>
        <v>4</v>
      </c>
      <c r="U108">
        <f t="shared" ca="1" si="15"/>
        <v>10</v>
      </c>
      <c r="V108">
        <f t="shared" ca="1" si="15"/>
        <v>15</v>
      </c>
      <c r="W108">
        <v>0</v>
      </c>
    </row>
    <row r="109" spans="2:23" x14ac:dyDescent="0.25">
      <c r="B109" s="1"/>
      <c r="C109" s="1"/>
      <c r="D109" s="1"/>
      <c r="R109">
        <f t="shared" si="16"/>
        <v>108</v>
      </c>
      <c r="S109" s="2">
        <v>45034</v>
      </c>
      <c r="T109">
        <f t="shared" si="14"/>
        <v>4</v>
      </c>
      <c r="U109">
        <f t="shared" ca="1" si="15"/>
        <v>25</v>
      </c>
      <c r="V109">
        <f t="shared" ca="1" si="15"/>
        <v>19</v>
      </c>
      <c r="W109">
        <v>0</v>
      </c>
    </row>
    <row r="110" spans="2:23" x14ac:dyDescent="0.25">
      <c r="B110" s="1"/>
      <c r="C110" s="1"/>
      <c r="D110" s="1"/>
      <c r="R110">
        <f t="shared" si="16"/>
        <v>109</v>
      </c>
      <c r="S110" s="2">
        <v>45035</v>
      </c>
      <c r="T110">
        <f t="shared" si="14"/>
        <v>4</v>
      </c>
      <c r="U110">
        <f t="shared" ca="1" si="15"/>
        <v>24</v>
      </c>
      <c r="V110">
        <f t="shared" ca="1" si="15"/>
        <v>23</v>
      </c>
      <c r="W110">
        <v>0</v>
      </c>
    </row>
    <row r="111" spans="2:23" x14ac:dyDescent="0.25">
      <c r="B111" s="1"/>
      <c r="C111" s="1"/>
      <c r="D111" s="1"/>
      <c r="R111">
        <f t="shared" si="16"/>
        <v>110</v>
      </c>
      <c r="S111" s="2">
        <v>45036</v>
      </c>
      <c r="T111">
        <f t="shared" si="14"/>
        <v>4</v>
      </c>
      <c r="U111">
        <f t="shared" ca="1" si="15"/>
        <v>17</v>
      </c>
      <c r="V111">
        <f t="shared" ca="1" si="15"/>
        <v>21</v>
      </c>
      <c r="W111">
        <v>0</v>
      </c>
    </row>
    <row r="112" spans="2:23" x14ac:dyDescent="0.25">
      <c r="B112" s="1"/>
      <c r="C112" s="1"/>
      <c r="D112" s="1"/>
      <c r="R112">
        <f t="shared" si="16"/>
        <v>111</v>
      </c>
      <c r="S112" s="2">
        <v>45037</v>
      </c>
      <c r="T112">
        <f t="shared" si="14"/>
        <v>4</v>
      </c>
      <c r="U112">
        <f t="shared" ca="1" si="15"/>
        <v>12</v>
      </c>
      <c r="V112">
        <f t="shared" ca="1" si="15"/>
        <v>18</v>
      </c>
      <c r="W112">
        <v>0</v>
      </c>
    </row>
    <row r="113" spans="2:23" x14ac:dyDescent="0.25">
      <c r="B113" s="1"/>
      <c r="C113" s="1"/>
      <c r="D113" s="1"/>
      <c r="R113">
        <f t="shared" si="16"/>
        <v>112</v>
      </c>
      <c r="S113" s="2">
        <v>45038</v>
      </c>
      <c r="T113">
        <f t="shared" si="14"/>
        <v>4</v>
      </c>
      <c r="U113">
        <f t="shared" ca="1" si="15"/>
        <v>18</v>
      </c>
      <c r="V113">
        <f t="shared" ca="1" si="15"/>
        <v>15</v>
      </c>
      <c r="W113">
        <v>0</v>
      </c>
    </row>
    <row r="114" spans="2:23" x14ac:dyDescent="0.25">
      <c r="B114" s="1"/>
      <c r="C114" s="1"/>
      <c r="D114" s="1"/>
      <c r="R114">
        <f t="shared" si="16"/>
        <v>113</v>
      </c>
      <c r="S114" s="2">
        <v>45039</v>
      </c>
      <c r="T114">
        <f t="shared" si="14"/>
        <v>4</v>
      </c>
      <c r="U114">
        <f t="shared" ca="1" si="15"/>
        <v>16</v>
      </c>
      <c r="V114">
        <f t="shared" ca="1" si="15"/>
        <v>12</v>
      </c>
      <c r="W114">
        <v>0</v>
      </c>
    </row>
    <row r="115" spans="2:23" x14ac:dyDescent="0.25">
      <c r="B115" s="1"/>
      <c r="C115" s="1"/>
      <c r="D115" s="1"/>
      <c r="R115">
        <f t="shared" si="16"/>
        <v>114</v>
      </c>
      <c r="S115" s="2">
        <v>45040</v>
      </c>
      <c r="T115">
        <f t="shared" si="14"/>
        <v>4</v>
      </c>
      <c r="U115">
        <f t="shared" ca="1" si="15"/>
        <v>21</v>
      </c>
      <c r="V115">
        <f t="shared" ca="1" si="15"/>
        <v>20</v>
      </c>
      <c r="W115">
        <v>0</v>
      </c>
    </row>
    <row r="116" spans="2:23" x14ac:dyDescent="0.25">
      <c r="B116" s="1"/>
      <c r="C116" s="1"/>
      <c r="D116" s="1"/>
      <c r="R116">
        <f t="shared" si="16"/>
        <v>115</v>
      </c>
      <c r="S116" s="2">
        <v>45041</v>
      </c>
      <c r="T116">
        <f t="shared" si="14"/>
        <v>4</v>
      </c>
      <c r="U116">
        <f t="shared" ca="1" si="15"/>
        <v>23</v>
      </c>
      <c r="V116">
        <f t="shared" ca="1" si="15"/>
        <v>15</v>
      </c>
      <c r="W116">
        <v>0</v>
      </c>
    </row>
    <row r="117" spans="2:23" x14ac:dyDescent="0.25">
      <c r="B117" s="1"/>
      <c r="C117" s="1"/>
      <c r="D117" s="1"/>
      <c r="R117">
        <f t="shared" si="16"/>
        <v>116</v>
      </c>
      <c r="S117" s="2">
        <v>45042</v>
      </c>
      <c r="T117">
        <f t="shared" si="14"/>
        <v>4</v>
      </c>
      <c r="U117">
        <f t="shared" ca="1" si="15"/>
        <v>25</v>
      </c>
      <c r="V117">
        <f t="shared" ca="1" si="15"/>
        <v>24</v>
      </c>
      <c r="W117">
        <v>0</v>
      </c>
    </row>
    <row r="118" spans="2:23" x14ac:dyDescent="0.25">
      <c r="B118" s="1"/>
      <c r="C118" s="1"/>
      <c r="D118" s="1"/>
      <c r="R118">
        <f t="shared" si="16"/>
        <v>117</v>
      </c>
      <c r="S118" s="2">
        <v>45043</v>
      </c>
      <c r="T118">
        <f t="shared" si="14"/>
        <v>4</v>
      </c>
      <c r="U118">
        <f t="shared" ca="1" si="15"/>
        <v>23</v>
      </c>
      <c r="V118">
        <f t="shared" ca="1" si="15"/>
        <v>25</v>
      </c>
      <c r="W118">
        <v>0</v>
      </c>
    </row>
    <row r="119" spans="2:23" x14ac:dyDescent="0.25">
      <c r="B119" s="1"/>
      <c r="C119" s="1"/>
      <c r="D119" s="1"/>
      <c r="R119">
        <f t="shared" si="16"/>
        <v>118</v>
      </c>
      <c r="S119" s="2">
        <v>45044</v>
      </c>
      <c r="T119">
        <f t="shared" si="14"/>
        <v>4</v>
      </c>
      <c r="U119">
        <f t="shared" ca="1" si="15"/>
        <v>19</v>
      </c>
      <c r="V119">
        <f t="shared" ca="1" si="15"/>
        <v>10</v>
      </c>
      <c r="W119">
        <v>0</v>
      </c>
    </row>
    <row r="120" spans="2:23" x14ac:dyDescent="0.25">
      <c r="B120" s="1"/>
      <c r="C120" s="1"/>
      <c r="D120" s="1"/>
      <c r="R120">
        <f t="shared" si="16"/>
        <v>119</v>
      </c>
      <c r="S120" s="2">
        <v>45045</v>
      </c>
      <c r="T120">
        <f t="shared" si="14"/>
        <v>4</v>
      </c>
      <c r="U120">
        <f t="shared" ca="1" si="15"/>
        <v>19</v>
      </c>
      <c r="V120">
        <f t="shared" ca="1" si="15"/>
        <v>10</v>
      </c>
      <c r="W120">
        <v>0</v>
      </c>
    </row>
    <row r="121" spans="2:23" x14ac:dyDescent="0.25">
      <c r="B121" s="1"/>
      <c r="C121" s="1"/>
      <c r="D121" s="1"/>
      <c r="R121">
        <f t="shared" si="16"/>
        <v>120</v>
      </c>
      <c r="S121" s="2">
        <v>45046</v>
      </c>
      <c r="T121">
        <f t="shared" si="14"/>
        <v>4</v>
      </c>
      <c r="U121">
        <f t="shared" ca="1" si="15"/>
        <v>18</v>
      </c>
      <c r="V121">
        <f t="shared" ca="1" si="15"/>
        <v>14</v>
      </c>
      <c r="W121">
        <v>0</v>
      </c>
    </row>
    <row r="122" spans="2:23" x14ac:dyDescent="0.25">
      <c r="B122" s="1"/>
      <c r="C122" s="1"/>
      <c r="D122" s="1"/>
      <c r="R122">
        <f t="shared" si="16"/>
        <v>121</v>
      </c>
      <c r="S122" s="2">
        <v>45047</v>
      </c>
      <c r="T122">
        <f t="shared" si="14"/>
        <v>5</v>
      </c>
      <c r="U122">
        <f t="shared" ca="1" si="15"/>
        <v>13</v>
      </c>
      <c r="V122">
        <f t="shared" ca="1" si="15"/>
        <v>15</v>
      </c>
      <c r="W122">
        <v>0</v>
      </c>
    </row>
    <row r="123" spans="2:23" x14ac:dyDescent="0.25">
      <c r="B123" s="1"/>
      <c r="C123" s="1"/>
      <c r="D123" s="1"/>
      <c r="R123">
        <f t="shared" si="16"/>
        <v>122</v>
      </c>
      <c r="S123" s="2">
        <v>45048</v>
      </c>
      <c r="T123">
        <f t="shared" si="14"/>
        <v>5</v>
      </c>
      <c r="U123">
        <f t="shared" ca="1" si="15"/>
        <v>22</v>
      </c>
      <c r="V123">
        <f t="shared" ca="1" si="15"/>
        <v>19</v>
      </c>
      <c r="W123">
        <v>0</v>
      </c>
    </row>
    <row r="124" spans="2:23" x14ac:dyDescent="0.25">
      <c r="B124" s="1"/>
      <c r="C124" s="1"/>
      <c r="D124" s="1"/>
      <c r="R124">
        <f t="shared" si="16"/>
        <v>123</v>
      </c>
      <c r="S124" s="2">
        <v>45049</v>
      </c>
      <c r="T124">
        <f t="shared" si="14"/>
        <v>5</v>
      </c>
      <c r="U124">
        <f t="shared" ca="1" si="15"/>
        <v>14</v>
      </c>
      <c r="V124">
        <f t="shared" ca="1" si="15"/>
        <v>17</v>
      </c>
      <c r="W124">
        <v>0</v>
      </c>
    </row>
    <row r="125" spans="2:23" x14ac:dyDescent="0.25">
      <c r="B125" s="1"/>
      <c r="C125" s="1"/>
      <c r="D125" s="1"/>
      <c r="R125">
        <f t="shared" si="16"/>
        <v>124</v>
      </c>
      <c r="S125" s="2">
        <v>45050</v>
      </c>
      <c r="T125">
        <f t="shared" si="14"/>
        <v>5</v>
      </c>
      <c r="U125">
        <f t="shared" ca="1" si="15"/>
        <v>21</v>
      </c>
      <c r="V125">
        <f t="shared" ca="1" si="15"/>
        <v>11</v>
      </c>
      <c r="W125">
        <v>0</v>
      </c>
    </row>
    <row r="126" spans="2:23" x14ac:dyDescent="0.25">
      <c r="B126" s="1"/>
      <c r="C126" s="1"/>
      <c r="D126" s="1"/>
      <c r="R126">
        <f t="shared" si="16"/>
        <v>125</v>
      </c>
      <c r="S126" s="2">
        <v>45051</v>
      </c>
      <c r="T126">
        <f t="shared" si="14"/>
        <v>5</v>
      </c>
      <c r="U126">
        <f t="shared" ca="1" si="15"/>
        <v>24</v>
      </c>
      <c r="V126">
        <f t="shared" ca="1" si="15"/>
        <v>25</v>
      </c>
      <c r="W126">
        <v>0</v>
      </c>
    </row>
    <row r="127" spans="2:23" x14ac:dyDescent="0.25">
      <c r="B127" s="1"/>
      <c r="C127" s="1"/>
      <c r="D127" s="1"/>
      <c r="R127">
        <f t="shared" si="16"/>
        <v>126</v>
      </c>
      <c r="S127" s="2">
        <v>45052</v>
      </c>
      <c r="T127">
        <f t="shared" si="14"/>
        <v>5</v>
      </c>
      <c r="U127">
        <f t="shared" ca="1" si="15"/>
        <v>10</v>
      </c>
      <c r="V127">
        <f t="shared" ca="1" si="15"/>
        <v>13</v>
      </c>
      <c r="W127">
        <v>0</v>
      </c>
    </row>
    <row r="128" spans="2:23" x14ac:dyDescent="0.25">
      <c r="B128" s="1"/>
      <c r="C128" s="1"/>
      <c r="D128" s="1"/>
      <c r="R128">
        <f t="shared" si="16"/>
        <v>127</v>
      </c>
      <c r="S128" s="2">
        <v>45053</v>
      </c>
      <c r="T128">
        <f t="shared" si="14"/>
        <v>5</v>
      </c>
      <c r="U128">
        <f t="shared" ca="1" si="15"/>
        <v>15</v>
      </c>
      <c r="V128">
        <f t="shared" ca="1" si="15"/>
        <v>23</v>
      </c>
      <c r="W128">
        <v>0</v>
      </c>
    </row>
    <row r="129" spans="2:23" x14ac:dyDescent="0.25">
      <c r="B129" s="1"/>
      <c r="C129" s="1"/>
      <c r="D129" s="1"/>
      <c r="R129">
        <f t="shared" si="16"/>
        <v>128</v>
      </c>
      <c r="S129" s="2">
        <v>45054</v>
      </c>
      <c r="T129">
        <f t="shared" si="14"/>
        <v>5</v>
      </c>
      <c r="U129">
        <f t="shared" ca="1" si="15"/>
        <v>19</v>
      </c>
      <c r="V129">
        <f t="shared" ca="1" si="15"/>
        <v>25</v>
      </c>
      <c r="W129">
        <v>0</v>
      </c>
    </row>
    <row r="130" spans="2:23" x14ac:dyDescent="0.25">
      <c r="B130" s="1"/>
      <c r="C130" s="1"/>
      <c r="D130" s="1"/>
      <c r="R130">
        <f t="shared" si="16"/>
        <v>129</v>
      </c>
      <c r="S130" s="2">
        <v>45055</v>
      </c>
      <c r="T130">
        <f t="shared" si="14"/>
        <v>5</v>
      </c>
      <c r="U130">
        <f t="shared" ca="1" si="15"/>
        <v>14</v>
      </c>
      <c r="V130">
        <f t="shared" ca="1" si="15"/>
        <v>12</v>
      </c>
      <c r="W130">
        <v>0</v>
      </c>
    </row>
    <row r="131" spans="2:23" x14ac:dyDescent="0.25">
      <c r="B131" s="1"/>
      <c r="C131" s="1"/>
      <c r="D131" s="1"/>
      <c r="R131">
        <f t="shared" si="16"/>
        <v>130</v>
      </c>
      <c r="S131" s="2">
        <v>45056</v>
      </c>
      <c r="T131">
        <f t="shared" ref="T131:T194" si="17">MONTH(S131)</f>
        <v>5</v>
      </c>
      <c r="U131">
        <f t="shared" ref="U131:V194" ca="1" si="18">RANDBETWEEN(10,25)</f>
        <v>23</v>
      </c>
      <c r="V131">
        <f t="shared" ca="1" si="18"/>
        <v>12</v>
      </c>
      <c r="W131">
        <v>0</v>
      </c>
    </row>
    <row r="132" spans="2:23" x14ac:dyDescent="0.25">
      <c r="B132" s="1"/>
      <c r="C132" s="1"/>
      <c r="D132" s="1"/>
      <c r="R132">
        <f t="shared" ref="R132:R195" si="19">R131+1</f>
        <v>131</v>
      </c>
      <c r="S132" s="2">
        <v>45057</v>
      </c>
      <c r="T132">
        <f t="shared" si="17"/>
        <v>5</v>
      </c>
      <c r="U132">
        <f t="shared" ca="1" si="18"/>
        <v>13</v>
      </c>
      <c r="V132">
        <f t="shared" ca="1" si="18"/>
        <v>12</v>
      </c>
      <c r="W132">
        <v>0</v>
      </c>
    </row>
    <row r="133" spans="2:23" x14ac:dyDescent="0.25">
      <c r="B133" s="1"/>
      <c r="C133" s="1"/>
      <c r="D133" s="1"/>
      <c r="R133">
        <f t="shared" si="19"/>
        <v>132</v>
      </c>
      <c r="S133" s="2">
        <v>45058</v>
      </c>
      <c r="T133">
        <f t="shared" si="17"/>
        <v>5</v>
      </c>
      <c r="U133">
        <f t="shared" ca="1" si="18"/>
        <v>16</v>
      </c>
      <c r="V133">
        <f t="shared" ca="1" si="18"/>
        <v>17</v>
      </c>
      <c r="W133">
        <v>0</v>
      </c>
    </row>
    <row r="134" spans="2:23" x14ac:dyDescent="0.25">
      <c r="B134" s="1"/>
      <c r="C134" s="1"/>
      <c r="D134" s="1"/>
      <c r="R134">
        <f t="shared" si="19"/>
        <v>133</v>
      </c>
      <c r="S134" s="2">
        <v>45059</v>
      </c>
      <c r="T134">
        <f t="shared" si="17"/>
        <v>5</v>
      </c>
      <c r="U134">
        <f t="shared" ca="1" si="18"/>
        <v>24</v>
      </c>
      <c r="V134">
        <f t="shared" ca="1" si="18"/>
        <v>14</v>
      </c>
      <c r="W134">
        <v>0</v>
      </c>
    </row>
    <row r="135" spans="2:23" x14ac:dyDescent="0.25">
      <c r="R135">
        <f t="shared" si="19"/>
        <v>134</v>
      </c>
      <c r="S135" s="2">
        <v>45060</v>
      </c>
      <c r="T135">
        <f t="shared" si="17"/>
        <v>5</v>
      </c>
      <c r="U135">
        <f t="shared" ca="1" si="18"/>
        <v>16</v>
      </c>
      <c r="V135">
        <f t="shared" ca="1" si="18"/>
        <v>21</v>
      </c>
      <c r="W135">
        <v>0</v>
      </c>
    </row>
    <row r="136" spans="2:23" x14ac:dyDescent="0.25">
      <c r="R136">
        <f t="shared" si="19"/>
        <v>135</v>
      </c>
      <c r="S136" s="2">
        <v>45061</v>
      </c>
      <c r="T136">
        <f t="shared" si="17"/>
        <v>5</v>
      </c>
      <c r="U136">
        <f t="shared" ca="1" si="18"/>
        <v>25</v>
      </c>
      <c r="V136">
        <f t="shared" ca="1" si="18"/>
        <v>18</v>
      </c>
      <c r="W136">
        <v>0</v>
      </c>
    </row>
    <row r="137" spans="2:23" x14ac:dyDescent="0.25">
      <c r="R137">
        <f t="shared" si="19"/>
        <v>136</v>
      </c>
      <c r="S137" s="2">
        <v>45062</v>
      </c>
      <c r="T137">
        <f t="shared" si="17"/>
        <v>5</v>
      </c>
      <c r="U137">
        <f t="shared" ca="1" si="18"/>
        <v>12</v>
      </c>
      <c r="V137">
        <f t="shared" ca="1" si="18"/>
        <v>15</v>
      </c>
      <c r="W137">
        <v>0</v>
      </c>
    </row>
    <row r="138" spans="2:23" x14ac:dyDescent="0.25">
      <c r="R138">
        <f t="shared" si="19"/>
        <v>137</v>
      </c>
      <c r="S138" s="2">
        <v>45063</v>
      </c>
      <c r="T138">
        <f t="shared" si="17"/>
        <v>5</v>
      </c>
      <c r="U138">
        <f t="shared" ca="1" si="18"/>
        <v>14</v>
      </c>
      <c r="V138">
        <f t="shared" ca="1" si="18"/>
        <v>20</v>
      </c>
      <c r="W138">
        <v>0</v>
      </c>
    </row>
    <row r="139" spans="2:23" x14ac:dyDescent="0.25">
      <c r="R139">
        <f t="shared" si="19"/>
        <v>138</v>
      </c>
      <c r="S139" s="2">
        <v>45064</v>
      </c>
      <c r="T139">
        <f t="shared" si="17"/>
        <v>5</v>
      </c>
      <c r="U139">
        <f t="shared" ca="1" si="18"/>
        <v>13</v>
      </c>
      <c r="V139">
        <f t="shared" ca="1" si="18"/>
        <v>17</v>
      </c>
      <c r="W139">
        <v>0</v>
      </c>
    </row>
    <row r="140" spans="2:23" x14ac:dyDescent="0.25">
      <c r="R140">
        <f t="shared" si="19"/>
        <v>139</v>
      </c>
      <c r="S140" s="2">
        <v>45065</v>
      </c>
      <c r="T140">
        <f t="shared" si="17"/>
        <v>5</v>
      </c>
      <c r="U140">
        <f t="shared" ca="1" si="18"/>
        <v>22</v>
      </c>
      <c r="V140">
        <f t="shared" ca="1" si="18"/>
        <v>14</v>
      </c>
      <c r="W140">
        <v>0</v>
      </c>
    </row>
    <row r="141" spans="2:23" x14ac:dyDescent="0.25">
      <c r="R141">
        <f t="shared" si="19"/>
        <v>140</v>
      </c>
      <c r="S141" s="2">
        <v>45066</v>
      </c>
      <c r="T141">
        <f t="shared" si="17"/>
        <v>5</v>
      </c>
      <c r="U141">
        <f t="shared" ca="1" si="18"/>
        <v>10</v>
      </c>
      <c r="V141">
        <f t="shared" ca="1" si="18"/>
        <v>23</v>
      </c>
      <c r="W141">
        <v>0</v>
      </c>
    </row>
    <row r="142" spans="2:23" x14ac:dyDescent="0.25">
      <c r="R142">
        <f t="shared" si="19"/>
        <v>141</v>
      </c>
      <c r="S142" s="2">
        <v>45067</v>
      </c>
      <c r="T142">
        <f t="shared" si="17"/>
        <v>5</v>
      </c>
      <c r="U142">
        <f t="shared" ca="1" si="18"/>
        <v>25</v>
      </c>
      <c r="V142">
        <f t="shared" ca="1" si="18"/>
        <v>10</v>
      </c>
      <c r="W142">
        <v>0</v>
      </c>
    </row>
    <row r="143" spans="2:23" x14ac:dyDescent="0.25">
      <c r="R143">
        <f t="shared" si="19"/>
        <v>142</v>
      </c>
      <c r="S143" s="2">
        <v>45068</v>
      </c>
      <c r="T143">
        <f t="shared" si="17"/>
        <v>5</v>
      </c>
      <c r="U143">
        <f t="shared" ca="1" si="18"/>
        <v>21</v>
      </c>
      <c r="V143">
        <f t="shared" ca="1" si="18"/>
        <v>20</v>
      </c>
      <c r="W143">
        <v>0</v>
      </c>
    </row>
    <row r="144" spans="2:23" x14ac:dyDescent="0.25">
      <c r="R144">
        <f t="shared" si="19"/>
        <v>143</v>
      </c>
      <c r="S144" s="2">
        <v>45069</v>
      </c>
      <c r="T144">
        <f t="shared" si="17"/>
        <v>5</v>
      </c>
      <c r="U144">
        <f t="shared" ca="1" si="18"/>
        <v>12</v>
      </c>
      <c r="V144">
        <f t="shared" ca="1" si="18"/>
        <v>19</v>
      </c>
      <c r="W144">
        <v>0</v>
      </c>
    </row>
    <row r="145" spans="18:23" x14ac:dyDescent="0.25">
      <c r="R145">
        <f t="shared" si="19"/>
        <v>144</v>
      </c>
      <c r="S145" s="2">
        <v>45070</v>
      </c>
      <c r="T145">
        <f t="shared" si="17"/>
        <v>5</v>
      </c>
      <c r="U145">
        <f t="shared" ca="1" si="18"/>
        <v>15</v>
      </c>
      <c r="V145">
        <f t="shared" ca="1" si="18"/>
        <v>23</v>
      </c>
      <c r="W145">
        <v>0</v>
      </c>
    </row>
    <row r="146" spans="18:23" x14ac:dyDescent="0.25">
      <c r="R146">
        <f t="shared" si="19"/>
        <v>145</v>
      </c>
      <c r="S146" s="2">
        <v>45071</v>
      </c>
      <c r="T146">
        <f t="shared" si="17"/>
        <v>5</v>
      </c>
      <c r="U146">
        <f t="shared" ca="1" si="18"/>
        <v>18</v>
      </c>
      <c r="V146">
        <f t="shared" ca="1" si="18"/>
        <v>15</v>
      </c>
      <c r="W146">
        <v>0</v>
      </c>
    </row>
    <row r="147" spans="18:23" x14ac:dyDescent="0.25">
      <c r="R147">
        <f t="shared" si="19"/>
        <v>146</v>
      </c>
      <c r="S147" s="2">
        <v>45072</v>
      </c>
      <c r="T147">
        <f t="shared" si="17"/>
        <v>5</v>
      </c>
      <c r="U147">
        <f t="shared" ca="1" si="18"/>
        <v>16</v>
      </c>
      <c r="V147">
        <f t="shared" ca="1" si="18"/>
        <v>11</v>
      </c>
      <c r="W147">
        <v>0</v>
      </c>
    </row>
    <row r="148" spans="18:23" x14ac:dyDescent="0.25">
      <c r="R148">
        <f t="shared" si="19"/>
        <v>147</v>
      </c>
      <c r="S148" s="2">
        <v>45073</v>
      </c>
      <c r="T148">
        <f t="shared" si="17"/>
        <v>5</v>
      </c>
      <c r="U148">
        <f t="shared" ca="1" si="18"/>
        <v>12</v>
      </c>
      <c r="V148">
        <f t="shared" ca="1" si="18"/>
        <v>22</v>
      </c>
      <c r="W148">
        <v>0</v>
      </c>
    </row>
    <row r="149" spans="18:23" x14ac:dyDescent="0.25">
      <c r="R149">
        <f t="shared" si="19"/>
        <v>148</v>
      </c>
      <c r="S149" s="2">
        <v>45074</v>
      </c>
      <c r="T149">
        <f t="shared" si="17"/>
        <v>5</v>
      </c>
      <c r="U149">
        <f t="shared" ca="1" si="18"/>
        <v>19</v>
      </c>
      <c r="V149">
        <f t="shared" ca="1" si="18"/>
        <v>19</v>
      </c>
      <c r="W149">
        <v>0</v>
      </c>
    </row>
    <row r="150" spans="18:23" x14ac:dyDescent="0.25">
      <c r="R150">
        <f t="shared" si="19"/>
        <v>149</v>
      </c>
      <c r="S150" s="2">
        <v>45075</v>
      </c>
      <c r="T150">
        <f t="shared" si="17"/>
        <v>5</v>
      </c>
      <c r="U150">
        <f t="shared" ca="1" si="18"/>
        <v>14</v>
      </c>
      <c r="V150">
        <f t="shared" ca="1" si="18"/>
        <v>23</v>
      </c>
      <c r="W150">
        <v>0</v>
      </c>
    </row>
    <row r="151" spans="18:23" x14ac:dyDescent="0.25">
      <c r="R151">
        <f t="shared" si="19"/>
        <v>150</v>
      </c>
      <c r="S151" s="2">
        <v>45076</v>
      </c>
      <c r="T151">
        <f t="shared" si="17"/>
        <v>5</v>
      </c>
      <c r="U151">
        <f t="shared" ca="1" si="18"/>
        <v>11</v>
      </c>
      <c r="V151">
        <f t="shared" ca="1" si="18"/>
        <v>11</v>
      </c>
      <c r="W151">
        <v>0</v>
      </c>
    </row>
    <row r="152" spans="18:23" x14ac:dyDescent="0.25">
      <c r="R152">
        <f t="shared" si="19"/>
        <v>151</v>
      </c>
      <c r="S152" s="2">
        <v>45077</v>
      </c>
      <c r="T152">
        <f t="shared" si="17"/>
        <v>5</v>
      </c>
      <c r="U152">
        <f t="shared" ca="1" si="18"/>
        <v>17</v>
      </c>
      <c r="V152">
        <f t="shared" ca="1" si="18"/>
        <v>10</v>
      </c>
      <c r="W152">
        <v>0</v>
      </c>
    </row>
    <row r="153" spans="18:23" x14ac:dyDescent="0.25">
      <c r="R153">
        <f t="shared" si="19"/>
        <v>152</v>
      </c>
      <c r="S153" s="2">
        <v>45078</v>
      </c>
      <c r="T153">
        <f t="shared" si="17"/>
        <v>6</v>
      </c>
      <c r="U153">
        <f t="shared" ca="1" si="18"/>
        <v>13</v>
      </c>
      <c r="V153">
        <f t="shared" ca="1" si="18"/>
        <v>11</v>
      </c>
      <c r="W153">
        <v>0</v>
      </c>
    </row>
    <row r="154" spans="18:23" x14ac:dyDescent="0.25">
      <c r="R154">
        <f t="shared" si="19"/>
        <v>153</v>
      </c>
      <c r="S154" s="2">
        <v>45079</v>
      </c>
      <c r="T154">
        <f t="shared" si="17"/>
        <v>6</v>
      </c>
      <c r="U154">
        <f t="shared" ca="1" si="18"/>
        <v>22</v>
      </c>
      <c r="V154">
        <f t="shared" ca="1" si="18"/>
        <v>23</v>
      </c>
      <c r="W154">
        <v>0</v>
      </c>
    </row>
    <row r="155" spans="18:23" x14ac:dyDescent="0.25">
      <c r="R155">
        <f t="shared" si="19"/>
        <v>154</v>
      </c>
      <c r="S155" s="2">
        <v>45080</v>
      </c>
      <c r="T155">
        <f t="shared" si="17"/>
        <v>6</v>
      </c>
      <c r="U155">
        <f t="shared" ca="1" si="18"/>
        <v>24</v>
      </c>
      <c r="V155">
        <f t="shared" ca="1" si="18"/>
        <v>18</v>
      </c>
      <c r="W155">
        <v>0</v>
      </c>
    </row>
    <row r="156" spans="18:23" x14ac:dyDescent="0.25">
      <c r="R156">
        <f t="shared" si="19"/>
        <v>155</v>
      </c>
      <c r="S156" s="2">
        <v>45081</v>
      </c>
      <c r="T156">
        <f t="shared" si="17"/>
        <v>6</v>
      </c>
      <c r="U156">
        <f t="shared" ca="1" si="18"/>
        <v>19</v>
      </c>
      <c r="V156">
        <f t="shared" ca="1" si="18"/>
        <v>15</v>
      </c>
      <c r="W156">
        <v>0</v>
      </c>
    </row>
    <row r="157" spans="18:23" x14ac:dyDescent="0.25">
      <c r="R157">
        <f t="shared" si="19"/>
        <v>156</v>
      </c>
      <c r="S157" s="2">
        <v>45082</v>
      </c>
      <c r="T157">
        <f t="shared" si="17"/>
        <v>6</v>
      </c>
      <c r="U157">
        <f t="shared" ca="1" si="18"/>
        <v>10</v>
      </c>
      <c r="V157">
        <f t="shared" ca="1" si="18"/>
        <v>17</v>
      </c>
      <c r="W157">
        <v>0</v>
      </c>
    </row>
    <row r="158" spans="18:23" x14ac:dyDescent="0.25">
      <c r="R158">
        <f t="shared" si="19"/>
        <v>157</v>
      </c>
      <c r="S158" s="2">
        <v>45083</v>
      </c>
      <c r="T158">
        <f t="shared" si="17"/>
        <v>6</v>
      </c>
      <c r="U158">
        <f t="shared" ca="1" si="18"/>
        <v>23</v>
      </c>
      <c r="V158">
        <f t="shared" ca="1" si="18"/>
        <v>10</v>
      </c>
      <c r="W158">
        <v>0</v>
      </c>
    </row>
    <row r="159" spans="18:23" x14ac:dyDescent="0.25">
      <c r="R159">
        <f t="shared" si="19"/>
        <v>158</v>
      </c>
      <c r="S159" s="2">
        <v>45084</v>
      </c>
      <c r="T159">
        <f t="shared" si="17"/>
        <v>6</v>
      </c>
      <c r="U159">
        <f t="shared" ca="1" si="18"/>
        <v>20</v>
      </c>
      <c r="V159">
        <f t="shared" ca="1" si="18"/>
        <v>14</v>
      </c>
      <c r="W159">
        <v>0</v>
      </c>
    </row>
    <row r="160" spans="18:23" x14ac:dyDescent="0.25">
      <c r="R160">
        <f t="shared" si="19"/>
        <v>159</v>
      </c>
      <c r="S160" s="2">
        <v>45085</v>
      </c>
      <c r="T160">
        <f t="shared" si="17"/>
        <v>6</v>
      </c>
      <c r="U160">
        <f t="shared" ca="1" si="18"/>
        <v>17</v>
      </c>
      <c r="V160">
        <f t="shared" ca="1" si="18"/>
        <v>11</v>
      </c>
      <c r="W160">
        <v>0</v>
      </c>
    </row>
    <row r="161" spans="18:23" x14ac:dyDescent="0.25">
      <c r="R161">
        <f t="shared" si="19"/>
        <v>160</v>
      </c>
      <c r="S161" s="2">
        <v>45086</v>
      </c>
      <c r="T161">
        <f t="shared" si="17"/>
        <v>6</v>
      </c>
      <c r="U161">
        <f t="shared" ca="1" si="18"/>
        <v>10</v>
      </c>
      <c r="V161">
        <f t="shared" ca="1" si="18"/>
        <v>11</v>
      </c>
      <c r="W161">
        <v>0</v>
      </c>
    </row>
    <row r="162" spans="18:23" x14ac:dyDescent="0.25">
      <c r="R162">
        <f t="shared" si="19"/>
        <v>161</v>
      </c>
      <c r="S162" s="2">
        <v>45087</v>
      </c>
      <c r="T162">
        <f t="shared" si="17"/>
        <v>6</v>
      </c>
      <c r="U162">
        <f t="shared" ca="1" si="18"/>
        <v>13</v>
      </c>
      <c r="V162">
        <f t="shared" ca="1" si="18"/>
        <v>10</v>
      </c>
      <c r="W162">
        <v>0</v>
      </c>
    </row>
    <row r="163" spans="18:23" x14ac:dyDescent="0.25">
      <c r="R163">
        <f t="shared" si="19"/>
        <v>162</v>
      </c>
      <c r="S163" s="2">
        <v>45088</v>
      </c>
      <c r="T163">
        <f t="shared" si="17"/>
        <v>6</v>
      </c>
      <c r="U163">
        <f t="shared" ca="1" si="18"/>
        <v>17</v>
      </c>
      <c r="V163">
        <f t="shared" ca="1" si="18"/>
        <v>19</v>
      </c>
      <c r="W163">
        <v>0</v>
      </c>
    </row>
    <row r="164" spans="18:23" x14ac:dyDescent="0.25">
      <c r="R164">
        <f t="shared" si="19"/>
        <v>163</v>
      </c>
      <c r="S164" s="2">
        <v>45089</v>
      </c>
      <c r="T164">
        <f t="shared" si="17"/>
        <v>6</v>
      </c>
      <c r="U164">
        <f t="shared" ca="1" si="18"/>
        <v>16</v>
      </c>
      <c r="V164">
        <f t="shared" ca="1" si="18"/>
        <v>24</v>
      </c>
      <c r="W164">
        <v>0</v>
      </c>
    </row>
    <row r="165" spans="18:23" x14ac:dyDescent="0.25">
      <c r="R165">
        <f t="shared" si="19"/>
        <v>164</v>
      </c>
      <c r="S165" s="2">
        <v>45090</v>
      </c>
      <c r="T165">
        <f t="shared" si="17"/>
        <v>6</v>
      </c>
      <c r="U165">
        <f t="shared" ca="1" si="18"/>
        <v>20</v>
      </c>
      <c r="V165">
        <f t="shared" ca="1" si="18"/>
        <v>24</v>
      </c>
      <c r="W165">
        <v>0</v>
      </c>
    </row>
    <row r="166" spans="18:23" x14ac:dyDescent="0.25">
      <c r="R166">
        <f t="shared" si="19"/>
        <v>165</v>
      </c>
      <c r="S166" s="2">
        <v>45091</v>
      </c>
      <c r="T166">
        <f t="shared" si="17"/>
        <v>6</v>
      </c>
      <c r="U166">
        <f t="shared" ca="1" si="18"/>
        <v>22</v>
      </c>
      <c r="V166">
        <f t="shared" ca="1" si="18"/>
        <v>22</v>
      </c>
      <c r="W166">
        <v>0</v>
      </c>
    </row>
    <row r="167" spans="18:23" x14ac:dyDescent="0.25">
      <c r="R167">
        <f t="shared" si="19"/>
        <v>166</v>
      </c>
      <c r="S167" s="2">
        <v>45092</v>
      </c>
      <c r="T167">
        <f t="shared" si="17"/>
        <v>6</v>
      </c>
      <c r="U167">
        <f t="shared" ca="1" si="18"/>
        <v>13</v>
      </c>
      <c r="V167">
        <f t="shared" ca="1" si="18"/>
        <v>20</v>
      </c>
      <c r="W167">
        <v>0</v>
      </c>
    </row>
    <row r="168" spans="18:23" x14ac:dyDescent="0.25">
      <c r="R168">
        <f t="shared" si="19"/>
        <v>167</v>
      </c>
      <c r="S168" s="2">
        <v>45093</v>
      </c>
      <c r="T168">
        <f t="shared" si="17"/>
        <v>6</v>
      </c>
      <c r="U168">
        <f t="shared" ca="1" si="18"/>
        <v>15</v>
      </c>
      <c r="V168">
        <f t="shared" ca="1" si="18"/>
        <v>21</v>
      </c>
      <c r="W168">
        <v>0</v>
      </c>
    </row>
    <row r="169" spans="18:23" x14ac:dyDescent="0.25">
      <c r="R169">
        <f t="shared" si="19"/>
        <v>168</v>
      </c>
      <c r="S169" s="2">
        <v>45094</v>
      </c>
      <c r="T169">
        <f t="shared" si="17"/>
        <v>6</v>
      </c>
      <c r="U169">
        <f t="shared" ca="1" si="18"/>
        <v>17</v>
      </c>
      <c r="V169">
        <f t="shared" ca="1" si="18"/>
        <v>23</v>
      </c>
      <c r="W169">
        <v>0</v>
      </c>
    </row>
    <row r="170" spans="18:23" x14ac:dyDescent="0.25">
      <c r="R170">
        <f t="shared" si="19"/>
        <v>169</v>
      </c>
      <c r="S170" s="2">
        <v>45095</v>
      </c>
      <c r="T170">
        <f t="shared" si="17"/>
        <v>6</v>
      </c>
      <c r="U170">
        <f t="shared" ca="1" si="18"/>
        <v>15</v>
      </c>
      <c r="V170">
        <f t="shared" ca="1" si="18"/>
        <v>22</v>
      </c>
      <c r="W170">
        <v>0</v>
      </c>
    </row>
    <row r="171" spans="18:23" x14ac:dyDescent="0.25">
      <c r="R171">
        <f t="shared" si="19"/>
        <v>170</v>
      </c>
      <c r="S171" s="2">
        <v>45096</v>
      </c>
      <c r="T171">
        <f t="shared" si="17"/>
        <v>6</v>
      </c>
      <c r="U171">
        <f t="shared" ca="1" si="18"/>
        <v>17</v>
      </c>
      <c r="V171">
        <f t="shared" ca="1" si="18"/>
        <v>14</v>
      </c>
      <c r="W171">
        <v>0</v>
      </c>
    </row>
    <row r="172" spans="18:23" x14ac:dyDescent="0.25">
      <c r="R172">
        <f t="shared" si="19"/>
        <v>171</v>
      </c>
      <c r="S172" s="2">
        <v>45097</v>
      </c>
      <c r="T172">
        <f t="shared" si="17"/>
        <v>6</v>
      </c>
      <c r="U172">
        <f t="shared" ca="1" si="18"/>
        <v>14</v>
      </c>
      <c r="V172">
        <f t="shared" ca="1" si="18"/>
        <v>21</v>
      </c>
      <c r="W172">
        <v>0</v>
      </c>
    </row>
    <row r="173" spans="18:23" x14ac:dyDescent="0.25">
      <c r="R173">
        <f t="shared" si="19"/>
        <v>172</v>
      </c>
      <c r="S173" s="2">
        <v>45098</v>
      </c>
      <c r="T173">
        <f t="shared" si="17"/>
        <v>6</v>
      </c>
      <c r="U173">
        <f t="shared" ca="1" si="18"/>
        <v>11</v>
      </c>
      <c r="V173">
        <f t="shared" ca="1" si="18"/>
        <v>20</v>
      </c>
      <c r="W173">
        <v>0</v>
      </c>
    </row>
    <row r="174" spans="18:23" x14ac:dyDescent="0.25">
      <c r="R174">
        <f t="shared" si="19"/>
        <v>173</v>
      </c>
      <c r="S174" s="2">
        <v>45099</v>
      </c>
      <c r="T174">
        <f t="shared" si="17"/>
        <v>6</v>
      </c>
      <c r="U174">
        <f t="shared" ca="1" si="18"/>
        <v>17</v>
      </c>
      <c r="V174">
        <f t="shared" ca="1" si="18"/>
        <v>24</v>
      </c>
      <c r="W174">
        <v>0</v>
      </c>
    </row>
    <row r="175" spans="18:23" x14ac:dyDescent="0.25">
      <c r="R175">
        <f t="shared" si="19"/>
        <v>174</v>
      </c>
      <c r="S175" s="2">
        <v>45100</v>
      </c>
      <c r="T175">
        <f t="shared" si="17"/>
        <v>6</v>
      </c>
      <c r="U175">
        <f t="shared" ca="1" si="18"/>
        <v>10</v>
      </c>
      <c r="V175">
        <f t="shared" ca="1" si="18"/>
        <v>21</v>
      </c>
      <c r="W175">
        <v>0</v>
      </c>
    </row>
    <row r="176" spans="18:23" x14ac:dyDescent="0.25">
      <c r="R176">
        <f t="shared" si="19"/>
        <v>175</v>
      </c>
      <c r="S176" s="2">
        <v>45101</v>
      </c>
      <c r="T176">
        <f t="shared" si="17"/>
        <v>6</v>
      </c>
      <c r="U176">
        <f t="shared" ca="1" si="18"/>
        <v>12</v>
      </c>
      <c r="V176">
        <f t="shared" ca="1" si="18"/>
        <v>25</v>
      </c>
      <c r="W176">
        <v>0</v>
      </c>
    </row>
    <row r="177" spans="18:23" x14ac:dyDescent="0.25">
      <c r="R177">
        <f t="shared" si="19"/>
        <v>176</v>
      </c>
      <c r="S177" s="2">
        <v>45102</v>
      </c>
      <c r="T177">
        <f t="shared" si="17"/>
        <v>6</v>
      </c>
      <c r="U177">
        <f t="shared" ca="1" si="18"/>
        <v>25</v>
      </c>
      <c r="V177">
        <f t="shared" ca="1" si="18"/>
        <v>20</v>
      </c>
      <c r="W177">
        <v>0</v>
      </c>
    </row>
    <row r="178" spans="18:23" x14ac:dyDescent="0.25">
      <c r="R178">
        <f t="shared" si="19"/>
        <v>177</v>
      </c>
      <c r="S178" s="2">
        <v>45103</v>
      </c>
      <c r="T178">
        <f t="shared" si="17"/>
        <v>6</v>
      </c>
      <c r="U178">
        <f t="shared" ca="1" si="18"/>
        <v>10</v>
      </c>
      <c r="V178">
        <f t="shared" ca="1" si="18"/>
        <v>13</v>
      </c>
      <c r="W178">
        <v>0</v>
      </c>
    </row>
    <row r="179" spans="18:23" x14ac:dyDescent="0.25">
      <c r="R179">
        <f t="shared" si="19"/>
        <v>178</v>
      </c>
      <c r="S179" s="2">
        <v>45104</v>
      </c>
      <c r="T179">
        <f t="shared" si="17"/>
        <v>6</v>
      </c>
      <c r="U179">
        <f t="shared" ca="1" si="18"/>
        <v>20</v>
      </c>
      <c r="V179">
        <f t="shared" ca="1" si="18"/>
        <v>18</v>
      </c>
      <c r="W179">
        <v>0</v>
      </c>
    </row>
    <row r="180" spans="18:23" x14ac:dyDescent="0.25">
      <c r="R180">
        <f t="shared" si="19"/>
        <v>179</v>
      </c>
      <c r="S180" s="2">
        <v>45105</v>
      </c>
      <c r="T180">
        <f t="shared" si="17"/>
        <v>6</v>
      </c>
      <c r="U180">
        <f t="shared" ca="1" si="18"/>
        <v>12</v>
      </c>
      <c r="V180">
        <f t="shared" ca="1" si="18"/>
        <v>22</v>
      </c>
      <c r="W180">
        <v>0</v>
      </c>
    </row>
    <row r="181" spans="18:23" x14ac:dyDescent="0.25">
      <c r="R181">
        <f t="shared" si="19"/>
        <v>180</v>
      </c>
      <c r="S181" s="2">
        <v>45106</v>
      </c>
      <c r="T181">
        <f t="shared" si="17"/>
        <v>6</v>
      </c>
      <c r="U181">
        <f t="shared" ca="1" si="18"/>
        <v>18</v>
      </c>
      <c r="V181">
        <f t="shared" ca="1" si="18"/>
        <v>21</v>
      </c>
      <c r="W181">
        <v>0</v>
      </c>
    </row>
    <row r="182" spans="18:23" x14ac:dyDescent="0.25">
      <c r="R182">
        <f t="shared" si="19"/>
        <v>181</v>
      </c>
      <c r="S182" s="2">
        <v>45107</v>
      </c>
      <c r="T182">
        <f t="shared" si="17"/>
        <v>6</v>
      </c>
      <c r="U182">
        <f t="shared" ca="1" si="18"/>
        <v>14</v>
      </c>
      <c r="V182">
        <f t="shared" ca="1" si="18"/>
        <v>14</v>
      </c>
      <c r="W182">
        <v>0</v>
      </c>
    </row>
    <row r="183" spans="18:23" x14ac:dyDescent="0.25">
      <c r="R183">
        <f t="shared" si="19"/>
        <v>182</v>
      </c>
      <c r="S183" s="2">
        <v>45108</v>
      </c>
      <c r="T183">
        <f t="shared" si="17"/>
        <v>7</v>
      </c>
      <c r="U183">
        <f t="shared" ca="1" si="18"/>
        <v>19</v>
      </c>
      <c r="V183">
        <f t="shared" ca="1" si="18"/>
        <v>12</v>
      </c>
      <c r="W183">
        <v>0</v>
      </c>
    </row>
    <row r="184" spans="18:23" x14ac:dyDescent="0.25">
      <c r="R184">
        <f t="shared" si="19"/>
        <v>183</v>
      </c>
      <c r="S184" s="2">
        <v>45109</v>
      </c>
      <c r="T184">
        <f t="shared" si="17"/>
        <v>7</v>
      </c>
      <c r="U184">
        <f t="shared" ca="1" si="18"/>
        <v>11</v>
      </c>
      <c r="V184">
        <f t="shared" ca="1" si="18"/>
        <v>13</v>
      </c>
      <c r="W184">
        <v>0</v>
      </c>
    </row>
    <row r="185" spans="18:23" x14ac:dyDescent="0.25">
      <c r="R185">
        <f t="shared" si="19"/>
        <v>184</v>
      </c>
      <c r="S185" s="2">
        <v>45110</v>
      </c>
      <c r="T185">
        <f t="shared" si="17"/>
        <v>7</v>
      </c>
      <c r="U185">
        <f t="shared" ca="1" si="18"/>
        <v>15</v>
      </c>
      <c r="V185">
        <f t="shared" ca="1" si="18"/>
        <v>24</v>
      </c>
      <c r="W185">
        <v>0</v>
      </c>
    </row>
    <row r="186" spans="18:23" x14ac:dyDescent="0.25">
      <c r="R186">
        <f t="shared" si="19"/>
        <v>185</v>
      </c>
      <c r="S186" s="2">
        <v>45111</v>
      </c>
      <c r="T186">
        <f t="shared" si="17"/>
        <v>7</v>
      </c>
      <c r="U186">
        <f t="shared" ca="1" si="18"/>
        <v>23</v>
      </c>
      <c r="V186">
        <f t="shared" ca="1" si="18"/>
        <v>12</v>
      </c>
      <c r="W186">
        <v>0</v>
      </c>
    </row>
    <row r="187" spans="18:23" x14ac:dyDescent="0.25">
      <c r="R187">
        <f t="shared" si="19"/>
        <v>186</v>
      </c>
      <c r="S187" s="2">
        <v>45112</v>
      </c>
      <c r="T187">
        <f t="shared" si="17"/>
        <v>7</v>
      </c>
      <c r="U187">
        <f t="shared" ca="1" si="18"/>
        <v>21</v>
      </c>
      <c r="V187">
        <f t="shared" ca="1" si="18"/>
        <v>18</v>
      </c>
      <c r="W187">
        <v>0</v>
      </c>
    </row>
    <row r="188" spans="18:23" x14ac:dyDescent="0.25">
      <c r="R188">
        <f t="shared" si="19"/>
        <v>187</v>
      </c>
      <c r="S188" s="2">
        <v>45113</v>
      </c>
      <c r="T188">
        <f t="shared" si="17"/>
        <v>7</v>
      </c>
      <c r="U188">
        <f t="shared" ca="1" si="18"/>
        <v>17</v>
      </c>
      <c r="V188">
        <f t="shared" ca="1" si="18"/>
        <v>24</v>
      </c>
      <c r="W188">
        <v>0</v>
      </c>
    </row>
    <row r="189" spans="18:23" x14ac:dyDescent="0.25">
      <c r="R189">
        <f t="shared" si="19"/>
        <v>188</v>
      </c>
      <c r="S189" s="2">
        <v>45114</v>
      </c>
      <c r="T189">
        <f t="shared" si="17"/>
        <v>7</v>
      </c>
      <c r="U189">
        <f t="shared" ca="1" si="18"/>
        <v>15</v>
      </c>
      <c r="V189">
        <f t="shared" ca="1" si="18"/>
        <v>13</v>
      </c>
      <c r="W189">
        <v>0</v>
      </c>
    </row>
    <row r="190" spans="18:23" x14ac:dyDescent="0.25">
      <c r="R190">
        <f t="shared" si="19"/>
        <v>189</v>
      </c>
      <c r="S190" s="2">
        <v>45115</v>
      </c>
      <c r="T190">
        <f t="shared" si="17"/>
        <v>7</v>
      </c>
      <c r="U190">
        <f t="shared" ca="1" si="18"/>
        <v>24</v>
      </c>
      <c r="V190">
        <f t="shared" ca="1" si="18"/>
        <v>25</v>
      </c>
      <c r="W190">
        <v>0</v>
      </c>
    </row>
    <row r="191" spans="18:23" x14ac:dyDescent="0.25">
      <c r="R191">
        <f t="shared" si="19"/>
        <v>190</v>
      </c>
      <c r="S191" s="2">
        <v>45116</v>
      </c>
      <c r="T191">
        <f t="shared" si="17"/>
        <v>7</v>
      </c>
      <c r="U191">
        <f t="shared" ca="1" si="18"/>
        <v>11</v>
      </c>
      <c r="V191">
        <f t="shared" ca="1" si="18"/>
        <v>11</v>
      </c>
      <c r="W191">
        <v>0</v>
      </c>
    </row>
    <row r="192" spans="18:23" x14ac:dyDescent="0.25">
      <c r="R192">
        <f t="shared" si="19"/>
        <v>191</v>
      </c>
      <c r="S192" s="2">
        <v>45117</v>
      </c>
      <c r="T192">
        <f t="shared" si="17"/>
        <v>7</v>
      </c>
      <c r="U192">
        <f t="shared" ca="1" si="18"/>
        <v>14</v>
      </c>
      <c r="V192">
        <f t="shared" ca="1" si="18"/>
        <v>21</v>
      </c>
      <c r="W192">
        <v>0</v>
      </c>
    </row>
    <row r="193" spans="18:23" x14ac:dyDescent="0.25">
      <c r="R193">
        <f t="shared" si="19"/>
        <v>192</v>
      </c>
      <c r="S193" s="2">
        <v>45118</v>
      </c>
      <c r="T193">
        <f t="shared" si="17"/>
        <v>7</v>
      </c>
      <c r="U193">
        <f t="shared" ca="1" si="18"/>
        <v>10</v>
      </c>
      <c r="V193">
        <f t="shared" ca="1" si="18"/>
        <v>19</v>
      </c>
      <c r="W193">
        <v>0</v>
      </c>
    </row>
    <row r="194" spans="18:23" x14ac:dyDescent="0.25">
      <c r="R194">
        <f t="shared" si="19"/>
        <v>193</v>
      </c>
      <c r="S194" s="2">
        <v>45119</v>
      </c>
      <c r="T194">
        <f t="shared" si="17"/>
        <v>7</v>
      </c>
      <c r="U194">
        <f t="shared" ca="1" si="18"/>
        <v>18</v>
      </c>
      <c r="V194">
        <f t="shared" ca="1" si="18"/>
        <v>24</v>
      </c>
      <c r="W194">
        <v>0</v>
      </c>
    </row>
    <row r="195" spans="18:23" x14ac:dyDescent="0.25">
      <c r="R195">
        <f t="shared" si="19"/>
        <v>194</v>
      </c>
      <c r="S195" s="2">
        <v>45120</v>
      </c>
      <c r="T195">
        <f t="shared" ref="T195:T258" si="20">MONTH(S195)</f>
        <v>7</v>
      </c>
      <c r="U195">
        <f t="shared" ref="U195:V213" ca="1" si="21">RANDBETWEEN(10,25)</f>
        <v>17</v>
      </c>
      <c r="V195">
        <f t="shared" ca="1" si="21"/>
        <v>11</v>
      </c>
      <c r="W195">
        <v>0</v>
      </c>
    </row>
    <row r="196" spans="18:23" x14ac:dyDescent="0.25">
      <c r="R196">
        <f t="shared" ref="R196:R259" si="22">R195+1</f>
        <v>195</v>
      </c>
      <c r="S196" s="2">
        <v>45121</v>
      </c>
      <c r="T196">
        <f t="shared" si="20"/>
        <v>7</v>
      </c>
      <c r="U196">
        <f t="shared" ca="1" si="21"/>
        <v>25</v>
      </c>
      <c r="V196">
        <f t="shared" ca="1" si="21"/>
        <v>15</v>
      </c>
      <c r="W196">
        <v>0</v>
      </c>
    </row>
    <row r="197" spans="18:23" x14ac:dyDescent="0.25">
      <c r="R197">
        <f t="shared" si="22"/>
        <v>196</v>
      </c>
      <c r="S197" s="2">
        <v>45122</v>
      </c>
      <c r="T197">
        <f t="shared" si="20"/>
        <v>7</v>
      </c>
      <c r="U197">
        <f t="shared" ca="1" si="21"/>
        <v>11</v>
      </c>
      <c r="V197">
        <f t="shared" ca="1" si="21"/>
        <v>23</v>
      </c>
      <c r="W197">
        <v>0</v>
      </c>
    </row>
    <row r="198" spans="18:23" x14ac:dyDescent="0.25">
      <c r="R198">
        <f t="shared" si="22"/>
        <v>197</v>
      </c>
      <c r="S198" s="2">
        <v>45123</v>
      </c>
      <c r="T198">
        <f t="shared" si="20"/>
        <v>7</v>
      </c>
      <c r="U198">
        <f t="shared" ca="1" si="21"/>
        <v>14</v>
      </c>
      <c r="V198">
        <f t="shared" ca="1" si="21"/>
        <v>24</v>
      </c>
      <c r="W198">
        <v>0</v>
      </c>
    </row>
    <row r="199" spans="18:23" x14ac:dyDescent="0.25">
      <c r="R199">
        <f t="shared" si="22"/>
        <v>198</v>
      </c>
      <c r="S199" s="2">
        <v>45124</v>
      </c>
      <c r="T199">
        <f t="shared" si="20"/>
        <v>7</v>
      </c>
      <c r="U199">
        <f t="shared" ca="1" si="21"/>
        <v>21</v>
      </c>
      <c r="V199">
        <f t="shared" ca="1" si="21"/>
        <v>13</v>
      </c>
      <c r="W199">
        <v>0</v>
      </c>
    </row>
    <row r="200" spans="18:23" x14ac:dyDescent="0.25">
      <c r="R200">
        <f t="shared" si="22"/>
        <v>199</v>
      </c>
      <c r="S200" s="2">
        <v>45125</v>
      </c>
      <c r="T200">
        <f t="shared" si="20"/>
        <v>7</v>
      </c>
      <c r="U200">
        <f t="shared" ca="1" si="21"/>
        <v>11</v>
      </c>
      <c r="V200">
        <f t="shared" ca="1" si="21"/>
        <v>21</v>
      </c>
      <c r="W200">
        <v>0</v>
      </c>
    </row>
    <row r="201" spans="18:23" x14ac:dyDescent="0.25">
      <c r="R201">
        <f t="shared" si="22"/>
        <v>200</v>
      </c>
      <c r="S201" s="2">
        <v>45126</v>
      </c>
      <c r="T201">
        <f t="shared" si="20"/>
        <v>7</v>
      </c>
      <c r="U201">
        <f t="shared" ca="1" si="21"/>
        <v>17</v>
      </c>
      <c r="V201">
        <f t="shared" ca="1" si="21"/>
        <v>17</v>
      </c>
      <c r="W201">
        <v>0</v>
      </c>
    </row>
    <row r="202" spans="18:23" x14ac:dyDescent="0.25">
      <c r="R202">
        <f t="shared" si="22"/>
        <v>201</v>
      </c>
      <c r="S202" s="2">
        <v>45127</v>
      </c>
      <c r="T202">
        <f t="shared" si="20"/>
        <v>7</v>
      </c>
      <c r="U202">
        <f t="shared" ca="1" si="21"/>
        <v>18</v>
      </c>
      <c r="V202">
        <f t="shared" ca="1" si="21"/>
        <v>24</v>
      </c>
      <c r="W202">
        <v>0</v>
      </c>
    </row>
    <row r="203" spans="18:23" x14ac:dyDescent="0.25">
      <c r="R203">
        <f t="shared" si="22"/>
        <v>202</v>
      </c>
      <c r="S203" s="2">
        <v>45128</v>
      </c>
      <c r="T203">
        <f t="shared" si="20"/>
        <v>7</v>
      </c>
      <c r="U203">
        <f t="shared" ca="1" si="21"/>
        <v>16</v>
      </c>
      <c r="V203">
        <f t="shared" ca="1" si="21"/>
        <v>13</v>
      </c>
      <c r="W203">
        <v>0</v>
      </c>
    </row>
    <row r="204" spans="18:23" x14ac:dyDescent="0.25">
      <c r="R204">
        <f t="shared" si="22"/>
        <v>203</v>
      </c>
      <c r="S204" s="2">
        <v>45129</v>
      </c>
      <c r="T204">
        <f t="shared" si="20"/>
        <v>7</v>
      </c>
      <c r="U204">
        <f t="shared" ca="1" si="21"/>
        <v>14</v>
      </c>
      <c r="V204">
        <f t="shared" ca="1" si="21"/>
        <v>18</v>
      </c>
      <c r="W204">
        <v>0</v>
      </c>
    </row>
    <row r="205" spans="18:23" x14ac:dyDescent="0.25">
      <c r="R205">
        <f t="shared" si="22"/>
        <v>204</v>
      </c>
      <c r="S205" s="2">
        <v>45130</v>
      </c>
      <c r="T205">
        <f t="shared" si="20"/>
        <v>7</v>
      </c>
      <c r="U205">
        <f t="shared" ca="1" si="21"/>
        <v>11</v>
      </c>
      <c r="V205">
        <f t="shared" ca="1" si="21"/>
        <v>11</v>
      </c>
      <c r="W205">
        <v>0</v>
      </c>
    </row>
    <row r="206" spans="18:23" x14ac:dyDescent="0.25">
      <c r="R206">
        <f t="shared" si="22"/>
        <v>205</v>
      </c>
      <c r="S206" s="2">
        <v>45131</v>
      </c>
      <c r="T206">
        <f t="shared" si="20"/>
        <v>7</v>
      </c>
      <c r="U206">
        <f t="shared" ca="1" si="21"/>
        <v>16</v>
      </c>
      <c r="V206">
        <f t="shared" ca="1" si="21"/>
        <v>17</v>
      </c>
      <c r="W206">
        <v>0</v>
      </c>
    </row>
    <row r="207" spans="18:23" x14ac:dyDescent="0.25">
      <c r="R207">
        <f t="shared" si="22"/>
        <v>206</v>
      </c>
      <c r="S207" s="2">
        <v>45132</v>
      </c>
      <c r="T207">
        <f t="shared" si="20"/>
        <v>7</v>
      </c>
      <c r="U207">
        <f t="shared" ca="1" si="21"/>
        <v>15</v>
      </c>
      <c r="V207">
        <f t="shared" ca="1" si="21"/>
        <v>22</v>
      </c>
      <c r="W207">
        <v>0</v>
      </c>
    </row>
    <row r="208" spans="18:23" x14ac:dyDescent="0.25">
      <c r="R208">
        <f t="shared" si="22"/>
        <v>207</v>
      </c>
      <c r="S208" s="2">
        <v>45133</v>
      </c>
      <c r="T208">
        <f t="shared" si="20"/>
        <v>7</v>
      </c>
      <c r="U208">
        <f t="shared" ca="1" si="21"/>
        <v>11</v>
      </c>
      <c r="V208">
        <f t="shared" ca="1" si="21"/>
        <v>20</v>
      </c>
      <c r="W208">
        <v>0</v>
      </c>
    </row>
    <row r="209" spans="18:23" x14ac:dyDescent="0.25">
      <c r="R209">
        <f t="shared" si="22"/>
        <v>208</v>
      </c>
      <c r="S209" s="2">
        <v>45134</v>
      </c>
      <c r="T209">
        <f t="shared" si="20"/>
        <v>7</v>
      </c>
      <c r="U209">
        <f t="shared" ca="1" si="21"/>
        <v>13</v>
      </c>
      <c r="V209">
        <f t="shared" ca="1" si="21"/>
        <v>21</v>
      </c>
      <c r="W209">
        <v>0</v>
      </c>
    </row>
    <row r="210" spans="18:23" x14ac:dyDescent="0.25">
      <c r="R210">
        <f t="shared" si="22"/>
        <v>209</v>
      </c>
      <c r="S210" s="2">
        <v>45135</v>
      </c>
      <c r="T210">
        <f t="shared" si="20"/>
        <v>7</v>
      </c>
      <c r="U210">
        <f t="shared" ca="1" si="21"/>
        <v>24</v>
      </c>
      <c r="V210">
        <f t="shared" ca="1" si="21"/>
        <v>14</v>
      </c>
      <c r="W210">
        <v>0</v>
      </c>
    </row>
    <row r="211" spans="18:23" x14ac:dyDescent="0.25">
      <c r="R211">
        <f t="shared" si="22"/>
        <v>210</v>
      </c>
      <c r="S211" s="2">
        <v>45136</v>
      </c>
      <c r="T211">
        <f t="shared" si="20"/>
        <v>7</v>
      </c>
      <c r="U211">
        <f t="shared" ca="1" si="21"/>
        <v>12</v>
      </c>
      <c r="V211">
        <f t="shared" ca="1" si="21"/>
        <v>16</v>
      </c>
      <c r="W211">
        <v>0</v>
      </c>
    </row>
    <row r="212" spans="18:23" x14ac:dyDescent="0.25">
      <c r="R212">
        <f t="shared" si="22"/>
        <v>211</v>
      </c>
      <c r="S212" s="2">
        <v>45137</v>
      </c>
      <c r="T212">
        <f t="shared" si="20"/>
        <v>7</v>
      </c>
      <c r="U212">
        <f t="shared" ca="1" si="21"/>
        <v>19</v>
      </c>
      <c r="V212">
        <f t="shared" ca="1" si="21"/>
        <v>10</v>
      </c>
      <c r="W212">
        <v>0</v>
      </c>
    </row>
    <row r="213" spans="18:23" x14ac:dyDescent="0.25">
      <c r="R213">
        <f t="shared" si="22"/>
        <v>212</v>
      </c>
      <c r="S213" s="2">
        <v>45138</v>
      </c>
      <c r="T213">
        <f t="shared" si="20"/>
        <v>7</v>
      </c>
      <c r="U213">
        <f t="shared" ca="1" si="21"/>
        <v>10</v>
      </c>
      <c r="V213">
        <f t="shared" ca="1" si="21"/>
        <v>13</v>
      </c>
      <c r="W213">
        <v>0</v>
      </c>
    </row>
    <row r="214" spans="18:23" x14ac:dyDescent="0.25">
      <c r="R214">
        <f t="shared" si="22"/>
        <v>213</v>
      </c>
      <c r="S214" s="2">
        <v>45139</v>
      </c>
      <c r="T214">
        <f t="shared" si="20"/>
        <v>8</v>
      </c>
      <c r="U214">
        <f t="shared" ref="U214:V258" ca="1" si="23">2*T214+RANDBETWEEN(1,10)</f>
        <v>25</v>
      </c>
      <c r="V214">
        <f t="shared" ca="1" si="23"/>
        <v>52</v>
      </c>
      <c r="W214">
        <v>0</v>
      </c>
    </row>
    <row r="215" spans="18:23" x14ac:dyDescent="0.25">
      <c r="R215">
        <f t="shared" si="22"/>
        <v>214</v>
      </c>
      <c r="S215" s="2">
        <v>45140</v>
      </c>
      <c r="T215">
        <f t="shared" si="20"/>
        <v>8</v>
      </c>
      <c r="U215">
        <f t="shared" ca="1" si="23"/>
        <v>17</v>
      </c>
      <c r="V215">
        <f t="shared" ca="1" si="23"/>
        <v>43</v>
      </c>
      <c r="W215">
        <v>0</v>
      </c>
    </row>
    <row r="216" spans="18:23" x14ac:dyDescent="0.25">
      <c r="R216">
        <f t="shared" si="22"/>
        <v>215</v>
      </c>
      <c r="S216" s="2">
        <v>45141</v>
      </c>
      <c r="T216">
        <f t="shared" si="20"/>
        <v>8</v>
      </c>
      <c r="U216">
        <f t="shared" ca="1" si="23"/>
        <v>21</v>
      </c>
      <c r="V216">
        <f t="shared" ca="1" si="23"/>
        <v>51</v>
      </c>
      <c r="W216">
        <v>0</v>
      </c>
    </row>
    <row r="217" spans="18:23" x14ac:dyDescent="0.25">
      <c r="R217">
        <f t="shared" si="22"/>
        <v>216</v>
      </c>
      <c r="S217" s="2">
        <v>45142</v>
      </c>
      <c r="T217">
        <f t="shared" si="20"/>
        <v>8</v>
      </c>
      <c r="U217">
        <f t="shared" ca="1" si="23"/>
        <v>19</v>
      </c>
      <c r="V217">
        <f t="shared" ca="1" si="23"/>
        <v>43</v>
      </c>
      <c r="W217">
        <v>0</v>
      </c>
    </row>
    <row r="218" spans="18:23" x14ac:dyDescent="0.25">
      <c r="R218">
        <f t="shared" si="22"/>
        <v>217</v>
      </c>
      <c r="S218" s="2">
        <v>45143</v>
      </c>
      <c r="T218">
        <f t="shared" si="20"/>
        <v>8</v>
      </c>
      <c r="U218">
        <f t="shared" ca="1" si="23"/>
        <v>17</v>
      </c>
      <c r="V218">
        <f t="shared" ca="1" si="23"/>
        <v>36</v>
      </c>
      <c r="W218">
        <v>0</v>
      </c>
    </row>
    <row r="219" spans="18:23" x14ac:dyDescent="0.25">
      <c r="R219">
        <f t="shared" si="22"/>
        <v>218</v>
      </c>
      <c r="S219" s="2">
        <v>45144</v>
      </c>
      <c r="T219">
        <f t="shared" si="20"/>
        <v>8</v>
      </c>
      <c r="U219">
        <f t="shared" ca="1" si="23"/>
        <v>26</v>
      </c>
      <c r="V219">
        <f t="shared" ca="1" si="23"/>
        <v>53</v>
      </c>
      <c r="W219">
        <v>0</v>
      </c>
    </row>
    <row r="220" spans="18:23" x14ac:dyDescent="0.25">
      <c r="R220">
        <f t="shared" si="22"/>
        <v>219</v>
      </c>
      <c r="S220" s="2">
        <v>45145</v>
      </c>
      <c r="T220">
        <f t="shared" si="20"/>
        <v>8</v>
      </c>
      <c r="U220">
        <f t="shared" ca="1" si="23"/>
        <v>19</v>
      </c>
      <c r="V220">
        <f t="shared" ca="1" si="23"/>
        <v>47</v>
      </c>
      <c r="W220">
        <v>0</v>
      </c>
    </row>
    <row r="221" spans="18:23" x14ac:dyDescent="0.25">
      <c r="R221">
        <f t="shared" si="22"/>
        <v>220</v>
      </c>
      <c r="S221" s="2">
        <v>45146</v>
      </c>
      <c r="T221">
        <f t="shared" si="20"/>
        <v>8</v>
      </c>
      <c r="U221">
        <f t="shared" ca="1" si="23"/>
        <v>25</v>
      </c>
      <c r="V221">
        <f t="shared" ca="1" si="23"/>
        <v>60</v>
      </c>
      <c r="W221">
        <v>0</v>
      </c>
    </row>
    <row r="222" spans="18:23" x14ac:dyDescent="0.25">
      <c r="R222">
        <f t="shared" si="22"/>
        <v>221</v>
      </c>
      <c r="S222" s="2">
        <v>45147</v>
      </c>
      <c r="T222">
        <f t="shared" si="20"/>
        <v>8</v>
      </c>
      <c r="U222">
        <f t="shared" ca="1" si="23"/>
        <v>21</v>
      </c>
      <c r="V222">
        <f t="shared" ca="1" si="23"/>
        <v>52</v>
      </c>
      <c r="W222">
        <v>0</v>
      </c>
    </row>
    <row r="223" spans="18:23" x14ac:dyDescent="0.25">
      <c r="R223">
        <f t="shared" si="22"/>
        <v>222</v>
      </c>
      <c r="S223" s="2">
        <v>45148</v>
      </c>
      <c r="T223">
        <f t="shared" si="20"/>
        <v>8</v>
      </c>
      <c r="U223">
        <f t="shared" ca="1" si="23"/>
        <v>24</v>
      </c>
      <c r="V223">
        <f t="shared" ca="1" si="23"/>
        <v>51</v>
      </c>
      <c r="W223">
        <v>0</v>
      </c>
    </row>
    <row r="224" spans="18:23" x14ac:dyDescent="0.25">
      <c r="R224">
        <f t="shared" si="22"/>
        <v>223</v>
      </c>
      <c r="S224" s="2">
        <v>45149</v>
      </c>
      <c r="T224">
        <f t="shared" si="20"/>
        <v>8</v>
      </c>
      <c r="U224">
        <f t="shared" ca="1" si="23"/>
        <v>21</v>
      </c>
      <c r="V224">
        <f t="shared" ca="1" si="23"/>
        <v>51</v>
      </c>
      <c r="W224">
        <v>0</v>
      </c>
    </row>
    <row r="225" spans="18:23" x14ac:dyDescent="0.25">
      <c r="R225">
        <f t="shared" si="22"/>
        <v>224</v>
      </c>
      <c r="S225" s="2">
        <v>45150</v>
      </c>
      <c r="T225">
        <f t="shared" si="20"/>
        <v>8</v>
      </c>
      <c r="U225">
        <f t="shared" ca="1" si="23"/>
        <v>25</v>
      </c>
      <c r="V225">
        <f t="shared" ca="1" si="23"/>
        <v>55</v>
      </c>
      <c r="W225">
        <v>0</v>
      </c>
    </row>
    <row r="226" spans="18:23" x14ac:dyDescent="0.25">
      <c r="R226">
        <f t="shared" si="22"/>
        <v>225</v>
      </c>
      <c r="S226" s="2">
        <v>45151</v>
      </c>
      <c r="T226">
        <f t="shared" si="20"/>
        <v>8</v>
      </c>
      <c r="U226">
        <f t="shared" ca="1" si="23"/>
        <v>18</v>
      </c>
      <c r="V226">
        <f t="shared" ca="1" si="23"/>
        <v>45</v>
      </c>
      <c r="W226">
        <v>0</v>
      </c>
    </row>
    <row r="227" spans="18:23" x14ac:dyDescent="0.25">
      <c r="R227">
        <f t="shared" si="22"/>
        <v>226</v>
      </c>
      <c r="S227" s="2">
        <v>45152</v>
      </c>
      <c r="T227">
        <f t="shared" si="20"/>
        <v>8</v>
      </c>
      <c r="U227">
        <f t="shared" ca="1" si="23"/>
        <v>24</v>
      </c>
      <c r="V227">
        <f t="shared" ca="1" si="23"/>
        <v>54</v>
      </c>
      <c r="W227">
        <v>0</v>
      </c>
    </row>
    <row r="228" spans="18:23" x14ac:dyDescent="0.25">
      <c r="R228">
        <f t="shared" si="22"/>
        <v>227</v>
      </c>
      <c r="S228" s="2">
        <v>45153</v>
      </c>
      <c r="T228">
        <f t="shared" si="20"/>
        <v>8</v>
      </c>
      <c r="U228">
        <f t="shared" ca="1" si="23"/>
        <v>22</v>
      </c>
      <c r="V228">
        <f t="shared" ca="1" si="23"/>
        <v>53</v>
      </c>
      <c r="W228">
        <v>0</v>
      </c>
    </row>
    <row r="229" spans="18:23" x14ac:dyDescent="0.25">
      <c r="R229">
        <f t="shared" si="22"/>
        <v>228</v>
      </c>
      <c r="S229" s="2">
        <v>45154</v>
      </c>
      <c r="T229">
        <f t="shared" si="20"/>
        <v>8</v>
      </c>
      <c r="U229">
        <f t="shared" ca="1" si="23"/>
        <v>17</v>
      </c>
      <c r="V229">
        <f t="shared" ca="1" si="23"/>
        <v>39</v>
      </c>
      <c r="W229">
        <v>0</v>
      </c>
    </row>
    <row r="230" spans="18:23" x14ac:dyDescent="0.25">
      <c r="R230">
        <f t="shared" si="22"/>
        <v>229</v>
      </c>
      <c r="S230" s="2">
        <v>45155</v>
      </c>
      <c r="T230">
        <f t="shared" si="20"/>
        <v>8</v>
      </c>
      <c r="U230">
        <f t="shared" ca="1" si="23"/>
        <v>18</v>
      </c>
      <c r="V230">
        <f t="shared" ca="1" si="23"/>
        <v>38</v>
      </c>
      <c r="W230">
        <v>0</v>
      </c>
    </row>
    <row r="231" spans="18:23" x14ac:dyDescent="0.25">
      <c r="R231">
        <f t="shared" si="22"/>
        <v>230</v>
      </c>
      <c r="S231" s="2">
        <v>45156</v>
      </c>
      <c r="T231">
        <f t="shared" si="20"/>
        <v>8</v>
      </c>
      <c r="U231">
        <f t="shared" ca="1" si="23"/>
        <v>18</v>
      </c>
      <c r="V231">
        <f t="shared" ca="1" si="23"/>
        <v>39</v>
      </c>
      <c r="W231">
        <v>0</v>
      </c>
    </row>
    <row r="232" spans="18:23" x14ac:dyDescent="0.25">
      <c r="R232">
        <f t="shared" si="22"/>
        <v>231</v>
      </c>
      <c r="S232" s="2">
        <v>45157</v>
      </c>
      <c r="T232">
        <f t="shared" si="20"/>
        <v>8</v>
      </c>
      <c r="U232">
        <f t="shared" ca="1" si="23"/>
        <v>17</v>
      </c>
      <c r="V232">
        <f t="shared" ca="1" si="23"/>
        <v>44</v>
      </c>
      <c r="W232">
        <v>0</v>
      </c>
    </row>
    <row r="233" spans="18:23" x14ac:dyDescent="0.25">
      <c r="R233">
        <f t="shared" si="22"/>
        <v>232</v>
      </c>
      <c r="S233" s="2">
        <v>45158</v>
      </c>
      <c r="T233">
        <f t="shared" si="20"/>
        <v>8</v>
      </c>
      <c r="U233">
        <f t="shared" ca="1" si="23"/>
        <v>26</v>
      </c>
      <c r="V233">
        <f t="shared" ca="1" si="23"/>
        <v>55</v>
      </c>
      <c r="W233">
        <v>0</v>
      </c>
    </row>
    <row r="234" spans="18:23" x14ac:dyDescent="0.25">
      <c r="R234">
        <f t="shared" si="22"/>
        <v>233</v>
      </c>
      <c r="S234" s="2">
        <v>45159</v>
      </c>
      <c r="T234">
        <f t="shared" si="20"/>
        <v>8</v>
      </c>
      <c r="U234">
        <f t="shared" ca="1" si="23"/>
        <v>17</v>
      </c>
      <c r="V234">
        <f t="shared" ca="1" si="23"/>
        <v>37</v>
      </c>
      <c r="W234">
        <v>0</v>
      </c>
    </row>
    <row r="235" spans="18:23" x14ac:dyDescent="0.25">
      <c r="R235">
        <f t="shared" si="22"/>
        <v>234</v>
      </c>
      <c r="S235" s="2">
        <v>45160</v>
      </c>
      <c r="T235">
        <f t="shared" si="20"/>
        <v>8</v>
      </c>
      <c r="U235">
        <f t="shared" ca="1" si="23"/>
        <v>21</v>
      </c>
      <c r="V235">
        <f t="shared" ca="1" si="23"/>
        <v>47</v>
      </c>
      <c r="W235">
        <v>0</v>
      </c>
    </row>
    <row r="236" spans="18:23" x14ac:dyDescent="0.25">
      <c r="R236">
        <f t="shared" si="22"/>
        <v>235</v>
      </c>
      <c r="S236" s="2">
        <v>45161</v>
      </c>
      <c r="T236">
        <f t="shared" si="20"/>
        <v>8</v>
      </c>
      <c r="U236">
        <f t="shared" ca="1" si="23"/>
        <v>22</v>
      </c>
      <c r="V236">
        <f t="shared" ca="1" si="23"/>
        <v>51</v>
      </c>
      <c r="W236">
        <v>0</v>
      </c>
    </row>
    <row r="237" spans="18:23" x14ac:dyDescent="0.25">
      <c r="R237">
        <f t="shared" si="22"/>
        <v>236</v>
      </c>
      <c r="S237" s="2">
        <v>45162</v>
      </c>
      <c r="T237">
        <f t="shared" si="20"/>
        <v>8</v>
      </c>
      <c r="U237">
        <f t="shared" ca="1" si="23"/>
        <v>17</v>
      </c>
      <c r="V237">
        <f t="shared" ca="1" si="23"/>
        <v>37</v>
      </c>
      <c r="W237">
        <v>0</v>
      </c>
    </row>
    <row r="238" spans="18:23" x14ac:dyDescent="0.25">
      <c r="R238">
        <f t="shared" si="22"/>
        <v>237</v>
      </c>
      <c r="S238" s="2">
        <v>45163</v>
      </c>
      <c r="T238">
        <f t="shared" si="20"/>
        <v>8</v>
      </c>
      <c r="U238">
        <f t="shared" ca="1" si="23"/>
        <v>21</v>
      </c>
      <c r="V238">
        <f t="shared" ca="1" si="23"/>
        <v>48</v>
      </c>
      <c r="W238">
        <v>0</v>
      </c>
    </row>
    <row r="239" spans="18:23" x14ac:dyDescent="0.25">
      <c r="R239">
        <f t="shared" si="22"/>
        <v>238</v>
      </c>
      <c r="S239" s="2">
        <v>45164</v>
      </c>
      <c r="T239">
        <f t="shared" si="20"/>
        <v>8</v>
      </c>
      <c r="U239">
        <f t="shared" ca="1" si="23"/>
        <v>20</v>
      </c>
      <c r="V239">
        <f t="shared" ca="1" si="23"/>
        <v>49</v>
      </c>
      <c r="W239">
        <v>0</v>
      </c>
    </row>
    <row r="240" spans="18:23" x14ac:dyDescent="0.25">
      <c r="R240">
        <f t="shared" si="22"/>
        <v>239</v>
      </c>
      <c r="S240" s="2">
        <v>45165</v>
      </c>
      <c r="T240">
        <f t="shared" si="20"/>
        <v>8</v>
      </c>
      <c r="U240">
        <f t="shared" ca="1" si="23"/>
        <v>23</v>
      </c>
      <c r="V240">
        <f t="shared" ca="1" si="23"/>
        <v>50</v>
      </c>
      <c r="W240">
        <v>0</v>
      </c>
    </row>
    <row r="241" spans="18:23" x14ac:dyDescent="0.25">
      <c r="R241">
        <f t="shared" si="22"/>
        <v>240</v>
      </c>
      <c r="S241" s="2">
        <v>45166</v>
      </c>
      <c r="T241">
        <f t="shared" si="20"/>
        <v>8</v>
      </c>
      <c r="U241">
        <f t="shared" ca="1" si="23"/>
        <v>19</v>
      </c>
      <c r="V241">
        <f t="shared" ca="1" si="23"/>
        <v>41</v>
      </c>
      <c r="W241">
        <v>0</v>
      </c>
    </row>
    <row r="242" spans="18:23" x14ac:dyDescent="0.25">
      <c r="R242">
        <f t="shared" si="22"/>
        <v>241</v>
      </c>
      <c r="S242" s="2">
        <v>45167</v>
      </c>
      <c r="T242">
        <f t="shared" si="20"/>
        <v>8</v>
      </c>
      <c r="U242">
        <f t="shared" ca="1" si="23"/>
        <v>24</v>
      </c>
      <c r="V242">
        <f t="shared" ca="1" si="23"/>
        <v>52</v>
      </c>
      <c r="W242">
        <v>0</v>
      </c>
    </row>
    <row r="243" spans="18:23" x14ac:dyDescent="0.25">
      <c r="R243">
        <f t="shared" si="22"/>
        <v>242</v>
      </c>
      <c r="S243" s="2">
        <v>45168</v>
      </c>
      <c r="T243">
        <f t="shared" si="20"/>
        <v>8</v>
      </c>
      <c r="U243">
        <f t="shared" ca="1" si="23"/>
        <v>23</v>
      </c>
      <c r="V243">
        <f t="shared" ca="1" si="23"/>
        <v>54</v>
      </c>
      <c r="W243">
        <v>0</v>
      </c>
    </row>
    <row r="244" spans="18:23" x14ac:dyDescent="0.25">
      <c r="R244">
        <f t="shared" si="22"/>
        <v>243</v>
      </c>
      <c r="S244" s="2">
        <v>45169</v>
      </c>
      <c r="T244">
        <f t="shared" si="20"/>
        <v>8</v>
      </c>
      <c r="U244">
        <f t="shared" ca="1" si="23"/>
        <v>26</v>
      </c>
      <c r="V244">
        <f t="shared" ca="1" si="23"/>
        <v>53</v>
      </c>
      <c r="W244">
        <v>0</v>
      </c>
    </row>
    <row r="245" spans="18:23" x14ac:dyDescent="0.25">
      <c r="R245">
        <f t="shared" si="22"/>
        <v>244</v>
      </c>
      <c r="S245" s="2">
        <v>45170</v>
      </c>
      <c r="T245">
        <f t="shared" si="20"/>
        <v>9</v>
      </c>
      <c r="U245">
        <f t="shared" ca="1" si="23"/>
        <v>21</v>
      </c>
      <c r="V245">
        <f t="shared" ca="1" si="23"/>
        <v>52</v>
      </c>
      <c r="W245">
        <v>0</v>
      </c>
    </row>
    <row r="246" spans="18:23" x14ac:dyDescent="0.25">
      <c r="R246">
        <f t="shared" si="22"/>
        <v>245</v>
      </c>
      <c r="S246" s="2">
        <v>45171</v>
      </c>
      <c r="T246">
        <f t="shared" si="20"/>
        <v>9</v>
      </c>
      <c r="U246">
        <f t="shared" ca="1" si="23"/>
        <v>27</v>
      </c>
      <c r="V246">
        <f t="shared" ca="1" si="23"/>
        <v>59</v>
      </c>
      <c r="W246">
        <v>0</v>
      </c>
    </row>
    <row r="247" spans="18:23" x14ac:dyDescent="0.25">
      <c r="R247">
        <f t="shared" si="22"/>
        <v>246</v>
      </c>
      <c r="S247" s="2">
        <v>45172</v>
      </c>
      <c r="T247">
        <f t="shared" si="20"/>
        <v>9</v>
      </c>
      <c r="U247">
        <f t="shared" ca="1" si="23"/>
        <v>21</v>
      </c>
      <c r="V247">
        <f t="shared" ca="1" si="23"/>
        <v>52</v>
      </c>
      <c r="W247">
        <v>0</v>
      </c>
    </row>
    <row r="248" spans="18:23" x14ac:dyDescent="0.25">
      <c r="R248">
        <f t="shared" si="22"/>
        <v>247</v>
      </c>
      <c r="S248" s="2">
        <v>45173</v>
      </c>
      <c r="T248">
        <f t="shared" si="20"/>
        <v>9</v>
      </c>
      <c r="U248">
        <f t="shared" ca="1" si="23"/>
        <v>23</v>
      </c>
      <c r="V248">
        <f t="shared" ca="1" si="23"/>
        <v>49</v>
      </c>
      <c r="W248">
        <v>0</v>
      </c>
    </row>
    <row r="249" spans="18:23" x14ac:dyDescent="0.25">
      <c r="R249">
        <f t="shared" si="22"/>
        <v>248</v>
      </c>
      <c r="S249" s="2">
        <v>45174</v>
      </c>
      <c r="T249">
        <f t="shared" si="20"/>
        <v>9</v>
      </c>
      <c r="U249">
        <f t="shared" ca="1" si="23"/>
        <v>21</v>
      </c>
      <c r="V249">
        <f t="shared" ca="1" si="23"/>
        <v>49</v>
      </c>
      <c r="W249">
        <v>0</v>
      </c>
    </row>
    <row r="250" spans="18:23" x14ac:dyDescent="0.25">
      <c r="R250">
        <f t="shared" si="22"/>
        <v>249</v>
      </c>
      <c r="S250" s="2">
        <v>45175</v>
      </c>
      <c r="T250">
        <f t="shared" si="20"/>
        <v>9</v>
      </c>
      <c r="U250">
        <f t="shared" ca="1" si="23"/>
        <v>22</v>
      </c>
      <c r="V250">
        <f t="shared" ca="1" si="23"/>
        <v>49</v>
      </c>
      <c r="W250">
        <v>0</v>
      </c>
    </row>
    <row r="251" spans="18:23" x14ac:dyDescent="0.25">
      <c r="R251">
        <f t="shared" si="22"/>
        <v>250</v>
      </c>
      <c r="S251" s="2">
        <v>45176</v>
      </c>
      <c r="T251">
        <f t="shared" si="20"/>
        <v>9</v>
      </c>
      <c r="U251">
        <f t="shared" ca="1" si="23"/>
        <v>23</v>
      </c>
      <c r="V251">
        <f t="shared" ca="1" si="23"/>
        <v>51</v>
      </c>
      <c r="W251">
        <v>0</v>
      </c>
    </row>
    <row r="252" spans="18:23" x14ac:dyDescent="0.25">
      <c r="R252">
        <f t="shared" si="22"/>
        <v>251</v>
      </c>
      <c r="S252" s="2">
        <v>45177</v>
      </c>
      <c r="T252">
        <f t="shared" si="20"/>
        <v>9</v>
      </c>
      <c r="U252">
        <f t="shared" ca="1" si="23"/>
        <v>20</v>
      </c>
      <c r="V252">
        <f t="shared" ca="1" si="23"/>
        <v>49</v>
      </c>
      <c r="W252">
        <v>0</v>
      </c>
    </row>
    <row r="253" spans="18:23" x14ac:dyDescent="0.25">
      <c r="R253">
        <f t="shared" si="22"/>
        <v>252</v>
      </c>
      <c r="S253" s="2">
        <v>45178</v>
      </c>
      <c r="T253">
        <f t="shared" si="20"/>
        <v>9</v>
      </c>
      <c r="U253">
        <f t="shared" ca="1" si="23"/>
        <v>23</v>
      </c>
      <c r="V253">
        <f t="shared" ca="1" si="23"/>
        <v>55</v>
      </c>
      <c r="W253">
        <v>0</v>
      </c>
    </row>
    <row r="254" spans="18:23" x14ac:dyDescent="0.25">
      <c r="R254">
        <f t="shared" si="22"/>
        <v>253</v>
      </c>
      <c r="S254" s="2">
        <v>45179</v>
      </c>
      <c r="T254">
        <f t="shared" si="20"/>
        <v>9</v>
      </c>
      <c r="U254">
        <f t="shared" ca="1" si="23"/>
        <v>27</v>
      </c>
      <c r="V254">
        <f t="shared" ca="1" si="23"/>
        <v>55</v>
      </c>
      <c r="W254">
        <v>0</v>
      </c>
    </row>
    <row r="255" spans="18:23" x14ac:dyDescent="0.25">
      <c r="R255">
        <f t="shared" si="22"/>
        <v>254</v>
      </c>
      <c r="S255" s="2">
        <v>45180</v>
      </c>
      <c r="T255">
        <f t="shared" si="20"/>
        <v>9</v>
      </c>
      <c r="U255">
        <f t="shared" ca="1" si="23"/>
        <v>19</v>
      </c>
      <c r="V255">
        <f t="shared" ca="1" si="23"/>
        <v>42</v>
      </c>
      <c r="W255">
        <v>0</v>
      </c>
    </row>
    <row r="256" spans="18:23" x14ac:dyDescent="0.25">
      <c r="R256">
        <f t="shared" si="22"/>
        <v>255</v>
      </c>
      <c r="S256" s="2">
        <v>45181</v>
      </c>
      <c r="T256">
        <f t="shared" si="20"/>
        <v>9</v>
      </c>
      <c r="U256">
        <f t="shared" ca="1" si="23"/>
        <v>27</v>
      </c>
      <c r="V256">
        <f t="shared" ca="1" si="23"/>
        <v>56</v>
      </c>
      <c r="W256">
        <v>0</v>
      </c>
    </row>
    <row r="257" spans="18:23" x14ac:dyDescent="0.25">
      <c r="R257">
        <f t="shared" si="22"/>
        <v>256</v>
      </c>
      <c r="S257" s="2">
        <v>45182</v>
      </c>
      <c r="T257">
        <f t="shared" si="20"/>
        <v>9</v>
      </c>
      <c r="U257">
        <f t="shared" ca="1" si="23"/>
        <v>28</v>
      </c>
      <c r="V257">
        <f t="shared" ca="1" si="23"/>
        <v>62</v>
      </c>
      <c r="W257">
        <v>0</v>
      </c>
    </row>
    <row r="258" spans="18:23" x14ac:dyDescent="0.25">
      <c r="R258">
        <f t="shared" si="22"/>
        <v>257</v>
      </c>
      <c r="S258" s="2">
        <v>45183</v>
      </c>
      <c r="T258">
        <f t="shared" si="20"/>
        <v>9</v>
      </c>
      <c r="U258">
        <f t="shared" ca="1" si="23"/>
        <v>19</v>
      </c>
      <c r="V258">
        <f t="shared" ca="1" si="23"/>
        <v>47</v>
      </c>
      <c r="W258">
        <v>0</v>
      </c>
    </row>
    <row r="259" spans="18:23" x14ac:dyDescent="0.25">
      <c r="R259">
        <f t="shared" si="22"/>
        <v>258</v>
      </c>
      <c r="S259" s="2">
        <v>45184</v>
      </c>
      <c r="T259">
        <f t="shared" ref="T259:T322" si="24">MONTH(S259)</f>
        <v>9</v>
      </c>
      <c r="U259">
        <f t="shared" ref="U259:V322" ca="1" si="25">2*T259+RANDBETWEEN(1,10)</f>
        <v>24</v>
      </c>
      <c r="V259">
        <f t="shared" ca="1" si="25"/>
        <v>55</v>
      </c>
      <c r="W259">
        <v>0</v>
      </c>
    </row>
    <row r="260" spans="18:23" x14ac:dyDescent="0.25">
      <c r="R260">
        <f t="shared" ref="R260:R323" si="26">R259+1</f>
        <v>259</v>
      </c>
      <c r="S260" s="2">
        <v>45185</v>
      </c>
      <c r="T260">
        <f t="shared" si="24"/>
        <v>9</v>
      </c>
      <c r="U260">
        <f t="shared" ca="1" si="25"/>
        <v>21</v>
      </c>
      <c r="V260">
        <f t="shared" ca="1" si="25"/>
        <v>46</v>
      </c>
      <c r="W260">
        <v>0</v>
      </c>
    </row>
    <row r="261" spans="18:23" x14ac:dyDescent="0.25">
      <c r="R261">
        <f t="shared" si="26"/>
        <v>260</v>
      </c>
      <c r="S261" s="2">
        <v>45186</v>
      </c>
      <c r="T261">
        <f t="shared" si="24"/>
        <v>9</v>
      </c>
      <c r="U261">
        <f t="shared" ca="1" si="25"/>
        <v>22</v>
      </c>
      <c r="V261">
        <f t="shared" ca="1" si="25"/>
        <v>46</v>
      </c>
      <c r="W261">
        <v>0</v>
      </c>
    </row>
    <row r="262" spans="18:23" x14ac:dyDescent="0.25">
      <c r="R262">
        <f t="shared" si="26"/>
        <v>261</v>
      </c>
      <c r="S262" s="2">
        <v>45187</v>
      </c>
      <c r="T262">
        <f t="shared" si="24"/>
        <v>9</v>
      </c>
      <c r="U262">
        <f t="shared" ca="1" si="25"/>
        <v>23</v>
      </c>
      <c r="V262">
        <f t="shared" ca="1" si="25"/>
        <v>51</v>
      </c>
      <c r="W262">
        <v>0</v>
      </c>
    </row>
    <row r="263" spans="18:23" x14ac:dyDescent="0.25">
      <c r="R263">
        <f t="shared" si="26"/>
        <v>262</v>
      </c>
      <c r="S263" s="2">
        <v>45188</v>
      </c>
      <c r="T263">
        <f t="shared" si="24"/>
        <v>9</v>
      </c>
      <c r="U263">
        <f t="shared" ca="1" si="25"/>
        <v>19</v>
      </c>
      <c r="V263">
        <f t="shared" ca="1" si="25"/>
        <v>47</v>
      </c>
      <c r="W263">
        <v>0</v>
      </c>
    </row>
    <row r="264" spans="18:23" x14ac:dyDescent="0.25">
      <c r="R264">
        <f t="shared" si="26"/>
        <v>263</v>
      </c>
      <c r="S264" s="2">
        <v>45189</v>
      </c>
      <c r="T264">
        <f t="shared" si="24"/>
        <v>9</v>
      </c>
      <c r="U264">
        <f t="shared" ca="1" si="25"/>
        <v>28</v>
      </c>
      <c r="V264">
        <f t="shared" ca="1" si="25"/>
        <v>61</v>
      </c>
      <c r="W264">
        <v>0</v>
      </c>
    </row>
    <row r="265" spans="18:23" x14ac:dyDescent="0.25">
      <c r="R265">
        <f t="shared" si="26"/>
        <v>264</v>
      </c>
      <c r="S265" s="2">
        <v>45190</v>
      </c>
      <c r="T265">
        <f t="shared" si="24"/>
        <v>9</v>
      </c>
      <c r="U265">
        <f t="shared" ca="1" si="25"/>
        <v>22</v>
      </c>
      <c r="V265">
        <f t="shared" ca="1" si="25"/>
        <v>49</v>
      </c>
      <c r="W265">
        <v>0</v>
      </c>
    </row>
    <row r="266" spans="18:23" x14ac:dyDescent="0.25">
      <c r="R266">
        <f t="shared" si="26"/>
        <v>265</v>
      </c>
      <c r="S266" s="2">
        <v>45191</v>
      </c>
      <c r="T266">
        <f t="shared" si="24"/>
        <v>9</v>
      </c>
      <c r="U266">
        <f t="shared" ca="1" si="25"/>
        <v>24</v>
      </c>
      <c r="V266">
        <f t="shared" ca="1" si="25"/>
        <v>50</v>
      </c>
      <c r="W266">
        <v>0</v>
      </c>
    </row>
    <row r="267" spans="18:23" x14ac:dyDescent="0.25">
      <c r="R267">
        <f t="shared" si="26"/>
        <v>266</v>
      </c>
      <c r="S267" s="2">
        <v>45192</v>
      </c>
      <c r="T267">
        <f t="shared" si="24"/>
        <v>9</v>
      </c>
      <c r="U267">
        <f t="shared" ca="1" si="25"/>
        <v>24</v>
      </c>
      <c r="V267">
        <f t="shared" ca="1" si="25"/>
        <v>58</v>
      </c>
      <c r="W267">
        <v>0</v>
      </c>
    </row>
    <row r="268" spans="18:23" x14ac:dyDescent="0.25">
      <c r="R268">
        <f t="shared" si="26"/>
        <v>267</v>
      </c>
      <c r="S268" s="2">
        <v>45193</v>
      </c>
      <c r="T268">
        <f t="shared" si="24"/>
        <v>9</v>
      </c>
      <c r="U268">
        <f t="shared" ca="1" si="25"/>
        <v>28</v>
      </c>
      <c r="V268">
        <f t="shared" ca="1" si="25"/>
        <v>63</v>
      </c>
      <c r="W268">
        <v>0</v>
      </c>
    </row>
    <row r="269" spans="18:23" x14ac:dyDescent="0.25">
      <c r="R269">
        <f t="shared" si="26"/>
        <v>268</v>
      </c>
      <c r="S269" s="2">
        <v>45194</v>
      </c>
      <c r="T269">
        <f t="shared" si="24"/>
        <v>9</v>
      </c>
      <c r="U269">
        <f t="shared" ca="1" si="25"/>
        <v>20</v>
      </c>
      <c r="V269">
        <f t="shared" ca="1" si="25"/>
        <v>48</v>
      </c>
      <c r="W269">
        <v>0</v>
      </c>
    </row>
    <row r="270" spans="18:23" x14ac:dyDescent="0.25">
      <c r="R270">
        <f t="shared" si="26"/>
        <v>269</v>
      </c>
      <c r="S270" s="2">
        <v>45195</v>
      </c>
      <c r="T270">
        <f t="shared" si="24"/>
        <v>9</v>
      </c>
      <c r="U270">
        <f t="shared" ca="1" si="25"/>
        <v>21</v>
      </c>
      <c r="V270">
        <f t="shared" ca="1" si="25"/>
        <v>46</v>
      </c>
      <c r="W270">
        <v>0</v>
      </c>
    </row>
    <row r="271" spans="18:23" x14ac:dyDescent="0.25">
      <c r="R271">
        <f t="shared" si="26"/>
        <v>270</v>
      </c>
      <c r="S271" s="2">
        <v>45196</v>
      </c>
      <c r="T271">
        <f t="shared" si="24"/>
        <v>9</v>
      </c>
      <c r="U271">
        <f t="shared" ca="1" si="25"/>
        <v>27</v>
      </c>
      <c r="V271">
        <f t="shared" ca="1" si="25"/>
        <v>59</v>
      </c>
      <c r="W271">
        <v>0</v>
      </c>
    </row>
    <row r="272" spans="18:23" x14ac:dyDescent="0.25">
      <c r="R272">
        <f t="shared" si="26"/>
        <v>271</v>
      </c>
      <c r="S272" s="2">
        <v>45197</v>
      </c>
      <c r="T272">
        <f t="shared" si="24"/>
        <v>9</v>
      </c>
      <c r="U272">
        <f t="shared" ca="1" si="25"/>
        <v>25</v>
      </c>
      <c r="V272">
        <f t="shared" ca="1" si="25"/>
        <v>59</v>
      </c>
      <c r="W272">
        <v>0</v>
      </c>
    </row>
    <row r="273" spans="18:23" x14ac:dyDescent="0.25">
      <c r="R273">
        <f t="shared" si="26"/>
        <v>272</v>
      </c>
      <c r="S273" s="2">
        <v>45198</v>
      </c>
      <c r="T273">
        <f t="shared" si="24"/>
        <v>9</v>
      </c>
      <c r="U273">
        <f t="shared" ca="1" si="25"/>
        <v>22</v>
      </c>
      <c r="V273">
        <f t="shared" ca="1" si="25"/>
        <v>51</v>
      </c>
      <c r="W273">
        <v>0</v>
      </c>
    </row>
    <row r="274" spans="18:23" x14ac:dyDescent="0.25">
      <c r="R274">
        <f t="shared" si="26"/>
        <v>273</v>
      </c>
      <c r="S274" s="2">
        <v>45199</v>
      </c>
      <c r="T274">
        <f t="shared" si="24"/>
        <v>9</v>
      </c>
      <c r="U274">
        <f t="shared" ca="1" si="25"/>
        <v>19</v>
      </c>
      <c r="V274">
        <f t="shared" ca="1" si="25"/>
        <v>46</v>
      </c>
      <c r="W274">
        <v>0</v>
      </c>
    </row>
    <row r="275" spans="18:23" x14ac:dyDescent="0.25">
      <c r="R275">
        <f t="shared" si="26"/>
        <v>274</v>
      </c>
      <c r="S275" s="2">
        <v>45200</v>
      </c>
      <c r="T275">
        <f t="shared" si="24"/>
        <v>10</v>
      </c>
      <c r="U275">
        <f t="shared" ca="1" si="25"/>
        <v>25</v>
      </c>
      <c r="V275">
        <f t="shared" ca="1" si="25"/>
        <v>57</v>
      </c>
      <c r="W275">
        <v>0</v>
      </c>
    </row>
    <row r="276" spans="18:23" x14ac:dyDescent="0.25">
      <c r="R276">
        <f t="shared" si="26"/>
        <v>275</v>
      </c>
      <c r="S276" s="2">
        <v>45201</v>
      </c>
      <c r="T276">
        <f t="shared" si="24"/>
        <v>10</v>
      </c>
      <c r="U276">
        <f t="shared" ca="1" si="25"/>
        <v>22</v>
      </c>
      <c r="V276">
        <f t="shared" ca="1" si="25"/>
        <v>52</v>
      </c>
      <c r="W276">
        <v>0</v>
      </c>
    </row>
    <row r="277" spans="18:23" x14ac:dyDescent="0.25">
      <c r="R277">
        <f t="shared" si="26"/>
        <v>276</v>
      </c>
      <c r="S277" s="2">
        <v>45202</v>
      </c>
      <c r="T277">
        <f t="shared" si="24"/>
        <v>10</v>
      </c>
      <c r="U277">
        <f t="shared" ca="1" si="25"/>
        <v>27</v>
      </c>
      <c r="V277">
        <f t="shared" ca="1" si="25"/>
        <v>63</v>
      </c>
      <c r="W277">
        <v>0</v>
      </c>
    </row>
    <row r="278" spans="18:23" x14ac:dyDescent="0.25">
      <c r="R278">
        <f t="shared" si="26"/>
        <v>277</v>
      </c>
      <c r="S278" s="2">
        <v>45203</v>
      </c>
      <c r="T278">
        <f t="shared" si="24"/>
        <v>10</v>
      </c>
      <c r="U278">
        <f t="shared" ca="1" si="25"/>
        <v>24</v>
      </c>
      <c r="V278">
        <f t="shared" ca="1" si="25"/>
        <v>55</v>
      </c>
      <c r="W278">
        <v>0</v>
      </c>
    </row>
    <row r="279" spans="18:23" x14ac:dyDescent="0.25">
      <c r="R279">
        <f t="shared" si="26"/>
        <v>278</v>
      </c>
      <c r="S279" s="2">
        <v>45204</v>
      </c>
      <c r="T279">
        <f t="shared" si="24"/>
        <v>10</v>
      </c>
      <c r="U279">
        <f t="shared" ca="1" si="25"/>
        <v>28</v>
      </c>
      <c r="V279">
        <f t="shared" ca="1" si="25"/>
        <v>57</v>
      </c>
      <c r="W279">
        <v>0</v>
      </c>
    </row>
    <row r="280" spans="18:23" x14ac:dyDescent="0.25">
      <c r="R280">
        <f t="shared" si="26"/>
        <v>279</v>
      </c>
      <c r="S280" s="2">
        <v>45205</v>
      </c>
      <c r="T280">
        <f t="shared" si="24"/>
        <v>10</v>
      </c>
      <c r="U280">
        <f t="shared" ca="1" si="25"/>
        <v>28</v>
      </c>
      <c r="V280">
        <f t="shared" ca="1" si="25"/>
        <v>59</v>
      </c>
      <c r="W280">
        <v>0</v>
      </c>
    </row>
    <row r="281" spans="18:23" x14ac:dyDescent="0.25">
      <c r="R281">
        <f t="shared" si="26"/>
        <v>280</v>
      </c>
      <c r="S281" s="2">
        <v>45206</v>
      </c>
      <c r="T281">
        <f t="shared" si="24"/>
        <v>10</v>
      </c>
      <c r="U281">
        <f t="shared" ca="1" si="25"/>
        <v>22</v>
      </c>
      <c r="V281">
        <f t="shared" ca="1" si="25"/>
        <v>50</v>
      </c>
      <c r="W281">
        <v>0</v>
      </c>
    </row>
    <row r="282" spans="18:23" x14ac:dyDescent="0.25">
      <c r="R282">
        <f t="shared" si="26"/>
        <v>281</v>
      </c>
      <c r="S282" s="2">
        <v>45207</v>
      </c>
      <c r="T282">
        <f t="shared" si="24"/>
        <v>10</v>
      </c>
      <c r="U282">
        <f t="shared" ca="1" si="25"/>
        <v>25</v>
      </c>
      <c r="V282">
        <f t="shared" ca="1" si="25"/>
        <v>60</v>
      </c>
      <c r="W282">
        <v>0</v>
      </c>
    </row>
    <row r="283" spans="18:23" x14ac:dyDescent="0.25">
      <c r="R283">
        <f t="shared" si="26"/>
        <v>282</v>
      </c>
      <c r="S283" s="2">
        <v>45208</v>
      </c>
      <c r="T283">
        <f t="shared" si="24"/>
        <v>10</v>
      </c>
      <c r="U283">
        <f t="shared" ca="1" si="25"/>
        <v>29</v>
      </c>
      <c r="V283">
        <f t="shared" ca="1" si="25"/>
        <v>65</v>
      </c>
      <c r="W283">
        <v>0</v>
      </c>
    </row>
    <row r="284" spans="18:23" x14ac:dyDescent="0.25">
      <c r="R284">
        <f t="shared" si="26"/>
        <v>283</v>
      </c>
      <c r="S284" s="2">
        <v>45209</v>
      </c>
      <c r="T284">
        <f t="shared" si="24"/>
        <v>10</v>
      </c>
      <c r="U284">
        <f t="shared" ca="1" si="25"/>
        <v>24</v>
      </c>
      <c r="V284">
        <f t="shared" ca="1" si="25"/>
        <v>51</v>
      </c>
      <c r="W284">
        <v>0</v>
      </c>
    </row>
    <row r="285" spans="18:23" x14ac:dyDescent="0.25">
      <c r="R285">
        <f t="shared" si="26"/>
        <v>284</v>
      </c>
      <c r="S285" s="2">
        <v>45210</v>
      </c>
      <c r="T285">
        <f t="shared" si="24"/>
        <v>10</v>
      </c>
      <c r="U285">
        <f t="shared" ca="1" si="25"/>
        <v>27</v>
      </c>
      <c r="V285">
        <f t="shared" ca="1" si="25"/>
        <v>63</v>
      </c>
      <c r="W285">
        <v>0</v>
      </c>
    </row>
    <row r="286" spans="18:23" x14ac:dyDescent="0.25">
      <c r="R286">
        <f t="shared" si="26"/>
        <v>285</v>
      </c>
      <c r="S286" s="2">
        <v>45211</v>
      </c>
      <c r="T286">
        <f t="shared" si="24"/>
        <v>10</v>
      </c>
      <c r="U286">
        <f t="shared" ca="1" si="25"/>
        <v>25</v>
      </c>
      <c r="V286">
        <f t="shared" ca="1" si="25"/>
        <v>52</v>
      </c>
      <c r="W286">
        <v>0</v>
      </c>
    </row>
    <row r="287" spans="18:23" x14ac:dyDescent="0.25">
      <c r="R287">
        <f t="shared" si="26"/>
        <v>286</v>
      </c>
      <c r="S287" s="2">
        <v>45212</v>
      </c>
      <c r="T287">
        <f t="shared" si="24"/>
        <v>10</v>
      </c>
      <c r="U287">
        <f t="shared" ca="1" si="25"/>
        <v>29</v>
      </c>
      <c r="V287">
        <f t="shared" ca="1" si="25"/>
        <v>60</v>
      </c>
      <c r="W287">
        <v>0</v>
      </c>
    </row>
    <row r="288" spans="18:23" x14ac:dyDescent="0.25">
      <c r="R288">
        <f t="shared" si="26"/>
        <v>287</v>
      </c>
      <c r="S288" s="2">
        <v>45213</v>
      </c>
      <c r="T288">
        <f t="shared" si="24"/>
        <v>10</v>
      </c>
      <c r="U288">
        <f t="shared" ca="1" si="25"/>
        <v>24</v>
      </c>
      <c r="V288">
        <f t="shared" ca="1" si="25"/>
        <v>51</v>
      </c>
      <c r="W288">
        <v>0</v>
      </c>
    </row>
    <row r="289" spans="18:23" x14ac:dyDescent="0.25">
      <c r="R289">
        <f t="shared" si="26"/>
        <v>288</v>
      </c>
      <c r="S289" s="2">
        <v>45214</v>
      </c>
      <c r="T289">
        <f t="shared" si="24"/>
        <v>10</v>
      </c>
      <c r="U289">
        <f t="shared" ca="1" si="25"/>
        <v>22</v>
      </c>
      <c r="V289">
        <f t="shared" ca="1" si="25"/>
        <v>48</v>
      </c>
      <c r="W289">
        <v>0</v>
      </c>
    </row>
    <row r="290" spans="18:23" x14ac:dyDescent="0.25">
      <c r="R290">
        <f t="shared" si="26"/>
        <v>289</v>
      </c>
      <c r="S290" s="2">
        <v>45215</v>
      </c>
      <c r="T290">
        <f t="shared" si="24"/>
        <v>10</v>
      </c>
      <c r="U290">
        <f t="shared" ca="1" si="25"/>
        <v>22</v>
      </c>
      <c r="V290">
        <f t="shared" ca="1" si="25"/>
        <v>50</v>
      </c>
      <c r="W290">
        <v>0</v>
      </c>
    </row>
    <row r="291" spans="18:23" x14ac:dyDescent="0.25">
      <c r="R291">
        <f t="shared" si="26"/>
        <v>290</v>
      </c>
      <c r="S291" s="2">
        <v>45216</v>
      </c>
      <c r="T291">
        <f t="shared" si="24"/>
        <v>10</v>
      </c>
      <c r="U291">
        <f t="shared" ca="1" si="25"/>
        <v>27</v>
      </c>
      <c r="V291">
        <f t="shared" ca="1" si="25"/>
        <v>60</v>
      </c>
      <c r="W291">
        <v>0</v>
      </c>
    </row>
    <row r="292" spans="18:23" x14ac:dyDescent="0.25">
      <c r="R292">
        <f t="shared" si="26"/>
        <v>291</v>
      </c>
      <c r="S292" s="2">
        <v>45217</v>
      </c>
      <c r="T292">
        <f t="shared" si="24"/>
        <v>10</v>
      </c>
      <c r="U292">
        <f t="shared" ca="1" si="25"/>
        <v>25</v>
      </c>
      <c r="V292">
        <f t="shared" ca="1" si="25"/>
        <v>57</v>
      </c>
      <c r="W292">
        <v>0</v>
      </c>
    </row>
    <row r="293" spans="18:23" x14ac:dyDescent="0.25">
      <c r="R293">
        <f t="shared" si="26"/>
        <v>292</v>
      </c>
      <c r="S293" s="2">
        <v>45218</v>
      </c>
      <c r="T293">
        <f t="shared" si="24"/>
        <v>10</v>
      </c>
      <c r="U293">
        <f t="shared" ca="1" si="25"/>
        <v>30</v>
      </c>
      <c r="V293">
        <f t="shared" ca="1" si="25"/>
        <v>67</v>
      </c>
      <c r="W293">
        <v>0</v>
      </c>
    </row>
    <row r="294" spans="18:23" x14ac:dyDescent="0.25">
      <c r="R294">
        <f t="shared" si="26"/>
        <v>293</v>
      </c>
      <c r="S294" s="2">
        <v>45219</v>
      </c>
      <c r="T294">
        <f t="shared" si="24"/>
        <v>10</v>
      </c>
      <c r="U294">
        <f t="shared" ca="1" si="25"/>
        <v>29</v>
      </c>
      <c r="V294">
        <f t="shared" ca="1" si="25"/>
        <v>62</v>
      </c>
      <c r="W294">
        <v>0</v>
      </c>
    </row>
    <row r="295" spans="18:23" x14ac:dyDescent="0.25">
      <c r="R295">
        <f t="shared" si="26"/>
        <v>294</v>
      </c>
      <c r="S295" s="2">
        <v>45220</v>
      </c>
      <c r="T295">
        <f t="shared" si="24"/>
        <v>10</v>
      </c>
      <c r="U295">
        <f t="shared" ca="1" si="25"/>
        <v>26</v>
      </c>
      <c r="V295">
        <f t="shared" ca="1" si="25"/>
        <v>59</v>
      </c>
      <c r="W295">
        <v>0</v>
      </c>
    </row>
    <row r="296" spans="18:23" x14ac:dyDescent="0.25">
      <c r="R296">
        <f t="shared" si="26"/>
        <v>295</v>
      </c>
      <c r="S296" s="2">
        <v>45221</v>
      </c>
      <c r="T296">
        <f t="shared" si="24"/>
        <v>10</v>
      </c>
      <c r="U296">
        <f t="shared" ca="1" si="25"/>
        <v>21</v>
      </c>
      <c r="V296">
        <f t="shared" ca="1" si="25"/>
        <v>46</v>
      </c>
      <c r="W296">
        <v>0</v>
      </c>
    </row>
    <row r="297" spans="18:23" x14ac:dyDescent="0.25">
      <c r="R297">
        <f t="shared" si="26"/>
        <v>296</v>
      </c>
      <c r="S297" s="2">
        <v>45222</v>
      </c>
      <c r="T297">
        <f t="shared" si="24"/>
        <v>10</v>
      </c>
      <c r="U297">
        <f t="shared" ca="1" si="25"/>
        <v>27</v>
      </c>
      <c r="V297">
        <f t="shared" ca="1" si="25"/>
        <v>63</v>
      </c>
      <c r="W297">
        <v>0</v>
      </c>
    </row>
    <row r="298" spans="18:23" x14ac:dyDescent="0.25">
      <c r="R298">
        <f t="shared" si="26"/>
        <v>297</v>
      </c>
      <c r="S298" s="2">
        <v>45223</v>
      </c>
      <c r="T298">
        <f t="shared" si="24"/>
        <v>10</v>
      </c>
      <c r="U298">
        <f t="shared" ca="1" si="25"/>
        <v>29</v>
      </c>
      <c r="V298">
        <f t="shared" ca="1" si="25"/>
        <v>59</v>
      </c>
      <c r="W298">
        <v>0</v>
      </c>
    </row>
    <row r="299" spans="18:23" x14ac:dyDescent="0.25">
      <c r="R299">
        <f t="shared" si="26"/>
        <v>298</v>
      </c>
      <c r="S299" s="2">
        <v>45224</v>
      </c>
      <c r="T299">
        <f t="shared" si="24"/>
        <v>10</v>
      </c>
      <c r="U299">
        <f t="shared" ca="1" si="25"/>
        <v>24</v>
      </c>
      <c r="V299">
        <f t="shared" ca="1" si="25"/>
        <v>52</v>
      </c>
      <c r="W299">
        <v>0</v>
      </c>
    </row>
    <row r="300" spans="18:23" x14ac:dyDescent="0.25">
      <c r="R300">
        <f t="shared" si="26"/>
        <v>299</v>
      </c>
      <c r="S300" s="2">
        <v>45225</v>
      </c>
      <c r="T300">
        <f t="shared" si="24"/>
        <v>10</v>
      </c>
      <c r="U300">
        <f t="shared" ca="1" si="25"/>
        <v>22</v>
      </c>
      <c r="V300">
        <f t="shared" ca="1" si="25"/>
        <v>51</v>
      </c>
      <c r="W300">
        <v>0</v>
      </c>
    </row>
    <row r="301" spans="18:23" x14ac:dyDescent="0.25">
      <c r="R301">
        <f t="shared" si="26"/>
        <v>300</v>
      </c>
      <c r="S301" s="2">
        <v>45226</v>
      </c>
      <c r="T301">
        <f t="shared" si="24"/>
        <v>10</v>
      </c>
      <c r="U301">
        <f t="shared" ca="1" si="25"/>
        <v>25</v>
      </c>
      <c r="V301">
        <f t="shared" ca="1" si="25"/>
        <v>53</v>
      </c>
      <c r="W301">
        <v>0</v>
      </c>
    </row>
    <row r="302" spans="18:23" x14ac:dyDescent="0.25">
      <c r="R302">
        <f t="shared" si="26"/>
        <v>301</v>
      </c>
      <c r="S302" s="2">
        <v>45227</v>
      </c>
      <c r="T302">
        <f t="shared" si="24"/>
        <v>10</v>
      </c>
      <c r="U302">
        <f t="shared" ca="1" si="25"/>
        <v>27</v>
      </c>
      <c r="V302">
        <f t="shared" ca="1" si="25"/>
        <v>64</v>
      </c>
      <c r="W302">
        <v>0</v>
      </c>
    </row>
    <row r="303" spans="18:23" x14ac:dyDescent="0.25">
      <c r="R303">
        <f t="shared" si="26"/>
        <v>302</v>
      </c>
      <c r="S303" s="2">
        <v>45228</v>
      </c>
      <c r="T303">
        <f t="shared" si="24"/>
        <v>10</v>
      </c>
      <c r="U303">
        <f t="shared" ca="1" si="25"/>
        <v>24</v>
      </c>
      <c r="V303">
        <f t="shared" ca="1" si="25"/>
        <v>51</v>
      </c>
      <c r="W303">
        <v>0</v>
      </c>
    </row>
    <row r="304" spans="18:23" x14ac:dyDescent="0.25">
      <c r="R304">
        <f t="shared" si="26"/>
        <v>303</v>
      </c>
      <c r="S304" s="2">
        <v>45229</v>
      </c>
      <c r="T304">
        <f t="shared" si="24"/>
        <v>10</v>
      </c>
      <c r="U304">
        <f t="shared" ca="1" si="25"/>
        <v>24</v>
      </c>
      <c r="V304">
        <f t="shared" ca="1" si="25"/>
        <v>54</v>
      </c>
      <c r="W304">
        <v>0</v>
      </c>
    </row>
    <row r="305" spans="18:23" x14ac:dyDescent="0.25">
      <c r="R305">
        <f t="shared" si="26"/>
        <v>304</v>
      </c>
      <c r="S305" s="2">
        <v>45230</v>
      </c>
      <c r="T305">
        <f t="shared" si="24"/>
        <v>10</v>
      </c>
      <c r="U305">
        <f t="shared" ca="1" si="25"/>
        <v>29</v>
      </c>
      <c r="V305">
        <f t="shared" ca="1" si="25"/>
        <v>64</v>
      </c>
      <c r="W305">
        <v>0</v>
      </c>
    </row>
    <row r="306" spans="18:23" x14ac:dyDescent="0.25">
      <c r="R306">
        <f t="shared" si="26"/>
        <v>305</v>
      </c>
      <c r="S306" s="2">
        <v>45231</v>
      </c>
      <c r="T306">
        <f t="shared" si="24"/>
        <v>11</v>
      </c>
      <c r="U306">
        <f t="shared" ca="1" si="25"/>
        <v>26</v>
      </c>
      <c r="V306">
        <f t="shared" ca="1" si="25"/>
        <v>57</v>
      </c>
      <c r="W306">
        <v>0</v>
      </c>
    </row>
    <row r="307" spans="18:23" x14ac:dyDescent="0.25">
      <c r="R307">
        <f t="shared" si="26"/>
        <v>306</v>
      </c>
      <c r="S307" s="2">
        <v>45232</v>
      </c>
      <c r="T307">
        <f t="shared" si="24"/>
        <v>11</v>
      </c>
      <c r="U307">
        <f t="shared" ca="1" si="25"/>
        <v>32</v>
      </c>
      <c r="V307">
        <f t="shared" ca="1" si="25"/>
        <v>66</v>
      </c>
      <c r="W307">
        <v>0</v>
      </c>
    </row>
    <row r="308" spans="18:23" x14ac:dyDescent="0.25">
      <c r="R308">
        <f t="shared" si="26"/>
        <v>307</v>
      </c>
      <c r="S308" s="2">
        <v>45233</v>
      </c>
      <c r="T308">
        <f t="shared" si="24"/>
        <v>11</v>
      </c>
      <c r="U308">
        <f t="shared" ca="1" si="25"/>
        <v>30</v>
      </c>
      <c r="V308">
        <f t="shared" ca="1" si="25"/>
        <v>67</v>
      </c>
      <c r="W308">
        <v>0</v>
      </c>
    </row>
    <row r="309" spans="18:23" x14ac:dyDescent="0.25">
      <c r="R309">
        <f t="shared" si="26"/>
        <v>308</v>
      </c>
      <c r="S309" s="2">
        <v>45234</v>
      </c>
      <c r="T309">
        <f t="shared" si="24"/>
        <v>11</v>
      </c>
      <c r="U309">
        <f t="shared" ca="1" si="25"/>
        <v>26</v>
      </c>
      <c r="V309">
        <f t="shared" ca="1" si="25"/>
        <v>55</v>
      </c>
      <c r="W309">
        <v>0</v>
      </c>
    </row>
    <row r="310" spans="18:23" x14ac:dyDescent="0.25">
      <c r="R310">
        <f t="shared" si="26"/>
        <v>309</v>
      </c>
      <c r="S310" s="2">
        <v>45235</v>
      </c>
      <c r="T310">
        <f t="shared" si="24"/>
        <v>11</v>
      </c>
      <c r="U310">
        <f t="shared" ca="1" si="25"/>
        <v>29</v>
      </c>
      <c r="V310">
        <f t="shared" ca="1" si="25"/>
        <v>61</v>
      </c>
      <c r="W310">
        <v>0</v>
      </c>
    </row>
    <row r="311" spans="18:23" x14ac:dyDescent="0.25">
      <c r="R311">
        <f t="shared" si="26"/>
        <v>310</v>
      </c>
      <c r="S311" s="2">
        <v>45236</v>
      </c>
      <c r="T311">
        <f t="shared" si="24"/>
        <v>11</v>
      </c>
      <c r="U311">
        <f t="shared" ca="1" si="25"/>
        <v>23</v>
      </c>
      <c r="V311">
        <f t="shared" ca="1" si="25"/>
        <v>51</v>
      </c>
      <c r="W311">
        <v>0</v>
      </c>
    </row>
    <row r="312" spans="18:23" x14ac:dyDescent="0.25">
      <c r="R312">
        <f t="shared" si="26"/>
        <v>311</v>
      </c>
      <c r="S312" s="2">
        <v>45237</v>
      </c>
      <c r="T312">
        <f t="shared" si="24"/>
        <v>11</v>
      </c>
      <c r="U312">
        <f t="shared" ca="1" si="25"/>
        <v>30</v>
      </c>
      <c r="V312">
        <f t="shared" ca="1" si="25"/>
        <v>69</v>
      </c>
      <c r="W312">
        <v>0</v>
      </c>
    </row>
    <row r="313" spans="18:23" x14ac:dyDescent="0.25">
      <c r="R313">
        <f t="shared" si="26"/>
        <v>312</v>
      </c>
      <c r="S313" s="2">
        <v>45238</v>
      </c>
      <c r="T313">
        <f t="shared" si="24"/>
        <v>11</v>
      </c>
      <c r="U313">
        <f t="shared" ca="1" si="25"/>
        <v>31</v>
      </c>
      <c r="V313">
        <f t="shared" ca="1" si="25"/>
        <v>65</v>
      </c>
      <c r="W313">
        <v>0</v>
      </c>
    </row>
    <row r="314" spans="18:23" x14ac:dyDescent="0.25">
      <c r="R314">
        <f t="shared" si="26"/>
        <v>313</v>
      </c>
      <c r="S314" s="2">
        <v>45239</v>
      </c>
      <c r="T314">
        <f t="shared" si="24"/>
        <v>11</v>
      </c>
      <c r="U314">
        <f t="shared" ca="1" si="25"/>
        <v>29</v>
      </c>
      <c r="V314">
        <f t="shared" ca="1" si="25"/>
        <v>60</v>
      </c>
      <c r="W314">
        <v>0</v>
      </c>
    </row>
    <row r="315" spans="18:23" x14ac:dyDescent="0.25">
      <c r="R315">
        <f t="shared" si="26"/>
        <v>314</v>
      </c>
      <c r="S315" s="2">
        <v>45240</v>
      </c>
      <c r="T315">
        <f t="shared" si="24"/>
        <v>11</v>
      </c>
      <c r="U315">
        <f t="shared" ca="1" si="25"/>
        <v>30</v>
      </c>
      <c r="V315">
        <f t="shared" ca="1" si="25"/>
        <v>64</v>
      </c>
      <c r="W315">
        <v>0</v>
      </c>
    </row>
    <row r="316" spans="18:23" x14ac:dyDescent="0.25">
      <c r="R316">
        <f t="shared" si="26"/>
        <v>315</v>
      </c>
      <c r="S316" s="2">
        <v>45241</v>
      </c>
      <c r="T316">
        <f t="shared" si="24"/>
        <v>11</v>
      </c>
      <c r="U316">
        <f t="shared" ca="1" si="25"/>
        <v>26</v>
      </c>
      <c r="V316">
        <f t="shared" ca="1" si="25"/>
        <v>59</v>
      </c>
      <c r="W316">
        <v>0</v>
      </c>
    </row>
    <row r="317" spans="18:23" x14ac:dyDescent="0.25">
      <c r="R317">
        <f t="shared" si="26"/>
        <v>316</v>
      </c>
      <c r="S317" s="2">
        <v>45242</v>
      </c>
      <c r="T317">
        <f t="shared" si="24"/>
        <v>11</v>
      </c>
      <c r="U317">
        <f t="shared" ca="1" si="25"/>
        <v>24</v>
      </c>
      <c r="V317">
        <f t="shared" ca="1" si="25"/>
        <v>49</v>
      </c>
      <c r="W317">
        <v>0</v>
      </c>
    </row>
    <row r="318" spans="18:23" x14ac:dyDescent="0.25">
      <c r="R318">
        <f t="shared" si="26"/>
        <v>317</v>
      </c>
      <c r="S318" s="2">
        <v>45243</v>
      </c>
      <c r="T318">
        <f t="shared" si="24"/>
        <v>11</v>
      </c>
      <c r="U318">
        <f t="shared" ca="1" si="25"/>
        <v>26</v>
      </c>
      <c r="V318">
        <f t="shared" ca="1" si="25"/>
        <v>55</v>
      </c>
      <c r="W318">
        <v>0</v>
      </c>
    </row>
    <row r="319" spans="18:23" x14ac:dyDescent="0.25">
      <c r="R319">
        <f t="shared" si="26"/>
        <v>318</v>
      </c>
      <c r="S319" s="2">
        <v>45244</v>
      </c>
      <c r="T319">
        <f t="shared" si="24"/>
        <v>11</v>
      </c>
      <c r="U319">
        <f t="shared" ca="1" si="25"/>
        <v>31</v>
      </c>
      <c r="V319">
        <f t="shared" ca="1" si="25"/>
        <v>68</v>
      </c>
      <c r="W319">
        <v>0</v>
      </c>
    </row>
    <row r="320" spans="18:23" x14ac:dyDescent="0.25">
      <c r="R320">
        <f t="shared" si="26"/>
        <v>319</v>
      </c>
      <c r="S320" s="2">
        <v>45245</v>
      </c>
      <c r="T320">
        <f t="shared" si="24"/>
        <v>11</v>
      </c>
      <c r="U320">
        <f t="shared" ca="1" si="25"/>
        <v>30</v>
      </c>
      <c r="V320">
        <f t="shared" ca="1" si="25"/>
        <v>65</v>
      </c>
      <c r="W320">
        <v>0</v>
      </c>
    </row>
    <row r="321" spans="18:23" x14ac:dyDescent="0.25">
      <c r="R321">
        <f t="shared" si="26"/>
        <v>320</v>
      </c>
      <c r="S321" s="2">
        <v>45246</v>
      </c>
      <c r="T321">
        <f t="shared" si="24"/>
        <v>11</v>
      </c>
      <c r="U321">
        <f t="shared" ca="1" si="25"/>
        <v>27</v>
      </c>
      <c r="V321">
        <f t="shared" ca="1" si="25"/>
        <v>58</v>
      </c>
      <c r="W321">
        <v>0</v>
      </c>
    </row>
    <row r="322" spans="18:23" x14ac:dyDescent="0.25">
      <c r="R322">
        <f t="shared" si="26"/>
        <v>321</v>
      </c>
      <c r="S322" s="2">
        <v>45247</v>
      </c>
      <c r="T322">
        <f t="shared" si="24"/>
        <v>11</v>
      </c>
      <c r="U322">
        <f t="shared" ca="1" si="25"/>
        <v>24</v>
      </c>
      <c r="V322">
        <f t="shared" ca="1" si="25"/>
        <v>49</v>
      </c>
      <c r="W322">
        <v>0</v>
      </c>
    </row>
    <row r="323" spans="18:23" x14ac:dyDescent="0.25">
      <c r="R323">
        <f t="shared" si="26"/>
        <v>322</v>
      </c>
      <c r="S323" s="2">
        <v>45248</v>
      </c>
      <c r="T323">
        <f t="shared" ref="T323:T366" si="27">MONTH(S323)</f>
        <v>11</v>
      </c>
      <c r="U323">
        <f t="shared" ref="U323:V366" ca="1" si="28">2*T323+RANDBETWEEN(1,10)</f>
        <v>26</v>
      </c>
      <c r="V323">
        <f t="shared" ca="1" si="28"/>
        <v>60</v>
      </c>
      <c r="W323">
        <v>0</v>
      </c>
    </row>
    <row r="324" spans="18:23" x14ac:dyDescent="0.25">
      <c r="R324">
        <f t="shared" ref="R324:R387" si="29">R323+1</f>
        <v>323</v>
      </c>
      <c r="S324" s="2">
        <v>45249</v>
      </c>
      <c r="T324">
        <f t="shared" si="27"/>
        <v>11</v>
      </c>
      <c r="U324">
        <f t="shared" ca="1" si="28"/>
        <v>25</v>
      </c>
      <c r="V324">
        <f t="shared" ca="1" si="28"/>
        <v>55</v>
      </c>
      <c r="W324">
        <v>0</v>
      </c>
    </row>
    <row r="325" spans="18:23" x14ac:dyDescent="0.25">
      <c r="R325">
        <f t="shared" si="29"/>
        <v>324</v>
      </c>
      <c r="S325" s="2">
        <v>45250</v>
      </c>
      <c r="T325">
        <f t="shared" si="27"/>
        <v>11</v>
      </c>
      <c r="U325">
        <f t="shared" ca="1" si="28"/>
        <v>24</v>
      </c>
      <c r="V325">
        <f t="shared" ca="1" si="28"/>
        <v>52</v>
      </c>
      <c r="W325">
        <v>0</v>
      </c>
    </row>
    <row r="326" spans="18:23" x14ac:dyDescent="0.25">
      <c r="R326">
        <f t="shared" si="29"/>
        <v>325</v>
      </c>
      <c r="S326" s="2">
        <v>45251</v>
      </c>
      <c r="T326">
        <f t="shared" si="27"/>
        <v>11</v>
      </c>
      <c r="U326">
        <f t="shared" ca="1" si="28"/>
        <v>24</v>
      </c>
      <c r="V326">
        <f t="shared" ca="1" si="28"/>
        <v>58</v>
      </c>
      <c r="W326">
        <v>0</v>
      </c>
    </row>
    <row r="327" spans="18:23" x14ac:dyDescent="0.25">
      <c r="R327">
        <f t="shared" si="29"/>
        <v>326</v>
      </c>
      <c r="S327" s="2">
        <v>45252</v>
      </c>
      <c r="T327">
        <f t="shared" si="27"/>
        <v>11</v>
      </c>
      <c r="U327">
        <f t="shared" ca="1" si="28"/>
        <v>25</v>
      </c>
      <c r="V327">
        <f t="shared" ca="1" si="28"/>
        <v>51</v>
      </c>
      <c r="W327">
        <v>0</v>
      </c>
    </row>
    <row r="328" spans="18:23" x14ac:dyDescent="0.25">
      <c r="R328">
        <f t="shared" si="29"/>
        <v>327</v>
      </c>
      <c r="S328" s="2">
        <v>45253</v>
      </c>
      <c r="T328">
        <f t="shared" si="27"/>
        <v>11</v>
      </c>
      <c r="U328">
        <f t="shared" ca="1" si="28"/>
        <v>27</v>
      </c>
      <c r="V328">
        <f t="shared" ca="1" si="28"/>
        <v>60</v>
      </c>
      <c r="W328">
        <v>0</v>
      </c>
    </row>
    <row r="329" spans="18:23" x14ac:dyDescent="0.25">
      <c r="R329">
        <f t="shared" si="29"/>
        <v>328</v>
      </c>
      <c r="S329" s="2">
        <v>45254</v>
      </c>
      <c r="T329">
        <f t="shared" si="27"/>
        <v>11</v>
      </c>
      <c r="U329">
        <f t="shared" ca="1" si="28"/>
        <v>28</v>
      </c>
      <c r="V329">
        <f t="shared" ca="1" si="28"/>
        <v>61</v>
      </c>
      <c r="W329">
        <v>0</v>
      </c>
    </row>
    <row r="330" spans="18:23" x14ac:dyDescent="0.25">
      <c r="R330">
        <f t="shared" si="29"/>
        <v>329</v>
      </c>
      <c r="S330" s="2">
        <v>45255</v>
      </c>
      <c r="T330">
        <f t="shared" si="27"/>
        <v>11</v>
      </c>
      <c r="U330">
        <f t="shared" ca="1" si="28"/>
        <v>27</v>
      </c>
      <c r="V330">
        <f t="shared" ca="1" si="28"/>
        <v>59</v>
      </c>
      <c r="W330">
        <v>0</v>
      </c>
    </row>
    <row r="331" spans="18:23" x14ac:dyDescent="0.25">
      <c r="R331">
        <f t="shared" si="29"/>
        <v>330</v>
      </c>
      <c r="S331" s="2">
        <v>45256</v>
      </c>
      <c r="T331">
        <f t="shared" si="27"/>
        <v>11</v>
      </c>
      <c r="U331">
        <f t="shared" ca="1" si="28"/>
        <v>24</v>
      </c>
      <c r="V331">
        <f t="shared" ca="1" si="28"/>
        <v>51</v>
      </c>
      <c r="W331">
        <v>0</v>
      </c>
    </row>
    <row r="332" spans="18:23" x14ac:dyDescent="0.25">
      <c r="R332">
        <f t="shared" si="29"/>
        <v>331</v>
      </c>
      <c r="S332" s="2">
        <v>45257</v>
      </c>
      <c r="T332">
        <f t="shared" si="27"/>
        <v>11</v>
      </c>
      <c r="U332">
        <f t="shared" ca="1" si="28"/>
        <v>26</v>
      </c>
      <c r="V332">
        <f t="shared" ca="1" si="28"/>
        <v>56</v>
      </c>
      <c r="W332">
        <v>0</v>
      </c>
    </row>
    <row r="333" spans="18:23" x14ac:dyDescent="0.25">
      <c r="R333">
        <f t="shared" si="29"/>
        <v>332</v>
      </c>
      <c r="S333" s="2">
        <v>45258</v>
      </c>
      <c r="T333">
        <f t="shared" si="27"/>
        <v>11</v>
      </c>
      <c r="U333">
        <f t="shared" ca="1" si="28"/>
        <v>26</v>
      </c>
      <c r="V333">
        <f t="shared" ca="1" si="28"/>
        <v>58</v>
      </c>
      <c r="W333">
        <v>0</v>
      </c>
    </row>
    <row r="334" spans="18:23" x14ac:dyDescent="0.25">
      <c r="R334">
        <f t="shared" si="29"/>
        <v>333</v>
      </c>
      <c r="S334" s="2">
        <v>45259</v>
      </c>
      <c r="T334">
        <f t="shared" si="27"/>
        <v>11</v>
      </c>
      <c r="U334">
        <f t="shared" ca="1" si="28"/>
        <v>26</v>
      </c>
      <c r="V334">
        <f t="shared" ca="1" si="28"/>
        <v>55</v>
      </c>
      <c r="W334">
        <v>0</v>
      </c>
    </row>
    <row r="335" spans="18:23" x14ac:dyDescent="0.25">
      <c r="R335">
        <f t="shared" si="29"/>
        <v>334</v>
      </c>
      <c r="S335" s="2">
        <v>45260</v>
      </c>
      <c r="T335">
        <f t="shared" si="27"/>
        <v>11</v>
      </c>
      <c r="U335">
        <f t="shared" ca="1" si="28"/>
        <v>30</v>
      </c>
      <c r="V335">
        <f t="shared" ca="1" si="28"/>
        <v>65</v>
      </c>
      <c r="W335">
        <v>0</v>
      </c>
    </row>
    <row r="336" spans="18:23" x14ac:dyDescent="0.25">
      <c r="R336">
        <f t="shared" si="29"/>
        <v>335</v>
      </c>
      <c r="S336" s="2">
        <v>45261</v>
      </c>
      <c r="T336">
        <f t="shared" si="27"/>
        <v>12</v>
      </c>
      <c r="U336">
        <f t="shared" ca="1" si="28"/>
        <v>28</v>
      </c>
      <c r="V336">
        <f t="shared" ca="1" si="28"/>
        <v>58</v>
      </c>
      <c r="W336">
        <v>0</v>
      </c>
    </row>
    <row r="337" spans="18:23" x14ac:dyDescent="0.25">
      <c r="R337">
        <f t="shared" si="29"/>
        <v>336</v>
      </c>
      <c r="S337" s="2">
        <v>45262</v>
      </c>
      <c r="T337">
        <f t="shared" si="27"/>
        <v>12</v>
      </c>
      <c r="U337">
        <f t="shared" ca="1" si="28"/>
        <v>30</v>
      </c>
      <c r="V337">
        <f t="shared" ca="1" si="28"/>
        <v>67</v>
      </c>
      <c r="W337">
        <v>0</v>
      </c>
    </row>
    <row r="338" spans="18:23" x14ac:dyDescent="0.25">
      <c r="R338">
        <f t="shared" si="29"/>
        <v>337</v>
      </c>
      <c r="S338" s="2">
        <v>45263</v>
      </c>
      <c r="T338">
        <f t="shared" si="27"/>
        <v>12</v>
      </c>
      <c r="U338">
        <f t="shared" ca="1" si="28"/>
        <v>27</v>
      </c>
      <c r="V338">
        <f t="shared" ca="1" si="28"/>
        <v>64</v>
      </c>
      <c r="W338">
        <v>0</v>
      </c>
    </row>
    <row r="339" spans="18:23" x14ac:dyDescent="0.25">
      <c r="R339">
        <f t="shared" si="29"/>
        <v>338</v>
      </c>
      <c r="S339" s="2">
        <v>45264</v>
      </c>
      <c r="T339">
        <f t="shared" si="27"/>
        <v>12</v>
      </c>
      <c r="U339">
        <f t="shared" ca="1" si="28"/>
        <v>34</v>
      </c>
      <c r="V339">
        <f t="shared" ca="1" si="28"/>
        <v>72</v>
      </c>
      <c r="W339">
        <v>0</v>
      </c>
    </row>
    <row r="340" spans="18:23" x14ac:dyDescent="0.25">
      <c r="R340">
        <f t="shared" si="29"/>
        <v>339</v>
      </c>
      <c r="S340" s="2">
        <v>45265</v>
      </c>
      <c r="T340">
        <f t="shared" si="27"/>
        <v>12</v>
      </c>
      <c r="U340">
        <f t="shared" ca="1" si="28"/>
        <v>29</v>
      </c>
      <c r="V340">
        <f t="shared" ca="1" si="28"/>
        <v>61</v>
      </c>
      <c r="W340">
        <v>0</v>
      </c>
    </row>
    <row r="341" spans="18:23" x14ac:dyDescent="0.25">
      <c r="R341">
        <f t="shared" si="29"/>
        <v>340</v>
      </c>
      <c r="S341" s="2">
        <v>45266</v>
      </c>
      <c r="T341">
        <f t="shared" si="27"/>
        <v>12</v>
      </c>
      <c r="U341">
        <f t="shared" ca="1" si="28"/>
        <v>27</v>
      </c>
      <c r="V341">
        <f t="shared" ca="1" si="28"/>
        <v>62</v>
      </c>
      <c r="W341">
        <v>0</v>
      </c>
    </row>
    <row r="342" spans="18:23" x14ac:dyDescent="0.25">
      <c r="R342">
        <f t="shared" si="29"/>
        <v>341</v>
      </c>
      <c r="S342" s="2">
        <v>45267</v>
      </c>
      <c r="T342">
        <f t="shared" si="27"/>
        <v>12</v>
      </c>
      <c r="U342">
        <f t="shared" ca="1" si="28"/>
        <v>25</v>
      </c>
      <c r="V342">
        <f t="shared" ca="1" si="28"/>
        <v>60</v>
      </c>
      <c r="W342">
        <v>0</v>
      </c>
    </row>
    <row r="343" spans="18:23" x14ac:dyDescent="0.25">
      <c r="R343">
        <f t="shared" si="29"/>
        <v>342</v>
      </c>
      <c r="S343" s="2">
        <v>45268</v>
      </c>
      <c r="T343">
        <f t="shared" si="27"/>
        <v>12</v>
      </c>
      <c r="U343">
        <f t="shared" ca="1" si="28"/>
        <v>33</v>
      </c>
      <c r="V343">
        <f t="shared" ca="1" si="28"/>
        <v>69</v>
      </c>
      <c r="W343">
        <v>0</v>
      </c>
    </row>
    <row r="344" spans="18:23" x14ac:dyDescent="0.25">
      <c r="R344">
        <f t="shared" si="29"/>
        <v>343</v>
      </c>
      <c r="S344" s="2">
        <v>45269</v>
      </c>
      <c r="T344">
        <f t="shared" si="27"/>
        <v>12</v>
      </c>
      <c r="U344">
        <f t="shared" ca="1" si="28"/>
        <v>29</v>
      </c>
      <c r="V344">
        <f t="shared" ca="1" si="28"/>
        <v>67</v>
      </c>
      <c r="W344">
        <v>0</v>
      </c>
    </row>
    <row r="345" spans="18:23" x14ac:dyDescent="0.25">
      <c r="R345">
        <f t="shared" si="29"/>
        <v>344</v>
      </c>
      <c r="S345" s="2">
        <v>45270</v>
      </c>
      <c r="T345">
        <f t="shared" si="27"/>
        <v>12</v>
      </c>
      <c r="U345">
        <f t="shared" ca="1" si="28"/>
        <v>27</v>
      </c>
      <c r="V345">
        <f t="shared" ca="1" si="28"/>
        <v>58</v>
      </c>
      <c r="W345">
        <v>0</v>
      </c>
    </row>
    <row r="346" spans="18:23" x14ac:dyDescent="0.25">
      <c r="R346">
        <f t="shared" si="29"/>
        <v>345</v>
      </c>
      <c r="S346" s="2">
        <v>45271</v>
      </c>
      <c r="T346">
        <f t="shared" si="27"/>
        <v>12</v>
      </c>
      <c r="U346">
        <f t="shared" ca="1" si="28"/>
        <v>26</v>
      </c>
      <c r="V346">
        <f t="shared" ca="1" si="28"/>
        <v>54</v>
      </c>
      <c r="W346">
        <v>0</v>
      </c>
    </row>
    <row r="347" spans="18:23" x14ac:dyDescent="0.25">
      <c r="R347">
        <f t="shared" si="29"/>
        <v>346</v>
      </c>
      <c r="S347" s="2">
        <v>45272</v>
      </c>
      <c r="T347">
        <f t="shared" si="27"/>
        <v>12</v>
      </c>
      <c r="U347">
        <f t="shared" ca="1" si="28"/>
        <v>33</v>
      </c>
      <c r="V347">
        <f t="shared" ca="1" si="28"/>
        <v>68</v>
      </c>
      <c r="W347">
        <v>0</v>
      </c>
    </row>
    <row r="348" spans="18:23" x14ac:dyDescent="0.25">
      <c r="R348">
        <f t="shared" si="29"/>
        <v>347</v>
      </c>
      <c r="S348" s="2">
        <v>45273</v>
      </c>
      <c r="T348">
        <f t="shared" si="27"/>
        <v>12</v>
      </c>
      <c r="U348">
        <f t="shared" ca="1" si="28"/>
        <v>32</v>
      </c>
      <c r="V348">
        <f t="shared" ca="1" si="28"/>
        <v>72</v>
      </c>
      <c r="W348">
        <v>0</v>
      </c>
    </row>
    <row r="349" spans="18:23" x14ac:dyDescent="0.25">
      <c r="R349">
        <f t="shared" si="29"/>
        <v>348</v>
      </c>
      <c r="S349" s="2">
        <v>45274</v>
      </c>
      <c r="T349">
        <f t="shared" si="27"/>
        <v>12</v>
      </c>
      <c r="U349">
        <f t="shared" ca="1" si="28"/>
        <v>26</v>
      </c>
      <c r="V349">
        <f t="shared" ca="1" si="28"/>
        <v>60</v>
      </c>
      <c r="W349">
        <v>0</v>
      </c>
    </row>
    <row r="350" spans="18:23" x14ac:dyDescent="0.25">
      <c r="R350">
        <f t="shared" si="29"/>
        <v>349</v>
      </c>
      <c r="S350" s="2">
        <v>45275</v>
      </c>
      <c r="T350">
        <f t="shared" si="27"/>
        <v>12</v>
      </c>
      <c r="U350">
        <f t="shared" ca="1" si="28"/>
        <v>29</v>
      </c>
      <c r="V350">
        <f t="shared" ca="1" si="28"/>
        <v>61</v>
      </c>
      <c r="W350">
        <v>0</v>
      </c>
    </row>
    <row r="351" spans="18:23" x14ac:dyDescent="0.25">
      <c r="R351">
        <f t="shared" si="29"/>
        <v>350</v>
      </c>
      <c r="S351" s="2">
        <v>45276</v>
      </c>
      <c r="T351">
        <f t="shared" si="27"/>
        <v>12</v>
      </c>
      <c r="U351">
        <f t="shared" ca="1" si="28"/>
        <v>25</v>
      </c>
      <c r="V351">
        <f t="shared" ca="1" si="28"/>
        <v>52</v>
      </c>
      <c r="W351">
        <v>0</v>
      </c>
    </row>
    <row r="352" spans="18:23" x14ac:dyDescent="0.25">
      <c r="R352">
        <f t="shared" si="29"/>
        <v>351</v>
      </c>
      <c r="S352" s="2">
        <v>45277</v>
      </c>
      <c r="T352">
        <f t="shared" si="27"/>
        <v>12</v>
      </c>
      <c r="U352">
        <f t="shared" ca="1" si="28"/>
        <v>32</v>
      </c>
      <c r="V352">
        <f t="shared" ca="1" si="28"/>
        <v>70</v>
      </c>
      <c r="W352">
        <v>0</v>
      </c>
    </row>
    <row r="353" spans="18:23" x14ac:dyDescent="0.25">
      <c r="R353">
        <f t="shared" si="29"/>
        <v>352</v>
      </c>
      <c r="S353" s="2">
        <v>45278</v>
      </c>
      <c r="T353">
        <f t="shared" si="27"/>
        <v>12</v>
      </c>
      <c r="U353">
        <f t="shared" ca="1" si="28"/>
        <v>31</v>
      </c>
      <c r="V353">
        <f t="shared" ca="1" si="28"/>
        <v>67</v>
      </c>
      <c r="W353">
        <v>0</v>
      </c>
    </row>
    <row r="354" spans="18:23" x14ac:dyDescent="0.25">
      <c r="R354">
        <f t="shared" si="29"/>
        <v>353</v>
      </c>
      <c r="S354" s="2">
        <v>45279</v>
      </c>
      <c r="T354">
        <f t="shared" si="27"/>
        <v>12</v>
      </c>
      <c r="U354">
        <f t="shared" ca="1" si="28"/>
        <v>25</v>
      </c>
      <c r="V354">
        <f t="shared" ca="1" si="28"/>
        <v>51</v>
      </c>
      <c r="W354">
        <v>0</v>
      </c>
    </row>
    <row r="355" spans="18:23" x14ac:dyDescent="0.25">
      <c r="R355">
        <f t="shared" si="29"/>
        <v>354</v>
      </c>
      <c r="S355" s="2">
        <v>45280</v>
      </c>
      <c r="T355">
        <f t="shared" si="27"/>
        <v>12</v>
      </c>
      <c r="U355">
        <f t="shared" ca="1" si="28"/>
        <v>31</v>
      </c>
      <c r="V355">
        <f t="shared" ca="1" si="28"/>
        <v>68</v>
      </c>
      <c r="W355">
        <v>0</v>
      </c>
    </row>
    <row r="356" spans="18:23" x14ac:dyDescent="0.25">
      <c r="R356">
        <f t="shared" si="29"/>
        <v>355</v>
      </c>
      <c r="S356" s="2">
        <v>45281</v>
      </c>
      <c r="T356">
        <f t="shared" si="27"/>
        <v>12</v>
      </c>
      <c r="U356">
        <f t="shared" ca="1" si="28"/>
        <v>28</v>
      </c>
      <c r="V356">
        <f t="shared" ca="1" si="28"/>
        <v>66</v>
      </c>
      <c r="W356">
        <v>0</v>
      </c>
    </row>
    <row r="357" spans="18:23" x14ac:dyDescent="0.25">
      <c r="R357">
        <f t="shared" si="29"/>
        <v>356</v>
      </c>
      <c r="S357" s="2">
        <v>45282</v>
      </c>
      <c r="T357">
        <f t="shared" si="27"/>
        <v>12</v>
      </c>
      <c r="U357">
        <f t="shared" ca="1" si="28"/>
        <v>29</v>
      </c>
      <c r="V357">
        <f t="shared" ca="1" si="28"/>
        <v>59</v>
      </c>
      <c r="W357">
        <v>0</v>
      </c>
    </row>
    <row r="358" spans="18:23" x14ac:dyDescent="0.25">
      <c r="R358">
        <f t="shared" si="29"/>
        <v>357</v>
      </c>
      <c r="S358" s="2">
        <v>45283</v>
      </c>
      <c r="T358">
        <f t="shared" si="27"/>
        <v>12</v>
      </c>
      <c r="U358">
        <f t="shared" ca="1" si="28"/>
        <v>33</v>
      </c>
      <c r="V358">
        <f t="shared" ca="1" si="28"/>
        <v>74</v>
      </c>
      <c r="W358">
        <v>0</v>
      </c>
    </row>
    <row r="359" spans="18:23" x14ac:dyDescent="0.25">
      <c r="R359">
        <f t="shared" si="29"/>
        <v>358</v>
      </c>
      <c r="S359" s="2">
        <v>45284</v>
      </c>
      <c r="T359">
        <f t="shared" si="27"/>
        <v>12</v>
      </c>
      <c r="U359">
        <f t="shared" ca="1" si="28"/>
        <v>31</v>
      </c>
      <c r="V359">
        <f t="shared" ca="1" si="28"/>
        <v>72</v>
      </c>
      <c r="W359">
        <v>0</v>
      </c>
    </row>
    <row r="360" spans="18:23" x14ac:dyDescent="0.25">
      <c r="R360">
        <f t="shared" si="29"/>
        <v>359</v>
      </c>
      <c r="S360" s="2">
        <v>45285</v>
      </c>
      <c r="T360">
        <f t="shared" si="27"/>
        <v>12</v>
      </c>
      <c r="U360">
        <f t="shared" ca="1" si="28"/>
        <v>26</v>
      </c>
      <c r="V360">
        <f t="shared" ca="1" si="28"/>
        <v>54</v>
      </c>
      <c r="W360">
        <v>0</v>
      </c>
    </row>
    <row r="361" spans="18:23" x14ac:dyDescent="0.25">
      <c r="R361">
        <f t="shared" si="29"/>
        <v>360</v>
      </c>
      <c r="S361" s="2">
        <v>45286</v>
      </c>
      <c r="T361">
        <f t="shared" si="27"/>
        <v>12</v>
      </c>
      <c r="U361">
        <f t="shared" ca="1" si="28"/>
        <v>28</v>
      </c>
      <c r="V361">
        <f t="shared" ca="1" si="28"/>
        <v>58</v>
      </c>
      <c r="W361">
        <v>0</v>
      </c>
    </row>
    <row r="362" spans="18:23" x14ac:dyDescent="0.25">
      <c r="R362">
        <f t="shared" si="29"/>
        <v>361</v>
      </c>
      <c r="S362" s="2">
        <v>45287</v>
      </c>
      <c r="T362">
        <f t="shared" si="27"/>
        <v>12</v>
      </c>
      <c r="U362">
        <f t="shared" ca="1" si="28"/>
        <v>26</v>
      </c>
      <c r="V362">
        <f t="shared" ca="1" si="28"/>
        <v>59</v>
      </c>
      <c r="W362">
        <v>0</v>
      </c>
    </row>
    <row r="363" spans="18:23" x14ac:dyDescent="0.25">
      <c r="R363">
        <f t="shared" si="29"/>
        <v>362</v>
      </c>
      <c r="S363" s="2">
        <v>45288</v>
      </c>
      <c r="T363">
        <f t="shared" si="27"/>
        <v>12</v>
      </c>
      <c r="U363">
        <f t="shared" ca="1" si="28"/>
        <v>30</v>
      </c>
      <c r="V363">
        <f t="shared" ca="1" si="28"/>
        <v>64</v>
      </c>
      <c r="W363">
        <v>0</v>
      </c>
    </row>
    <row r="364" spans="18:23" x14ac:dyDescent="0.25">
      <c r="R364">
        <f t="shared" si="29"/>
        <v>363</v>
      </c>
      <c r="S364" s="2">
        <v>45289</v>
      </c>
      <c r="T364">
        <f t="shared" si="27"/>
        <v>12</v>
      </c>
      <c r="U364">
        <f t="shared" ca="1" si="28"/>
        <v>26</v>
      </c>
      <c r="V364">
        <f t="shared" ca="1" si="28"/>
        <v>58</v>
      </c>
      <c r="W364">
        <v>0</v>
      </c>
    </row>
    <row r="365" spans="18:23" x14ac:dyDescent="0.25">
      <c r="R365">
        <f t="shared" si="29"/>
        <v>364</v>
      </c>
      <c r="S365" s="2">
        <v>45290</v>
      </c>
      <c r="T365">
        <f t="shared" si="27"/>
        <v>12</v>
      </c>
      <c r="U365">
        <f t="shared" ca="1" si="28"/>
        <v>30</v>
      </c>
      <c r="V365">
        <f t="shared" ca="1" si="28"/>
        <v>61</v>
      </c>
      <c r="W365">
        <v>0</v>
      </c>
    </row>
    <row r="366" spans="18:23" x14ac:dyDescent="0.25">
      <c r="R366">
        <f t="shared" si="29"/>
        <v>365</v>
      </c>
      <c r="S366" s="2">
        <v>45291</v>
      </c>
      <c r="T366">
        <f t="shared" si="27"/>
        <v>12</v>
      </c>
      <c r="U366">
        <f t="shared" ca="1" si="28"/>
        <v>28</v>
      </c>
      <c r="V366">
        <f t="shared" ca="1" si="28"/>
        <v>58</v>
      </c>
      <c r="W366">
        <v>0</v>
      </c>
    </row>
    <row r="367" spans="18:23" x14ac:dyDescent="0.25">
      <c r="R367">
        <f t="shared" si="29"/>
        <v>366</v>
      </c>
      <c r="S367" s="2">
        <v>45292</v>
      </c>
      <c r="T367">
        <v>13</v>
      </c>
      <c r="U367">
        <f ca="1">3*T367+RANDBETWEEN(1,10)</f>
        <v>47</v>
      </c>
      <c r="V367">
        <f ca="1">1*(U367-12)+RANDBETWEEN(1,10)</f>
        <v>39</v>
      </c>
      <c r="W367">
        <v>1</v>
      </c>
    </row>
    <row r="368" spans="18:23" x14ac:dyDescent="0.25">
      <c r="R368">
        <f t="shared" si="29"/>
        <v>367</v>
      </c>
      <c r="S368" s="2">
        <v>45293</v>
      </c>
      <c r="T368">
        <v>13</v>
      </c>
      <c r="U368">
        <f t="shared" ref="U368:U397" ca="1" si="30">3*T368+RANDBETWEEN(1,10)</f>
        <v>41</v>
      </c>
      <c r="V368">
        <f t="shared" ref="V368:V397" ca="1" si="31">1*(U368-12)+RANDBETWEEN(1,10)</f>
        <v>39</v>
      </c>
      <c r="W368">
        <v>1</v>
      </c>
    </row>
    <row r="369" spans="18:23" x14ac:dyDescent="0.25">
      <c r="R369">
        <f t="shared" si="29"/>
        <v>368</v>
      </c>
      <c r="S369" s="2">
        <v>45294</v>
      </c>
      <c r="T369">
        <v>13</v>
      </c>
      <c r="U369">
        <f t="shared" ca="1" si="30"/>
        <v>44</v>
      </c>
      <c r="V369">
        <f t="shared" ca="1" si="31"/>
        <v>36</v>
      </c>
      <c r="W369">
        <v>1</v>
      </c>
    </row>
    <row r="370" spans="18:23" x14ac:dyDescent="0.25">
      <c r="R370">
        <f t="shared" si="29"/>
        <v>369</v>
      </c>
      <c r="S370" s="2">
        <v>45295</v>
      </c>
      <c r="T370">
        <v>13</v>
      </c>
      <c r="U370">
        <f t="shared" ca="1" si="30"/>
        <v>45</v>
      </c>
      <c r="V370">
        <f t="shared" ca="1" si="31"/>
        <v>38</v>
      </c>
      <c r="W370">
        <v>1</v>
      </c>
    </row>
    <row r="371" spans="18:23" x14ac:dyDescent="0.25">
      <c r="R371">
        <f t="shared" si="29"/>
        <v>370</v>
      </c>
      <c r="S371" s="2">
        <v>45296</v>
      </c>
      <c r="T371">
        <v>13</v>
      </c>
      <c r="U371">
        <f t="shared" ca="1" si="30"/>
        <v>47</v>
      </c>
      <c r="V371">
        <f t="shared" ca="1" si="31"/>
        <v>43</v>
      </c>
      <c r="W371">
        <v>1</v>
      </c>
    </row>
    <row r="372" spans="18:23" x14ac:dyDescent="0.25">
      <c r="R372">
        <f t="shared" si="29"/>
        <v>371</v>
      </c>
      <c r="S372" s="2">
        <v>45297</v>
      </c>
      <c r="T372">
        <v>13</v>
      </c>
      <c r="U372">
        <f t="shared" ca="1" si="30"/>
        <v>49</v>
      </c>
      <c r="V372">
        <f t="shared" ca="1" si="31"/>
        <v>47</v>
      </c>
      <c r="W372">
        <v>1</v>
      </c>
    </row>
    <row r="373" spans="18:23" x14ac:dyDescent="0.25">
      <c r="R373">
        <f t="shared" si="29"/>
        <v>372</v>
      </c>
      <c r="S373" s="2">
        <v>45298</v>
      </c>
      <c r="T373">
        <v>13</v>
      </c>
      <c r="U373">
        <f t="shared" ca="1" si="30"/>
        <v>48</v>
      </c>
      <c r="V373">
        <f t="shared" ca="1" si="31"/>
        <v>37</v>
      </c>
      <c r="W373">
        <v>1</v>
      </c>
    </row>
    <row r="374" spans="18:23" x14ac:dyDescent="0.25">
      <c r="R374">
        <f t="shared" si="29"/>
        <v>373</v>
      </c>
      <c r="S374" s="2">
        <v>45299</v>
      </c>
      <c r="T374">
        <v>13</v>
      </c>
      <c r="U374">
        <f t="shared" ca="1" si="30"/>
        <v>48</v>
      </c>
      <c r="V374">
        <f t="shared" ca="1" si="31"/>
        <v>45</v>
      </c>
      <c r="W374">
        <v>1</v>
      </c>
    </row>
    <row r="375" spans="18:23" x14ac:dyDescent="0.25">
      <c r="R375">
        <f t="shared" si="29"/>
        <v>374</v>
      </c>
      <c r="S375" s="2">
        <v>45300</v>
      </c>
      <c r="T375">
        <v>13</v>
      </c>
      <c r="U375">
        <f t="shared" ca="1" si="30"/>
        <v>44</v>
      </c>
      <c r="V375">
        <f t="shared" ca="1" si="31"/>
        <v>36</v>
      </c>
      <c r="W375">
        <v>1</v>
      </c>
    </row>
    <row r="376" spans="18:23" x14ac:dyDescent="0.25">
      <c r="R376">
        <f t="shared" si="29"/>
        <v>375</v>
      </c>
      <c r="S376" s="2">
        <v>45301</v>
      </c>
      <c r="T376">
        <v>13</v>
      </c>
      <c r="U376">
        <f t="shared" ca="1" si="30"/>
        <v>42</v>
      </c>
      <c r="V376">
        <f t="shared" ca="1" si="31"/>
        <v>31</v>
      </c>
      <c r="W376">
        <v>1</v>
      </c>
    </row>
    <row r="377" spans="18:23" x14ac:dyDescent="0.25">
      <c r="R377">
        <f t="shared" si="29"/>
        <v>376</v>
      </c>
      <c r="S377" s="2">
        <v>45302</v>
      </c>
      <c r="T377">
        <v>13</v>
      </c>
      <c r="U377">
        <f t="shared" ca="1" si="30"/>
        <v>46</v>
      </c>
      <c r="V377">
        <f t="shared" ca="1" si="31"/>
        <v>40</v>
      </c>
      <c r="W377">
        <v>1</v>
      </c>
    </row>
    <row r="378" spans="18:23" x14ac:dyDescent="0.25">
      <c r="R378">
        <f t="shared" si="29"/>
        <v>377</v>
      </c>
      <c r="S378" s="2">
        <v>45303</v>
      </c>
      <c r="T378">
        <v>13</v>
      </c>
      <c r="U378">
        <f t="shared" ca="1" si="30"/>
        <v>43</v>
      </c>
      <c r="V378">
        <f t="shared" ca="1" si="31"/>
        <v>33</v>
      </c>
      <c r="W378">
        <v>1</v>
      </c>
    </row>
    <row r="379" spans="18:23" x14ac:dyDescent="0.25">
      <c r="R379">
        <f t="shared" si="29"/>
        <v>378</v>
      </c>
      <c r="S379" s="2">
        <v>45304</v>
      </c>
      <c r="T379">
        <v>13</v>
      </c>
      <c r="U379">
        <f t="shared" ca="1" si="30"/>
        <v>40</v>
      </c>
      <c r="V379">
        <f t="shared" ca="1" si="31"/>
        <v>30</v>
      </c>
      <c r="W379">
        <v>1</v>
      </c>
    </row>
    <row r="380" spans="18:23" x14ac:dyDescent="0.25">
      <c r="R380">
        <f t="shared" si="29"/>
        <v>379</v>
      </c>
      <c r="S380" s="2">
        <v>45305</v>
      </c>
      <c r="T380">
        <v>13</v>
      </c>
      <c r="U380">
        <f t="shared" ca="1" si="30"/>
        <v>40</v>
      </c>
      <c r="V380">
        <f t="shared" ca="1" si="31"/>
        <v>37</v>
      </c>
      <c r="W380">
        <v>1</v>
      </c>
    </row>
    <row r="381" spans="18:23" x14ac:dyDescent="0.25">
      <c r="R381">
        <f t="shared" si="29"/>
        <v>380</v>
      </c>
      <c r="S381" s="2">
        <v>45306</v>
      </c>
      <c r="T381">
        <v>13</v>
      </c>
      <c r="U381">
        <f t="shared" ca="1" si="30"/>
        <v>45</v>
      </c>
      <c r="V381">
        <f t="shared" ca="1" si="31"/>
        <v>34</v>
      </c>
      <c r="W381">
        <v>1</v>
      </c>
    </row>
    <row r="382" spans="18:23" x14ac:dyDescent="0.25">
      <c r="R382">
        <f t="shared" si="29"/>
        <v>381</v>
      </c>
      <c r="S382" s="2">
        <v>45307</v>
      </c>
      <c r="T382">
        <v>13</v>
      </c>
      <c r="U382">
        <f t="shared" ca="1" si="30"/>
        <v>47</v>
      </c>
      <c r="V382">
        <f t="shared" ca="1" si="31"/>
        <v>42</v>
      </c>
      <c r="W382">
        <v>1</v>
      </c>
    </row>
    <row r="383" spans="18:23" x14ac:dyDescent="0.25">
      <c r="R383">
        <f t="shared" si="29"/>
        <v>382</v>
      </c>
      <c r="S383" s="2">
        <v>45308</v>
      </c>
      <c r="T383">
        <v>13</v>
      </c>
      <c r="U383">
        <f t="shared" ca="1" si="30"/>
        <v>49</v>
      </c>
      <c r="V383">
        <f t="shared" ca="1" si="31"/>
        <v>42</v>
      </c>
      <c r="W383">
        <v>1</v>
      </c>
    </row>
    <row r="384" spans="18:23" x14ac:dyDescent="0.25">
      <c r="R384">
        <f t="shared" si="29"/>
        <v>383</v>
      </c>
      <c r="S384" s="2">
        <v>45309</v>
      </c>
      <c r="T384">
        <v>13</v>
      </c>
      <c r="U384">
        <f t="shared" ca="1" si="30"/>
        <v>44</v>
      </c>
      <c r="V384">
        <f t="shared" ca="1" si="31"/>
        <v>35</v>
      </c>
      <c r="W384">
        <v>1</v>
      </c>
    </row>
    <row r="385" spans="18:23" x14ac:dyDescent="0.25">
      <c r="R385">
        <f t="shared" si="29"/>
        <v>384</v>
      </c>
      <c r="S385" s="2">
        <v>45310</v>
      </c>
      <c r="T385">
        <v>13</v>
      </c>
      <c r="U385">
        <f t="shared" ca="1" si="30"/>
        <v>44</v>
      </c>
      <c r="V385">
        <f t="shared" ca="1" si="31"/>
        <v>34</v>
      </c>
      <c r="W385">
        <v>1</v>
      </c>
    </row>
    <row r="386" spans="18:23" x14ac:dyDescent="0.25">
      <c r="R386">
        <f t="shared" si="29"/>
        <v>385</v>
      </c>
      <c r="S386" s="2">
        <v>45311</v>
      </c>
      <c r="T386">
        <v>13</v>
      </c>
      <c r="U386">
        <f t="shared" ca="1" si="30"/>
        <v>49</v>
      </c>
      <c r="V386">
        <f t="shared" ca="1" si="31"/>
        <v>41</v>
      </c>
      <c r="W386">
        <v>1</v>
      </c>
    </row>
    <row r="387" spans="18:23" x14ac:dyDescent="0.25">
      <c r="R387">
        <f t="shared" si="29"/>
        <v>386</v>
      </c>
      <c r="S387" s="2">
        <v>45312</v>
      </c>
      <c r="T387">
        <v>13</v>
      </c>
      <c r="U387">
        <f t="shared" ca="1" si="30"/>
        <v>45</v>
      </c>
      <c r="V387">
        <f t="shared" ca="1" si="31"/>
        <v>36</v>
      </c>
      <c r="W387">
        <v>1</v>
      </c>
    </row>
    <row r="388" spans="18:23" x14ac:dyDescent="0.25">
      <c r="R388">
        <f t="shared" ref="R388:R397" si="32">R387+1</f>
        <v>387</v>
      </c>
      <c r="S388" s="2">
        <v>45313</v>
      </c>
      <c r="T388">
        <v>13</v>
      </c>
      <c r="U388">
        <f t="shared" ca="1" si="30"/>
        <v>46</v>
      </c>
      <c r="V388">
        <f t="shared" ca="1" si="31"/>
        <v>42</v>
      </c>
      <c r="W388">
        <v>1</v>
      </c>
    </row>
    <row r="389" spans="18:23" x14ac:dyDescent="0.25">
      <c r="R389">
        <f t="shared" si="32"/>
        <v>388</v>
      </c>
      <c r="S389" s="2">
        <v>45314</v>
      </c>
      <c r="T389">
        <v>13</v>
      </c>
      <c r="U389">
        <f t="shared" ca="1" si="30"/>
        <v>41</v>
      </c>
      <c r="V389">
        <f t="shared" ca="1" si="31"/>
        <v>37</v>
      </c>
      <c r="W389">
        <v>1</v>
      </c>
    </row>
    <row r="390" spans="18:23" x14ac:dyDescent="0.25">
      <c r="R390">
        <f t="shared" si="32"/>
        <v>389</v>
      </c>
      <c r="S390" s="2">
        <v>45315</v>
      </c>
      <c r="T390">
        <v>13</v>
      </c>
      <c r="U390">
        <f t="shared" ca="1" si="30"/>
        <v>42</v>
      </c>
      <c r="V390">
        <f t="shared" ca="1" si="31"/>
        <v>33</v>
      </c>
      <c r="W390">
        <v>1</v>
      </c>
    </row>
    <row r="391" spans="18:23" x14ac:dyDescent="0.25">
      <c r="R391">
        <f t="shared" si="32"/>
        <v>390</v>
      </c>
      <c r="S391" s="2">
        <v>45316</v>
      </c>
      <c r="T391">
        <v>13</v>
      </c>
      <c r="U391">
        <f t="shared" ca="1" si="30"/>
        <v>45</v>
      </c>
      <c r="V391">
        <f t="shared" ca="1" si="31"/>
        <v>39</v>
      </c>
      <c r="W391">
        <v>1</v>
      </c>
    </row>
    <row r="392" spans="18:23" x14ac:dyDescent="0.25">
      <c r="R392">
        <f t="shared" si="32"/>
        <v>391</v>
      </c>
      <c r="S392" s="2">
        <v>45317</v>
      </c>
      <c r="T392">
        <v>13</v>
      </c>
      <c r="U392">
        <f t="shared" ca="1" si="30"/>
        <v>49</v>
      </c>
      <c r="V392">
        <f t="shared" ca="1" si="31"/>
        <v>42</v>
      </c>
      <c r="W392">
        <v>1</v>
      </c>
    </row>
    <row r="393" spans="18:23" x14ac:dyDescent="0.25">
      <c r="R393">
        <f t="shared" si="32"/>
        <v>392</v>
      </c>
      <c r="S393" s="2">
        <v>45318</v>
      </c>
      <c r="T393">
        <v>13</v>
      </c>
      <c r="U393">
        <f t="shared" ca="1" si="30"/>
        <v>42</v>
      </c>
      <c r="V393">
        <f t="shared" ca="1" si="31"/>
        <v>37</v>
      </c>
      <c r="W393">
        <v>1</v>
      </c>
    </row>
    <row r="394" spans="18:23" x14ac:dyDescent="0.25">
      <c r="R394">
        <f t="shared" si="32"/>
        <v>393</v>
      </c>
      <c r="S394" s="2">
        <v>45319</v>
      </c>
      <c r="T394">
        <v>13</v>
      </c>
      <c r="U394">
        <f t="shared" ca="1" si="30"/>
        <v>49</v>
      </c>
      <c r="V394">
        <f t="shared" ca="1" si="31"/>
        <v>42</v>
      </c>
      <c r="W394">
        <v>1</v>
      </c>
    </row>
    <row r="395" spans="18:23" x14ac:dyDescent="0.25">
      <c r="R395">
        <f t="shared" si="32"/>
        <v>394</v>
      </c>
      <c r="S395" s="2">
        <v>45320</v>
      </c>
      <c r="T395">
        <v>13</v>
      </c>
      <c r="U395">
        <f t="shared" ca="1" si="30"/>
        <v>43</v>
      </c>
      <c r="V395">
        <f t="shared" ca="1" si="31"/>
        <v>40</v>
      </c>
      <c r="W395">
        <v>1</v>
      </c>
    </row>
    <row r="396" spans="18:23" x14ac:dyDescent="0.25">
      <c r="R396">
        <f t="shared" si="32"/>
        <v>395</v>
      </c>
      <c r="S396" s="2">
        <v>45321</v>
      </c>
      <c r="T396">
        <v>13</v>
      </c>
      <c r="U396">
        <f t="shared" ca="1" si="30"/>
        <v>40</v>
      </c>
      <c r="V396">
        <f t="shared" ca="1" si="31"/>
        <v>32</v>
      </c>
      <c r="W396">
        <v>1</v>
      </c>
    </row>
    <row r="397" spans="18:23" x14ac:dyDescent="0.25">
      <c r="R397">
        <f t="shared" si="32"/>
        <v>396</v>
      </c>
      <c r="S397" s="2">
        <v>45322</v>
      </c>
      <c r="T397">
        <v>13</v>
      </c>
      <c r="U397">
        <f t="shared" ca="1" si="30"/>
        <v>43</v>
      </c>
      <c r="V397">
        <f t="shared" ca="1" si="31"/>
        <v>37</v>
      </c>
      <c r="W39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062B332592ED4AAE429D77B8F04DCE" ma:contentTypeVersion="19" ma:contentTypeDescription="Create a new document." ma:contentTypeScope="" ma:versionID="6655fbe18fcdac837a33470e578ed6f0">
  <xsd:schema xmlns:xsd="http://www.w3.org/2001/XMLSchema" xmlns:xs="http://www.w3.org/2001/XMLSchema" xmlns:p="http://schemas.microsoft.com/office/2006/metadata/properties" xmlns:ns2="907e34ef-7534-4de3-b8a1-cbc5e85f004a" xmlns:ns3="7a150b74-7f08-4d6a-96ad-2570fa7ee8d5" targetNamespace="http://schemas.microsoft.com/office/2006/metadata/properties" ma:root="true" ma:fieldsID="176b0e7b8ecc2e669687cc2c01118583" ns2:_="" ns3:_="">
    <xsd:import namespace="907e34ef-7534-4de3-b8a1-cbc5e85f004a"/>
    <xsd:import namespace="7a150b74-7f08-4d6a-96ad-2570fa7ee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Do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e34ef-7534-4de3-b8a1-cbc5e85f0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Done" ma:index="25" nillable="true" ma:displayName="Done" ma:default="1" ma:format="Dropdown" ma:internalName="Don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50b74-7f08-4d6a-96ad-2570fa7ee8d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6fe6e1b-8e10-4bc0-ad40-a16c3caf4bc7}" ma:internalName="TaxCatchAll" ma:showField="CatchAllData" ma:web="7a150b74-7f08-4d6a-96ad-2570fa7ee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150b74-7f08-4d6a-96ad-2570fa7ee8d5" xsi:nil="true"/>
    <lcf76f155ced4ddcb4097134ff3c332f xmlns="907e34ef-7534-4de3-b8a1-cbc5e85f004a">
      <Terms xmlns="http://schemas.microsoft.com/office/infopath/2007/PartnerControls"/>
    </lcf76f155ced4ddcb4097134ff3c332f>
    <Done xmlns="907e34ef-7534-4de3-b8a1-cbc5e85f004a">true</Done>
  </documentManagement>
</p:properties>
</file>

<file path=customXml/itemProps1.xml><?xml version="1.0" encoding="utf-8"?>
<ds:datastoreItem xmlns:ds="http://schemas.openxmlformats.org/officeDocument/2006/customXml" ds:itemID="{1D0B7056-776F-4969-ABEC-52607D7E7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7e34ef-7534-4de3-b8a1-cbc5e85f004a"/>
    <ds:schemaRef ds:uri="7a150b74-7f08-4d6a-96ad-2570fa7ee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DA292E-A853-410F-B33B-08EF320471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7E7AAF-282E-4585-A936-8682190C5ADA}">
  <ds:schemaRefs>
    <ds:schemaRef ds:uri="http://schemas.microsoft.com/office/2006/metadata/properties"/>
    <ds:schemaRef ds:uri="http://schemas.microsoft.com/office/infopath/2007/PartnerControls"/>
    <ds:schemaRef ds:uri="7a150b74-7f08-4d6a-96ad-2570fa7ee8d5"/>
    <ds:schemaRef ds:uri="907e34ef-7534-4de3-b8a1-cbc5e85f00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Operations_FORMULA</vt:lpstr>
      <vt:lpstr>Operations</vt:lpstr>
      <vt:lpstr>Anomalies</vt:lpstr>
      <vt:lpstr>Repititive Breakdowns</vt:lpstr>
      <vt:lpstr>Kaisens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Sieberg, Rolf</cp:lastModifiedBy>
  <dcterms:created xsi:type="dcterms:W3CDTF">2022-02-08T04:28:12Z</dcterms:created>
  <dcterms:modified xsi:type="dcterms:W3CDTF">2023-12-21T09:44:04Z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0x01010032062B332592ED4AAE429D77B8F04DCE</vt:lpwstr>
  </property>
  <property fmtid="{D5CDD505-2E9C-101B-9397-08002B2CF9AE}" pid="3" name="MediaServiceImageTags">
    <vt:lpwstr/>
  </property>
</Properties>
</file>