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5302386\OneDrive - SAP SE\Desktop\DEMO_17913_Customer 360\New\DEMO_17913_Datasets\"/>
    </mc:Choice>
  </mc:AlternateContent>
  <xr:revisionPtr revIDLastSave="0" documentId="13_ncr:1_{DC869EB9-5599-4351-A84E-FECE32FE587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EMO_17913_B2C_Selected Custom" sheetId="1" r:id="rId1"/>
    <sheet name="Dynamic Date" sheetId="3" r:id="rId2"/>
    <sheet name="User Input" sheetId="4" r:id="rId3"/>
  </sheets>
  <definedNames>
    <definedName name="_xlnm._FilterDatabase" localSheetId="0" hidden="1">'DEMO_17913_B2C_Selected Custom'!$A$1:$P$54</definedName>
    <definedName name="_xlnm._FilterDatabase" localSheetId="1" hidden="1">'Dynamic Date'!$A$1:$Q$54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E3" i="1" s="1"/>
  <c r="B4" i="1"/>
  <c r="H4" i="1" s="1"/>
  <c r="B5" i="1"/>
  <c r="H5" i="1" s="1"/>
  <c r="B6" i="1"/>
  <c r="B7" i="1"/>
  <c r="B8" i="1"/>
  <c r="H8" i="1" s="1"/>
  <c r="B9" i="1"/>
  <c r="B10" i="1"/>
  <c r="C10" i="1" s="1"/>
  <c r="B11" i="1"/>
  <c r="H11" i="1" s="1"/>
  <c r="B12" i="1"/>
  <c r="H12" i="1" s="1"/>
  <c r="B13" i="1"/>
  <c r="B14" i="1"/>
  <c r="B15" i="1"/>
  <c r="K3" i="3"/>
  <c r="K4" i="3"/>
  <c r="K5" i="3"/>
  <c r="K2" i="3"/>
  <c r="J3" i="3"/>
  <c r="J4" i="3"/>
  <c r="J5" i="3"/>
  <c r="J2" i="3"/>
  <c r="F3" i="3"/>
  <c r="F4" i="3"/>
  <c r="F5" i="3"/>
  <c r="F2" i="3"/>
  <c r="E3" i="3"/>
  <c r="E4" i="3"/>
  <c r="E5" i="3"/>
  <c r="E2" i="3"/>
  <c r="O1" i="3"/>
  <c r="Q1" i="3" s="1"/>
  <c r="B2" i="3" s="1"/>
  <c r="A2" i="1" s="1"/>
  <c r="H6" i="1"/>
  <c r="H7" i="1"/>
  <c r="H9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2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D2" i="1"/>
  <c r="D3" i="1"/>
  <c r="D4" i="1"/>
  <c r="D5" i="1"/>
  <c r="D6" i="1"/>
  <c r="D7" i="1"/>
  <c r="D8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C2" i="1"/>
  <c r="C3" i="1"/>
  <c r="C4" i="1"/>
  <c r="C5" i="1"/>
  <c r="C6" i="1"/>
  <c r="C7" i="1"/>
  <c r="C8" i="1"/>
  <c r="C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36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22" i="1"/>
  <c r="B17" i="1"/>
  <c r="B18" i="1"/>
  <c r="B19" i="1"/>
  <c r="B20" i="1"/>
  <c r="B21" i="1"/>
  <c r="B16" i="1"/>
  <c r="D10" i="1" l="1"/>
  <c r="H10" i="1"/>
  <c r="H3" i="1"/>
  <c r="L5" i="3"/>
  <c r="L4" i="3"/>
  <c r="L3" i="3"/>
  <c r="L2" i="3"/>
  <c r="G5" i="3"/>
  <c r="G4" i="3"/>
  <c r="G3" i="3"/>
  <c r="G2" i="3"/>
  <c r="B25" i="3"/>
  <c r="A25" i="1" s="1"/>
  <c r="B33" i="3"/>
  <c r="A33" i="1" s="1"/>
  <c r="B49" i="3"/>
  <c r="A49" i="1" s="1"/>
  <c r="B31" i="3"/>
  <c r="A31" i="1" s="1"/>
  <c r="B47" i="3"/>
  <c r="A47" i="1" s="1"/>
  <c r="B32" i="3"/>
  <c r="A32" i="1" s="1"/>
  <c r="B48" i="3"/>
  <c r="A48" i="1" s="1"/>
  <c r="B27" i="3"/>
  <c r="A27" i="1" s="1"/>
  <c r="B35" i="3"/>
  <c r="A35" i="1" s="1"/>
  <c r="B51" i="3"/>
  <c r="A51" i="1" s="1"/>
  <c r="B34" i="3"/>
  <c r="A34" i="1" s="1"/>
  <c r="B28" i="3"/>
  <c r="A28" i="1" s="1"/>
  <c r="B44" i="3"/>
  <c r="A44" i="1" s="1"/>
  <c r="B52" i="3"/>
  <c r="A52" i="1" s="1"/>
  <c r="B26" i="3"/>
  <c r="A26" i="1" s="1"/>
  <c r="B29" i="3"/>
  <c r="A29" i="1" s="1"/>
  <c r="B45" i="3"/>
  <c r="A45" i="1" s="1"/>
  <c r="B53" i="3"/>
  <c r="A53" i="1" s="1"/>
  <c r="B50" i="3"/>
  <c r="A50" i="1" s="1"/>
  <c r="B30" i="3"/>
  <c r="A30" i="1" s="1"/>
  <c r="B46" i="3"/>
  <c r="A46" i="1" s="1"/>
  <c r="B54" i="3"/>
  <c r="A54" i="1" s="1"/>
  <c r="B16" i="3"/>
  <c r="A16" i="1" s="1"/>
  <c r="B15" i="3"/>
  <c r="A15" i="1" s="1"/>
  <c r="B7" i="3"/>
  <c r="A7" i="1" s="1"/>
  <c r="B6" i="3"/>
  <c r="A6" i="1" s="1"/>
  <c r="B21" i="3"/>
  <c r="A21" i="1" s="1"/>
  <c r="B13" i="3"/>
  <c r="A13" i="1" s="1"/>
  <c r="B20" i="3"/>
  <c r="A20" i="1" s="1"/>
  <c r="B12" i="3"/>
  <c r="A12" i="1" s="1"/>
  <c r="B19" i="3"/>
  <c r="A19" i="1" s="1"/>
  <c r="B10" i="3"/>
  <c r="A10" i="1" s="1"/>
  <c r="B11" i="3"/>
  <c r="A11" i="1" s="1"/>
  <c r="B18" i="3"/>
  <c r="A18" i="1" s="1"/>
  <c r="B17" i="3"/>
  <c r="A17" i="1" s="1"/>
  <c r="B9" i="3"/>
  <c r="A9" i="1" s="1"/>
  <c r="B8" i="3"/>
  <c r="A8" i="1" s="1"/>
  <c r="B14" i="3"/>
  <c r="A14" i="1" s="1"/>
  <c r="B5" i="3"/>
  <c r="A5" i="1" s="1"/>
  <c r="B24" i="3"/>
  <c r="A24" i="1" s="1"/>
  <c r="B36" i="3"/>
  <c r="A36" i="1" s="1"/>
  <c r="B37" i="3"/>
  <c r="A37" i="1" s="1"/>
  <c r="B38" i="3"/>
  <c r="A38" i="1" s="1"/>
  <c r="B39" i="3"/>
  <c r="A39" i="1" s="1"/>
  <c r="B23" i="3"/>
  <c r="A23" i="1" s="1"/>
  <c r="B3" i="3"/>
  <c r="A3" i="1" s="1"/>
  <c r="B4" i="3"/>
  <c r="A4" i="1" s="1"/>
  <c r="B40" i="3"/>
  <c r="A40" i="1" s="1"/>
  <c r="B22" i="3"/>
  <c r="A22" i="1" s="1"/>
  <c r="B41" i="3"/>
  <c r="A41" i="1" s="1"/>
  <c r="B42" i="3"/>
  <c r="A42" i="1" s="1"/>
  <c r="B43" i="3"/>
  <c r="A43" i="1" s="1"/>
  <c r="F16" i="1" l="1"/>
  <c r="F18" i="1"/>
  <c r="F19" i="1"/>
  <c r="F20" i="1"/>
  <c r="F21" i="1"/>
  <c r="F17" i="1"/>
  <c r="F2" i="1"/>
  <c r="F3" i="1"/>
  <c r="F11" i="1"/>
  <c r="F4" i="1"/>
  <c r="F5" i="1"/>
  <c r="F13" i="1"/>
  <c r="F6" i="1"/>
  <c r="F14" i="1"/>
  <c r="F7" i="1"/>
  <c r="F15" i="1"/>
  <c r="F8" i="1"/>
  <c r="F9" i="1"/>
  <c r="F10" i="1"/>
  <c r="F12" i="1"/>
  <c r="F22" i="1"/>
  <c r="F24" i="1"/>
  <c r="F32" i="1"/>
  <c r="F25" i="1"/>
  <c r="F33" i="1"/>
  <c r="F26" i="1"/>
  <c r="F34" i="1"/>
  <c r="F27" i="1"/>
  <c r="F35" i="1"/>
  <c r="F28" i="1"/>
  <c r="F31" i="1"/>
  <c r="F29" i="1"/>
  <c r="F30" i="1"/>
  <c r="F23" i="1"/>
  <c r="F36" i="1"/>
  <c r="F37" i="1"/>
  <c r="F45" i="1"/>
  <c r="F53" i="1"/>
  <c r="F39" i="1"/>
  <c r="F40" i="1"/>
  <c r="F48" i="1"/>
  <c r="F49" i="1"/>
  <c r="F46" i="1"/>
  <c r="F41" i="1"/>
  <c r="F42" i="1"/>
  <c r="F50" i="1"/>
  <c r="F43" i="1"/>
  <c r="F51" i="1"/>
  <c r="F44" i="1"/>
  <c r="F52" i="1"/>
  <c r="F38" i="1"/>
  <c r="F54" i="1"/>
  <c r="F47" i="1"/>
  <c r="G2" i="1"/>
  <c r="G3" i="1"/>
  <c r="G11" i="1"/>
  <c r="G8" i="1"/>
  <c r="G4" i="1"/>
  <c r="G12" i="1"/>
  <c r="G9" i="1"/>
  <c r="G5" i="1"/>
  <c r="G13" i="1"/>
  <c r="G15" i="1"/>
  <c r="G6" i="1"/>
  <c r="G14" i="1"/>
  <c r="G7" i="1"/>
  <c r="G10" i="1"/>
  <c r="G36" i="1"/>
  <c r="G37" i="1"/>
  <c r="G45" i="1"/>
  <c r="G53" i="1"/>
  <c r="G38" i="1"/>
  <c r="G46" i="1"/>
  <c r="G54" i="1"/>
  <c r="G39" i="1"/>
  <c r="G47" i="1"/>
  <c r="G40" i="1"/>
  <c r="G48" i="1"/>
  <c r="G41" i="1"/>
  <c r="G49" i="1"/>
  <c r="G42" i="1"/>
  <c r="G50" i="1"/>
  <c r="G52" i="1"/>
  <c r="G43" i="1"/>
  <c r="G51" i="1"/>
  <c r="G44" i="1"/>
  <c r="G16" i="1"/>
  <c r="G17" i="1"/>
  <c r="G18" i="1"/>
  <c r="G21" i="1"/>
  <c r="G19" i="1"/>
  <c r="G20" i="1"/>
  <c r="G22" i="1"/>
  <c r="G23" i="1"/>
  <c r="G31" i="1"/>
  <c r="G24" i="1"/>
  <c r="G32" i="1"/>
  <c r="G25" i="1"/>
  <c r="G33" i="1"/>
  <c r="G26" i="1"/>
  <c r="G34" i="1"/>
  <c r="G30" i="1"/>
  <c r="G27" i="1"/>
  <c r="G35" i="1"/>
  <c r="G29" i="1"/>
  <c r="G28" i="1"/>
</calcChain>
</file>

<file path=xl/sharedStrings.xml><?xml version="1.0" encoding="utf-8"?>
<sst xmlns="http://schemas.openxmlformats.org/spreadsheetml/2006/main" count="62" uniqueCount="46">
  <si>
    <t>Loyalty Points</t>
  </si>
  <si>
    <t xml:space="preserve">Number of Purchases </t>
  </si>
  <si>
    <t>Spent Value</t>
  </si>
  <si>
    <t>Engagement Score</t>
  </si>
  <si>
    <t>Website Visits</t>
  </si>
  <si>
    <t>Customer Service Request</t>
  </si>
  <si>
    <t>Lifetime Value</t>
  </si>
  <si>
    <t>NPS</t>
  </si>
  <si>
    <t>Date</t>
  </si>
  <si>
    <t>Customer ID</t>
  </si>
  <si>
    <t>Gender</t>
  </si>
  <si>
    <t>Group</t>
  </si>
  <si>
    <t>Interests</t>
  </si>
  <si>
    <t>Joined Date</t>
  </si>
  <si>
    <t>Last Time Purchased</t>
  </si>
  <si>
    <t xml:space="preserve">Prefer Channel </t>
  </si>
  <si>
    <t>Male</t>
  </si>
  <si>
    <t>High-Value</t>
  </si>
  <si>
    <t>Travel, Casual</t>
  </si>
  <si>
    <t>2020-10-20</t>
  </si>
  <si>
    <t>2021-11-03</t>
  </si>
  <si>
    <t>Chat</t>
  </si>
  <si>
    <t>Angela</t>
  </si>
  <si>
    <t>Female</t>
  </si>
  <si>
    <t>New</t>
  </si>
  <si>
    <t>Sports, Yoga</t>
  </si>
  <si>
    <t>2021-06-19</t>
  </si>
  <si>
    <t>2021-10-30</t>
  </si>
  <si>
    <t xml:space="preserve">Call Center </t>
  </si>
  <si>
    <t>Carol</t>
  </si>
  <si>
    <t xml:space="preserve">Snoozed </t>
  </si>
  <si>
    <t>Shoes, Dress</t>
  </si>
  <si>
    <t>2020-10-19</t>
  </si>
  <si>
    <t>2021-07-07</t>
  </si>
  <si>
    <t xml:space="preserve">Email </t>
  </si>
  <si>
    <t>James</t>
  </si>
  <si>
    <t xml:space="preserve">Active </t>
  </si>
  <si>
    <t xml:space="preserve">Sports, Casual </t>
  </si>
  <si>
    <t>2020-05-29</t>
  </si>
  <si>
    <t>2021-11-01</t>
  </si>
  <si>
    <t>Month</t>
  </si>
  <si>
    <t>Current Year</t>
  </si>
  <si>
    <t>Previous Year</t>
  </si>
  <si>
    <t>Dynamic Date</t>
  </si>
  <si>
    <t>Day</t>
  </si>
  <si>
    <t>Taylor 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</si>
</sst>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 applyNumberFormat="1"/>
    <xf numFmtId="3" fontId="0" fillId="0" borderId="0" xfId="0" applyNumberFormat="1"/>
    <xf numFmtId="0" fontId="2" fillId="2" borderId="0" xfId="0" applyNumberFormat="1" applyFont="1" applyFill="1"/>
    <xf numFmtId="0" fontId="2" fillId="2" borderId="1" xfId="0" applyNumberFormat="1" applyFont="1" applyFill="1" applyBorder="1"/>
    <xf numFmtId="0" fontId="2" fillId="2" borderId="2" xfId="0" applyNumberFormat="1" applyFont="1" applyFill="1" applyBorder="1"/>
    <xf numFmtId="0" fontId="2" fillId="2" borderId="3" xfId="0" applyNumberFormat="1" applyFont="1" applyFill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"/>
  <sheetViews>
    <sheetView tabSelected="1" workbookViewId="0">
      <selection activeCell="J8" sqref="J7:J8"/>
    </sheetView>
  </sheetViews>
  <sheetFormatPr defaultRowHeight="15.75" x14ac:dyDescent="0.25"/>
  <cols>
    <col min="1" max="1" width="6.875" bestFit="1" customWidth="1"/>
    <col min="2" max="2" width="12.875" bestFit="1" customWidth="1"/>
    <col min="3" max="3" width="8.75" bestFit="1" customWidth="1"/>
    <col min="4" max="4" width="9.875" bestFit="1" customWidth="1"/>
    <col min="5" max="5" width="13" bestFit="1" customWidth="1"/>
    <col min="6" max="6" width="12.375" bestFit="1" customWidth="1"/>
    <col min="7" max="7" width="19.875" bestFit="1" customWidth="1"/>
    <col min="8" max="8" width="15.5" bestFit="1" customWidth="1"/>
    <col min="9" max="9" width="14.125" bestFit="1" customWidth="1"/>
    <col min="10" max="10" width="18.5" customWidth="1"/>
    <col min="11" max="11" width="12.5" bestFit="1" customWidth="1"/>
    <col min="12" max="12" width="16.25" customWidth="1"/>
    <col min="13" max="13" width="12.875" customWidth="1"/>
    <col min="14" max="14" width="22.125" customWidth="1"/>
    <col min="15" max="15" width="14.625" bestFit="1" customWidth="1"/>
    <col min="16" max="16" width="6" bestFit="1" customWidth="1"/>
  </cols>
  <sheetData>
    <row r="1" spans="1:16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</row>
    <row r="2" spans="1:16" x14ac:dyDescent="0.25">
      <c r="A2" t="str">
        <f ca="1">'Dynamic Date'!B2</f>
        <v>202010</v>
      </c>
      <c r="B2" s="14" t="s">
        <v>45</v>
      </c>
      <c r="C2" t="str">
        <f>VLOOKUP(B2,'User Input'!$B$3:$F$6,2,FALSE)</f>
        <v>Female</v>
      </c>
      <c r="D2" t="str">
        <f>VLOOKUP(B2,'User Input'!$B$3:$F$6,3,FALSE)</f>
        <v>High-Value</v>
      </c>
      <c r="E2" t="str">
        <f>VLOOKUP(B2,'User Input'!$B$3:$F$6,4,FALSE)</f>
        <v>Travel, Casual</v>
      </c>
      <c r="F2" s="13">
        <f ca="1">'Dynamic Date'!$L$2</f>
        <v>44124</v>
      </c>
      <c r="G2" s="13">
        <f ca="1">'Dynamic Date'!$G$2</f>
        <v>44503</v>
      </c>
      <c r="H2" t="str">
        <f>VLOOKUP(B2,'User Input'!$B$3:$F$6,5,FALSE)</f>
        <v>Chat</v>
      </c>
      <c r="I2" s="1">
        <v>251</v>
      </c>
      <c r="J2" s="1">
        <v>1</v>
      </c>
      <c r="K2" s="1">
        <v>201</v>
      </c>
      <c r="L2" s="1">
        <v>66</v>
      </c>
      <c r="M2" s="1">
        <v>5</v>
      </c>
      <c r="N2" s="1">
        <v>0</v>
      </c>
      <c r="O2" s="1">
        <v>3231</v>
      </c>
      <c r="P2" s="1">
        <v>92</v>
      </c>
    </row>
    <row r="3" spans="1:16" x14ac:dyDescent="0.25">
      <c r="A3" t="str">
        <f ca="1">'Dynamic Date'!B3</f>
        <v>202011</v>
      </c>
      <c r="B3" t="str">
        <f>'User Input'!$B$3</f>
        <v>Taylor Jones</v>
      </c>
      <c r="C3" t="str">
        <f>VLOOKUP(B3,'User Input'!$B$3:$F$6,2,FALSE)</f>
        <v>Female</v>
      </c>
      <c r="D3" t="str">
        <f>VLOOKUP(B3,'User Input'!$B$3:$F$6,3,FALSE)</f>
        <v>High-Value</v>
      </c>
      <c r="E3" t="str">
        <f>VLOOKUP(B3,'User Input'!$B$3:$F$6,4,FALSE)</f>
        <v>Travel, Casual</v>
      </c>
      <c r="F3" s="13">
        <f ca="1">'Dynamic Date'!$L$2</f>
        <v>44124</v>
      </c>
      <c r="G3" s="13">
        <f ca="1">'Dynamic Date'!$G$2</f>
        <v>44503</v>
      </c>
      <c r="H3" t="str">
        <f>VLOOKUP(B3,'User Input'!$B$3:$F$6,5,FALSE)</f>
        <v>Chat</v>
      </c>
      <c r="I3" s="1">
        <v>1358</v>
      </c>
      <c r="J3" s="1">
        <v>2</v>
      </c>
      <c r="K3" s="1">
        <v>1107</v>
      </c>
      <c r="L3" s="1">
        <v>68</v>
      </c>
      <c r="M3" s="1">
        <v>24</v>
      </c>
      <c r="N3" s="1">
        <v>2</v>
      </c>
      <c r="O3" s="1">
        <v>4422</v>
      </c>
      <c r="P3" s="1">
        <v>84</v>
      </c>
    </row>
    <row r="4" spans="1:16" x14ac:dyDescent="0.25">
      <c r="A4" t="str">
        <f ca="1">'Dynamic Date'!B4</f>
        <v>202012</v>
      </c>
      <c r="B4" t="str">
        <f>'User Input'!$B$3</f>
        <v>Taylor Jones</v>
      </c>
      <c r="C4" t="str">
        <f>VLOOKUP(B4,'User Input'!$B$3:$F$6,2,FALSE)</f>
        <v>Female</v>
      </c>
      <c r="D4" t="str">
        <f>VLOOKUP(B4,'User Input'!$B$3:$F$6,3,FALSE)</f>
        <v>High-Value</v>
      </c>
      <c r="E4" t="str">
        <f>VLOOKUP(B4,'User Input'!$B$3:$F$6,4,FALSE)</f>
        <v>Travel, Casual</v>
      </c>
      <c r="F4" s="13">
        <f ca="1">'Dynamic Date'!$L$2</f>
        <v>44124</v>
      </c>
      <c r="G4" s="13">
        <f ca="1">'Dynamic Date'!$G$2</f>
        <v>44503</v>
      </c>
      <c r="H4" t="str">
        <f>VLOOKUP(B4,'User Input'!$B$3:$F$6,5,FALSE)</f>
        <v>Chat</v>
      </c>
      <c r="I4" s="1">
        <v>1936</v>
      </c>
      <c r="J4" s="1">
        <v>0</v>
      </c>
      <c r="K4" s="1">
        <v>578</v>
      </c>
      <c r="L4" s="1">
        <v>70</v>
      </c>
      <c r="M4" s="1">
        <v>25</v>
      </c>
      <c r="N4" s="1">
        <v>0</v>
      </c>
      <c r="O4" s="1">
        <v>4583</v>
      </c>
      <c r="P4" s="1">
        <v>85</v>
      </c>
    </row>
    <row r="5" spans="1:16" x14ac:dyDescent="0.25">
      <c r="A5" t="str">
        <f ca="1">'Dynamic Date'!B5</f>
        <v>202101</v>
      </c>
      <c r="B5" t="str">
        <f>'User Input'!$B$3</f>
        <v>Taylor Jones</v>
      </c>
      <c r="C5" t="str">
        <f>VLOOKUP(B5,'User Input'!$B$3:$F$6,2,FALSE)</f>
        <v>Female</v>
      </c>
      <c r="D5" t="str">
        <f>VLOOKUP(B5,'User Input'!$B$3:$F$6,3,FALSE)</f>
        <v>High-Value</v>
      </c>
      <c r="E5" t="str">
        <f>VLOOKUP(B5,'User Input'!$B$3:$F$6,4,FALSE)</f>
        <v>Travel, Casual</v>
      </c>
      <c r="F5" s="13">
        <f ca="1">'Dynamic Date'!$L$2</f>
        <v>44124</v>
      </c>
      <c r="G5" s="13">
        <f ca="1">'Dynamic Date'!$G$2</f>
        <v>44503</v>
      </c>
      <c r="H5" t="str">
        <f>VLOOKUP(B5,'User Input'!$B$3:$F$6,5,FALSE)</f>
        <v>Chat</v>
      </c>
      <c r="I5" s="1">
        <v>82</v>
      </c>
      <c r="J5" s="1">
        <v>1</v>
      </c>
      <c r="K5" s="1">
        <v>846</v>
      </c>
      <c r="L5" s="1">
        <v>73</v>
      </c>
      <c r="M5" s="1">
        <v>11</v>
      </c>
      <c r="N5" s="1">
        <v>0</v>
      </c>
      <c r="O5" s="1">
        <v>5062</v>
      </c>
      <c r="P5" s="1">
        <v>63</v>
      </c>
    </row>
    <row r="6" spans="1:16" x14ac:dyDescent="0.25">
      <c r="A6" t="str">
        <f ca="1">'Dynamic Date'!B6</f>
        <v>202102</v>
      </c>
      <c r="B6" t="str">
        <f>'User Input'!$B$3</f>
        <v>Taylor Jones</v>
      </c>
      <c r="C6" t="str">
        <f>VLOOKUP(B6,'User Input'!$B$3:$F$6,2,FALSE)</f>
        <v>Female</v>
      </c>
      <c r="D6" t="str">
        <f>VLOOKUP(B6,'User Input'!$B$3:$F$6,3,FALSE)</f>
        <v>High-Value</v>
      </c>
      <c r="E6" t="str">
        <f>VLOOKUP(B6,'User Input'!$B$3:$F$6,4,FALSE)</f>
        <v>Travel, Casual</v>
      </c>
      <c r="F6" s="13">
        <f ca="1">'Dynamic Date'!$L$2</f>
        <v>44124</v>
      </c>
      <c r="G6" s="13">
        <f ca="1">'Dynamic Date'!$G$2</f>
        <v>44503</v>
      </c>
      <c r="H6" t="str">
        <f>VLOOKUP(B6,'User Input'!$B$3:$F$6,5,FALSE)</f>
        <v>Chat</v>
      </c>
      <c r="I6" s="1">
        <v>1517</v>
      </c>
      <c r="J6" s="1">
        <v>2</v>
      </c>
      <c r="K6" s="1">
        <v>1435</v>
      </c>
      <c r="L6" s="1">
        <v>77</v>
      </c>
      <c r="M6" s="1">
        <v>9</v>
      </c>
      <c r="N6" s="1">
        <v>1</v>
      </c>
      <c r="O6" s="1">
        <v>5377</v>
      </c>
      <c r="P6" s="1">
        <v>94</v>
      </c>
    </row>
    <row r="7" spans="1:16" x14ac:dyDescent="0.25">
      <c r="A7" t="str">
        <f ca="1">'Dynamic Date'!B7</f>
        <v>202103</v>
      </c>
      <c r="B7" t="str">
        <f>'User Input'!$B$3</f>
        <v>Taylor Jones</v>
      </c>
      <c r="C7" t="str">
        <f>VLOOKUP(B7,'User Input'!$B$3:$F$6,2,FALSE)</f>
        <v>Female</v>
      </c>
      <c r="D7" t="str">
        <f>VLOOKUP(B7,'User Input'!$B$3:$F$6,3,FALSE)</f>
        <v>High-Value</v>
      </c>
      <c r="E7" t="str">
        <f>VLOOKUP(B7,'User Input'!$B$3:$F$6,4,FALSE)</f>
        <v>Travel, Casual</v>
      </c>
      <c r="F7" s="13">
        <f ca="1">'Dynamic Date'!$L$2</f>
        <v>44124</v>
      </c>
      <c r="G7" s="13">
        <f ca="1">'Dynamic Date'!$G$2</f>
        <v>44503</v>
      </c>
      <c r="H7" t="str">
        <f>VLOOKUP(B7,'User Input'!$B$3:$F$6,5,FALSE)</f>
        <v>Chat</v>
      </c>
      <c r="I7" s="1">
        <v>3192</v>
      </c>
      <c r="J7" s="1">
        <v>2</v>
      </c>
      <c r="K7" s="1">
        <v>1675</v>
      </c>
      <c r="L7" s="1">
        <v>79</v>
      </c>
      <c r="M7" s="1">
        <v>37</v>
      </c>
      <c r="N7" s="1">
        <v>2</v>
      </c>
      <c r="O7" s="1">
        <v>5724</v>
      </c>
      <c r="P7" s="1">
        <v>72</v>
      </c>
    </row>
    <row r="8" spans="1:16" x14ac:dyDescent="0.25">
      <c r="A8" t="str">
        <f ca="1">'Dynamic Date'!B8</f>
        <v>202104</v>
      </c>
      <c r="B8" t="str">
        <f>'User Input'!$B$3</f>
        <v>Taylor Jones</v>
      </c>
      <c r="C8" t="str">
        <f>VLOOKUP(B8,'User Input'!$B$3:$F$6,2,FALSE)</f>
        <v>Female</v>
      </c>
      <c r="D8" t="str">
        <f>VLOOKUP(B8,'User Input'!$B$3:$F$6,3,FALSE)</f>
        <v>High-Value</v>
      </c>
      <c r="E8" t="str">
        <f>VLOOKUP(B8,'User Input'!$B$3:$F$6,4,FALSE)</f>
        <v>Travel, Casual</v>
      </c>
      <c r="F8" s="13">
        <f ca="1">'Dynamic Date'!$L$2</f>
        <v>44124</v>
      </c>
      <c r="G8" s="13">
        <f ca="1">'Dynamic Date'!$G$2</f>
        <v>44503</v>
      </c>
      <c r="H8" t="str">
        <f>VLOOKUP(B8,'User Input'!$B$3:$F$6,5,FALSE)</f>
        <v>Chat</v>
      </c>
      <c r="I8" s="1">
        <v>3719</v>
      </c>
      <c r="J8" s="1">
        <v>1</v>
      </c>
      <c r="K8" s="1">
        <v>527</v>
      </c>
      <c r="L8" s="1">
        <v>82</v>
      </c>
      <c r="M8" s="1">
        <v>22</v>
      </c>
      <c r="N8" s="1">
        <v>0</v>
      </c>
      <c r="O8" s="1">
        <v>6271</v>
      </c>
      <c r="P8" s="1">
        <v>67</v>
      </c>
    </row>
    <row r="9" spans="1:16" x14ac:dyDescent="0.25">
      <c r="A9" t="str">
        <f ca="1">'Dynamic Date'!B9</f>
        <v>202105</v>
      </c>
      <c r="B9" t="str">
        <f>'User Input'!$B$3</f>
        <v>Taylor Jones</v>
      </c>
      <c r="C9" t="str">
        <f>VLOOKUP(B9,'User Input'!$B$3:$F$6,2,FALSE)</f>
        <v>Female</v>
      </c>
      <c r="D9" t="str">
        <f>VLOOKUP(B9,'User Input'!$B$3:$F$6,3,FALSE)</f>
        <v>High-Value</v>
      </c>
      <c r="E9" t="str">
        <f>VLOOKUP(B9,'User Input'!$B$3:$F$6,4,FALSE)</f>
        <v>Travel, Casual</v>
      </c>
      <c r="F9" s="13">
        <f ca="1">'Dynamic Date'!$L$2</f>
        <v>44124</v>
      </c>
      <c r="G9" s="13">
        <f ca="1">'Dynamic Date'!$G$2</f>
        <v>44503</v>
      </c>
      <c r="H9" t="str">
        <f>VLOOKUP(B9,'User Input'!$B$3:$F$6,5,FALSE)</f>
        <v>Chat</v>
      </c>
      <c r="I9" s="1">
        <v>4978</v>
      </c>
      <c r="J9" s="1">
        <v>1</v>
      </c>
      <c r="K9" s="1">
        <v>1259</v>
      </c>
      <c r="L9" s="1">
        <v>86</v>
      </c>
      <c r="M9" s="1">
        <v>50</v>
      </c>
      <c r="N9" s="1">
        <v>1</v>
      </c>
      <c r="O9" s="1">
        <v>6570</v>
      </c>
      <c r="P9" s="1">
        <v>84</v>
      </c>
    </row>
    <row r="10" spans="1:16" x14ac:dyDescent="0.25">
      <c r="A10" t="str">
        <f ca="1">'Dynamic Date'!B10</f>
        <v>202106</v>
      </c>
      <c r="B10" t="str">
        <f>'User Input'!$B$3</f>
        <v>Taylor Jones</v>
      </c>
      <c r="C10" t="str">
        <f>VLOOKUP(B10,'User Input'!$B$3:$F$6,2,FALSE)</f>
        <v>Female</v>
      </c>
      <c r="D10" t="str">
        <f>VLOOKUP(B10,'User Input'!$B$3:$F$6,3,FALSE)</f>
        <v>High-Value</v>
      </c>
      <c r="E10" t="str">
        <f>VLOOKUP(B10,'User Input'!$B$3:$F$6,4,FALSE)</f>
        <v>Travel, Casual</v>
      </c>
      <c r="F10" s="13">
        <f ca="1">'Dynamic Date'!$L$2</f>
        <v>44124</v>
      </c>
      <c r="G10" s="13">
        <f ca="1">'Dynamic Date'!$G$2</f>
        <v>44503</v>
      </c>
      <c r="H10" t="str">
        <f>VLOOKUP(B10,'User Input'!$B$3:$F$6,5,FALSE)</f>
        <v>Chat</v>
      </c>
      <c r="I10" s="1">
        <v>5212</v>
      </c>
      <c r="J10" s="1">
        <v>1</v>
      </c>
      <c r="K10" s="1">
        <v>234</v>
      </c>
      <c r="L10" s="1">
        <v>83</v>
      </c>
      <c r="M10" s="1">
        <v>6</v>
      </c>
      <c r="N10" s="1">
        <v>0</v>
      </c>
      <c r="O10" s="1">
        <v>6733</v>
      </c>
      <c r="P10" s="1">
        <v>86</v>
      </c>
    </row>
    <row r="11" spans="1:16" x14ac:dyDescent="0.25">
      <c r="A11" t="str">
        <f ca="1">'Dynamic Date'!B11</f>
        <v>202107</v>
      </c>
      <c r="B11" t="str">
        <f>'User Input'!$B$3</f>
        <v>Taylor Jones</v>
      </c>
      <c r="C11" t="str">
        <f>VLOOKUP(B11,'User Input'!$B$3:$F$6,2,FALSE)</f>
        <v>Female</v>
      </c>
      <c r="D11" t="str">
        <f>VLOOKUP(B11,'User Input'!$B$3:$F$6,3,FALSE)</f>
        <v>High-Value</v>
      </c>
      <c r="E11" t="str">
        <f>VLOOKUP(B11,'User Input'!$B$3:$F$6,4,FALSE)</f>
        <v>Travel, Casual</v>
      </c>
      <c r="F11" s="13">
        <f ca="1">'Dynamic Date'!$L$2</f>
        <v>44124</v>
      </c>
      <c r="G11" s="13">
        <f ca="1">'Dynamic Date'!$G$2</f>
        <v>44503</v>
      </c>
      <c r="H11" t="str">
        <f>VLOOKUP(B11,'User Input'!$B$3:$F$6,5,FALSE)</f>
        <v>Chat</v>
      </c>
      <c r="I11" s="1">
        <v>5212</v>
      </c>
      <c r="J11" s="1">
        <v>0</v>
      </c>
      <c r="K11" s="1">
        <v>0</v>
      </c>
      <c r="L11" s="1">
        <v>81</v>
      </c>
      <c r="M11" s="1">
        <v>0</v>
      </c>
      <c r="N11" s="1">
        <v>0</v>
      </c>
      <c r="O11" s="1">
        <v>7196</v>
      </c>
      <c r="P11" s="1">
        <v>57</v>
      </c>
    </row>
    <row r="12" spans="1:16" x14ac:dyDescent="0.25">
      <c r="A12" t="str">
        <f ca="1">'Dynamic Date'!B12</f>
        <v>202108</v>
      </c>
      <c r="B12" t="str">
        <f>'User Input'!$B$3</f>
        <v>Taylor Jones</v>
      </c>
      <c r="C12" t="str">
        <f>VLOOKUP(B12,'User Input'!$B$3:$F$6,2,FALSE)</f>
        <v>Female</v>
      </c>
      <c r="D12" t="str">
        <f>VLOOKUP(B12,'User Input'!$B$3:$F$6,3,FALSE)</f>
        <v>High-Value</v>
      </c>
      <c r="E12" t="str">
        <f>VLOOKUP(B12,'User Input'!$B$3:$F$6,4,FALSE)</f>
        <v>Travel, Casual</v>
      </c>
      <c r="F12" s="13">
        <f ca="1">'Dynamic Date'!$L$2</f>
        <v>44124</v>
      </c>
      <c r="G12" s="13">
        <f ca="1">'Dynamic Date'!$G$2</f>
        <v>44503</v>
      </c>
      <c r="H12" t="str">
        <f>VLOOKUP(B12,'User Input'!$B$3:$F$6,5,FALSE)</f>
        <v>Chat</v>
      </c>
      <c r="I12" s="1">
        <v>6184</v>
      </c>
      <c r="J12" s="1">
        <v>3</v>
      </c>
      <c r="K12" s="1">
        <v>972</v>
      </c>
      <c r="L12" s="1">
        <v>85</v>
      </c>
      <c r="M12" s="1">
        <v>47</v>
      </c>
      <c r="N12" s="1">
        <v>0</v>
      </c>
      <c r="O12" s="1">
        <v>7599</v>
      </c>
      <c r="P12" s="1">
        <v>63</v>
      </c>
    </row>
    <row r="13" spans="1:16" x14ac:dyDescent="0.25">
      <c r="A13" t="str">
        <f ca="1">'Dynamic Date'!B13</f>
        <v>202109</v>
      </c>
      <c r="B13" t="str">
        <f>'User Input'!$B$3</f>
        <v>Taylor Jones</v>
      </c>
      <c r="C13" t="str">
        <f>VLOOKUP(B13,'User Input'!$B$3:$F$6,2,FALSE)</f>
        <v>Female</v>
      </c>
      <c r="D13" t="str">
        <f>VLOOKUP(B13,'User Input'!$B$3:$F$6,3,FALSE)</f>
        <v>High-Value</v>
      </c>
      <c r="E13" t="str">
        <f>VLOOKUP(B13,'User Input'!$B$3:$F$6,4,FALSE)</f>
        <v>Travel, Casual</v>
      </c>
      <c r="F13" s="13">
        <f ca="1">'Dynamic Date'!$L$2</f>
        <v>44124</v>
      </c>
      <c r="G13" s="13">
        <f ca="1">'Dynamic Date'!$G$2</f>
        <v>44503</v>
      </c>
      <c r="H13" t="str">
        <f>VLOOKUP(B13,'User Input'!$B$3:$F$6,5,FALSE)</f>
        <v>Chat</v>
      </c>
      <c r="I13" s="1">
        <v>6419</v>
      </c>
      <c r="J13" s="1">
        <v>1</v>
      </c>
      <c r="K13" s="1">
        <v>235</v>
      </c>
      <c r="L13" s="1">
        <v>83</v>
      </c>
      <c r="M13" s="1">
        <v>33</v>
      </c>
      <c r="N13" s="1">
        <v>0</v>
      </c>
      <c r="O13" s="1">
        <v>8128</v>
      </c>
      <c r="P13" s="1">
        <v>63</v>
      </c>
    </row>
    <row r="14" spans="1:16" x14ac:dyDescent="0.25">
      <c r="A14" t="str">
        <f ca="1">'Dynamic Date'!B14</f>
        <v>202110</v>
      </c>
      <c r="B14" t="str">
        <f>'User Input'!$B$3</f>
        <v>Taylor Jones</v>
      </c>
      <c r="C14" t="str">
        <f>VLOOKUP(B14,'User Input'!$B$3:$F$6,2,FALSE)</f>
        <v>Female</v>
      </c>
      <c r="D14" t="str">
        <f>VLOOKUP(B14,'User Input'!$B$3:$F$6,3,FALSE)</f>
        <v>High-Value</v>
      </c>
      <c r="E14" t="str">
        <f>VLOOKUP(B14,'User Input'!$B$3:$F$6,4,FALSE)</f>
        <v>Travel, Casual</v>
      </c>
      <c r="F14" s="13">
        <f ca="1">'Dynamic Date'!$L$2</f>
        <v>44124</v>
      </c>
      <c r="G14" s="13">
        <f ca="1">'Dynamic Date'!$G$2</f>
        <v>44503</v>
      </c>
      <c r="H14" t="str">
        <f>VLOOKUP(B14,'User Input'!$B$3:$F$6,5,FALSE)</f>
        <v>Chat</v>
      </c>
      <c r="I14" s="1">
        <v>6729</v>
      </c>
      <c r="J14" s="1">
        <v>2</v>
      </c>
      <c r="K14" s="1">
        <v>310</v>
      </c>
      <c r="L14" s="1">
        <v>88</v>
      </c>
      <c r="M14" s="1">
        <v>27</v>
      </c>
      <c r="N14" s="1">
        <v>1</v>
      </c>
      <c r="O14" s="1">
        <v>8690</v>
      </c>
      <c r="P14" s="1">
        <v>78</v>
      </c>
    </row>
    <row r="15" spans="1:16" x14ac:dyDescent="0.25">
      <c r="A15" t="str">
        <f ca="1">'Dynamic Date'!B15</f>
        <v>202111</v>
      </c>
      <c r="B15" t="str">
        <f>'User Input'!$B$3</f>
        <v>Taylor Jones</v>
      </c>
      <c r="C15" t="str">
        <f>VLOOKUP(B15,'User Input'!$B$3:$F$6,2,FALSE)</f>
        <v>Female</v>
      </c>
      <c r="D15" t="str">
        <f>VLOOKUP(B15,'User Input'!$B$3:$F$6,3,FALSE)</f>
        <v>High-Value</v>
      </c>
      <c r="E15" t="str">
        <f>VLOOKUP(B15,'User Input'!$B$3:$F$6,4,FALSE)</f>
        <v>Travel, Casual</v>
      </c>
      <c r="F15" s="13">
        <f ca="1">'Dynamic Date'!$L$2</f>
        <v>44124</v>
      </c>
      <c r="G15" s="13">
        <f ca="1">'Dynamic Date'!$G$2</f>
        <v>44503</v>
      </c>
      <c r="H15" t="str">
        <f>VLOOKUP(B15,'User Input'!$B$3:$F$6,5,FALSE)</f>
        <v>Chat</v>
      </c>
      <c r="I15" s="1">
        <v>10447</v>
      </c>
      <c r="J15" s="1">
        <v>4</v>
      </c>
      <c r="K15" s="1">
        <v>3718</v>
      </c>
      <c r="L15" s="1">
        <v>90</v>
      </c>
      <c r="M15" s="1">
        <v>28</v>
      </c>
      <c r="N15" s="1">
        <v>0</v>
      </c>
      <c r="O15" s="1">
        <v>9764</v>
      </c>
      <c r="P15" s="1">
        <v>74</v>
      </c>
    </row>
    <row r="16" spans="1:16" x14ac:dyDescent="0.25">
      <c r="A16" t="str">
        <f ca="1">'Dynamic Date'!B16</f>
        <v>202106</v>
      </c>
      <c r="B16" t="str">
        <f>'User Input'!$B$4</f>
        <v>Angela</v>
      </c>
      <c r="C16" t="str">
        <f>VLOOKUP(B16,'User Input'!$B$3:$F$6,2,FALSE)</f>
        <v>Female</v>
      </c>
      <c r="D16" t="str">
        <f>VLOOKUP(B16,'User Input'!$B$3:$F$6,3,FALSE)</f>
        <v>New</v>
      </c>
      <c r="E16" t="str">
        <f>VLOOKUP(B16,'User Input'!$B$3:$F$6,4,FALSE)</f>
        <v>Sports, Yoga</v>
      </c>
      <c r="F16" s="13">
        <f ca="1">'Dynamic Date'!$L$3</f>
        <v>44366</v>
      </c>
      <c r="G16" s="13">
        <f ca="1">'Dynamic Date'!$G$3</f>
        <v>44499</v>
      </c>
      <c r="H16" t="str">
        <f>VLOOKUP(B16,'User Input'!$B$3:$F$6,5,FALSE)</f>
        <v xml:space="preserve">Call Center </v>
      </c>
      <c r="I16" s="1">
        <v>50</v>
      </c>
      <c r="J16" s="1">
        <v>0</v>
      </c>
      <c r="K16" s="1">
        <v>0</v>
      </c>
      <c r="L16" s="1">
        <v>67</v>
      </c>
      <c r="M16" s="1">
        <v>37</v>
      </c>
      <c r="N16" s="1">
        <v>0</v>
      </c>
      <c r="O16" s="1">
        <v>2483</v>
      </c>
      <c r="P16" s="1">
        <v>85</v>
      </c>
    </row>
    <row r="17" spans="1:16" x14ac:dyDescent="0.25">
      <c r="A17" t="str">
        <f ca="1">'Dynamic Date'!B17</f>
        <v>202107</v>
      </c>
      <c r="B17" t="str">
        <f>'User Input'!$B$4</f>
        <v>Angela</v>
      </c>
      <c r="C17" t="str">
        <f>VLOOKUP(B17,'User Input'!$B$3:$F$6,2,FALSE)</f>
        <v>Female</v>
      </c>
      <c r="D17" t="str">
        <f>VLOOKUP(B17,'User Input'!$B$3:$F$6,3,FALSE)</f>
        <v>New</v>
      </c>
      <c r="E17" t="str">
        <f>VLOOKUP(B17,'User Input'!$B$3:$F$6,4,FALSE)</f>
        <v>Sports, Yoga</v>
      </c>
      <c r="F17" s="13">
        <f ca="1">'Dynamic Date'!$L$3</f>
        <v>44366</v>
      </c>
      <c r="G17" s="13">
        <f ca="1">'Dynamic Date'!$G$3</f>
        <v>44499</v>
      </c>
      <c r="H17" t="str">
        <f>VLOOKUP(B17,'User Input'!$B$3:$F$6,5,FALSE)</f>
        <v xml:space="preserve">Call Center </v>
      </c>
      <c r="I17" s="1">
        <v>407</v>
      </c>
      <c r="J17" s="1">
        <v>1</v>
      </c>
      <c r="K17" s="1">
        <v>357</v>
      </c>
      <c r="L17" s="1">
        <v>78</v>
      </c>
      <c r="M17" s="1">
        <v>38</v>
      </c>
      <c r="N17" s="1">
        <v>1</v>
      </c>
      <c r="O17" s="1">
        <v>4876</v>
      </c>
      <c r="P17" s="1">
        <v>84</v>
      </c>
    </row>
    <row r="18" spans="1:16" x14ac:dyDescent="0.25">
      <c r="A18" t="str">
        <f ca="1">'Dynamic Date'!B18</f>
        <v>202108</v>
      </c>
      <c r="B18" t="str">
        <f>'User Input'!$B$4</f>
        <v>Angela</v>
      </c>
      <c r="C18" t="str">
        <f>VLOOKUP(B18,'User Input'!$B$3:$F$6,2,FALSE)</f>
        <v>Female</v>
      </c>
      <c r="D18" t="str">
        <f>VLOOKUP(B18,'User Input'!$B$3:$F$6,3,FALSE)</f>
        <v>New</v>
      </c>
      <c r="E18" t="str">
        <f>VLOOKUP(B18,'User Input'!$B$3:$F$6,4,FALSE)</f>
        <v>Sports, Yoga</v>
      </c>
      <c r="F18" s="13">
        <f ca="1">'Dynamic Date'!$L$3</f>
        <v>44366</v>
      </c>
      <c r="G18" s="13">
        <f ca="1">'Dynamic Date'!$G$3</f>
        <v>44499</v>
      </c>
      <c r="H18" t="str">
        <f>VLOOKUP(B18,'User Input'!$B$3:$F$6,5,FALSE)</f>
        <v xml:space="preserve">Call Center </v>
      </c>
      <c r="I18" s="1">
        <v>407</v>
      </c>
      <c r="J18" s="1">
        <v>0</v>
      </c>
      <c r="K18" s="1">
        <v>0</v>
      </c>
      <c r="L18" s="1">
        <v>70</v>
      </c>
      <c r="M18" s="1">
        <v>14</v>
      </c>
      <c r="N18" s="1">
        <v>0</v>
      </c>
      <c r="O18" s="1">
        <v>2992</v>
      </c>
      <c r="P18" s="1">
        <v>55</v>
      </c>
    </row>
    <row r="19" spans="1:16" x14ac:dyDescent="0.25">
      <c r="A19" t="str">
        <f ca="1">'Dynamic Date'!B19</f>
        <v>202109</v>
      </c>
      <c r="B19" t="str">
        <f>'User Input'!$B$4</f>
        <v>Angela</v>
      </c>
      <c r="C19" t="str">
        <f>VLOOKUP(B19,'User Input'!$B$3:$F$6,2,FALSE)</f>
        <v>Female</v>
      </c>
      <c r="D19" t="str">
        <f>VLOOKUP(B19,'User Input'!$B$3:$F$6,3,FALSE)</f>
        <v>New</v>
      </c>
      <c r="E19" t="str">
        <f>VLOOKUP(B19,'User Input'!$B$3:$F$6,4,FALSE)</f>
        <v>Sports, Yoga</v>
      </c>
      <c r="F19" s="13">
        <f ca="1">'Dynamic Date'!$L$3</f>
        <v>44366</v>
      </c>
      <c r="G19" s="13">
        <f ca="1">'Dynamic Date'!$G$3</f>
        <v>44499</v>
      </c>
      <c r="H19" t="str">
        <f>VLOOKUP(B19,'User Input'!$B$3:$F$6,5,FALSE)</f>
        <v xml:space="preserve">Call Center </v>
      </c>
      <c r="I19" s="1">
        <v>407</v>
      </c>
      <c r="J19" s="1">
        <v>0</v>
      </c>
      <c r="K19" s="1">
        <v>0</v>
      </c>
      <c r="L19" s="1">
        <v>79</v>
      </c>
      <c r="M19" s="1">
        <v>35</v>
      </c>
      <c r="N19" s="1">
        <v>0</v>
      </c>
      <c r="O19" s="1">
        <v>3671</v>
      </c>
      <c r="P19" s="1">
        <v>52</v>
      </c>
    </row>
    <row r="20" spans="1:16" x14ac:dyDescent="0.25">
      <c r="A20" t="str">
        <f ca="1">'Dynamic Date'!B20</f>
        <v>202110</v>
      </c>
      <c r="B20" t="str">
        <f>'User Input'!$B$4</f>
        <v>Angela</v>
      </c>
      <c r="C20" t="str">
        <f>VLOOKUP(B20,'User Input'!$B$3:$F$6,2,FALSE)</f>
        <v>Female</v>
      </c>
      <c r="D20" t="str">
        <f>VLOOKUP(B20,'User Input'!$B$3:$F$6,3,FALSE)</f>
        <v>New</v>
      </c>
      <c r="E20" t="str">
        <f>VLOOKUP(B20,'User Input'!$B$3:$F$6,4,FALSE)</f>
        <v>Sports, Yoga</v>
      </c>
      <c r="F20" s="13">
        <f ca="1">'Dynamic Date'!$L$3</f>
        <v>44366</v>
      </c>
      <c r="G20" s="13">
        <f ca="1">'Dynamic Date'!$G$3</f>
        <v>44499</v>
      </c>
      <c r="H20" t="str">
        <f>VLOOKUP(B20,'User Input'!$B$3:$F$6,5,FALSE)</f>
        <v xml:space="preserve">Call Center </v>
      </c>
      <c r="I20" s="1">
        <v>528</v>
      </c>
      <c r="J20" s="1">
        <v>1</v>
      </c>
      <c r="K20" s="1">
        <v>1185</v>
      </c>
      <c r="L20" s="1">
        <v>82</v>
      </c>
      <c r="M20" s="1">
        <v>31</v>
      </c>
      <c r="N20" s="1">
        <v>1</v>
      </c>
      <c r="O20" s="1">
        <v>4256</v>
      </c>
      <c r="P20" s="1">
        <v>72</v>
      </c>
    </row>
    <row r="21" spans="1:16" x14ac:dyDescent="0.25">
      <c r="A21" t="str">
        <f ca="1">'Dynamic Date'!B21</f>
        <v>202111</v>
      </c>
      <c r="B21" t="str">
        <f>'User Input'!$B$4</f>
        <v>Angela</v>
      </c>
      <c r="C21" t="str">
        <f>VLOOKUP(B21,'User Input'!$B$3:$F$6,2,FALSE)</f>
        <v>Female</v>
      </c>
      <c r="D21" t="str">
        <f>VLOOKUP(B21,'User Input'!$B$3:$F$6,3,FALSE)</f>
        <v>New</v>
      </c>
      <c r="E21" t="str">
        <f>VLOOKUP(B21,'User Input'!$B$3:$F$6,4,FALSE)</f>
        <v>Sports, Yoga</v>
      </c>
      <c r="F21" s="13">
        <f ca="1">'Dynamic Date'!$L$3</f>
        <v>44366</v>
      </c>
      <c r="G21" s="13">
        <f ca="1">'Dynamic Date'!$G$3</f>
        <v>44499</v>
      </c>
      <c r="H21" t="str">
        <f>VLOOKUP(B21,'User Input'!$B$3:$F$6,5,FALSE)</f>
        <v xml:space="preserve">Call Center </v>
      </c>
      <c r="I21" s="1">
        <v>1882</v>
      </c>
      <c r="J21" s="1">
        <v>0</v>
      </c>
      <c r="K21" s="1">
        <v>0</v>
      </c>
      <c r="L21" s="1">
        <v>74</v>
      </c>
      <c r="M21" s="1">
        <v>30</v>
      </c>
      <c r="N21" s="1">
        <v>0</v>
      </c>
      <c r="O21" s="1">
        <v>4077</v>
      </c>
      <c r="P21" s="1">
        <v>73</v>
      </c>
    </row>
    <row r="22" spans="1:16" x14ac:dyDescent="0.25">
      <c r="A22" t="str">
        <f ca="1">'Dynamic Date'!B22</f>
        <v>202010</v>
      </c>
      <c r="B22" t="str">
        <f>'User Input'!$B$5</f>
        <v>Carol</v>
      </c>
      <c r="C22" t="str">
        <f>VLOOKUP(B22,'User Input'!$B$3:$F$6,2,FALSE)</f>
        <v>Female</v>
      </c>
      <c r="D22" t="str">
        <f>VLOOKUP(B22,'User Input'!$B$3:$F$6,3,FALSE)</f>
        <v xml:space="preserve">Snoozed </v>
      </c>
      <c r="E22" t="str">
        <f>VLOOKUP(B22,'User Input'!$B$3:$F$6,4,FALSE)</f>
        <v>Shoes, Dress</v>
      </c>
      <c r="F22" s="13">
        <f ca="1">'Dynamic Date'!$L$4</f>
        <v>44123</v>
      </c>
      <c r="G22" s="13">
        <f ca="1">'Dynamic Date'!$G$4</f>
        <v>44384</v>
      </c>
      <c r="H22" t="str">
        <f>VLOOKUP(B22,'User Input'!$B$3:$F$6,5,FALSE)</f>
        <v xml:space="preserve">Email </v>
      </c>
      <c r="I22" s="1">
        <v>383</v>
      </c>
      <c r="J22" s="1">
        <v>1</v>
      </c>
      <c r="K22" s="1">
        <v>383</v>
      </c>
      <c r="L22" s="1">
        <v>74</v>
      </c>
      <c r="M22" s="1">
        <v>28</v>
      </c>
      <c r="N22" s="1">
        <v>1</v>
      </c>
      <c r="O22" s="1">
        <v>1753</v>
      </c>
      <c r="P22" s="1">
        <v>66</v>
      </c>
    </row>
    <row r="23" spans="1:16" x14ac:dyDescent="0.25">
      <c r="A23" t="str">
        <f ca="1">'Dynamic Date'!B23</f>
        <v>202011</v>
      </c>
      <c r="B23" t="str">
        <f>'User Input'!$B$5</f>
        <v>Carol</v>
      </c>
      <c r="C23" t="str">
        <f>VLOOKUP(B23,'User Input'!$B$3:$F$6,2,FALSE)</f>
        <v>Female</v>
      </c>
      <c r="D23" t="str">
        <f>VLOOKUP(B23,'User Input'!$B$3:$F$6,3,FALSE)</f>
        <v xml:space="preserve">Snoozed </v>
      </c>
      <c r="E23" t="str">
        <f>VLOOKUP(B23,'User Input'!$B$3:$F$6,4,FALSE)</f>
        <v>Shoes, Dress</v>
      </c>
      <c r="F23" s="13">
        <f ca="1">'Dynamic Date'!$L$4</f>
        <v>44123</v>
      </c>
      <c r="G23" s="13">
        <f ca="1">'Dynamic Date'!$G$4</f>
        <v>44384</v>
      </c>
      <c r="H23" t="str">
        <f>VLOOKUP(B23,'User Input'!$B$3:$F$6,5,FALSE)</f>
        <v xml:space="preserve">Email </v>
      </c>
      <c r="I23" s="1">
        <v>383</v>
      </c>
      <c r="J23" s="1">
        <v>0</v>
      </c>
      <c r="K23" s="1">
        <v>0</v>
      </c>
      <c r="L23" s="1">
        <v>66</v>
      </c>
      <c r="M23" s="1">
        <v>26</v>
      </c>
      <c r="N23" s="1">
        <v>0</v>
      </c>
      <c r="O23" s="1">
        <v>1373</v>
      </c>
      <c r="P23" s="1">
        <v>51</v>
      </c>
    </row>
    <row r="24" spans="1:16" x14ac:dyDescent="0.25">
      <c r="A24" t="str">
        <f ca="1">'Dynamic Date'!B24</f>
        <v>202012</v>
      </c>
      <c r="B24" t="str">
        <f>'User Input'!$B$5</f>
        <v>Carol</v>
      </c>
      <c r="C24" t="str">
        <f>VLOOKUP(B24,'User Input'!$B$3:$F$6,2,FALSE)</f>
        <v>Female</v>
      </c>
      <c r="D24" t="str">
        <f>VLOOKUP(B24,'User Input'!$B$3:$F$6,3,FALSE)</f>
        <v xml:space="preserve">Snoozed </v>
      </c>
      <c r="E24" t="str">
        <f>VLOOKUP(B24,'User Input'!$B$3:$F$6,4,FALSE)</f>
        <v>Shoes, Dress</v>
      </c>
      <c r="F24" s="13">
        <f ca="1">'Dynamic Date'!$L$4</f>
        <v>44123</v>
      </c>
      <c r="G24" s="13">
        <f ca="1">'Dynamic Date'!$G$4</f>
        <v>44384</v>
      </c>
      <c r="H24" t="str">
        <f>VLOOKUP(B24,'User Input'!$B$3:$F$6,5,FALSE)</f>
        <v xml:space="preserve">Email </v>
      </c>
      <c r="I24" s="1">
        <v>383</v>
      </c>
      <c r="J24" s="1">
        <v>0</v>
      </c>
      <c r="K24" s="1">
        <v>0</v>
      </c>
      <c r="L24" s="1">
        <v>64</v>
      </c>
      <c r="M24" s="1">
        <v>31</v>
      </c>
      <c r="N24" s="1">
        <v>0</v>
      </c>
      <c r="O24" s="1">
        <v>1232</v>
      </c>
      <c r="P24" s="1">
        <v>84</v>
      </c>
    </row>
    <row r="25" spans="1:16" x14ac:dyDescent="0.25">
      <c r="A25" t="str">
        <f ca="1">'Dynamic Date'!B25</f>
        <v>202101</v>
      </c>
      <c r="B25" t="str">
        <f>'User Input'!$B$5</f>
        <v>Carol</v>
      </c>
      <c r="C25" t="str">
        <f>VLOOKUP(B25,'User Input'!$B$3:$F$6,2,FALSE)</f>
        <v>Female</v>
      </c>
      <c r="D25" t="str">
        <f>VLOOKUP(B25,'User Input'!$B$3:$F$6,3,FALSE)</f>
        <v xml:space="preserve">Snoozed </v>
      </c>
      <c r="E25" t="str">
        <f>VLOOKUP(B25,'User Input'!$B$3:$F$6,4,FALSE)</f>
        <v>Shoes, Dress</v>
      </c>
      <c r="F25" s="13">
        <f ca="1">'Dynamic Date'!$L$4</f>
        <v>44123</v>
      </c>
      <c r="G25" s="13">
        <f ca="1">'Dynamic Date'!$G$4</f>
        <v>44384</v>
      </c>
      <c r="H25" t="str">
        <f>VLOOKUP(B25,'User Input'!$B$3:$F$6,5,FALSE)</f>
        <v xml:space="preserve">Email </v>
      </c>
      <c r="I25" s="1">
        <v>0</v>
      </c>
      <c r="J25" s="1">
        <v>0</v>
      </c>
      <c r="K25" s="1">
        <v>0</v>
      </c>
      <c r="L25" s="1">
        <v>59</v>
      </c>
      <c r="M25" s="1">
        <v>6</v>
      </c>
      <c r="N25" s="1">
        <v>0</v>
      </c>
      <c r="O25" s="1">
        <v>996</v>
      </c>
      <c r="P25" s="1">
        <v>72</v>
      </c>
    </row>
    <row r="26" spans="1:16" x14ac:dyDescent="0.25">
      <c r="A26" t="str">
        <f ca="1">'Dynamic Date'!B26</f>
        <v>202102</v>
      </c>
      <c r="B26" t="str">
        <f>'User Input'!$B$5</f>
        <v>Carol</v>
      </c>
      <c r="C26" t="str">
        <f>VLOOKUP(B26,'User Input'!$B$3:$F$6,2,FALSE)</f>
        <v>Female</v>
      </c>
      <c r="D26" t="str">
        <f>VLOOKUP(B26,'User Input'!$B$3:$F$6,3,FALSE)</f>
        <v xml:space="preserve">Snoozed </v>
      </c>
      <c r="E26" t="str">
        <f>VLOOKUP(B26,'User Input'!$B$3:$F$6,4,FALSE)</f>
        <v>Shoes, Dress</v>
      </c>
      <c r="F26" s="13">
        <f ca="1">'Dynamic Date'!$L$4</f>
        <v>44123</v>
      </c>
      <c r="G26" s="13">
        <f ca="1">'Dynamic Date'!$G$4</f>
        <v>44384</v>
      </c>
      <c r="H26" t="str">
        <f>VLOOKUP(B26,'User Input'!$B$3:$F$6,5,FALSE)</f>
        <v xml:space="preserve">Email </v>
      </c>
      <c r="I26" s="1">
        <v>610</v>
      </c>
      <c r="J26" s="1">
        <v>1</v>
      </c>
      <c r="K26" s="1">
        <v>610</v>
      </c>
      <c r="L26" s="1">
        <v>72</v>
      </c>
      <c r="M26" s="1">
        <v>37</v>
      </c>
      <c r="N26" s="1">
        <v>0</v>
      </c>
      <c r="O26" s="1">
        <v>2003</v>
      </c>
      <c r="P26" s="1">
        <v>62</v>
      </c>
    </row>
    <row r="27" spans="1:16" x14ac:dyDescent="0.25">
      <c r="A27" t="str">
        <f ca="1">'Dynamic Date'!B27</f>
        <v>202103</v>
      </c>
      <c r="B27" t="str">
        <f>'User Input'!$B$5</f>
        <v>Carol</v>
      </c>
      <c r="C27" t="str">
        <f>VLOOKUP(B27,'User Input'!$B$3:$F$6,2,FALSE)</f>
        <v>Female</v>
      </c>
      <c r="D27" t="str">
        <f>VLOOKUP(B27,'User Input'!$B$3:$F$6,3,FALSE)</f>
        <v xml:space="preserve">Snoozed </v>
      </c>
      <c r="E27" t="str">
        <f>VLOOKUP(B27,'User Input'!$B$3:$F$6,4,FALSE)</f>
        <v>Shoes, Dress</v>
      </c>
      <c r="F27" s="13">
        <f ca="1">'Dynamic Date'!$L$4</f>
        <v>44123</v>
      </c>
      <c r="G27" s="13">
        <f ca="1">'Dynamic Date'!$G$4</f>
        <v>44384</v>
      </c>
      <c r="H27" t="str">
        <f>VLOOKUP(B27,'User Input'!$B$3:$F$6,5,FALSE)</f>
        <v xml:space="preserve">Email </v>
      </c>
      <c r="I27" s="1">
        <v>610</v>
      </c>
      <c r="J27" s="1">
        <v>0</v>
      </c>
      <c r="K27" s="1">
        <v>0</v>
      </c>
      <c r="L27" s="1">
        <v>66</v>
      </c>
      <c r="M27" s="1">
        <v>27</v>
      </c>
      <c r="N27" s="1">
        <v>0</v>
      </c>
      <c r="O27" s="1">
        <v>1938</v>
      </c>
      <c r="P27" s="1">
        <v>0</v>
      </c>
    </row>
    <row r="28" spans="1:16" x14ac:dyDescent="0.25">
      <c r="A28" t="str">
        <f ca="1">'Dynamic Date'!B28</f>
        <v>202104</v>
      </c>
      <c r="B28" t="str">
        <f>'User Input'!$B$5</f>
        <v>Carol</v>
      </c>
      <c r="C28" t="str">
        <f>VLOOKUP(B28,'User Input'!$B$3:$F$6,2,FALSE)</f>
        <v>Female</v>
      </c>
      <c r="D28" t="str">
        <f>VLOOKUP(B28,'User Input'!$B$3:$F$6,3,FALSE)</f>
        <v xml:space="preserve">Snoozed </v>
      </c>
      <c r="E28" t="str">
        <f>VLOOKUP(B28,'User Input'!$B$3:$F$6,4,FALSE)</f>
        <v>Shoes, Dress</v>
      </c>
      <c r="F28" s="13">
        <f ca="1">'Dynamic Date'!$L$4</f>
        <v>44123</v>
      </c>
      <c r="G28" s="13">
        <f ca="1">'Dynamic Date'!$G$4</f>
        <v>44384</v>
      </c>
      <c r="H28" t="str">
        <f>VLOOKUP(B28,'User Input'!$B$3:$F$6,5,FALSE)</f>
        <v xml:space="preserve">Email </v>
      </c>
      <c r="I28" s="1">
        <v>610</v>
      </c>
      <c r="J28" s="1">
        <v>0</v>
      </c>
      <c r="K28" s="1">
        <v>0</v>
      </c>
      <c r="L28" s="1">
        <v>63</v>
      </c>
      <c r="M28" s="1">
        <v>18</v>
      </c>
      <c r="N28" s="1">
        <v>0</v>
      </c>
      <c r="O28" s="1">
        <v>1632</v>
      </c>
      <c r="P28" s="1">
        <v>0</v>
      </c>
    </row>
    <row r="29" spans="1:16" x14ac:dyDescent="0.25">
      <c r="A29" t="str">
        <f ca="1">'Dynamic Date'!B29</f>
        <v>202105</v>
      </c>
      <c r="B29" t="str">
        <f>'User Input'!$B$5</f>
        <v>Carol</v>
      </c>
      <c r="C29" t="str">
        <f>VLOOKUP(B29,'User Input'!$B$3:$F$6,2,FALSE)</f>
        <v>Female</v>
      </c>
      <c r="D29" t="str">
        <f>VLOOKUP(B29,'User Input'!$B$3:$F$6,3,FALSE)</f>
        <v xml:space="preserve">Snoozed </v>
      </c>
      <c r="E29" t="str">
        <f>VLOOKUP(B29,'User Input'!$B$3:$F$6,4,FALSE)</f>
        <v>Shoes, Dress</v>
      </c>
      <c r="F29" s="13">
        <f ca="1">'Dynamic Date'!$L$4</f>
        <v>44123</v>
      </c>
      <c r="G29" s="13">
        <f ca="1">'Dynamic Date'!$G$4</f>
        <v>44384</v>
      </c>
      <c r="H29" t="str">
        <f>VLOOKUP(B29,'User Input'!$B$3:$F$6,5,FALSE)</f>
        <v xml:space="preserve">Email </v>
      </c>
      <c r="I29" s="1">
        <v>610</v>
      </c>
      <c r="J29" s="1">
        <v>0</v>
      </c>
      <c r="K29" s="1">
        <v>0</v>
      </c>
      <c r="L29" s="1">
        <v>59</v>
      </c>
      <c r="M29" s="1">
        <v>12</v>
      </c>
      <c r="N29" s="1">
        <v>0</v>
      </c>
      <c r="O29" s="1">
        <v>1454</v>
      </c>
      <c r="P29" s="1">
        <v>0</v>
      </c>
    </row>
    <row r="30" spans="1:16" x14ac:dyDescent="0.25">
      <c r="A30" t="str">
        <f ca="1">'Dynamic Date'!B30</f>
        <v>202106</v>
      </c>
      <c r="B30" t="str">
        <f>'User Input'!$B$5</f>
        <v>Carol</v>
      </c>
      <c r="C30" t="str">
        <f>VLOOKUP(B30,'User Input'!$B$3:$F$6,2,FALSE)</f>
        <v>Female</v>
      </c>
      <c r="D30" t="str">
        <f>VLOOKUP(B30,'User Input'!$B$3:$F$6,3,FALSE)</f>
        <v xml:space="preserve">Snoozed </v>
      </c>
      <c r="E30" t="str">
        <f>VLOOKUP(B30,'User Input'!$B$3:$F$6,4,FALSE)</f>
        <v>Shoes, Dress</v>
      </c>
      <c r="F30" s="13">
        <f ca="1">'Dynamic Date'!$L$4</f>
        <v>44123</v>
      </c>
      <c r="G30" s="13">
        <f ca="1">'Dynamic Date'!$G$4</f>
        <v>44384</v>
      </c>
      <c r="H30" t="str">
        <f>VLOOKUP(B30,'User Input'!$B$3:$F$6,5,FALSE)</f>
        <v xml:space="preserve">Email </v>
      </c>
      <c r="I30" s="1">
        <v>610</v>
      </c>
      <c r="J30" s="1">
        <v>0</v>
      </c>
      <c r="K30" s="1">
        <v>0</v>
      </c>
      <c r="L30" s="1">
        <v>58</v>
      </c>
      <c r="M30" s="1">
        <v>12</v>
      </c>
      <c r="N30" s="1">
        <v>0</v>
      </c>
      <c r="O30" s="1">
        <v>1060</v>
      </c>
      <c r="P30" s="1">
        <v>0</v>
      </c>
    </row>
    <row r="31" spans="1:16" x14ac:dyDescent="0.25">
      <c r="A31" t="str">
        <f ca="1">'Dynamic Date'!B31</f>
        <v>202107</v>
      </c>
      <c r="B31" t="str">
        <f>'User Input'!$B$5</f>
        <v>Carol</v>
      </c>
      <c r="C31" t="str">
        <f>VLOOKUP(B31,'User Input'!$B$3:$F$6,2,FALSE)</f>
        <v>Female</v>
      </c>
      <c r="D31" t="str">
        <f>VLOOKUP(B31,'User Input'!$B$3:$F$6,3,FALSE)</f>
        <v xml:space="preserve">Snoozed </v>
      </c>
      <c r="E31" t="str">
        <f>VLOOKUP(B31,'User Input'!$B$3:$F$6,4,FALSE)</f>
        <v>Shoes, Dress</v>
      </c>
      <c r="F31" s="13">
        <f ca="1">'Dynamic Date'!$L$4</f>
        <v>44123</v>
      </c>
      <c r="G31" s="13">
        <f ca="1">'Dynamic Date'!$G$4</f>
        <v>44384</v>
      </c>
      <c r="H31" t="str">
        <f>VLOOKUP(B31,'User Input'!$B$3:$F$6,5,FALSE)</f>
        <v xml:space="preserve">Email </v>
      </c>
      <c r="I31" s="1">
        <v>610</v>
      </c>
      <c r="J31" s="1">
        <v>0</v>
      </c>
      <c r="K31" s="1">
        <v>0</v>
      </c>
      <c r="L31" s="1">
        <v>57</v>
      </c>
      <c r="M31" s="1">
        <v>10</v>
      </c>
      <c r="N31" s="1">
        <v>0</v>
      </c>
      <c r="O31" s="1">
        <v>907</v>
      </c>
      <c r="P31" s="1">
        <v>0</v>
      </c>
    </row>
    <row r="32" spans="1:16" x14ac:dyDescent="0.25">
      <c r="A32" t="str">
        <f ca="1">'Dynamic Date'!B32</f>
        <v>202108</v>
      </c>
      <c r="B32" t="str">
        <f>'User Input'!$B$5</f>
        <v>Carol</v>
      </c>
      <c r="C32" t="str">
        <f>VLOOKUP(B32,'User Input'!$B$3:$F$6,2,FALSE)</f>
        <v>Female</v>
      </c>
      <c r="D32" t="str">
        <f>VLOOKUP(B32,'User Input'!$B$3:$F$6,3,FALSE)</f>
        <v xml:space="preserve">Snoozed </v>
      </c>
      <c r="E32" t="str">
        <f>VLOOKUP(B32,'User Input'!$B$3:$F$6,4,FALSE)</f>
        <v>Shoes, Dress</v>
      </c>
      <c r="F32" s="13">
        <f ca="1">'Dynamic Date'!$L$4</f>
        <v>44123</v>
      </c>
      <c r="G32" s="13">
        <f ca="1">'Dynamic Date'!$G$4</f>
        <v>44384</v>
      </c>
      <c r="H32" t="str">
        <f>VLOOKUP(B32,'User Input'!$B$3:$F$6,5,FALSE)</f>
        <v xml:space="preserve">Email </v>
      </c>
      <c r="I32" s="1">
        <v>610</v>
      </c>
      <c r="J32" s="1">
        <v>0</v>
      </c>
      <c r="K32" s="1">
        <v>0</v>
      </c>
      <c r="L32" s="1">
        <v>57</v>
      </c>
      <c r="M32" s="1">
        <v>7</v>
      </c>
      <c r="N32" s="1">
        <v>0</v>
      </c>
      <c r="O32" s="1">
        <v>832</v>
      </c>
      <c r="P32" s="1">
        <v>0</v>
      </c>
    </row>
    <row r="33" spans="1:16" x14ac:dyDescent="0.25">
      <c r="A33" t="str">
        <f ca="1">'Dynamic Date'!B33</f>
        <v>202109</v>
      </c>
      <c r="B33" t="str">
        <f>'User Input'!$B$5</f>
        <v>Carol</v>
      </c>
      <c r="C33" t="str">
        <f>VLOOKUP(B33,'User Input'!$B$3:$F$6,2,FALSE)</f>
        <v>Female</v>
      </c>
      <c r="D33" t="str">
        <f>VLOOKUP(B33,'User Input'!$B$3:$F$6,3,FALSE)</f>
        <v xml:space="preserve">Snoozed </v>
      </c>
      <c r="E33" t="str">
        <f>VLOOKUP(B33,'User Input'!$B$3:$F$6,4,FALSE)</f>
        <v>Shoes, Dress</v>
      </c>
      <c r="F33" s="13">
        <f ca="1">'Dynamic Date'!$L$4</f>
        <v>44123</v>
      </c>
      <c r="G33" s="13">
        <f ca="1">'Dynamic Date'!$G$4</f>
        <v>44384</v>
      </c>
      <c r="H33" t="str">
        <f>VLOOKUP(B33,'User Input'!$B$3:$F$6,5,FALSE)</f>
        <v xml:space="preserve">Email </v>
      </c>
      <c r="I33" s="1">
        <v>610</v>
      </c>
      <c r="J33" s="1">
        <v>0</v>
      </c>
      <c r="K33" s="1">
        <v>0</v>
      </c>
      <c r="L33" s="1">
        <v>56</v>
      </c>
      <c r="M33" s="1">
        <v>5</v>
      </c>
      <c r="N33" s="1">
        <v>0</v>
      </c>
      <c r="O33" s="1">
        <v>713</v>
      </c>
      <c r="P33" s="1">
        <v>0</v>
      </c>
    </row>
    <row r="34" spans="1:16" x14ac:dyDescent="0.25">
      <c r="A34" t="str">
        <f ca="1">'Dynamic Date'!B34</f>
        <v>202110</v>
      </c>
      <c r="B34" t="str">
        <f>'User Input'!$B$5</f>
        <v>Carol</v>
      </c>
      <c r="C34" t="str">
        <f>VLOOKUP(B34,'User Input'!$B$3:$F$6,2,FALSE)</f>
        <v>Female</v>
      </c>
      <c r="D34" t="str">
        <f>VLOOKUP(B34,'User Input'!$B$3:$F$6,3,FALSE)</f>
        <v xml:space="preserve">Snoozed </v>
      </c>
      <c r="E34" t="str">
        <f>VLOOKUP(B34,'User Input'!$B$3:$F$6,4,FALSE)</f>
        <v>Shoes, Dress</v>
      </c>
      <c r="F34" s="13">
        <f ca="1">'Dynamic Date'!$L$4</f>
        <v>44123</v>
      </c>
      <c r="G34" s="13">
        <f ca="1">'Dynamic Date'!$G$4</f>
        <v>44384</v>
      </c>
      <c r="H34" t="str">
        <f>VLOOKUP(B34,'User Input'!$B$3:$F$6,5,FALSE)</f>
        <v xml:space="preserve">Email </v>
      </c>
      <c r="I34" s="1">
        <v>610</v>
      </c>
      <c r="J34" s="1">
        <v>0</v>
      </c>
      <c r="K34" s="1">
        <v>0</v>
      </c>
      <c r="L34" s="1">
        <v>54</v>
      </c>
      <c r="M34" s="1">
        <v>6</v>
      </c>
      <c r="N34" s="1">
        <v>0</v>
      </c>
      <c r="O34" s="1">
        <v>510</v>
      </c>
      <c r="P34" s="1">
        <v>0</v>
      </c>
    </row>
    <row r="35" spans="1:16" x14ac:dyDescent="0.25">
      <c r="A35" t="str">
        <f ca="1">'Dynamic Date'!B35</f>
        <v>202111</v>
      </c>
      <c r="B35" t="str">
        <f>'User Input'!$B$5</f>
        <v>Carol</v>
      </c>
      <c r="C35" t="str">
        <f>VLOOKUP(B35,'User Input'!$B$3:$F$6,2,FALSE)</f>
        <v>Female</v>
      </c>
      <c r="D35" t="str">
        <f>VLOOKUP(B35,'User Input'!$B$3:$F$6,3,FALSE)</f>
        <v xml:space="preserve">Snoozed </v>
      </c>
      <c r="E35" t="str">
        <f>VLOOKUP(B35,'User Input'!$B$3:$F$6,4,FALSE)</f>
        <v>Shoes, Dress</v>
      </c>
      <c r="F35" s="13">
        <f ca="1">'Dynamic Date'!$L$4</f>
        <v>44123</v>
      </c>
      <c r="G35" s="13">
        <f ca="1">'Dynamic Date'!$G$4</f>
        <v>44384</v>
      </c>
      <c r="H35" t="str">
        <f>VLOOKUP(B35,'User Input'!$B$3:$F$6,5,FALSE)</f>
        <v xml:space="preserve">Email </v>
      </c>
      <c r="I35" s="1">
        <v>610</v>
      </c>
      <c r="J35" s="1">
        <v>0</v>
      </c>
      <c r="K35" s="1">
        <v>0</v>
      </c>
      <c r="L35" s="1">
        <v>57</v>
      </c>
      <c r="M35" s="1">
        <v>8</v>
      </c>
      <c r="N35" s="1">
        <v>0</v>
      </c>
      <c r="O35" s="1">
        <v>314</v>
      </c>
      <c r="P35" s="1">
        <v>0</v>
      </c>
    </row>
    <row r="36" spans="1:16" x14ac:dyDescent="0.25">
      <c r="A36" t="str">
        <f ca="1">'Dynamic Date'!B36</f>
        <v>202005</v>
      </c>
      <c r="B36" t="str">
        <f>'User Input'!$B$6</f>
        <v>James</v>
      </c>
      <c r="C36" t="str">
        <f>VLOOKUP(B36,'User Input'!$B$3:$F$6,2,FALSE)</f>
        <v>Male</v>
      </c>
      <c r="D36" t="str">
        <f>VLOOKUP(B36,'User Input'!$B$3:$F$6,3,FALSE)</f>
        <v xml:space="preserve">Active </v>
      </c>
      <c r="E36" t="str">
        <f>VLOOKUP(B36,'User Input'!$B$3:$F$6,4,FALSE)</f>
        <v xml:space="preserve">Sports, Casual </v>
      </c>
      <c r="F36" s="13">
        <f ca="1">'Dynamic Date'!$L$5</f>
        <v>43980</v>
      </c>
      <c r="G36" s="13">
        <f ca="1">'Dynamic Date'!$G$5</f>
        <v>44501</v>
      </c>
      <c r="H36" t="str">
        <f>VLOOKUP(B36,'User Input'!$B$3:$F$6,5,FALSE)</f>
        <v xml:space="preserve">Email </v>
      </c>
      <c r="I36" s="1">
        <v>337</v>
      </c>
      <c r="J36" s="1">
        <v>3</v>
      </c>
      <c r="K36" s="1">
        <v>1077</v>
      </c>
      <c r="L36" s="1">
        <v>56</v>
      </c>
      <c r="M36" s="1">
        <v>30</v>
      </c>
      <c r="N36" s="1">
        <v>0</v>
      </c>
      <c r="O36" s="1">
        <v>2956</v>
      </c>
      <c r="P36" s="1">
        <v>87</v>
      </c>
    </row>
    <row r="37" spans="1:16" x14ac:dyDescent="0.25">
      <c r="A37" t="str">
        <f ca="1">'Dynamic Date'!B37</f>
        <v>202006</v>
      </c>
      <c r="B37" t="str">
        <f>'User Input'!$B$6</f>
        <v>James</v>
      </c>
      <c r="C37" t="str">
        <f>VLOOKUP(B37,'User Input'!$B$3:$F$6,2,FALSE)</f>
        <v>Male</v>
      </c>
      <c r="D37" t="str">
        <f>VLOOKUP(B37,'User Input'!$B$3:$F$6,3,FALSE)</f>
        <v xml:space="preserve">Active </v>
      </c>
      <c r="E37" t="str">
        <f>VLOOKUP(B37,'User Input'!$B$3:$F$6,4,FALSE)</f>
        <v xml:space="preserve">Sports, Casual </v>
      </c>
      <c r="F37" s="13">
        <f ca="1">'Dynamic Date'!$L$5</f>
        <v>43980</v>
      </c>
      <c r="G37" s="13">
        <f ca="1">'Dynamic Date'!$G$5</f>
        <v>44501</v>
      </c>
      <c r="H37" t="str">
        <f>VLOOKUP(B37,'User Input'!$B$3:$F$6,5,FALSE)</f>
        <v xml:space="preserve">Email </v>
      </c>
      <c r="I37" s="1">
        <v>78</v>
      </c>
      <c r="J37" s="1">
        <v>1</v>
      </c>
      <c r="K37" s="1">
        <v>386</v>
      </c>
      <c r="L37" s="1">
        <v>75</v>
      </c>
      <c r="M37" s="1">
        <v>35</v>
      </c>
      <c r="N37" s="1">
        <v>0</v>
      </c>
      <c r="O37" s="1">
        <v>2900</v>
      </c>
      <c r="P37" s="1">
        <v>80</v>
      </c>
    </row>
    <row r="38" spans="1:16" x14ac:dyDescent="0.25">
      <c r="A38" t="str">
        <f ca="1">'Dynamic Date'!B38</f>
        <v>202007</v>
      </c>
      <c r="B38" t="str">
        <f>'User Input'!$B$6</f>
        <v>James</v>
      </c>
      <c r="C38" t="str">
        <f>VLOOKUP(B38,'User Input'!$B$3:$F$6,2,FALSE)</f>
        <v>Male</v>
      </c>
      <c r="D38" t="str">
        <f>VLOOKUP(B38,'User Input'!$B$3:$F$6,3,FALSE)</f>
        <v xml:space="preserve">Active </v>
      </c>
      <c r="E38" t="str">
        <f>VLOOKUP(B38,'User Input'!$B$3:$F$6,4,FALSE)</f>
        <v xml:space="preserve">Sports, Casual </v>
      </c>
      <c r="F38" s="13">
        <f ca="1">'Dynamic Date'!$L$5</f>
        <v>43980</v>
      </c>
      <c r="G38" s="13">
        <f ca="1">'Dynamic Date'!$G$5</f>
        <v>44501</v>
      </c>
      <c r="H38" t="str">
        <f>VLOOKUP(B38,'User Input'!$B$3:$F$6,5,FALSE)</f>
        <v xml:space="preserve">Email </v>
      </c>
      <c r="I38" s="1">
        <v>100</v>
      </c>
      <c r="J38" s="1">
        <v>2</v>
      </c>
      <c r="K38" s="1">
        <v>175</v>
      </c>
      <c r="L38" s="1">
        <v>82</v>
      </c>
      <c r="M38" s="1">
        <v>36</v>
      </c>
      <c r="N38" s="1">
        <v>0</v>
      </c>
      <c r="O38" s="1">
        <v>3497</v>
      </c>
      <c r="P38" s="1">
        <v>92</v>
      </c>
    </row>
    <row r="39" spans="1:16" x14ac:dyDescent="0.25">
      <c r="A39" t="str">
        <f ca="1">'Dynamic Date'!B39</f>
        <v>202008</v>
      </c>
      <c r="B39" t="str">
        <f>'User Input'!$B$6</f>
        <v>James</v>
      </c>
      <c r="C39" t="str">
        <f>VLOOKUP(B39,'User Input'!$B$3:$F$6,2,FALSE)</f>
        <v>Male</v>
      </c>
      <c r="D39" t="str">
        <f>VLOOKUP(B39,'User Input'!$B$3:$F$6,3,FALSE)</f>
        <v xml:space="preserve">Active </v>
      </c>
      <c r="E39" t="str">
        <f>VLOOKUP(B39,'User Input'!$B$3:$F$6,4,FALSE)</f>
        <v xml:space="preserve">Sports, Casual </v>
      </c>
      <c r="F39" s="13">
        <f ca="1">'Dynamic Date'!$L$5</f>
        <v>43980</v>
      </c>
      <c r="G39" s="13">
        <f ca="1">'Dynamic Date'!$G$5</f>
        <v>44501</v>
      </c>
      <c r="H39" t="str">
        <f>VLOOKUP(B39,'User Input'!$B$3:$F$6,5,FALSE)</f>
        <v xml:space="preserve">Email </v>
      </c>
      <c r="I39" s="1">
        <v>738</v>
      </c>
      <c r="J39" s="1">
        <v>1</v>
      </c>
      <c r="K39" s="1">
        <v>39</v>
      </c>
      <c r="L39" s="1">
        <v>72</v>
      </c>
      <c r="M39" s="1">
        <v>44</v>
      </c>
      <c r="N39" s="1">
        <v>0</v>
      </c>
      <c r="O39" s="1">
        <v>2713</v>
      </c>
      <c r="P39" s="1">
        <v>93</v>
      </c>
    </row>
    <row r="40" spans="1:16" x14ac:dyDescent="0.25">
      <c r="A40" t="str">
        <f ca="1">'Dynamic Date'!B40</f>
        <v>202009</v>
      </c>
      <c r="B40" t="str">
        <f>'User Input'!$B$6</f>
        <v>James</v>
      </c>
      <c r="C40" t="str">
        <f>VLOOKUP(B40,'User Input'!$B$3:$F$6,2,FALSE)</f>
        <v>Male</v>
      </c>
      <c r="D40" t="str">
        <f>VLOOKUP(B40,'User Input'!$B$3:$F$6,3,FALSE)</f>
        <v xml:space="preserve">Active </v>
      </c>
      <c r="E40" t="str">
        <f>VLOOKUP(B40,'User Input'!$B$3:$F$6,4,FALSE)</f>
        <v xml:space="preserve">Sports, Casual </v>
      </c>
      <c r="F40" s="13">
        <f ca="1">'Dynamic Date'!$L$5</f>
        <v>43980</v>
      </c>
      <c r="G40" s="13">
        <f ca="1">'Dynamic Date'!$G$5</f>
        <v>44501</v>
      </c>
      <c r="H40" t="str">
        <f>VLOOKUP(B40,'User Input'!$B$3:$F$6,5,FALSE)</f>
        <v xml:space="preserve">Email </v>
      </c>
      <c r="I40" s="1">
        <v>975</v>
      </c>
      <c r="J40" s="1">
        <v>0</v>
      </c>
      <c r="K40" s="1">
        <v>0</v>
      </c>
      <c r="L40" s="1">
        <v>67</v>
      </c>
      <c r="M40" s="1">
        <v>6</v>
      </c>
      <c r="N40" s="1">
        <v>0</v>
      </c>
      <c r="O40" s="1">
        <v>3782</v>
      </c>
      <c r="P40" s="1">
        <v>76</v>
      </c>
    </row>
    <row r="41" spans="1:16" x14ac:dyDescent="0.25">
      <c r="A41" t="str">
        <f ca="1">'Dynamic Date'!B41</f>
        <v>202010</v>
      </c>
      <c r="B41" t="str">
        <f>'User Input'!$B$6</f>
        <v>James</v>
      </c>
      <c r="C41" t="str">
        <f>VLOOKUP(B41,'User Input'!$B$3:$F$6,2,FALSE)</f>
        <v>Male</v>
      </c>
      <c r="D41" t="str">
        <f>VLOOKUP(B41,'User Input'!$B$3:$F$6,3,FALSE)</f>
        <v xml:space="preserve">Active </v>
      </c>
      <c r="E41" t="str">
        <f>VLOOKUP(B41,'User Input'!$B$3:$F$6,4,FALSE)</f>
        <v xml:space="preserve">Sports, Casual </v>
      </c>
      <c r="F41" s="13">
        <f ca="1">'Dynamic Date'!$L$5</f>
        <v>43980</v>
      </c>
      <c r="G41" s="13">
        <f ca="1">'Dynamic Date'!$G$5</f>
        <v>44501</v>
      </c>
      <c r="H41" t="str">
        <f>VLOOKUP(B41,'User Input'!$B$3:$F$6,5,FALSE)</f>
        <v xml:space="preserve">Email </v>
      </c>
      <c r="I41" s="1">
        <v>1228</v>
      </c>
      <c r="J41" s="1">
        <v>0</v>
      </c>
      <c r="K41" s="1">
        <v>0</v>
      </c>
      <c r="L41" s="1">
        <v>50</v>
      </c>
      <c r="M41" s="1">
        <v>12</v>
      </c>
      <c r="N41" s="1">
        <v>0</v>
      </c>
      <c r="O41" s="1">
        <v>4341</v>
      </c>
      <c r="P41" s="1">
        <v>95</v>
      </c>
    </row>
    <row r="42" spans="1:16" x14ac:dyDescent="0.25">
      <c r="A42" t="str">
        <f ca="1">'Dynamic Date'!B42</f>
        <v>202011</v>
      </c>
      <c r="B42" t="str">
        <f>'User Input'!$B$6</f>
        <v>James</v>
      </c>
      <c r="C42" t="str">
        <f>VLOOKUP(B42,'User Input'!$B$3:$F$6,2,FALSE)</f>
        <v>Male</v>
      </c>
      <c r="D42" t="str">
        <f>VLOOKUP(B42,'User Input'!$B$3:$F$6,3,FALSE)</f>
        <v xml:space="preserve">Active </v>
      </c>
      <c r="E42" t="str">
        <f>VLOOKUP(B42,'User Input'!$B$3:$F$6,4,FALSE)</f>
        <v xml:space="preserve">Sports, Casual </v>
      </c>
      <c r="F42" s="13">
        <f ca="1">'Dynamic Date'!$L$5</f>
        <v>43980</v>
      </c>
      <c r="G42" s="13">
        <f ca="1">'Dynamic Date'!$G$5</f>
        <v>44501</v>
      </c>
      <c r="H42" t="str">
        <f>VLOOKUP(B42,'User Input'!$B$3:$F$6,5,FALSE)</f>
        <v xml:space="preserve">Email </v>
      </c>
      <c r="I42" s="1">
        <v>440</v>
      </c>
      <c r="J42" s="1">
        <v>0</v>
      </c>
      <c r="K42" s="1">
        <v>0</v>
      </c>
      <c r="L42" s="1">
        <v>45</v>
      </c>
      <c r="M42" s="1">
        <v>46</v>
      </c>
      <c r="N42" s="1">
        <v>0</v>
      </c>
      <c r="O42" s="1">
        <v>2788</v>
      </c>
      <c r="P42" s="1">
        <v>60</v>
      </c>
    </row>
    <row r="43" spans="1:16" x14ac:dyDescent="0.25">
      <c r="A43" t="str">
        <f ca="1">'Dynamic Date'!B43</f>
        <v>202012</v>
      </c>
      <c r="B43" t="str">
        <f>'User Input'!$B$6</f>
        <v>James</v>
      </c>
      <c r="C43" t="str">
        <f>VLOOKUP(B43,'User Input'!$B$3:$F$6,2,FALSE)</f>
        <v>Male</v>
      </c>
      <c r="D43" t="str">
        <f>VLOOKUP(B43,'User Input'!$B$3:$F$6,3,FALSE)</f>
        <v xml:space="preserve">Active </v>
      </c>
      <c r="E43" t="str">
        <f>VLOOKUP(B43,'User Input'!$B$3:$F$6,4,FALSE)</f>
        <v xml:space="preserve">Sports, Casual </v>
      </c>
      <c r="F43" s="13">
        <f ca="1">'Dynamic Date'!$L$5</f>
        <v>43980</v>
      </c>
      <c r="G43" s="13">
        <f ca="1">'Dynamic Date'!$G$5</f>
        <v>44501</v>
      </c>
      <c r="H43" t="str">
        <f>VLOOKUP(B43,'User Input'!$B$3:$F$6,5,FALSE)</f>
        <v xml:space="preserve">Email </v>
      </c>
      <c r="I43" s="1">
        <v>680</v>
      </c>
      <c r="J43" s="1">
        <v>1</v>
      </c>
      <c r="K43" s="1">
        <v>353</v>
      </c>
      <c r="L43" s="1">
        <v>67</v>
      </c>
      <c r="M43" s="1">
        <v>14</v>
      </c>
      <c r="N43" s="1">
        <v>0</v>
      </c>
      <c r="O43" s="1">
        <v>3920</v>
      </c>
      <c r="P43" s="1">
        <v>92</v>
      </c>
    </row>
    <row r="44" spans="1:16" x14ac:dyDescent="0.25">
      <c r="A44" t="str">
        <f ca="1">'Dynamic Date'!B44</f>
        <v>202101</v>
      </c>
      <c r="B44" t="str">
        <f>'User Input'!$B$6</f>
        <v>James</v>
      </c>
      <c r="C44" t="str">
        <f>VLOOKUP(B44,'User Input'!$B$3:$F$6,2,FALSE)</f>
        <v>Male</v>
      </c>
      <c r="D44" t="str">
        <f>VLOOKUP(B44,'User Input'!$B$3:$F$6,3,FALSE)</f>
        <v xml:space="preserve">Active </v>
      </c>
      <c r="E44" t="str">
        <f>VLOOKUP(B44,'User Input'!$B$3:$F$6,4,FALSE)</f>
        <v xml:space="preserve">Sports, Casual </v>
      </c>
      <c r="F44" s="13">
        <f ca="1">'Dynamic Date'!$L$5</f>
        <v>43980</v>
      </c>
      <c r="G44" s="13">
        <f ca="1">'Dynamic Date'!$G$5</f>
        <v>44501</v>
      </c>
      <c r="H44" t="str">
        <f>VLOOKUP(B44,'User Input'!$B$3:$F$6,5,FALSE)</f>
        <v xml:space="preserve">Email </v>
      </c>
      <c r="I44" s="1">
        <v>989</v>
      </c>
      <c r="J44" s="1">
        <v>3</v>
      </c>
      <c r="K44" s="1">
        <v>910</v>
      </c>
      <c r="L44" s="1">
        <v>70</v>
      </c>
      <c r="M44" s="1">
        <v>22</v>
      </c>
      <c r="N44" s="1">
        <v>2</v>
      </c>
      <c r="O44" s="1">
        <v>3068</v>
      </c>
      <c r="P44" s="1">
        <v>85</v>
      </c>
    </row>
    <row r="45" spans="1:16" x14ac:dyDescent="0.25">
      <c r="A45" t="str">
        <f ca="1">'Dynamic Date'!B45</f>
        <v>202102</v>
      </c>
      <c r="B45" t="str">
        <f>'User Input'!$B$6</f>
        <v>James</v>
      </c>
      <c r="C45" t="str">
        <f>VLOOKUP(B45,'User Input'!$B$3:$F$6,2,FALSE)</f>
        <v>Male</v>
      </c>
      <c r="D45" t="str">
        <f>VLOOKUP(B45,'User Input'!$B$3:$F$6,3,FALSE)</f>
        <v xml:space="preserve">Active </v>
      </c>
      <c r="E45" t="str">
        <f>VLOOKUP(B45,'User Input'!$B$3:$F$6,4,FALSE)</f>
        <v xml:space="preserve">Sports, Casual </v>
      </c>
      <c r="F45" s="13">
        <f ca="1">'Dynamic Date'!$L$5</f>
        <v>43980</v>
      </c>
      <c r="G45" s="13">
        <f ca="1">'Dynamic Date'!$G$5</f>
        <v>44501</v>
      </c>
      <c r="H45" t="str">
        <f>VLOOKUP(B45,'User Input'!$B$3:$F$6,5,FALSE)</f>
        <v xml:space="preserve">Email </v>
      </c>
      <c r="I45" s="1">
        <v>1310</v>
      </c>
      <c r="J45" s="1">
        <v>1</v>
      </c>
      <c r="K45" s="1">
        <v>1391</v>
      </c>
      <c r="L45" s="1">
        <v>72</v>
      </c>
      <c r="M45" s="1">
        <v>8</v>
      </c>
      <c r="N45" s="1">
        <v>0</v>
      </c>
      <c r="O45" s="1">
        <v>3815</v>
      </c>
      <c r="P45" s="1">
        <v>79</v>
      </c>
    </row>
    <row r="46" spans="1:16" x14ac:dyDescent="0.25">
      <c r="A46" t="str">
        <f ca="1">'Dynamic Date'!B46</f>
        <v>202103</v>
      </c>
      <c r="B46" t="str">
        <f>'User Input'!$B$6</f>
        <v>James</v>
      </c>
      <c r="C46" t="str">
        <f>VLOOKUP(B46,'User Input'!$B$3:$F$6,2,FALSE)</f>
        <v>Male</v>
      </c>
      <c r="D46" t="str">
        <f>VLOOKUP(B46,'User Input'!$B$3:$F$6,3,FALSE)</f>
        <v xml:space="preserve">Active </v>
      </c>
      <c r="E46" t="str">
        <f>VLOOKUP(B46,'User Input'!$B$3:$F$6,4,FALSE)</f>
        <v xml:space="preserve">Sports, Casual </v>
      </c>
      <c r="F46" s="13">
        <f ca="1">'Dynamic Date'!$L$5</f>
        <v>43980</v>
      </c>
      <c r="G46" s="13">
        <f ca="1">'Dynamic Date'!$G$5</f>
        <v>44501</v>
      </c>
      <c r="H46" t="str">
        <f>VLOOKUP(B46,'User Input'!$B$3:$F$6,5,FALSE)</f>
        <v xml:space="preserve">Email </v>
      </c>
      <c r="I46" s="1">
        <v>745</v>
      </c>
      <c r="J46" s="1">
        <v>2</v>
      </c>
      <c r="K46" s="1">
        <v>652</v>
      </c>
      <c r="L46" s="1">
        <v>75</v>
      </c>
      <c r="M46" s="1">
        <v>18</v>
      </c>
      <c r="N46" s="1">
        <v>0</v>
      </c>
      <c r="O46" s="1">
        <v>4290</v>
      </c>
      <c r="P46" s="1">
        <v>64</v>
      </c>
    </row>
    <row r="47" spans="1:16" x14ac:dyDescent="0.25">
      <c r="A47" t="str">
        <f ca="1">'Dynamic Date'!B47</f>
        <v>202104</v>
      </c>
      <c r="B47" t="str">
        <f>'User Input'!$B$6</f>
        <v>James</v>
      </c>
      <c r="C47" t="str">
        <f>VLOOKUP(B47,'User Input'!$B$3:$F$6,2,FALSE)</f>
        <v>Male</v>
      </c>
      <c r="D47" t="str">
        <f>VLOOKUP(B47,'User Input'!$B$3:$F$6,3,FALSE)</f>
        <v xml:space="preserve">Active </v>
      </c>
      <c r="E47" t="str">
        <f>VLOOKUP(B47,'User Input'!$B$3:$F$6,4,FALSE)</f>
        <v xml:space="preserve">Sports, Casual </v>
      </c>
      <c r="F47" s="13">
        <f ca="1">'Dynamic Date'!$L$5</f>
        <v>43980</v>
      </c>
      <c r="G47" s="13">
        <f ca="1">'Dynamic Date'!$G$5</f>
        <v>44501</v>
      </c>
      <c r="H47" t="str">
        <f>VLOOKUP(B47,'User Input'!$B$3:$F$6,5,FALSE)</f>
        <v xml:space="preserve">Email </v>
      </c>
      <c r="I47" s="1">
        <v>1510</v>
      </c>
      <c r="J47" s="1">
        <v>4</v>
      </c>
      <c r="K47" s="1">
        <v>874</v>
      </c>
      <c r="L47" s="1">
        <v>68</v>
      </c>
      <c r="M47" s="1">
        <v>41</v>
      </c>
      <c r="N47" s="1">
        <v>0</v>
      </c>
      <c r="O47" s="1">
        <v>4868</v>
      </c>
      <c r="P47" s="1">
        <v>52</v>
      </c>
    </row>
    <row r="48" spans="1:16" x14ac:dyDescent="0.25">
      <c r="A48" t="str">
        <f ca="1">'Dynamic Date'!B48</f>
        <v>202105</v>
      </c>
      <c r="B48" t="str">
        <f>'User Input'!$B$6</f>
        <v>James</v>
      </c>
      <c r="C48" t="str">
        <f>VLOOKUP(B48,'User Input'!$B$3:$F$6,2,FALSE)</f>
        <v>Male</v>
      </c>
      <c r="D48" t="str">
        <f>VLOOKUP(B48,'User Input'!$B$3:$F$6,3,FALSE)</f>
        <v xml:space="preserve">Active </v>
      </c>
      <c r="E48" t="str">
        <f>VLOOKUP(B48,'User Input'!$B$3:$F$6,4,FALSE)</f>
        <v xml:space="preserve">Sports, Casual </v>
      </c>
      <c r="F48" s="13">
        <f ca="1">'Dynamic Date'!$L$5</f>
        <v>43980</v>
      </c>
      <c r="G48" s="13">
        <f ca="1">'Dynamic Date'!$G$5</f>
        <v>44501</v>
      </c>
      <c r="H48" t="str">
        <f>VLOOKUP(B48,'User Input'!$B$3:$F$6,5,FALSE)</f>
        <v xml:space="preserve">Email </v>
      </c>
      <c r="I48" s="1">
        <v>1738</v>
      </c>
      <c r="J48" s="1">
        <v>2</v>
      </c>
      <c r="K48" s="1">
        <v>445</v>
      </c>
      <c r="L48" s="1">
        <v>75</v>
      </c>
      <c r="M48" s="1">
        <v>19</v>
      </c>
      <c r="N48" s="1">
        <v>0</v>
      </c>
      <c r="O48" s="1">
        <v>5242</v>
      </c>
      <c r="P48" s="1">
        <v>53</v>
      </c>
    </row>
    <row r="49" spans="1:16" x14ac:dyDescent="0.25">
      <c r="A49" t="str">
        <f ca="1">'Dynamic Date'!B49</f>
        <v>202106</v>
      </c>
      <c r="B49" t="str">
        <f>'User Input'!$B$6</f>
        <v>James</v>
      </c>
      <c r="C49" t="str">
        <f>VLOOKUP(B49,'User Input'!$B$3:$F$6,2,FALSE)</f>
        <v>Male</v>
      </c>
      <c r="D49" t="str">
        <f>VLOOKUP(B49,'User Input'!$B$3:$F$6,3,FALSE)</f>
        <v xml:space="preserve">Active </v>
      </c>
      <c r="E49" t="str">
        <f>VLOOKUP(B49,'User Input'!$B$3:$F$6,4,FALSE)</f>
        <v xml:space="preserve">Sports, Casual </v>
      </c>
      <c r="F49" s="13">
        <f ca="1">'Dynamic Date'!$L$5</f>
        <v>43980</v>
      </c>
      <c r="G49" s="13">
        <f ca="1">'Dynamic Date'!$G$5</f>
        <v>44501</v>
      </c>
      <c r="H49" t="str">
        <f>VLOOKUP(B49,'User Input'!$B$3:$F$6,5,FALSE)</f>
        <v xml:space="preserve">Email </v>
      </c>
      <c r="I49" s="1">
        <v>2079</v>
      </c>
      <c r="J49" s="1">
        <v>1</v>
      </c>
      <c r="K49" s="1">
        <v>499</v>
      </c>
      <c r="L49" s="1">
        <v>78</v>
      </c>
      <c r="M49" s="1">
        <v>28</v>
      </c>
      <c r="N49" s="1">
        <v>0</v>
      </c>
      <c r="O49" s="1">
        <v>5588</v>
      </c>
      <c r="P49" s="1">
        <v>95</v>
      </c>
    </row>
    <row r="50" spans="1:16" x14ac:dyDescent="0.25">
      <c r="A50" t="str">
        <f ca="1">'Dynamic Date'!B50</f>
        <v>202107</v>
      </c>
      <c r="B50" t="str">
        <f>'User Input'!$B$6</f>
        <v>James</v>
      </c>
      <c r="C50" t="str">
        <f>VLOOKUP(B50,'User Input'!$B$3:$F$6,2,FALSE)</f>
        <v>Male</v>
      </c>
      <c r="D50" t="str">
        <f>VLOOKUP(B50,'User Input'!$B$3:$F$6,3,FALSE)</f>
        <v xml:space="preserve">Active </v>
      </c>
      <c r="E50" t="str">
        <f>VLOOKUP(B50,'User Input'!$B$3:$F$6,4,FALSE)</f>
        <v xml:space="preserve">Sports, Casual </v>
      </c>
      <c r="F50" s="13">
        <f ca="1">'Dynamic Date'!$L$5</f>
        <v>43980</v>
      </c>
      <c r="G50" s="13">
        <f ca="1">'Dynamic Date'!$G$5</f>
        <v>44501</v>
      </c>
      <c r="H50" t="str">
        <f>VLOOKUP(B50,'User Input'!$B$3:$F$6,5,FALSE)</f>
        <v xml:space="preserve">Email </v>
      </c>
      <c r="I50" s="1">
        <v>847</v>
      </c>
      <c r="J50" s="1">
        <v>0</v>
      </c>
      <c r="K50" s="1">
        <v>0</v>
      </c>
      <c r="L50" s="1">
        <v>70</v>
      </c>
      <c r="M50" s="1">
        <v>33</v>
      </c>
      <c r="N50" s="1">
        <v>0</v>
      </c>
      <c r="O50" s="1">
        <v>5823</v>
      </c>
      <c r="P50" s="1">
        <v>58</v>
      </c>
    </row>
    <row r="51" spans="1:16" x14ac:dyDescent="0.25">
      <c r="A51" t="str">
        <f ca="1">'Dynamic Date'!B51</f>
        <v>202108</v>
      </c>
      <c r="B51" t="str">
        <f>'User Input'!$B$6</f>
        <v>James</v>
      </c>
      <c r="C51" t="str">
        <f>VLOOKUP(B51,'User Input'!$B$3:$F$6,2,FALSE)</f>
        <v>Male</v>
      </c>
      <c r="D51" t="str">
        <f>VLOOKUP(B51,'User Input'!$B$3:$F$6,3,FALSE)</f>
        <v xml:space="preserve">Active </v>
      </c>
      <c r="E51" t="str">
        <f>VLOOKUP(B51,'User Input'!$B$3:$F$6,4,FALSE)</f>
        <v xml:space="preserve">Sports, Casual </v>
      </c>
      <c r="F51" s="13">
        <f ca="1">'Dynamic Date'!$L$5</f>
        <v>43980</v>
      </c>
      <c r="G51" s="13">
        <f ca="1">'Dynamic Date'!$G$5</f>
        <v>44501</v>
      </c>
      <c r="H51" t="str">
        <f>VLOOKUP(B51,'User Input'!$B$3:$F$6,5,FALSE)</f>
        <v xml:space="preserve">Email </v>
      </c>
      <c r="I51" s="1">
        <v>927</v>
      </c>
      <c r="J51" s="1">
        <v>1</v>
      </c>
      <c r="K51" s="1">
        <v>600</v>
      </c>
      <c r="L51" s="1">
        <v>76</v>
      </c>
      <c r="M51" s="1">
        <v>44</v>
      </c>
      <c r="N51" s="1">
        <v>0</v>
      </c>
      <c r="O51" s="1">
        <v>5908</v>
      </c>
      <c r="P51" s="1">
        <v>81</v>
      </c>
    </row>
    <row r="52" spans="1:16" x14ac:dyDescent="0.25">
      <c r="A52" t="str">
        <f ca="1">'Dynamic Date'!B52</f>
        <v>202109</v>
      </c>
      <c r="B52" t="str">
        <f>'User Input'!$B$6</f>
        <v>James</v>
      </c>
      <c r="C52" t="str">
        <f>VLOOKUP(B52,'User Input'!$B$3:$F$6,2,FALSE)</f>
        <v>Male</v>
      </c>
      <c r="D52" t="str">
        <f>VLOOKUP(B52,'User Input'!$B$3:$F$6,3,FALSE)</f>
        <v xml:space="preserve">Active </v>
      </c>
      <c r="E52" t="str">
        <f>VLOOKUP(B52,'User Input'!$B$3:$F$6,4,FALSE)</f>
        <v xml:space="preserve">Sports, Casual </v>
      </c>
      <c r="F52" s="13">
        <f ca="1">'Dynamic Date'!$L$5</f>
        <v>43980</v>
      </c>
      <c r="G52" s="13">
        <f ca="1">'Dynamic Date'!$G$5</f>
        <v>44501</v>
      </c>
      <c r="H52" t="str">
        <f>VLOOKUP(B52,'User Input'!$B$3:$F$6,5,FALSE)</f>
        <v xml:space="preserve">Email </v>
      </c>
      <c r="I52" s="1">
        <v>1114</v>
      </c>
      <c r="J52" s="1">
        <v>2</v>
      </c>
      <c r="K52" s="1">
        <v>725</v>
      </c>
      <c r="L52" s="1">
        <v>80</v>
      </c>
      <c r="M52" s="1">
        <v>31</v>
      </c>
      <c r="N52" s="1">
        <v>1</v>
      </c>
      <c r="O52" s="1">
        <v>6284</v>
      </c>
      <c r="P52" s="1">
        <v>87</v>
      </c>
    </row>
    <row r="53" spans="1:16" x14ac:dyDescent="0.25">
      <c r="A53" t="str">
        <f ca="1">'Dynamic Date'!B53</f>
        <v>202110</v>
      </c>
      <c r="B53" t="str">
        <f>'User Input'!$B$6</f>
        <v>James</v>
      </c>
      <c r="C53" t="str">
        <f>VLOOKUP(B53,'User Input'!$B$3:$F$6,2,FALSE)</f>
        <v>Male</v>
      </c>
      <c r="D53" t="str">
        <f>VLOOKUP(B53,'User Input'!$B$3:$F$6,3,FALSE)</f>
        <v xml:space="preserve">Active </v>
      </c>
      <c r="E53" t="str">
        <f>VLOOKUP(B53,'User Input'!$B$3:$F$6,4,FALSE)</f>
        <v xml:space="preserve">Sports, Casual </v>
      </c>
      <c r="F53" s="13">
        <f ca="1">'Dynamic Date'!$L$5</f>
        <v>43980</v>
      </c>
      <c r="G53" s="13">
        <f ca="1">'Dynamic Date'!$G$5</f>
        <v>44501</v>
      </c>
      <c r="H53" t="str">
        <f>VLOOKUP(B53,'User Input'!$B$3:$F$6,5,FALSE)</f>
        <v xml:space="preserve">Email </v>
      </c>
      <c r="I53" s="1">
        <v>1500</v>
      </c>
      <c r="J53" s="1">
        <v>1</v>
      </c>
      <c r="K53" s="1">
        <v>690</v>
      </c>
      <c r="L53" s="1">
        <v>81</v>
      </c>
      <c r="M53" s="1">
        <v>37</v>
      </c>
      <c r="N53" s="1">
        <v>0</v>
      </c>
      <c r="O53" s="1">
        <v>6544</v>
      </c>
      <c r="P53" s="1">
        <v>62</v>
      </c>
    </row>
    <row r="54" spans="1:16" x14ac:dyDescent="0.25">
      <c r="A54" t="str">
        <f ca="1">'Dynamic Date'!B54</f>
        <v>202111</v>
      </c>
      <c r="B54" t="str">
        <f>'User Input'!$B$6</f>
        <v>James</v>
      </c>
      <c r="C54" t="str">
        <f>VLOOKUP(B54,'User Input'!$B$3:$F$6,2,FALSE)</f>
        <v>Male</v>
      </c>
      <c r="D54" t="str">
        <f>VLOOKUP(B54,'User Input'!$B$3:$F$6,3,FALSE)</f>
        <v xml:space="preserve">Active </v>
      </c>
      <c r="E54" t="str">
        <f>VLOOKUP(B54,'User Input'!$B$3:$F$6,4,FALSE)</f>
        <v xml:space="preserve">Sports, Casual </v>
      </c>
      <c r="F54" s="13">
        <f ca="1">'Dynamic Date'!$L$5</f>
        <v>43980</v>
      </c>
      <c r="G54" s="13">
        <f ca="1">'Dynamic Date'!$G$5</f>
        <v>44501</v>
      </c>
      <c r="H54" t="str">
        <f>VLOOKUP(B54,'User Input'!$B$3:$F$6,5,FALSE)</f>
        <v xml:space="preserve">Email </v>
      </c>
      <c r="I54" s="1">
        <v>1711</v>
      </c>
      <c r="J54" s="1">
        <v>1</v>
      </c>
      <c r="K54" s="1">
        <v>1411</v>
      </c>
      <c r="L54" s="1">
        <v>82</v>
      </c>
      <c r="M54" s="1">
        <v>21</v>
      </c>
      <c r="N54" s="1">
        <v>0</v>
      </c>
      <c r="O54" s="1">
        <v>6952</v>
      </c>
      <c r="P54" s="1">
        <v>92</v>
      </c>
    </row>
  </sheetData>
  <autoFilter ref="A1:P54" xr:uid="{00000000-0009-0000-0000-000000000000}"/>
  <pageMargins left="0.7" right="0.7" top="0.75" bottom="0.75" header="0.3" footer="0.3"/>
  <pageSetup orientation="portrait" r:id="rId1"/>
  <ignoredErrors>
    <ignoredError sqref="I1:P1 I2:P2 I16:P16 I23:P23 I37:P37 I3:P15 I17:P21 I22:P22 I24:P35 I36:P36 I38:P5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49450-391D-46A6-8286-749F59CD4CCF}">
  <dimension ref="A1:Q54"/>
  <sheetViews>
    <sheetView workbookViewId="0">
      <selection activeCell="I19" sqref="I19"/>
    </sheetView>
  </sheetViews>
  <sheetFormatPr defaultRowHeight="15.75" x14ac:dyDescent="0.25"/>
  <cols>
    <col min="1" max="1" width="6.875" bestFit="1" customWidth="1"/>
    <col min="2" max="2" width="14.75" bestFit="1" customWidth="1"/>
    <col min="4" max="4" width="20.5" bestFit="1" customWidth="1"/>
    <col min="5" max="5" width="8.75" bestFit="1" customWidth="1"/>
    <col min="6" max="6" width="6.125" bestFit="1" customWidth="1"/>
    <col min="7" max="7" width="14.75" bestFit="1" customWidth="1"/>
    <col min="9" max="9" width="12.875" bestFit="1" customWidth="1"/>
    <col min="12" max="12" width="14.75" bestFit="1" customWidth="1"/>
    <col min="14" max="14" width="11.625" bestFit="1" customWidth="1"/>
    <col min="15" max="15" width="4.875" bestFit="1" customWidth="1"/>
    <col min="16" max="16" width="12.5" bestFit="1" customWidth="1"/>
    <col min="17" max="17" width="4.875" bestFit="1" customWidth="1"/>
  </cols>
  <sheetData>
    <row r="1" spans="1:17" x14ac:dyDescent="0.25">
      <c r="A1" s="2" t="s">
        <v>8</v>
      </c>
      <c r="B1" s="2" t="s">
        <v>43</v>
      </c>
      <c r="D1" s="2" t="s">
        <v>14</v>
      </c>
      <c r="E1" s="2" t="s">
        <v>40</v>
      </c>
      <c r="F1" s="2" t="s">
        <v>44</v>
      </c>
      <c r="G1" s="2" t="s">
        <v>43</v>
      </c>
      <c r="I1" s="2" t="s">
        <v>13</v>
      </c>
      <c r="J1" s="2" t="s">
        <v>40</v>
      </c>
      <c r="K1" s="2" t="s">
        <v>44</v>
      </c>
      <c r="L1" s="2" t="s">
        <v>43</v>
      </c>
      <c r="N1" s="2" t="s">
        <v>41</v>
      </c>
      <c r="O1">
        <f ca="1">YEAR(TODAY())</f>
        <v>2021</v>
      </c>
      <c r="P1" s="2" t="s">
        <v>42</v>
      </c>
      <c r="Q1">
        <f ca="1">O1-1</f>
        <v>2020</v>
      </c>
    </row>
    <row r="2" spans="1:17" x14ac:dyDescent="0.25">
      <c r="A2" s="12">
        <v>202010</v>
      </c>
      <c r="B2" t="str">
        <f ca="1">$Q$1&amp;RIGHT(A2,2)</f>
        <v>202010</v>
      </c>
      <c r="D2" t="s">
        <v>20</v>
      </c>
      <c r="E2">
        <f>MONTH(D2)</f>
        <v>11</v>
      </c>
      <c r="F2">
        <f>DAY(D2)</f>
        <v>3</v>
      </c>
      <c r="G2" s="13">
        <f ca="1">DATE($O$1,E2,F2)</f>
        <v>44503</v>
      </c>
      <c r="I2" t="s">
        <v>19</v>
      </c>
      <c r="J2">
        <f>MONTH(I2)</f>
        <v>10</v>
      </c>
      <c r="K2">
        <f>DAY(I2)</f>
        <v>20</v>
      </c>
      <c r="L2" s="13">
        <f ca="1">DATE(Q1,J2,K2)</f>
        <v>44124</v>
      </c>
    </row>
    <row r="3" spans="1:17" x14ac:dyDescent="0.25">
      <c r="A3" s="12">
        <v>202011</v>
      </c>
      <c r="B3" t="str">
        <f t="shared" ref="B3:B4" ca="1" si="0">$Q$1&amp;RIGHT(A3,2)</f>
        <v>202011</v>
      </c>
      <c r="D3" t="s">
        <v>27</v>
      </c>
      <c r="E3">
        <f t="shared" ref="E3:E5" si="1">MONTH(D3)</f>
        <v>10</v>
      </c>
      <c r="F3">
        <f t="shared" ref="F3:F5" si="2">DAY(D3)</f>
        <v>30</v>
      </c>
      <c r="G3" s="13">
        <f t="shared" ref="G3:G5" ca="1" si="3">DATE($O$1,E3,F3)</f>
        <v>44499</v>
      </c>
      <c r="I3" t="s">
        <v>26</v>
      </c>
      <c r="J3">
        <f t="shared" ref="J3:J5" si="4">MONTH(I3)</f>
        <v>6</v>
      </c>
      <c r="K3">
        <f t="shared" ref="K3:K5" si="5">DAY(I3)</f>
        <v>19</v>
      </c>
      <c r="L3" s="13">
        <f ca="1">DATE(O1,J3,K3)</f>
        <v>44366</v>
      </c>
    </row>
    <row r="4" spans="1:17" x14ac:dyDescent="0.25">
      <c r="A4" s="12">
        <v>202012</v>
      </c>
      <c r="B4" t="str">
        <f t="shared" ca="1" si="0"/>
        <v>202012</v>
      </c>
      <c r="D4" t="s">
        <v>33</v>
      </c>
      <c r="E4">
        <f t="shared" si="1"/>
        <v>7</v>
      </c>
      <c r="F4">
        <f t="shared" si="2"/>
        <v>7</v>
      </c>
      <c r="G4" s="13">
        <f t="shared" ca="1" si="3"/>
        <v>44384</v>
      </c>
      <c r="I4" t="s">
        <v>32</v>
      </c>
      <c r="J4">
        <f t="shared" si="4"/>
        <v>10</v>
      </c>
      <c r="K4">
        <f t="shared" si="5"/>
        <v>19</v>
      </c>
      <c r="L4" s="13">
        <f ca="1">DATE(Q1,J4,K4)</f>
        <v>44123</v>
      </c>
    </row>
    <row r="5" spans="1:17" x14ac:dyDescent="0.25">
      <c r="A5" s="12">
        <v>202101</v>
      </c>
      <c r="B5" t="str">
        <f ca="1">$O$1&amp;RIGHT(A5,2)</f>
        <v>202101</v>
      </c>
      <c r="D5" t="s">
        <v>39</v>
      </c>
      <c r="E5">
        <f t="shared" si="1"/>
        <v>11</v>
      </c>
      <c r="F5">
        <f t="shared" si="2"/>
        <v>1</v>
      </c>
      <c r="G5" s="13">
        <f t="shared" ca="1" si="3"/>
        <v>44501</v>
      </c>
      <c r="I5" t="s">
        <v>38</v>
      </c>
      <c r="J5">
        <f t="shared" si="4"/>
        <v>5</v>
      </c>
      <c r="K5">
        <f t="shared" si="5"/>
        <v>29</v>
      </c>
      <c r="L5" s="13">
        <f ca="1">DATE(Q1,J5,K5)</f>
        <v>43980</v>
      </c>
    </row>
    <row r="6" spans="1:17" x14ac:dyDescent="0.25">
      <c r="A6" s="12">
        <v>202102</v>
      </c>
      <c r="B6" t="str">
        <f t="shared" ref="B6:B21" ca="1" si="6">$O$1&amp;RIGHT(A6,2)</f>
        <v>202102</v>
      </c>
    </row>
    <row r="7" spans="1:17" x14ac:dyDescent="0.25">
      <c r="A7" s="12">
        <v>202103</v>
      </c>
      <c r="B7" t="str">
        <f t="shared" ca="1" si="6"/>
        <v>202103</v>
      </c>
    </row>
    <row r="8" spans="1:17" x14ac:dyDescent="0.25">
      <c r="A8" s="12">
        <v>202104</v>
      </c>
      <c r="B8" t="str">
        <f t="shared" ca="1" si="6"/>
        <v>202104</v>
      </c>
    </row>
    <row r="9" spans="1:17" x14ac:dyDescent="0.25">
      <c r="A9" s="12">
        <v>202105</v>
      </c>
      <c r="B9" t="str">
        <f t="shared" ca="1" si="6"/>
        <v>202105</v>
      </c>
    </row>
    <row r="10" spans="1:17" x14ac:dyDescent="0.25">
      <c r="A10" s="12">
        <v>202106</v>
      </c>
      <c r="B10" t="str">
        <f t="shared" ca="1" si="6"/>
        <v>202106</v>
      </c>
    </row>
    <row r="11" spans="1:17" x14ac:dyDescent="0.25">
      <c r="A11" s="12">
        <v>202107</v>
      </c>
      <c r="B11" t="str">
        <f t="shared" ca="1" si="6"/>
        <v>202107</v>
      </c>
    </row>
    <row r="12" spans="1:17" x14ac:dyDescent="0.25">
      <c r="A12" s="12">
        <v>202108</v>
      </c>
      <c r="B12" t="str">
        <f t="shared" ca="1" si="6"/>
        <v>202108</v>
      </c>
    </row>
    <row r="13" spans="1:17" x14ac:dyDescent="0.25">
      <c r="A13" s="12">
        <v>202109</v>
      </c>
      <c r="B13" t="str">
        <f t="shared" ca="1" si="6"/>
        <v>202109</v>
      </c>
    </row>
    <row r="14" spans="1:17" x14ac:dyDescent="0.25">
      <c r="A14" s="12">
        <v>202110</v>
      </c>
      <c r="B14" t="str">
        <f t="shared" ca="1" si="6"/>
        <v>202110</v>
      </c>
    </row>
    <row r="15" spans="1:17" x14ac:dyDescent="0.25">
      <c r="A15" s="12">
        <v>202111</v>
      </c>
      <c r="B15" t="str">
        <f t="shared" ca="1" si="6"/>
        <v>202111</v>
      </c>
    </row>
    <row r="16" spans="1:17" x14ac:dyDescent="0.25">
      <c r="A16" s="12">
        <v>202106</v>
      </c>
      <c r="B16" t="str">
        <f t="shared" ca="1" si="6"/>
        <v>202106</v>
      </c>
    </row>
    <row r="17" spans="1:2" x14ac:dyDescent="0.25">
      <c r="A17" s="12">
        <v>202107</v>
      </c>
      <c r="B17" t="str">
        <f t="shared" ca="1" si="6"/>
        <v>202107</v>
      </c>
    </row>
    <row r="18" spans="1:2" x14ac:dyDescent="0.25">
      <c r="A18" s="12">
        <v>202108</v>
      </c>
      <c r="B18" t="str">
        <f t="shared" ca="1" si="6"/>
        <v>202108</v>
      </c>
    </row>
    <row r="19" spans="1:2" x14ac:dyDescent="0.25">
      <c r="A19" s="12">
        <v>202109</v>
      </c>
      <c r="B19" t="str">
        <f t="shared" ca="1" si="6"/>
        <v>202109</v>
      </c>
    </row>
    <row r="20" spans="1:2" x14ac:dyDescent="0.25">
      <c r="A20" s="12">
        <v>202110</v>
      </c>
      <c r="B20" t="str">
        <f t="shared" ca="1" si="6"/>
        <v>202110</v>
      </c>
    </row>
    <row r="21" spans="1:2" x14ac:dyDescent="0.25">
      <c r="A21" s="12">
        <v>202111</v>
      </c>
      <c r="B21" t="str">
        <f t="shared" ca="1" si="6"/>
        <v>202111</v>
      </c>
    </row>
    <row r="22" spans="1:2" x14ac:dyDescent="0.25">
      <c r="A22" s="12">
        <v>202010</v>
      </c>
      <c r="B22" t="str">
        <f t="shared" ref="B22:B24" ca="1" si="7">$Q$1&amp;RIGHT(A22,2)</f>
        <v>202010</v>
      </c>
    </row>
    <row r="23" spans="1:2" x14ac:dyDescent="0.25">
      <c r="A23" s="12">
        <v>202011</v>
      </c>
      <c r="B23" t="str">
        <f t="shared" ca="1" si="7"/>
        <v>202011</v>
      </c>
    </row>
    <row r="24" spans="1:2" x14ac:dyDescent="0.25">
      <c r="A24" s="12">
        <v>202012</v>
      </c>
      <c r="B24" t="str">
        <f t="shared" ca="1" si="7"/>
        <v>202012</v>
      </c>
    </row>
    <row r="25" spans="1:2" x14ac:dyDescent="0.25">
      <c r="A25" s="12">
        <v>202101</v>
      </c>
      <c r="B25" t="str">
        <f t="shared" ref="B25:B35" ca="1" si="8">$O$1&amp;RIGHT(A25,2)</f>
        <v>202101</v>
      </c>
    </row>
    <row r="26" spans="1:2" x14ac:dyDescent="0.25">
      <c r="A26" s="12">
        <v>202102</v>
      </c>
      <c r="B26" t="str">
        <f t="shared" ca="1" si="8"/>
        <v>202102</v>
      </c>
    </row>
    <row r="27" spans="1:2" x14ac:dyDescent="0.25">
      <c r="A27" s="12">
        <v>202103</v>
      </c>
      <c r="B27" t="str">
        <f t="shared" ca="1" si="8"/>
        <v>202103</v>
      </c>
    </row>
    <row r="28" spans="1:2" x14ac:dyDescent="0.25">
      <c r="A28" s="12">
        <v>202104</v>
      </c>
      <c r="B28" t="str">
        <f t="shared" ca="1" si="8"/>
        <v>202104</v>
      </c>
    </row>
    <row r="29" spans="1:2" x14ac:dyDescent="0.25">
      <c r="A29" s="12">
        <v>202105</v>
      </c>
      <c r="B29" t="str">
        <f t="shared" ca="1" si="8"/>
        <v>202105</v>
      </c>
    </row>
    <row r="30" spans="1:2" x14ac:dyDescent="0.25">
      <c r="A30" s="12">
        <v>202106</v>
      </c>
      <c r="B30" t="str">
        <f t="shared" ca="1" si="8"/>
        <v>202106</v>
      </c>
    </row>
    <row r="31" spans="1:2" x14ac:dyDescent="0.25">
      <c r="A31" s="12">
        <v>202107</v>
      </c>
      <c r="B31" t="str">
        <f t="shared" ca="1" si="8"/>
        <v>202107</v>
      </c>
    </row>
    <row r="32" spans="1:2" x14ac:dyDescent="0.25">
      <c r="A32" s="12">
        <v>202108</v>
      </c>
      <c r="B32" t="str">
        <f t="shared" ca="1" si="8"/>
        <v>202108</v>
      </c>
    </row>
    <row r="33" spans="1:2" x14ac:dyDescent="0.25">
      <c r="A33" s="12">
        <v>202109</v>
      </c>
      <c r="B33" t="str">
        <f t="shared" ca="1" si="8"/>
        <v>202109</v>
      </c>
    </row>
    <row r="34" spans="1:2" x14ac:dyDescent="0.25">
      <c r="A34" s="12">
        <v>202110</v>
      </c>
      <c r="B34" t="str">
        <f t="shared" ca="1" si="8"/>
        <v>202110</v>
      </c>
    </row>
    <row r="35" spans="1:2" x14ac:dyDescent="0.25">
      <c r="A35" s="12">
        <v>202111</v>
      </c>
      <c r="B35" t="str">
        <f t="shared" ca="1" si="8"/>
        <v>202111</v>
      </c>
    </row>
    <row r="36" spans="1:2" x14ac:dyDescent="0.25">
      <c r="A36" s="12">
        <v>202005</v>
      </c>
      <c r="B36" t="str">
        <f t="shared" ref="B36:B43" ca="1" si="9">$Q$1&amp;RIGHT(A36,2)</f>
        <v>202005</v>
      </c>
    </row>
    <row r="37" spans="1:2" x14ac:dyDescent="0.25">
      <c r="A37" s="12">
        <v>202006</v>
      </c>
      <c r="B37" t="str">
        <f t="shared" ca="1" si="9"/>
        <v>202006</v>
      </c>
    </row>
    <row r="38" spans="1:2" x14ac:dyDescent="0.25">
      <c r="A38" s="12">
        <v>202007</v>
      </c>
      <c r="B38" t="str">
        <f t="shared" ca="1" si="9"/>
        <v>202007</v>
      </c>
    </row>
    <row r="39" spans="1:2" x14ac:dyDescent="0.25">
      <c r="A39" s="12">
        <v>202008</v>
      </c>
      <c r="B39" t="str">
        <f t="shared" ca="1" si="9"/>
        <v>202008</v>
      </c>
    </row>
    <row r="40" spans="1:2" x14ac:dyDescent="0.25">
      <c r="A40" s="12">
        <v>202009</v>
      </c>
      <c r="B40" t="str">
        <f t="shared" ca="1" si="9"/>
        <v>202009</v>
      </c>
    </row>
    <row r="41" spans="1:2" x14ac:dyDescent="0.25">
      <c r="A41" s="12">
        <v>202010</v>
      </c>
      <c r="B41" t="str">
        <f t="shared" ca="1" si="9"/>
        <v>202010</v>
      </c>
    </row>
    <row r="42" spans="1:2" x14ac:dyDescent="0.25">
      <c r="A42" s="12">
        <v>202011</v>
      </c>
      <c r="B42" t="str">
        <f t="shared" ca="1" si="9"/>
        <v>202011</v>
      </c>
    </row>
    <row r="43" spans="1:2" x14ac:dyDescent="0.25">
      <c r="A43" s="12">
        <v>202012</v>
      </c>
      <c r="B43" t="str">
        <f t="shared" ca="1" si="9"/>
        <v>202012</v>
      </c>
    </row>
    <row r="44" spans="1:2" x14ac:dyDescent="0.25">
      <c r="A44" s="12">
        <v>202101</v>
      </c>
      <c r="B44" t="str">
        <f t="shared" ref="B44:B54" ca="1" si="10">$O$1&amp;RIGHT(A44,2)</f>
        <v>202101</v>
      </c>
    </row>
    <row r="45" spans="1:2" x14ac:dyDescent="0.25">
      <c r="A45" s="12">
        <v>202102</v>
      </c>
      <c r="B45" t="str">
        <f t="shared" ca="1" si="10"/>
        <v>202102</v>
      </c>
    </row>
    <row r="46" spans="1:2" x14ac:dyDescent="0.25">
      <c r="A46" s="12">
        <v>202103</v>
      </c>
      <c r="B46" t="str">
        <f t="shared" ca="1" si="10"/>
        <v>202103</v>
      </c>
    </row>
    <row r="47" spans="1:2" x14ac:dyDescent="0.25">
      <c r="A47" s="12">
        <v>202104</v>
      </c>
      <c r="B47" t="str">
        <f t="shared" ca="1" si="10"/>
        <v>202104</v>
      </c>
    </row>
    <row r="48" spans="1:2" x14ac:dyDescent="0.25">
      <c r="A48" s="12">
        <v>202105</v>
      </c>
      <c r="B48" t="str">
        <f t="shared" ca="1" si="10"/>
        <v>202105</v>
      </c>
    </row>
    <row r="49" spans="1:2" x14ac:dyDescent="0.25">
      <c r="A49" s="12">
        <v>202106</v>
      </c>
      <c r="B49" t="str">
        <f t="shared" ca="1" si="10"/>
        <v>202106</v>
      </c>
    </row>
    <row r="50" spans="1:2" x14ac:dyDescent="0.25">
      <c r="A50" s="12">
        <v>202107</v>
      </c>
      <c r="B50" t="str">
        <f t="shared" ca="1" si="10"/>
        <v>202107</v>
      </c>
    </row>
    <row r="51" spans="1:2" x14ac:dyDescent="0.25">
      <c r="A51" s="12">
        <v>202108</v>
      </c>
      <c r="B51" t="str">
        <f t="shared" ca="1" si="10"/>
        <v>202108</v>
      </c>
    </row>
    <row r="52" spans="1:2" x14ac:dyDescent="0.25">
      <c r="A52" s="12">
        <v>202109</v>
      </c>
      <c r="B52" t="str">
        <f t="shared" ca="1" si="10"/>
        <v>202109</v>
      </c>
    </row>
    <row r="53" spans="1:2" x14ac:dyDescent="0.25">
      <c r="A53" s="12">
        <v>202110</v>
      </c>
      <c r="B53" t="str">
        <f t="shared" ca="1" si="10"/>
        <v>202110</v>
      </c>
    </row>
    <row r="54" spans="1:2" x14ac:dyDescent="0.25">
      <c r="A54" s="12">
        <v>202111</v>
      </c>
      <c r="B54" t="str">
        <f t="shared" ca="1" si="10"/>
        <v>202111</v>
      </c>
    </row>
  </sheetData>
  <autoFilter ref="A1:Q54" xr:uid="{6657CA3B-B07F-4666-95D4-AB81093F4733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DE9A7-F083-412A-979C-F1EA7568D1DF}">
  <dimension ref="B1:F6"/>
  <sheetViews>
    <sheetView workbookViewId="0">
      <selection activeCell="D10" sqref="D10"/>
    </sheetView>
  </sheetViews>
  <sheetFormatPr defaultRowHeight="15.75" x14ac:dyDescent="0.25"/>
  <cols>
    <col min="1" max="1" width="1.5" customWidth="1"/>
    <col min="2" max="2" width="11.25" bestFit="1" customWidth="1"/>
    <col min="3" max="3" width="7.125" bestFit="1" customWidth="1"/>
    <col min="4" max="4" width="9.875" bestFit="1" customWidth="1"/>
    <col min="5" max="5" width="13" bestFit="1" customWidth="1"/>
    <col min="6" max="6" width="14.125" bestFit="1" customWidth="1"/>
  </cols>
  <sheetData>
    <row r="1" spans="2:6" ht="4.5" customHeight="1" x14ac:dyDescent="0.25"/>
    <row r="2" spans="2:6" x14ac:dyDescent="0.25">
      <c r="B2" s="3" t="s">
        <v>9</v>
      </c>
      <c r="C2" s="4" t="s">
        <v>10</v>
      </c>
      <c r="D2" s="4" t="s">
        <v>11</v>
      </c>
      <c r="E2" s="4" t="s">
        <v>12</v>
      </c>
      <c r="F2" s="5" t="s">
        <v>15</v>
      </c>
    </row>
    <row r="3" spans="2:6" x14ac:dyDescent="0.25">
      <c r="B3" s="6" t="s">
        <v>45</v>
      </c>
      <c r="C3" s="7" t="s">
        <v>23</v>
      </c>
      <c r="D3" s="7" t="s">
        <v>17</v>
      </c>
      <c r="E3" s="7" t="s">
        <v>18</v>
      </c>
      <c r="F3" s="8" t="s">
        <v>21</v>
      </c>
    </row>
    <row r="4" spans="2:6" x14ac:dyDescent="0.25">
      <c r="B4" s="6" t="s">
        <v>22</v>
      </c>
      <c r="C4" s="7" t="s">
        <v>23</v>
      </c>
      <c r="D4" s="7" t="s">
        <v>24</v>
      </c>
      <c r="E4" s="7" t="s">
        <v>25</v>
      </c>
      <c r="F4" s="8" t="s">
        <v>28</v>
      </c>
    </row>
    <row r="5" spans="2:6" x14ac:dyDescent="0.25">
      <c r="B5" s="6" t="s">
        <v>29</v>
      </c>
      <c r="C5" s="7" t="s">
        <v>23</v>
      </c>
      <c r="D5" s="7" t="s">
        <v>30</v>
      </c>
      <c r="E5" s="7" t="s">
        <v>31</v>
      </c>
      <c r="F5" s="8" t="s">
        <v>34</v>
      </c>
    </row>
    <row r="6" spans="2:6" x14ac:dyDescent="0.25">
      <c r="B6" s="9" t="s">
        <v>35</v>
      </c>
      <c r="C6" s="10" t="s">
        <v>16</v>
      </c>
      <c r="D6" s="10" t="s">
        <v>36</v>
      </c>
      <c r="E6" s="10" t="s">
        <v>37</v>
      </c>
      <c r="F6" s="11" t="s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DEMO_17913_B2C_Selected Custom</vt:lpstr>
      <vt:lpstr>Dynamic Date</vt:lpstr>
      <vt:lpstr>User 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Zhou, Lucky (external - Project)</cp:lastModifiedBy>
  <dcterms:modified xsi:type="dcterms:W3CDTF">2021-12-23T07:11:32Z</dcterms:modified>
</cp:coreProperties>
</file>