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rshagrawal/Desktop/"/>
    </mc:Choice>
  </mc:AlternateContent>
  <xr:revisionPtr revIDLastSave="0" documentId="13_ncr:1_{E1BABD77-D24C-8346-8C7C-A494973FC93D}" xr6:coauthVersionLast="47" xr6:coauthVersionMax="47" xr10:uidLastSave="{00000000-0000-0000-0000-000000000000}"/>
  <bookViews>
    <workbookView xWindow="0" yWindow="500" windowWidth="28800" windowHeight="16340" activeTab="1" xr2:uid="{584CCADD-328C-4F43-9D8A-0318C290F8E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B11" i="2"/>
  <c r="B10" i="2"/>
  <c r="B9" i="2"/>
  <c r="B8" i="2"/>
  <c r="B7" i="2"/>
  <c r="B6" i="2"/>
  <c r="B5" i="2"/>
  <c r="B4" i="2"/>
  <c r="D11" i="2"/>
  <c r="D5" i="2"/>
  <c r="D6" i="2"/>
  <c r="D7" i="2"/>
  <c r="D8" i="2"/>
  <c r="D9" i="2"/>
  <c r="D10" i="2"/>
  <c r="D12" i="2"/>
  <c r="G3" i="4"/>
  <c r="G4" i="4"/>
  <c r="G5" i="4"/>
  <c r="G6" i="4"/>
  <c r="G7" i="4"/>
  <c r="G8" i="4"/>
  <c r="G2" i="4"/>
  <c r="E8" i="4"/>
  <c r="C8" i="4"/>
  <c r="B8" i="4"/>
  <c r="C7" i="4"/>
  <c r="E7" i="4" s="1"/>
  <c r="E6" i="4"/>
  <c r="C6" i="4"/>
  <c r="E5" i="4"/>
  <c r="C5" i="4"/>
  <c r="C4" i="4"/>
  <c r="E4" i="4" s="1"/>
  <c r="E2" i="4"/>
  <c r="C3" i="4"/>
  <c r="E3" i="4" s="1"/>
  <c r="B17" i="2"/>
  <c r="F23" i="1"/>
  <c r="F24" i="1"/>
  <c r="F19" i="1"/>
  <c r="F22" i="1"/>
  <c r="B22" i="1"/>
  <c r="E19" i="1"/>
  <c r="G19" i="1"/>
  <c r="A19" i="1"/>
  <c r="B19" i="1"/>
  <c r="D16" i="1"/>
  <c r="G16" i="1" s="1"/>
  <c r="D15" i="1"/>
  <c r="G15" i="1" s="1"/>
  <c r="D4" i="1"/>
  <c r="G4" i="1" s="1"/>
  <c r="D5" i="1"/>
  <c r="G5" i="1" s="1"/>
  <c r="D6" i="1"/>
  <c r="G6" i="1" s="1"/>
  <c r="D7" i="1"/>
  <c r="G7" i="1" s="1"/>
  <c r="D3" i="1"/>
  <c r="G3" i="1" s="1"/>
  <c r="H15" i="1"/>
  <c r="H16" i="1"/>
  <c r="I18" i="1"/>
  <c r="E18" i="1"/>
  <c r="H18" i="1" s="1"/>
  <c r="F18" i="1"/>
  <c r="G18" i="1"/>
  <c r="I17" i="1"/>
  <c r="E17" i="1"/>
  <c r="H17" i="1" s="1"/>
  <c r="F17" i="1"/>
  <c r="G17" i="1"/>
  <c r="F16" i="1"/>
  <c r="I16" i="1"/>
  <c r="I15" i="1"/>
  <c r="F15" i="1"/>
  <c r="F3" i="1"/>
  <c r="F5" i="1"/>
  <c r="F4" i="1"/>
  <c r="F7" i="1"/>
  <c r="H5" i="1"/>
  <c r="H4" i="1"/>
  <c r="H3" i="1"/>
  <c r="H7" i="1"/>
  <c r="F6" i="1"/>
  <c r="H6" i="1"/>
  <c r="D4" i="2"/>
</calcChain>
</file>

<file path=xl/sharedStrings.xml><?xml version="1.0" encoding="utf-8"?>
<sst xmlns="http://schemas.openxmlformats.org/spreadsheetml/2006/main" count="45" uniqueCount="37">
  <si>
    <t>Number of Lines</t>
  </si>
  <si>
    <t>Hash Generation Time</t>
  </si>
  <si>
    <t>Hash Writing Time</t>
  </si>
  <si>
    <t>Total time</t>
  </si>
  <si>
    <t>File Size (Mb)</t>
  </si>
  <si>
    <t>Hash Generation Speed (Mb/sec)</t>
  </si>
  <si>
    <t>Hash Writing Speed (Mb/sec)</t>
  </si>
  <si>
    <t>Total Speed (Mb/sec)</t>
  </si>
  <si>
    <t>Writing one hash at a time</t>
  </si>
  <si>
    <t>Writing Multiple hash at a time</t>
  </si>
  <si>
    <t>Number of buckets</t>
  </si>
  <si>
    <t>Bucket Size (mb)</t>
  </si>
  <si>
    <t xml:space="preserve">Sorting 10 gb file </t>
  </si>
  <si>
    <t>Bucket Size (Bytes)</t>
  </si>
  <si>
    <t>Bucket Size for easier reading</t>
  </si>
  <si>
    <t>8 kb</t>
  </si>
  <si>
    <t>16 kb</t>
  </si>
  <si>
    <t>32 kb</t>
  </si>
  <si>
    <t>64 kb</t>
  </si>
  <si>
    <t>128 kb</t>
  </si>
  <si>
    <t>256 kb</t>
  </si>
  <si>
    <t>512 kb</t>
  </si>
  <si>
    <t>1 mb</t>
  </si>
  <si>
    <t>2 mb</t>
  </si>
  <si>
    <t>Speed (Mb / s)</t>
  </si>
  <si>
    <t>Time 1</t>
  </si>
  <si>
    <t>Time</t>
  </si>
  <si>
    <t>No. of Hashes</t>
  </si>
  <si>
    <t>File Size</t>
  </si>
  <si>
    <t>Bucket Size</t>
  </si>
  <si>
    <t>block size</t>
  </si>
  <si>
    <t>Num of blocks</t>
  </si>
  <si>
    <t>hashes saved</t>
  </si>
  <si>
    <t>hashes generated</t>
  </si>
  <si>
    <t>time</t>
  </si>
  <si>
    <t>file size (MB)</t>
  </si>
  <si>
    <t>Hashes /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</si>
</sst>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3"/>
      <color theme="1"/>
      <name val=".AppleSystemUIFont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(MB / sec)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Sheet2!$H$1:$H$3</c:f>
              <c:strCache>
                <c:ptCount val="3"/>
                <c:pt idx="2">
                  <c:v>Speed (Mb / 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Sheet2!$B$4:$B$12</c:f>
              <c:numCache>
                <c:formatCode>General</c:formatCode>
                <c:ptCount val="9"/>
                <c:pt idx="0">
                  <c:v>7.8125E-3</c:v>
                </c:pt>
                <c:pt idx="1">
                  <c:v>1.5625E-2</c:v>
                </c:pt>
                <c:pt idx="2">
                  <c:v>3.125E-2</c:v>
                </c:pt>
                <c:pt idx="3">
                  <c:v>6.25E-2</c:v>
                </c:pt>
                <c:pt idx="4">
                  <c:v>0.125</c:v>
                </c:pt>
                <c:pt idx="5">
                  <c:v>0.25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</c:numCache>
            </c:numRef>
          </c:xVal>
          <c:yVal>
            <c:numRef>
              <c:f>Sheet2!$H$4:$H$12</c:f>
              <c:numCache>
                <c:formatCode>General</c:formatCode>
                <c:ptCount val="9"/>
                <c:pt idx="0">
                  <c:v>2.5459999999999998</c:v>
                </c:pt>
                <c:pt idx="1">
                  <c:v>3.133</c:v>
                </c:pt>
                <c:pt idx="2">
                  <c:v>8.125</c:v>
                </c:pt>
                <c:pt idx="3">
                  <c:v>13.468</c:v>
                </c:pt>
                <c:pt idx="4">
                  <c:v>29.678999999999998</c:v>
                </c:pt>
                <c:pt idx="5">
                  <c:v>43.478000000000002</c:v>
                </c:pt>
                <c:pt idx="6">
                  <c:v>55.298999999999999</c:v>
                </c:pt>
                <c:pt idx="7">
                  <c:v>58.344999999999999</c:v>
                </c:pt>
                <c:pt idx="8">
                  <c:v>62.789000000000001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4-BF46-85EE-658FB143C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95184"/>
        <c:axId val="1466502112"/>
      </c:scatterChart>
      <c:valAx>
        <c:axId val="146629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Size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02112"/>
        <c:crosses val="autoZero"/>
        <c:crossBetween val="midCat"/>
      </c:valAx>
      <c:valAx>
        <c:axId val="14665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9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736600</xdr:colOff>
      <xdr:row>14</xdr:row>
      <xdr:rowOff>88900</xdr:rowOff>
    </xdr:from>
    <xdr:to>
      <xdr:col>12</xdr:col>
      <xdr:colOff>101600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DF5C3-93A3-4FA6-51F3-124753740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ED5F-DB5A-8249-B279-FA181E239AE5}">
  <dimension ref="A1:J24"/>
  <sheetViews>
    <sheetView workbookViewId="0">
      <selection activeCell="A18" sqref="A18"/>
    </sheetView>
  </sheetViews>
  <sheetFormatPr baseColWidth="10" defaultRowHeight="16"/>
  <cols>
    <col min="1" max="1" width="21.33203125" customWidth="1"/>
    <col min="3" max="3" width="21.6640625" customWidth="1"/>
    <col min="4" max="4" width="17" customWidth="1"/>
    <col min="5" max="5" width="16.33203125" customWidth="1"/>
    <col min="6" max="6" width="20" customWidth="1"/>
    <col min="7" max="8" width="21.83203125" customWidth="1"/>
    <col min="9" max="9" width="11.33203125" customWidth="1"/>
  </cols>
  <sheetData>
    <row r="1" spans="1:10">
      <c r="C1" s="3" t="s">
        <v>8</v>
      </c>
    </row>
    <row r="2" spans="1:10" s="2" customFormat="1" ht="34">
      <c r="A2" s="2" t="s">
        <v>0</v>
      </c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</row>
    <row r="3" spans="1:10" ht="17">
      <c r="A3">
        <v>500000</v>
      </c>
      <c r="B3">
        <v>7.7</v>
      </c>
      <c r="C3" s="1">
        <v>0.12314</v>
      </c>
      <c r="D3" s="1">
        <f>E3-C3</f>
        <v>1.8723999999999991E-2</v>
      </c>
      <c r="E3" s="4">
        <v>0.14186399999999999</v>
      </c>
      <c r="F3">
        <f>B3/C3</f>
        <v>62.530453142764337</v>
      </c>
      <c r="G3">
        <f>B3/D3</f>
        <v>411.23691518906236</v>
      </c>
      <c r="H3">
        <f>B3/E3</f>
        <v>54.277336040151134</v>
      </c>
    </row>
    <row r="4" spans="1:10" ht="17">
      <c r="A4">
        <v>5000000</v>
      </c>
      <c r="B4">
        <v>77</v>
      </c>
      <c r="C4" s="1">
        <v>0.96933800000000003</v>
      </c>
      <c r="D4" s="1">
        <f t="shared" ref="D4:D7" si="0">E4-C4</f>
        <v>0.24618800000000007</v>
      </c>
      <c r="E4" s="4">
        <v>1.2155260000000001</v>
      </c>
      <c r="F4">
        <f>B4/C4</f>
        <v>79.435656086937684</v>
      </c>
      <c r="G4">
        <f>B4/D4</f>
        <v>312.76910328691883</v>
      </c>
      <c r="H4">
        <f>B4/E4</f>
        <v>63.347061272239337</v>
      </c>
    </row>
    <row r="5" spans="1:10" ht="17">
      <c r="A5">
        <v>50000000</v>
      </c>
      <c r="B5">
        <v>763</v>
      </c>
      <c r="C5" s="1">
        <v>9.6506939999999997</v>
      </c>
      <c r="D5" s="1">
        <f t="shared" si="0"/>
        <v>2.3042490000000004</v>
      </c>
      <c r="E5" s="4">
        <v>11.954943</v>
      </c>
      <c r="F5">
        <f>B5/C5</f>
        <v>79.061671626931698</v>
      </c>
      <c r="G5">
        <f>B5/D5</f>
        <v>331.1274085396152</v>
      </c>
      <c r="H5">
        <f>B5/E5</f>
        <v>63.822972639852821</v>
      </c>
    </row>
    <row r="6" spans="1:10" ht="17">
      <c r="A6">
        <v>500000000</v>
      </c>
      <c r="B6">
        <v>7680</v>
      </c>
      <c r="C6" s="1">
        <v>97.892731999999995</v>
      </c>
      <c r="D6" s="1">
        <f t="shared" si="0"/>
        <v>23.015598000000011</v>
      </c>
      <c r="E6" s="4">
        <v>120.90833000000001</v>
      </c>
      <c r="F6">
        <f>B6/C6</f>
        <v>78.453219591419725</v>
      </c>
      <c r="G6">
        <f>B6/D6</f>
        <v>333.68674583210901</v>
      </c>
      <c r="H6">
        <f>B6/E6</f>
        <v>63.519196733591471</v>
      </c>
    </row>
    <row r="7" spans="1:10" ht="17">
      <c r="A7">
        <v>1000000000</v>
      </c>
      <c r="B7">
        <v>15360</v>
      </c>
      <c r="C7" s="1">
        <v>195.46358699999999</v>
      </c>
      <c r="D7" s="1">
        <f t="shared" si="0"/>
        <v>44.065066999999999</v>
      </c>
      <c r="E7" s="4">
        <v>239.52865399999999</v>
      </c>
      <c r="F7">
        <f>B7/C7</f>
        <v>78.58241136237821</v>
      </c>
      <c r="G7">
        <f>B7/D7</f>
        <v>348.57543731863609</v>
      </c>
      <c r="H7">
        <f>B7/E7</f>
        <v>64.125939604703831</v>
      </c>
    </row>
    <row r="13" spans="1:10">
      <c r="C13" t="s">
        <v>9</v>
      </c>
    </row>
    <row r="14" spans="1:10" ht="34">
      <c r="A14" s="2" t="s">
        <v>0</v>
      </c>
      <c r="B14" s="2" t="s">
        <v>4</v>
      </c>
      <c r="C14" s="2" t="s">
        <v>1</v>
      </c>
      <c r="D14" s="2" t="s">
        <v>2</v>
      </c>
      <c r="E14" s="2" t="s">
        <v>3</v>
      </c>
      <c r="F14" s="2" t="s">
        <v>5</v>
      </c>
      <c r="G14" s="2" t="s">
        <v>6</v>
      </c>
      <c r="H14" s="2" t="s">
        <v>7</v>
      </c>
      <c r="I14" s="2" t="s">
        <v>10</v>
      </c>
      <c r="J14" s="2" t="s">
        <v>11</v>
      </c>
    </row>
    <row r="15" spans="1:10" ht="17">
      <c r="A15">
        <v>1048576</v>
      </c>
      <c r="B15">
        <v>16</v>
      </c>
      <c r="C15" s="1">
        <v>0.23416699999999999</v>
      </c>
      <c r="D15" s="1">
        <f>E15-C15</f>
        <v>9.5340000000000147E-3</v>
      </c>
      <c r="E15" s="4">
        <v>0.243701</v>
      </c>
      <c r="F15">
        <f>B15/C15</f>
        <v>68.327304872163893</v>
      </c>
      <c r="G15">
        <f>B15/D15</f>
        <v>1678.2043213761249</v>
      </c>
      <c r="H15">
        <f>B15/E15</f>
        <v>65.654223823455794</v>
      </c>
      <c r="I15">
        <f>B15/J15</f>
        <v>4</v>
      </c>
      <c r="J15">
        <v>4</v>
      </c>
    </row>
    <row r="16" spans="1:10" ht="17">
      <c r="A16">
        <v>67108864</v>
      </c>
      <c r="B16">
        <v>1024</v>
      </c>
      <c r="C16" s="1">
        <v>13.223997000000001</v>
      </c>
      <c r="D16" s="1">
        <f>E16-C16</f>
        <v>0.60461299999999873</v>
      </c>
      <c r="E16" s="4">
        <v>13.828609999999999</v>
      </c>
      <c r="F16">
        <f>B16/C16</f>
        <v>77.434984294082938</v>
      </c>
      <c r="G16">
        <f>B16/D16</f>
        <v>1693.6453566165501</v>
      </c>
      <c r="H16">
        <f>B16/E16</f>
        <v>74.049380234166705</v>
      </c>
      <c r="I16">
        <f>B16/J16</f>
        <v>256</v>
      </c>
      <c r="J16">
        <v>4</v>
      </c>
    </row>
    <row r="17" spans="1:10">
      <c r="A17">
        <v>67108864</v>
      </c>
      <c r="B17">
        <v>1024</v>
      </c>
      <c r="C17" s="1">
        <v>12.977271</v>
      </c>
      <c r="D17" s="1">
        <v>0.60901300000000003</v>
      </c>
      <c r="E17">
        <f>SUM(C17,D17)</f>
        <v>13.586283999999999</v>
      </c>
      <c r="F17">
        <f>B17/C17</f>
        <v>78.907190887822253</v>
      </c>
      <c r="G17">
        <f>B17/D17</f>
        <v>1681.4090996415512</v>
      </c>
      <c r="H17">
        <f>B17/E17</f>
        <v>75.370130640578395</v>
      </c>
      <c r="I17">
        <f>B17/J17</f>
        <v>256</v>
      </c>
      <c r="J17">
        <v>4</v>
      </c>
    </row>
    <row r="18" spans="1:10">
      <c r="A18">
        <v>67108864</v>
      </c>
      <c r="B18">
        <v>1024</v>
      </c>
      <c r="C18" s="1">
        <v>12.925126000000001</v>
      </c>
      <c r="D18" s="1">
        <v>0.60767700000000002</v>
      </c>
      <c r="E18">
        <f>SUM(C18,D18)</f>
        <v>13.532803000000001</v>
      </c>
      <c r="F18">
        <f>B18/C18</f>
        <v>79.225533275265548</v>
      </c>
      <c r="G18">
        <f>B18/D18</f>
        <v>1685.1057387394947</v>
      </c>
      <c r="H18">
        <f>B18/E18</f>
        <v>75.66798984659718</v>
      </c>
      <c r="I18">
        <f>B18/J18</f>
        <v>128</v>
      </c>
      <c r="J18">
        <v>8</v>
      </c>
    </row>
    <row r="19" spans="1:10">
      <c r="A19">
        <f>67108864*64</f>
        <v>4294967296</v>
      </c>
      <c r="B19">
        <f>1024*64</f>
        <v>65536</v>
      </c>
      <c r="C19" s="1">
        <v>13.002647</v>
      </c>
      <c r="D19" s="1">
        <v>88.793728999999999</v>
      </c>
      <c r="E19">
        <f>SUM(C19,D19)</f>
        <v>101.796376</v>
      </c>
      <c r="F19">
        <f t="shared" ref="F19:F24" si="1">B19/C19</f>
        <v>5040.2045060517294</v>
      </c>
      <c r="G19">
        <f>B19/D19</f>
        <v>738.07014006585985</v>
      </c>
    </row>
    <row r="20" spans="1:10">
      <c r="E20" s="1"/>
    </row>
    <row r="22" spans="1:10">
      <c r="A22">
        <v>1024</v>
      </c>
      <c r="B22">
        <f>1024*16/1024/1024</f>
        <v>1.5625E-2</v>
      </c>
      <c r="C22" s="1">
        <v>0.05</v>
      </c>
      <c r="F22">
        <f t="shared" si="1"/>
        <v>0.3125</v>
      </c>
    </row>
    <row r="23" spans="1:10">
      <c r="F23" t="e">
        <f t="shared" si="1"/>
        <v>#DIV/0!</v>
      </c>
    </row>
    <row r="24" spans="1:10">
      <c r="A24">
        <v>1048576</v>
      </c>
      <c r="B24">
        <v>16</v>
      </c>
      <c r="C24">
        <v>5.9100000000000005E-4</v>
      </c>
      <c r="F24">
        <f t="shared" si="1"/>
        <v>27072.758037225041</v>
      </c>
    </row>
  </sheetData>
  <sortState xmlns:xlrd2="http://schemas.microsoft.com/office/spreadsheetml/2017/richdata2" ref="A15:J16">
    <sortCondition ref="A15:A1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7772-5CB2-E74A-8561-6A18C1B704C9}">
  <dimension ref="A1:H17"/>
  <sheetViews>
    <sheetView tabSelected="1" workbookViewId="0">
      <selection activeCell="C5" sqref="C5"/>
    </sheetView>
  </sheetViews>
  <sheetFormatPr baseColWidth="10" defaultRowHeight="16"/>
  <cols>
    <col min="1" max="1" width="28.6640625" customWidth="1"/>
    <col min="2" max="2" width="17.5" customWidth="1"/>
    <col min="3" max="3" width="18.1640625" customWidth="1"/>
    <col min="8" max="8" width="12.83203125" customWidth="1"/>
    <col min="10" max="10" width="16.6640625" customWidth="1"/>
  </cols>
  <sheetData>
    <row r="1" spans="1:8">
      <c r="A1" t="s">
        <v>12</v>
      </c>
    </row>
    <row r="3" spans="1:8">
      <c r="A3" t="s">
        <v>14</v>
      </c>
      <c r="B3" t="s">
        <v>13</v>
      </c>
      <c r="D3" t="s">
        <v>25</v>
      </c>
      <c r="H3" t="s">
        <v>24</v>
      </c>
    </row>
    <row r="4" spans="1:8">
      <c r="A4" t="s">
        <v>15</v>
      </c>
      <c r="B4">
        <f>8 / 1024</f>
        <v>7.8125E-3</v>
      </c>
      <c r="D4">
        <f>10 * 1024 /H4</f>
        <v>4021.9952867242737</v>
      </c>
      <c r="H4">
        <v>2.5459999999999998</v>
      </c>
    </row>
    <row r="5" spans="1:8">
      <c r="A5" t="s">
        <v>16</v>
      </c>
      <c r="B5">
        <f>16 /1024</f>
        <v>1.5625E-2</v>
      </c>
      <c r="D5">
        <f>10 * 1024 /H6</f>
        <v>1260.3076923076924</v>
      </c>
      <c r="H5">
        <v>3.133</v>
      </c>
    </row>
    <row r="6" spans="1:8">
      <c r="A6" t="s">
        <v>17</v>
      </c>
      <c r="B6">
        <f xml:space="preserve"> 32 /1024</f>
        <v>3.125E-2</v>
      </c>
      <c r="D6">
        <f>10 * 1024 /H7</f>
        <v>760.32076032076031</v>
      </c>
      <c r="H6">
        <v>8.125</v>
      </c>
    </row>
    <row r="7" spans="1:8">
      <c r="A7" t="s">
        <v>18</v>
      </c>
      <c r="B7">
        <f>64 /1024</f>
        <v>6.25E-2</v>
      </c>
      <c r="D7">
        <f>10 * 1024 /H8</f>
        <v>345.02510192391929</v>
      </c>
      <c r="H7">
        <v>13.468</v>
      </c>
    </row>
    <row r="8" spans="1:8">
      <c r="A8" t="s">
        <v>19</v>
      </c>
      <c r="B8">
        <f>128 /1024</f>
        <v>0.125</v>
      </c>
      <c r="D8">
        <f>10 * 1024 /H9</f>
        <v>235.52141312847877</v>
      </c>
      <c r="H8">
        <v>29.678999999999998</v>
      </c>
    </row>
    <row r="9" spans="1:8">
      <c r="A9" t="s">
        <v>20</v>
      </c>
      <c r="B9">
        <f xml:space="preserve"> 256 / 1024</f>
        <v>0.25</v>
      </c>
      <c r="D9">
        <f>10 * 1024 /H10</f>
        <v>185.17513879093656</v>
      </c>
      <c r="H9">
        <v>43.478000000000002</v>
      </c>
    </row>
    <row r="10" spans="1:8">
      <c r="A10" t="s">
        <v>21</v>
      </c>
      <c r="B10">
        <f>512 / 1024</f>
        <v>0.5</v>
      </c>
      <c r="D10">
        <f>10 * 1024 /H11</f>
        <v>175.5077555917388</v>
      </c>
      <c r="H10">
        <v>55.298999999999999</v>
      </c>
    </row>
    <row r="11" spans="1:8">
      <c r="A11" t="s">
        <v>22</v>
      </c>
      <c r="B11">
        <f>1</f>
        <v>1</v>
      </c>
      <c r="D11">
        <f>10 * 1024 /H11</f>
        <v>175.5077555917388</v>
      </c>
      <c r="H11">
        <v>58.344999999999999</v>
      </c>
    </row>
    <row r="12" spans="1:8">
      <c r="A12" t="s">
        <v>23</v>
      </c>
      <c r="B12">
        <f>2</f>
        <v>2</v>
      </c>
      <c r="D12">
        <f t="shared" ref="D5:D12" si="0">10 * 1024 /H12</f>
        <v>163.08589084075237</v>
      </c>
      <c r="H12">
        <v>62.789000000000001</v>
      </c>
    </row>
    <row r="17" spans="2:2">
      <c r="B17">
        <f>1 * 1024 * 1024</f>
        <v>1048576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F50B-3A02-F446-B79C-2E78916E0FBC}">
  <dimension ref="A1:D2"/>
  <sheetViews>
    <sheetView workbookViewId="0">
      <selection activeCell="A3" sqref="A3"/>
    </sheetView>
  </sheetViews>
  <sheetFormatPr baseColWidth="10" defaultRowHeight="16"/>
  <cols>
    <col min="1" max="1" width="13.6640625" customWidth="1"/>
  </cols>
  <sheetData>
    <row r="1" spans="1:4">
      <c r="A1" t="s">
        <v>27</v>
      </c>
      <c r="B1" t="s">
        <v>28</v>
      </c>
      <c r="C1" t="s">
        <v>29</v>
      </c>
      <c r="D1" t="s">
        <v>26</v>
      </c>
    </row>
    <row r="2" spans="1:4">
      <c r="A2" s="5">
        <v>671088640</v>
      </c>
      <c r="C2">
        <v>32768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4802-4534-B14C-91D0-823D649C1CD9}">
  <dimension ref="A1:G8"/>
  <sheetViews>
    <sheetView workbookViewId="0">
      <selection activeCell="H21" sqref="H21"/>
    </sheetView>
  </sheetViews>
  <sheetFormatPr baseColWidth="10" defaultRowHeight="16"/>
  <cols>
    <col min="2" max="2" width="13.33203125" customWidth="1"/>
    <col min="3" max="3" width="15" customWidth="1"/>
    <col min="4" max="4" width="17.33203125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35</v>
      </c>
      <c r="F1" t="s">
        <v>34</v>
      </c>
      <c r="G1" t="s">
        <v>36</v>
      </c>
    </row>
    <row r="2" spans="1:7">
      <c r="A2">
        <v>3200</v>
      </c>
      <c r="B2">
        <v>100</v>
      </c>
      <c r="C2">
        <v>320000</v>
      </c>
      <c r="D2">
        <v>198818758</v>
      </c>
      <c r="E2">
        <f t="shared" ref="E2:E8" si="0">C2 * 16 / 1024 /1024</f>
        <v>4.8828125</v>
      </c>
      <c r="F2">
        <v>92.468884000000003</v>
      </c>
      <c r="G2">
        <f>D2/F2</f>
        <v>2150115.2539053028</v>
      </c>
    </row>
    <row r="3" spans="1:7">
      <c r="A3">
        <v>320</v>
      </c>
      <c r="B3">
        <v>100</v>
      </c>
      <c r="C3">
        <f t="shared" ref="C3:C8" si="1">A3*B3</f>
        <v>32000</v>
      </c>
      <c r="D3">
        <v>17689555</v>
      </c>
      <c r="E3">
        <f t="shared" si="0"/>
        <v>0.48828125</v>
      </c>
      <c r="F3">
        <v>7.5568429999999998</v>
      </c>
      <c r="G3">
        <f t="shared" ref="G3:G8" si="2">D3/F3</f>
        <v>2340865.755713067</v>
      </c>
    </row>
    <row r="4" spans="1:7">
      <c r="A4">
        <v>32</v>
      </c>
      <c r="B4">
        <v>100</v>
      </c>
      <c r="C4">
        <f t="shared" si="1"/>
        <v>3200</v>
      </c>
      <c r="D4">
        <v>1178006</v>
      </c>
      <c r="E4">
        <f t="shared" si="0"/>
        <v>4.8828125E-2</v>
      </c>
      <c r="F4">
        <v>0.47350300000000001</v>
      </c>
      <c r="G4">
        <f t="shared" si="2"/>
        <v>2487853.297655981</v>
      </c>
    </row>
    <row r="5" spans="1:7">
      <c r="A5">
        <v>32768</v>
      </c>
      <c r="B5">
        <v>100</v>
      </c>
      <c r="C5">
        <f t="shared" si="1"/>
        <v>3276800</v>
      </c>
      <c r="D5">
        <v>2112266785</v>
      </c>
      <c r="E5">
        <f t="shared" si="0"/>
        <v>50</v>
      </c>
      <c r="F5">
        <v>956.14542100000006</v>
      </c>
      <c r="G5">
        <f t="shared" si="2"/>
        <v>2209148.0423457469</v>
      </c>
    </row>
    <row r="6" spans="1:7">
      <c r="A6">
        <v>32768</v>
      </c>
      <c r="B6">
        <v>10000</v>
      </c>
      <c r="C6">
        <f t="shared" si="1"/>
        <v>327680000</v>
      </c>
      <c r="D6">
        <v>2135295322</v>
      </c>
      <c r="E6">
        <f t="shared" si="0"/>
        <v>5000</v>
      </c>
      <c r="F6">
        <v>974.12160400000005</v>
      </c>
      <c r="G6">
        <f t="shared" si="2"/>
        <v>2192021.3176998794</v>
      </c>
    </row>
    <row r="7" spans="1:7">
      <c r="A7">
        <v>32768</v>
      </c>
      <c r="B7">
        <v>65536</v>
      </c>
      <c r="C7">
        <f t="shared" si="1"/>
        <v>2147483648</v>
      </c>
      <c r="D7">
        <v>2209465911</v>
      </c>
      <c r="E7">
        <f t="shared" si="0"/>
        <v>32768</v>
      </c>
      <c r="F7">
        <v>1130.171947</v>
      </c>
      <c r="G7">
        <f t="shared" si="2"/>
        <v>1954982.0864559116</v>
      </c>
    </row>
    <row r="8" spans="1:7">
      <c r="A8">
        <v>32768</v>
      </c>
      <c r="B8">
        <f>65536*2</f>
        <v>131072</v>
      </c>
      <c r="C8">
        <f t="shared" si="1"/>
        <v>4294967296</v>
      </c>
      <c r="D8">
        <v>4363156555</v>
      </c>
      <c r="E8">
        <f t="shared" si="0"/>
        <v>65536</v>
      </c>
      <c r="F8">
        <v>2236.9060410000002</v>
      </c>
      <c r="G8">
        <f t="shared" si="2"/>
        <v>1950531.8842312517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Agrawal</dc:creator>
  <cp:lastModifiedBy>Adarsh Agrawal</cp:lastModifiedBy>
  <dcterms:created xsi:type="dcterms:W3CDTF">2023-09-20T05:38:26Z</dcterms:created>
  <dcterms:modified xsi:type="dcterms:W3CDTF">2023-12-11T14:30:33Z</dcterms:modified>
</cp:coreProperties>
</file>