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rshagrawal/Desktop/"/>
    </mc:Choice>
  </mc:AlternateContent>
  <xr:revisionPtr revIDLastSave="0" documentId="13_ncr:1_{E8BD87C8-4465-3044-A077-8DBF20B2CA16}" xr6:coauthVersionLast="47" xr6:coauthVersionMax="47" xr10:uidLastSave="{00000000-0000-0000-0000-000000000000}"/>
  <bookViews>
    <workbookView xWindow="0" yWindow="0" windowWidth="28800" windowHeight="18000" activeTab="3" xr2:uid="{83608FA8-BC82-CC4D-A916-E6BEDE7B5488}"/>
  </bookViews>
  <sheets>
    <sheet name="Sheet1" sheetId="1" r:id="rId1"/>
    <sheet name="epycbox" sheetId="2" r:id="rId2"/>
    <sheet name="threads" sheetId="3" r:id="rId3"/>
    <sheet name="threads_chart" sheetId="8" r:id="rId4"/>
    <sheet name="Sheet4" sheetId="6" r:id="rId5"/>
    <sheet name="Sheet5" sheetId="7" r:id="rId6"/>
    <sheet name="Sheet2" sheetId="4" r:id="rId7"/>
    <sheet name="Sheet3" sheetId="5" r:id="rId8"/>
  </sheets>
  <definedNames>
    <definedName name="_xlchart.v1.0" hidden="1">Sheet5!$B$1</definedName>
    <definedName name="_xlchart.v1.1" hidden="1">Sheet5!$B$2:$B$9</definedName>
    <definedName name="_xlchart.v1.10" hidden="1">Sheet5!$D$1</definedName>
    <definedName name="_xlchart.v1.11" hidden="1">Sheet5!$D$2:$D$9</definedName>
    <definedName name="_xlchart.v1.2" hidden="1">Sheet5!$D$1</definedName>
    <definedName name="_xlchart.v1.3" hidden="1">Sheet5!$D$2:$D$9</definedName>
    <definedName name="_xlchart.v1.4" hidden="1">Sheet5!$B$26:$B$33</definedName>
    <definedName name="_xlchart.v1.5" hidden="1">Sheet5!$B$34:$B$40</definedName>
    <definedName name="_xlchart.v1.6" hidden="1">Sheet5!$C$26:$C$33</definedName>
    <definedName name="_xlchart.v1.7" hidden="1">Sheet5!$C$34:$C$40</definedName>
    <definedName name="_xlchart.v1.8" hidden="1">Sheet5!$B$1</definedName>
    <definedName name="_xlchart.v1.9" hidden="1">Sheet5!$B$2:$B$9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7" l="1"/>
  <c r="B36" i="7" s="1"/>
  <c r="B37" i="7" s="1"/>
  <c r="B38" i="7" s="1"/>
  <c r="B39" i="7" s="1"/>
  <c r="B40" i="7" s="1"/>
  <c r="B27" i="7"/>
  <c r="B28" i="7" s="1"/>
  <c r="B29" i="7" s="1"/>
  <c r="B30" i="7" s="1"/>
  <c r="B31" i="7" s="1"/>
  <c r="B32" i="7" s="1"/>
  <c r="B33" i="7" s="1"/>
  <c r="B4" i="4"/>
  <c r="D4" i="4" s="1"/>
  <c r="B6" i="4"/>
  <c r="D6" i="4" s="1"/>
  <c r="B8" i="4"/>
  <c r="D8" i="4"/>
  <c r="D33" i="4"/>
  <c r="D35" i="4"/>
  <c r="D31" i="4"/>
  <c r="B15" i="7"/>
  <c r="B16" i="7" s="1"/>
  <c r="B17" i="7" s="1"/>
  <c r="B18" i="7" s="1"/>
  <c r="B19" i="7" s="1"/>
  <c r="B20" i="7" s="1"/>
  <c r="B3" i="7"/>
  <c r="B4" i="7" s="1"/>
  <c r="B5" i="7" s="1"/>
  <c r="B6" i="7" s="1"/>
  <c r="B7" i="7" s="1"/>
  <c r="B8" i="7" s="1"/>
  <c r="B9" i="7" s="1"/>
  <c r="B21" i="4"/>
  <c r="D21" i="4" s="1"/>
  <c r="B19" i="4"/>
  <c r="D19" i="4" s="1"/>
  <c r="B17" i="4"/>
  <c r="D17" i="4" s="1"/>
  <c r="D147" i="3"/>
  <c r="C143" i="3"/>
  <c r="A143" i="3"/>
  <c r="C148" i="3"/>
  <c r="A148" i="3"/>
  <c r="C147" i="3"/>
  <c r="A147" i="3"/>
  <c r="A145" i="3"/>
  <c r="C145" i="3" s="1"/>
  <c r="J121" i="3"/>
  <c r="J120" i="3"/>
  <c r="J119" i="3"/>
  <c r="J108" i="3"/>
  <c r="J109" i="3"/>
  <c r="J110" i="3"/>
  <c r="J111" i="3"/>
  <c r="J112" i="3"/>
  <c r="J107" i="3"/>
  <c r="J96" i="3"/>
  <c r="J97" i="3"/>
  <c r="J98" i="3"/>
  <c r="J99" i="3"/>
  <c r="J100" i="3"/>
  <c r="J101" i="3"/>
  <c r="J95" i="3"/>
  <c r="J58" i="3"/>
  <c r="J59" i="3"/>
  <c r="J60" i="3"/>
  <c r="J61" i="3"/>
  <c r="J62" i="3"/>
  <c r="J57" i="3"/>
  <c r="J35" i="3"/>
  <c r="J36" i="3"/>
  <c r="J37" i="3"/>
  <c r="J38" i="3"/>
  <c r="J39" i="3"/>
  <c r="J40" i="3"/>
  <c r="J34" i="3"/>
  <c r="J12" i="3"/>
  <c r="J13" i="3"/>
  <c r="J14" i="3"/>
  <c r="J15" i="3"/>
  <c r="J16" i="3"/>
  <c r="J17" i="3"/>
  <c r="J11" i="3"/>
  <c r="J4" i="3"/>
  <c r="J5" i="3"/>
  <c r="J6" i="3"/>
  <c r="J7" i="3"/>
  <c r="J8" i="3"/>
  <c r="J9" i="3"/>
  <c r="J3" i="3"/>
  <c r="J83" i="3"/>
  <c r="J84" i="3"/>
  <c r="J85" i="3"/>
  <c r="J86" i="3"/>
  <c r="J87" i="3"/>
  <c r="J88" i="3"/>
  <c r="J82" i="3"/>
  <c r="J27" i="3"/>
  <c r="J28" i="3"/>
  <c r="J29" i="3"/>
  <c r="J30" i="3"/>
  <c r="J31" i="3"/>
  <c r="J32" i="3"/>
  <c r="J26" i="3"/>
  <c r="F82" i="3"/>
  <c r="F83" i="3"/>
  <c r="F84" i="3"/>
  <c r="F85" i="3"/>
  <c r="F86" i="3"/>
  <c r="F87" i="3"/>
  <c r="F88" i="3"/>
  <c r="F81" i="3"/>
  <c r="J75" i="3"/>
  <c r="J76" i="3"/>
  <c r="J77" i="3"/>
  <c r="J78" i="3"/>
  <c r="J79" i="3"/>
  <c r="J80" i="3"/>
  <c r="J74" i="3"/>
</calcChain>
</file>

<file path=xl/sharedStrings.xml><?xml version="1.0" encoding="utf-8"?>
<sst xmlns="http://schemas.openxmlformats.org/spreadsheetml/2006/main" count="550" uniqueCount="48">
  <si>
    <t>record size 8</t>
  </si>
  <si>
    <t>t</t>
  </si>
  <si>
    <t>o</t>
  </si>
  <si>
    <t>i</t>
  </si>
  <si>
    <t>memory</t>
  </si>
  <si>
    <t>size</t>
  </si>
  <si>
    <t>time</t>
  </si>
  <si>
    <t>MH/sec</t>
  </si>
  <si>
    <t>MB/sec</t>
  </si>
  <si>
    <t>device</t>
  </si>
  <si>
    <t>pi</t>
  </si>
  <si>
    <t xml:space="preserve"> </t>
  </si>
  <si>
    <t>epycbox</t>
  </si>
  <si>
    <t>record 16</t>
  </si>
  <si>
    <t>record size 32</t>
  </si>
  <si>
    <t>record 32</t>
  </si>
  <si>
    <t>epyc</t>
  </si>
  <si>
    <t>athena</t>
  </si>
  <si>
    <t>difference</t>
  </si>
  <si>
    <t>diff</t>
  </si>
  <si>
    <t>epycbox best config</t>
  </si>
  <si>
    <t>t = 16</t>
  </si>
  <si>
    <t>o = 64</t>
  </si>
  <si>
    <t>I =16</t>
  </si>
  <si>
    <t>chia</t>
  </si>
  <si>
    <t>k</t>
  </si>
  <si>
    <t>file size</t>
  </si>
  <si>
    <t>record length</t>
  </si>
  <si>
    <t>lookup (ms/lookup)</t>
  </si>
  <si>
    <t>128gb</t>
  </si>
  <si>
    <t>32gb</t>
  </si>
  <si>
    <t>record size</t>
  </si>
  <si>
    <t>file</t>
  </si>
  <si>
    <t>memory(mb)</t>
  </si>
  <si>
    <t>size(mb)</t>
  </si>
  <si>
    <t>time(sec)</t>
  </si>
  <si>
    <t>Type</t>
  </si>
  <si>
    <t>A</t>
  </si>
  <si>
    <t>C</t>
  </si>
  <si>
    <t>Epyc</t>
  </si>
  <si>
    <t>Athena</t>
  </si>
  <si>
    <t>t MB/sec</t>
  </si>
  <si>
    <t>o MB/sec</t>
  </si>
  <si>
    <t>I MB/sec</t>
  </si>
  <si>
    <t>threads</t>
  </si>
  <si>
    <t>Hash generation</t>
  </si>
  <si>
    <t>Hash Sorting</t>
  </si>
  <si>
    <t>Write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</si>
</sst>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Sheet1!$Q$5:$Q$23</c:f>
              <c:numCache>
                <c:formatCode>General</c:formatCode>
                <c:ptCount val="19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6">
                  <c:v>32768</c:v>
                </c:pt>
                <c:pt idx="17">
                  <c:v>32768</c:v>
                </c:pt>
                <c:pt idx="18">
                  <c:v>32768</c:v>
                </c:pt>
              </c:numCache>
            </c:numRef>
          </c:cat>
          <c:val>
            <c:numRef>
              <c:f>Sheet1!$R$5:$R$23</c:f>
              <c:numCache>
                <c:formatCode>General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6">
                  <c:v>4</c:v>
                </c:pt>
                <c:pt idx="17">
                  <c:v>8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D54C-860E-AD6FF85FB2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Sheet1!$Q$5:$Q$23</c:f>
              <c:numCache>
                <c:formatCode>General</c:formatCode>
                <c:ptCount val="19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2">
                  <c:v>16384</c:v>
                </c:pt>
                <c:pt idx="13">
                  <c:v>16384</c:v>
                </c:pt>
                <c:pt idx="14">
                  <c:v>16384</c:v>
                </c:pt>
                <c:pt idx="16">
                  <c:v>32768</c:v>
                </c:pt>
                <c:pt idx="17">
                  <c:v>32768</c:v>
                </c:pt>
                <c:pt idx="18">
                  <c:v>32768</c:v>
                </c:pt>
              </c:numCache>
            </c:numRef>
          </c:cat>
          <c:val>
            <c:numRef>
              <c:f>Sheet1!$S$5:$S$23</c:f>
              <c:numCache>
                <c:formatCode>General</c:formatCode>
                <c:ptCount val="19"/>
                <c:pt idx="0">
                  <c:v>201.55</c:v>
                </c:pt>
                <c:pt idx="1">
                  <c:v>207.62</c:v>
                </c:pt>
                <c:pt idx="2">
                  <c:v>227.94</c:v>
                </c:pt>
                <c:pt idx="4">
                  <c:v>419.84</c:v>
                </c:pt>
                <c:pt idx="5">
                  <c:v>466.43</c:v>
                </c:pt>
                <c:pt idx="6">
                  <c:v>467.31</c:v>
                </c:pt>
                <c:pt idx="8">
                  <c:v>942.9</c:v>
                </c:pt>
                <c:pt idx="9">
                  <c:v>943.58</c:v>
                </c:pt>
                <c:pt idx="10">
                  <c:v>934.59</c:v>
                </c:pt>
                <c:pt idx="12">
                  <c:v>1932.8</c:v>
                </c:pt>
                <c:pt idx="13">
                  <c:v>1910.31</c:v>
                </c:pt>
                <c:pt idx="14">
                  <c:v>1900.62</c:v>
                </c:pt>
                <c:pt idx="16">
                  <c:v>4008.04</c:v>
                </c:pt>
                <c:pt idx="17">
                  <c:v>4022.51</c:v>
                </c:pt>
                <c:pt idx="18">
                  <c:v>4048.56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D54C-860E-AD6FF85F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864000"/>
        <c:axId val="242143583"/>
      </c:barChart>
      <c:catAx>
        <c:axId val="20248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43583"/>
        <c:crosses val="autoZero"/>
        <c:auto val="1"/>
        <c:lblAlgn val="ctr"/>
        <c:lblOffset val="100"/>
        <c:noMultiLvlLbl val="0"/>
      </c:catAx>
      <c:valAx>
        <c:axId val="2421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MB/sec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3E-204F-8743-EE57ACC211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E-204F-8743-EE57ACC211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3E-204F-8743-EE57ACC21143}"/>
              </c:ext>
            </c:extLst>
          </c:dPt>
          <c:cat>
            <c:numRef>
              <c:f>Sheet2!$A$3:$A$8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34.49</c:v>
                </c:pt>
                <c:pt idx="1">
                  <c:v>17.059311422526985</c:v>
                </c:pt>
                <c:pt idx="2">
                  <c:v>71.819999999999993</c:v>
                </c:pt>
                <c:pt idx="3">
                  <c:v>11.742717790219647</c:v>
                </c:pt>
                <c:pt idx="4">
                  <c:v>59</c:v>
                </c:pt>
                <c:pt idx="5">
                  <c:v>4.7843734346646505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204F-8743-EE57ACC2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589984"/>
        <c:axId val="1835662368"/>
      </c:barChart>
      <c:catAx>
        <c:axId val="17365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</a:t>
                </a:r>
                <a:r>
                  <a:rPr lang="en-US" baseline="0"/>
                  <a:t>k (2^k number of hashes)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62368"/>
        <c:crosses val="autoZero"/>
        <c:auto val="1"/>
        <c:lblAlgn val="ctr"/>
        <c:lblOffset val="100"/>
        <c:noMultiLvlLbl val="0"/>
      </c:catAx>
      <c:valAx>
        <c:axId val="1835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 MB/sec)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epycbox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Sheet2!$D$15</c:f>
              <c:strCache>
                <c:ptCount val="1"/>
                <c:pt idx="0">
                  <c:v>MB/sec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C1-9D4B-AEDD-1F6BAC5A255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1-9D4B-AEDD-1F6BAC5A255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C1-9D4B-AEDD-1F6BAC5A2557}"/>
              </c:ext>
            </c:extLst>
          </c:dPt>
          <c:cat>
            <c:numRef>
              <c:f>Sheet2!$A$16:$A$21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</c:numCache>
            </c:numRef>
          </c:cat>
          <c:val>
            <c:numRef>
              <c:f>Sheet2!$D$16:$D$21</c:f>
              <c:numCache>
                <c:formatCode>General</c:formatCode>
                <c:ptCount val="6"/>
                <c:pt idx="0">
                  <c:v>87.13</c:v>
                </c:pt>
                <c:pt idx="1">
                  <c:v>10.251977816466665</c:v>
                </c:pt>
                <c:pt idx="2">
                  <c:v>197.16</c:v>
                </c:pt>
                <c:pt idx="3">
                  <c:v>30.65733066248232</c:v>
                </c:pt>
                <c:pt idx="4">
                  <c:v>219.09</c:v>
                </c:pt>
                <c:pt idx="5">
                  <c:v>28.619086637480962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1-9D4B-AEDD-1F6BAC5A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796720"/>
        <c:axId val="1836586512"/>
      </c:barChart>
      <c:catAx>
        <c:axId val="182179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-k (2^k number of hashes)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86512"/>
        <c:crosses val="autoZero"/>
        <c:auto val="1"/>
        <c:lblAlgn val="ctr"/>
        <c:lblOffset val="100"/>
        <c:noMultiLvlLbl val="0"/>
      </c:catAx>
      <c:valAx>
        <c:axId val="1836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 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Rasberry</a:t>
            </a:r>
            <a:r>
              <a:rPr lang="en-US" baseline="0"/>
              <a:t> Pi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Sheet2!$D$29</c:f>
              <c:strCache>
                <c:ptCount val="1"/>
                <c:pt idx="0">
                  <c:v>MB/sec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F2-6C4C-9949-FEC39E702F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2-6C4C-9949-FEC39E702F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F2-6C4C-9949-FEC39E702F53}"/>
              </c:ext>
            </c:extLst>
          </c:dPt>
          <c:cat>
            <c:numRef>
              <c:f>Sheet2!$A$30:$A$35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</c:numCache>
            </c:numRef>
          </c:cat>
          <c:val>
            <c:numRef>
              <c:f>Sheet2!$D$30:$D$35</c:f>
              <c:numCache>
                <c:formatCode>General</c:formatCode>
                <c:ptCount val="6"/>
                <c:pt idx="0">
                  <c:v>32.770000000000003</c:v>
                </c:pt>
                <c:pt idx="1">
                  <c:v>2.1118764916369028</c:v>
                </c:pt>
                <c:pt idx="2">
                  <c:v>26.52</c:v>
                </c:pt>
                <c:pt idx="3">
                  <c:v>2.4081401921989825</c:v>
                </c:pt>
                <c:pt idx="4">
                  <c:v>22.63</c:v>
                </c:pt>
                <c:pt idx="5">
                  <c:v>2.3999628718615122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2-6C4C-9949-FEC39E70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342336"/>
        <c:axId val="1836340736"/>
      </c:barChart>
      <c:catAx>
        <c:axId val="181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-k (2^k number of hashes)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40736"/>
        <c:crosses val="autoZero"/>
        <c:auto val="1"/>
        <c:lblAlgn val="ctr"/>
        <c:lblOffset val="100"/>
        <c:noMultiLvlLbl val="0"/>
      </c:catAx>
      <c:valAx>
        <c:axId val="1836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 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MB/sec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Sheet2!$D$3:$D$8</c:f>
              <c:numCache>
                <c:formatCode>General</c:formatCode>
                <c:ptCount val="6"/>
                <c:pt idx="0">
                  <c:v>34.49</c:v>
                </c:pt>
                <c:pt idx="1">
                  <c:v>17.059311422526985</c:v>
                </c:pt>
                <c:pt idx="2">
                  <c:v>71.819999999999993</c:v>
                </c:pt>
                <c:pt idx="3">
                  <c:v>11.742717790219647</c:v>
                </c:pt>
                <c:pt idx="4">
                  <c:v>59</c:v>
                </c:pt>
                <c:pt idx="5">
                  <c:v>4.7843734346646505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1343-B0AC-4883F3B68266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Sheet2!$E$3:$E$8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1343-B0AC-4883F3B68266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A-1343-B0AC-4883F3B6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07375"/>
        <c:axId val="1836494512"/>
      </c:barChart>
      <c:catAx>
        <c:axId val="11780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94512"/>
        <c:crosses val="autoZero"/>
        <c:auto val="1"/>
        <c:lblAlgn val="ctr"/>
        <c:lblOffset val="100"/>
        <c:noMultiLvlLbl val="0"/>
      </c:catAx>
      <c:valAx>
        <c:axId val="18364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MB/sec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</c:numCache>
            </c:numRef>
          </c:xVal>
          <c:yVal>
            <c:numRef>
              <c:f>Sheet2!$D$3:$D$8</c:f>
              <c:numCache>
                <c:formatCode>General</c:formatCode>
                <c:ptCount val="6"/>
                <c:pt idx="0">
                  <c:v>34.49</c:v>
                </c:pt>
                <c:pt idx="1">
                  <c:v>17.059311422526985</c:v>
                </c:pt>
                <c:pt idx="2">
                  <c:v>71.819999999999993</c:v>
                </c:pt>
                <c:pt idx="3">
                  <c:v>11.742717790219647</c:v>
                </c:pt>
                <c:pt idx="4">
                  <c:v>59</c:v>
                </c:pt>
                <c:pt idx="5">
                  <c:v>4.7843734346646505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6-344E-B214-4518C6B7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49776"/>
        <c:axId val="138872015"/>
      </c:scatterChart>
      <c:valAx>
        <c:axId val="20189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2015"/>
        <c:crosses val="autoZero"/>
        <c:crossBetween val="midCat"/>
      </c:valAx>
      <c:valAx>
        <c:axId val="1388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Epyc</a:t>
            </a:r>
            <a:r>
              <a:rPr lang="en-US" baseline="0"/>
              <a:t> Box (i vs MB/Sec)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threads!$D$10:$D$17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threads!$I$10:$I$17</c:f>
              <c:numCache>
                <c:formatCode>General</c:formatCode>
                <c:ptCount val="8"/>
                <c:pt idx="0">
                  <c:v>168.12</c:v>
                </c:pt>
                <c:pt idx="1">
                  <c:v>172.49</c:v>
                </c:pt>
                <c:pt idx="2">
                  <c:v>192.72</c:v>
                </c:pt>
                <c:pt idx="3">
                  <c:v>176.51</c:v>
                </c:pt>
                <c:pt idx="4">
                  <c:v>194.3</c:v>
                </c:pt>
                <c:pt idx="5">
                  <c:v>191.31</c:v>
                </c:pt>
                <c:pt idx="6">
                  <c:v>178.79</c:v>
                </c:pt>
                <c:pt idx="7">
                  <c:v>163.97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8-5B40-A05C-B44007E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78623"/>
        <c:axId val="121484127"/>
      </c:scatterChart>
      <c:valAx>
        <c:axId val="306778623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127"/>
        <c:crosses val="autoZero"/>
        <c:crossBetween val="midCat"/>
        <c:majorUnit val="10"/>
      </c:valAx>
      <c:valAx>
        <c:axId val="1214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Epyc</a:t>
            </a:r>
            <a:r>
              <a:rPr lang="en-US" baseline="0"/>
              <a:t> Box ( o vs Mb/sec)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threads!$C$25:$C$32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threads!$I$25:$I$32</c:f>
              <c:numCache>
                <c:formatCode>General</c:formatCode>
                <c:ptCount val="8"/>
                <c:pt idx="0">
                  <c:v>36.54</c:v>
                </c:pt>
                <c:pt idx="1">
                  <c:v>65.17</c:v>
                </c:pt>
                <c:pt idx="2">
                  <c:v>101.01</c:v>
                </c:pt>
                <c:pt idx="3">
                  <c:v>144.9</c:v>
                </c:pt>
                <c:pt idx="4">
                  <c:v>186.13</c:v>
                </c:pt>
                <c:pt idx="5">
                  <c:v>239.4</c:v>
                </c:pt>
                <c:pt idx="6">
                  <c:v>245.11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F04C-B630-7D074074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5679"/>
        <c:axId val="278101839"/>
      </c:scatterChart>
      <c:valAx>
        <c:axId val="1209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1839"/>
        <c:crosses val="autoZero"/>
        <c:crossBetween val="midCat"/>
      </c:valAx>
      <c:valAx>
        <c:axId val="2781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threads!$B$55:$B$62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threads!$I$55:$I$62</c:f>
              <c:numCache>
                <c:formatCode>General</c:formatCode>
                <c:ptCount val="8"/>
                <c:pt idx="1">
                  <c:v>131.36000000000001</c:v>
                </c:pt>
                <c:pt idx="2">
                  <c:v>220.42</c:v>
                </c:pt>
                <c:pt idx="3">
                  <c:v>253.36</c:v>
                </c:pt>
                <c:pt idx="4">
                  <c:v>257.86</c:v>
                </c:pt>
                <c:pt idx="5">
                  <c:v>230.8</c:v>
                </c:pt>
                <c:pt idx="6">
                  <c:v>219.54</c:v>
                </c:pt>
                <c:pt idx="7">
                  <c:v>187.64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5E4D-9C16-A24CF0FF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2287"/>
        <c:axId val="1733721280"/>
      </c:scatterChart>
      <c:valAx>
        <c:axId val="1864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21280"/>
        <c:crosses val="autoZero"/>
        <c:crossBetween val="midCat"/>
      </c:valAx>
      <c:valAx>
        <c:axId val="17337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Epyc</a:t>
            </a: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threads_chart!$L$2</c:f>
              <c:strCache>
                <c:ptCount val="1"/>
                <c:pt idx="0">
                  <c:v>Hash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threads_chart!$K$3:$K$10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threads_chart!$L$3:$L$10</c:f>
              <c:numCache>
                <c:formatCode>General</c:formatCode>
                <c:ptCount val="8"/>
                <c:pt idx="1">
                  <c:v>131.36000000000001</c:v>
                </c:pt>
                <c:pt idx="2">
                  <c:v>220.42</c:v>
                </c:pt>
                <c:pt idx="3">
                  <c:v>253.36</c:v>
                </c:pt>
                <c:pt idx="4">
                  <c:v>257.86</c:v>
                </c:pt>
                <c:pt idx="5">
                  <c:v>230.8</c:v>
                </c:pt>
                <c:pt idx="6">
                  <c:v>219.54</c:v>
                </c:pt>
                <c:pt idx="7">
                  <c:v>187.64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4-1A4C-A062-7C7E69E60636}"/>
            </c:ext>
          </c:extLst>
        </c:ser>
        <c:ser>
          <c:idx val="1"/>
          <c:order val="1"/>
          <c:tx>
            <c:strRef>
              <c:f>threads_chart!$M$2</c:f>
              <c:strCache>
                <c:ptCount val="1"/>
                <c:pt idx="0">
                  <c:v>Hash 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threads_chart!$K$3:$K$10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threads_chart!$M$3:$M$10</c:f>
              <c:numCache>
                <c:formatCode>General</c:formatCode>
                <c:ptCount val="8"/>
                <c:pt idx="0">
                  <c:v>37.06</c:v>
                </c:pt>
                <c:pt idx="1">
                  <c:v>66.489999999999995</c:v>
                </c:pt>
                <c:pt idx="2">
                  <c:v>101.34</c:v>
                </c:pt>
                <c:pt idx="3">
                  <c:v>147.94</c:v>
                </c:pt>
                <c:pt idx="4">
                  <c:v>207.73</c:v>
                </c:pt>
                <c:pt idx="5">
                  <c:v>248.29</c:v>
                </c:pt>
                <c:pt idx="6">
                  <c:v>254.96</c:v>
                </c:pt>
                <c:pt idx="7">
                  <c:v>223.03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4-1A4C-A062-7C7E69E60636}"/>
            </c:ext>
          </c:extLst>
        </c:ser>
        <c:ser>
          <c:idx val="2"/>
          <c:order val="2"/>
          <c:tx>
            <c:strRef>
              <c:f>threads_chart!$N$2</c:f>
              <c:strCache>
                <c:ptCount val="1"/>
                <c:pt idx="0">
                  <c:v>Write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threads_chart!$K$3:$K$10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threads_chart!$N$3:$N$10</c:f>
              <c:numCache>
                <c:formatCode>General</c:formatCode>
                <c:ptCount val="8"/>
                <c:pt idx="0">
                  <c:v>168.12</c:v>
                </c:pt>
                <c:pt idx="1">
                  <c:v>172.49</c:v>
                </c:pt>
                <c:pt idx="2">
                  <c:v>192.72</c:v>
                </c:pt>
                <c:pt idx="3">
                  <c:v>176.51</c:v>
                </c:pt>
                <c:pt idx="4">
                  <c:v>194.3</c:v>
                </c:pt>
                <c:pt idx="5">
                  <c:v>191.31</c:v>
                </c:pt>
                <c:pt idx="6">
                  <c:v>178.79</c:v>
                </c:pt>
                <c:pt idx="7">
                  <c:v>163.97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4-1A4C-A062-7C7E69E6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5151"/>
        <c:axId val="185847359"/>
      </c:lineChart>
      <c:catAx>
        <c:axId val="1390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7359"/>
        <c:crosses val="autoZero"/>
        <c:auto val="1"/>
        <c:lblAlgn val="ctr"/>
        <c:lblOffset val="100"/>
        <c:noMultiLvlLbl val="0"/>
      </c:catAx>
      <c:valAx>
        <c:axId val="1858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threads_chart!$L$15</c:f>
              <c:strCache>
                <c:ptCount val="1"/>
                <c:pt idx="0">
                  <c:v>Hash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threads_chart!$K$16:$K$23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threads_chart!$L$16:$L$23</c:f>
              <c:numCache>
                <c:formatCode>General</c:formatCode>
                <c:ptCount val="8"/>
                <c:pt idx="1">
                  <c:v>71</c:v>
                </c:pt>
                <c:pt idx="2">
                  <c:v>72.790000000000006</c:v>
                </c:pt>
                <c:pt idx="3">
                  <c:v>74.069999999999993</c:v>
                </c:pt>
                <c:pt idx="4">
                  <c:v>76.88</c:v>
                </c:pt>
                <c:pt idx="5">
                  <c:v>74.7</c:v>
                </c:pt>
                <c:pt idx="6">
                  <c:v>71.44</c:v>
                </c:pt>
                <c:pt idx="7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9-6448-8FE8-E6087FBE03FC}"/>
            </c:ext>
          </c:extLst>
        </c:ser>
        <c:ser>
          <c:idx val="2"/>
          <c:order val="1"/>
          <c:tx>
            <c:strRef>
              <c:f>threads_chart!$M$15</c:f>
              <c:strCache>
                <c:ptCount val="1"/>
                <c:pt idx="0">
                  <c:v>Hash 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threads_chart!$K$16:$K$23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threads_chart!$M$16:$M$23</c:f>
              <c:numCache>
                <c:formatCode>General</c:formatCode>
                <c:ptCount val="8"/>
                <c:pt idx="0">
                  <c:v>14.74</c:v>
                </c:pt>
                <c:pt idx="1">
                  <c:v>25.38</c:v>
                </c:pt>
                <c:pt idx="2">
                  <c:v>43.93</c:v>
                </c:pt>
                <c:pt idx="3">
                  <c:v>63.59</c:v>
                </c:pt>
                <c:pt idx="4">
                  <c:v>81.17</c:v>
                </c:pt>
                <c:pt idx="5">
                  <c:v>81.89</c:v>
                </c:pt>
                <c:pt idx="6">
                  <c:v>82.61</c:v>
                </c:pt>
                <c:pt idx="7">
                  <c:v>70.17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9-6448-8FE8-E6087FBE03FC}"/>
            </c:ext>
          </c:extLst>
        </c:ser>
        <c:ser>
          <c:idx val="3"/>
          <c:order val="2"/>
          <c:tx>
            <c:strRef>
              <c:f>threads_chart!$N$15</c:f>
              <c:strCache>
                <c:ptCount val="1"/>
                <c:pt idx="0">
                  <c:v>Write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threads_chart!$K$16:$K$23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threads_chart!$N$16:$N$23</c:f>
              <c:numCache>
                <c:formatCode>General</c:formatCode>
                <c:ptCount val="8"/>
                <c:pt idx="0">
                  <c:v>69.44</c:v>
                </c:pt>
                <c:pt idx="1">
                  <c:v>74.98</c:v>
                </c:pt>
                <c:pt idx="2">
                  <c:v>78.599999999999994</c:v>
                </c:pt>
                <c:pt idx="3">
                  <c:v>79.819999999999993</c:v>
                </c:pt>
                <c:pt idx="4">
                  <c:v>81.47</c:v>
                </c:pt>
                <c:pt idx="5">
                  <c:v>81.400000000000006</c:v>
                </c:pt>
                <c:pt idx="6">
                  <c:v>79.930000000000007</c:v>
                </c:pt>
                <c:pt idx="7">
                  <c:v>79.98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9-6448-8FE8-E6087FBE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0767"/>
        <c:axId val="304079791"/>
      </c:lineChart>
      <c:catAx>
        <c:axId val="1392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9791"/>
        <c:crosses val="autoZero"/>
        <c:auto val="1"/>
        <c:lblAlgn val="ctr"/>
        <c:lblOffset val="100"/>
        <c:noMultiLvlLbl val="0"/>
      </c:catAx>
      <c:valAx>
        <c:axId val="304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threads_chart!$L$27</c:f>
              <c:strCache>
                <c:ptCount val="1"/>
                <c:pt idx="0">
                  <c:v>Hash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threads_chart!$K$28:$K$31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threads_chart!$L$28:$L$31</c:f>
              <c:numCache>
                <c:formatCode>General</c:formatCode>
                <c:ptCount val="4"/>
                <c:pt idx="1">
                  <c:v>21.28</c:v>
                </c:pt>
                <c:pt idx="2">
                  <c:v>22.49</c:v>
                </c:pt>
                <c:pt idx="3">
                  <c:v>21.47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E-DD4F-AC20-9580132864AF}"/>
            </c:ext>
          </c:extLst>
        </c:ser>
        <c:ser>
          <c:idx val="1"/>
          <c:order val="1"/>
          <c:tx>
            <c:strRef>
              <c:f>threads_chart!$M$27</c:f>
              <c:strCache>
                <c:ptCount val="1"/>
                <c:pt idx="0">
                  <c:v>Hash 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threads_chart!$K$28:$K$31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threads_chart!$M$28:$M$31</c:f>
              <c:numCache>
                <c:formatCode>General</c:formatCode>
                <c:ptCount val="4"/>
                <c:pt idx="0">
                  <c:v>11.74</c:v>
                </c:pt>
                <c:pt idx="1">
                  <c:v>17.84</c:v>
                </c:pt>
                <c:pt idx="2">
                  <c:v>20.63</c:v>
                </c:pt>
                <c:pt idx="3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E-DD4F-AC20-9580132864AF}"/>
            </c:ext>
          </c:extLst>
        </c:ser>
        <c:ser>
          <c:idx val="2"/>
          <c:order val="2"/>
          <c:tx>
            <c:strRef>
              <c:f>threads_chart!$N$27</c:f>
              <c:strCache>
                <c:ptCount val="1"/>
                <c:pt idx="0">
                  <c:v>Write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threads_chart!$K$28:$K$31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threads_chart!$N$28:$N$31</c:f>
              <c:numCache>
                <c:formatCode>General</c:formatCode>
                <c:ptCount val="4"/>
                <c:pt idx="0">
                  <c:v>22.99</c:v>
                </c:pt>
                <c:pt idx="1">
                  <c:v>21.84</c:v>
                </c:pt>
                <c:pt idx="2">
                  <c:v>20.25</c:v>
                </c:pt>
                <c:pt idx="3">
                  <c:v>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E-DD4F-AC20-95801328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86751"/>
        <c:axId val="360883327"/>
      </c:lineChart>
      <c:catAx>
        <c:axId val="1162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83327"/>
        <c:crosses val="autoZero"/>
        <c:auto val="1"/>
        <c:lblAlgn val="ctr"/>
        <c:lblOffset val="100"/>
        <c:noMultiLvlLbl val="0"/>
      </c:catAx>
      <c:valAx>
        <c:axId val="3608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Sheet5!$D$2:$D$9</c:f>
              <c:numCache>
                <c:formatCode>General</c:formatCode>
                <c:ptCount val="8"/>
                <c:pt idx="0">
                  <c:v>1142.6600000000001</c:v>
                </c:pt>
                <c:pt idx="1">
                  <c:v>625.14</c:v>
                </c:pt>
                <c:pt idx="2">
                  <c:v>617.4</c:v>
                </c:pt>
                <c:pt idx="3">
                  <c:v>554.15</c:v>
                </c:pt>
                <c:pt idx="4">
                  <c:v>673.5</c:v>
                </c:pt>
                <c:pt idx="5">
                  <c:v>675.98</c:v>
                </c:pt>
                <c:pt idx="6">
                  <c:v>666.72</c:v>
                </c:pt>
                <c:pt idx="7">
                  <c:v>686.19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3-3A43-85CD-F8AD9DF6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12976"/>
        <c:axId val="1836866096"/>
      </c:scatterChart>
      <c:valAx>
        <c:axId val="18221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66096"/>
        <c:crosses val="autoZero"/>
        <c:crossBetween val="midCat"/>
      </c:valAx>
      <c:valAx>
        <c:axId val="18368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on speed by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epyc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Sheet5!$B$26:$B$33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cat>
          <c:val>
            <c:numRef>
              <c:f>Sheet5!$C$26:$C$33</c:f>
              <c:numCache>
                <c:formatCode>General</c:formatCode>
                <c:ptCount val="8"/>
                <c:pt idx="0">
                  <c:v>114.71</c:v>
                </c:pt>
                <c:pt idx="1">
                  <c:v>209.67</c:v>
                </c:pt>
                <c:pt idx="2">
                  <c:v>212.3</c:v>
                </c:pt>
                <c:pt idx="3">
                  <c:v>236.53</c:v>
                </c:pt>
                <c:pt idx="4">
                  <c:v>194.61</c:v>
                </c:pt>
                <c:pt idx="5">
                  <c:v>193.9</c:v>
                </c:pt>
                <c:pt idx="6">
                  <c:v>196.59</c:v>
                </c:pt>
                <c:pt idx="7">
                  <c:v>191.02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3-2741-B676-D860F57CF518}"/>
            </c:ext>
          </c:extLst>
        </c:ser>
        <c:ser>
          <c:idx val="1"/>
          <c:order val="1"/>
          <c:tx>
            <c:v>athena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Sheet5!$B$34:$B$40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Sheet5!$C$34:$C$40</c:f>
              <c:numCache>
                <c:formatCode>General</c:formatCode>
                <c:ptCount val="7"/>
                <c:pt idx="0">
                  <c:v>56.19</c:v>
                </c:pt>
                <c:pt idx="1">
                  <c:v>59.63</c:v>
                </c:pt>
                <c:pt idx="2">
                  <c:v>60.54</c:v>
                </c:pt>
                <c:pt idx="3">
                  <c:v>60.02</c:v>
                </c:pt>
                <c:pt idx="4">
                  <c:v>63.34</c:v>
                </c:pt>
                <c:pt idx="5">
                  <c:v>58.22</c:v>
                </c:pt>
                <c:pt idx="6">
                  <c:v>49.77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3-2741-B676-D860F57C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67007"/>
        <c:axId val="360854687"/>
      </c:lineChart>
      <c:catAx>
        <c:axId val="3031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4687"/>
        <c:crosses val="autoZero"/>
        <c:auto val="1"/>
        <c:lblAlgn val="ctr"/>
        <c:lblOffset val="100"/>
        <c:noMultiLvlLbl val="0"/>
      </c:catAx>
      <c:valAx>
        <c:axId val="3608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(MB/sec)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218324</xdr:colOff>
      <xdr:row>4</xdr:row>
      <xdr:rowOff>176658</xdr:rowOff>
    </xdr:from>
    <xdr:to>
      <xdr:col>30</xdr:col>
      <xdr:colOff>642133</xdr:colOff>
      <xdr:row>27</xdr:row>
      <xdr:rowOff>99887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01BBE-17AD-B6ED-111A-2911CB0E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4</xdr:row>
      <xdr:rowOff>19050</xdr:rowOff>
    </xdr:from>
    <xdr:to>
      <xdr:col>16</xdr:col>
      <xdr:colOff>438150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D7A87-C4C6-EE63-42A8-7B22FC69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23</xdr:row>
      <xdr:rowOff>95250</xdr:rowOff>
    </xdr:from>
    <xdr:to>
      <xdr:col>17</xdr:col>
      <xdr:colOff>552450</xdr:colOff>
      <xdr:row>36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A45A6-CDE3-ADFC-E770-97B5D2F7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406400</xdr:colOff>
      <xdr:row>43</xdr:row>
      <xdr:rowOff>19050</xdr:rowOff>
    </xdr:from>
    <xdr:to>
      <xdr:col>18</xdr:col>
      <xdr:colOff>25400</xdr:colOff>
      <xdr:row>56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203A5-A37D-59DA-714A-7B92DF37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527050</xdr:colOff>
      <xdr:row>1</xdr:row>
      <xdr:rowOff>107950</xdr:rowOff>
    </xdr:from>
    <xdr:to>
      <xdr:col>20</xdr:col>
      <xdr:colOff>146050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4CC7C-C3EA-D2B9-A8BA-799D0ECD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501650</xdr:colOff>
      <xdr:row>15</xdr:row>
      <xdr:rowOff>146050</xdr:rowOff>
    </xdr:from>
    <xdr:to>
      <xdr:col>20</xdr:col>
      <xdr:colOff>120650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4173F-8BA1-64F9-2683-6531E4D8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488950</xdr:colOff>
      <xdr:row>30</xdr:row>
      <xdr:rowOff>31750</xdr:rowOff>
    </xdr:from>
    <xdr:to>
      <xdr:col>20</xdr:col>
      <xdr:colOff>107950</xdr:colOff>
      <xdr:row>43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C2A798-D5C8-5CBD-2DE6-101617C4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0</xdr:row>
      <xdr:rowOff>0</xdr:rowOff>
    </xdr:from>
    <xdr:to>
      <xdr:col>20</xdr:col>
      <xdr:colOff>660400</xdr:colOff>
      <xdr:row>20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53589-3D9B-75E9-811C-6A662268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23</xdr:row>
      <xdr:rowOff>44450</xdr:rowOff>
    </xdr:from>
    <xdr:to>
      <xdr:col>11</xdr:col>
      <xdr:colOff>107950</xdr:colOff>
      <xdr:row>36</xdr:row>
      <xdr:rowOff>146050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3B3A95-CCAB-CE95-6F97-2EA65507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1</xdr:row>
      <xdr:rowOff>76200</xdr:rowOff>
    </xdr:from>
    <xdr:to>
      <xdr:col>20</xdr:col>
      <xdr:colOff>723900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746E9-6FFA-C1DC-E43D-4671163F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13</xdr:row>
      <xdr:rowOff>158750</xdr:rowOff>
    </xdr:from>
    <xdr:to>
      <xdr:col>13</xdr:col>
      <xdr:colOff>552450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06312-007E-3149-55F2-D032EE91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463550</xdr:colOff>
      <xdr:row>28</xdr:row>
      <xdr:rowOff>57150</xdr:rowOff>
    </xdr:from>
    <xdr:to>
      <xdr:col>13</xdr:col>
      <xdr:colOff>82550</xdr:colOff>
      <xdr:row>41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B43514-3BFC-B689-167B-7C93483ED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107950</xdr:colOff>
      <xdr:row>13</xdr:row>
      <xdr:rowOff>158750</xdr:rowOff>
    </xdr:from>
    <xdr:to>
      <xdr:col>13</xdr:col>
      <xdr:colOff>552450</xdr:colOff>
      <xdr:row>27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597ED-C069-967D-5AFA-85C285BE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107950</xdr:colOff>
      <xdr:row>13</xdr:row>
      <xdr:rowOff>158750</xdr:rowOff>
    </xdr:from>
    <xdr:to>
      <xdr:col>13</xdr:col>
      <xdr:colOff>552450</xdr:colOff>
      <xdr:row>27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49347D-3F00-3E0D-D1B8-F8B17D8E1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B31C-9703-5E46-A20E-A41ACDFF6217}">
  <dimension ref="A1:S55"/>
  <sheetViews>
    <sheetView zoomScale="89" workbookViewId="0">
      <selection activeCell="W32" sqref="W32"/>
    </sheetView>
  </sheetViews>
  <sheetFormatPr baseColWidth="10" defaultRowHeight="16" x14ac:dyDescent="0.2"/>
  <cols>
    <col min="6" max="6" width="12.83203125" customWidth="1"/>
  </cols>
  <sheetData>
    <row r="1" spans="1:19" x14ac:dyDescent="0.2">
      <c r="B1" t="s">
        <v>0</v>
      </c>
      <c r="D1">
        <v>311027</v>
      </c>
      <c r="E1" s="1" t="s">
        <v>11</v>
      </c>
    </row>
    <row r="2" spans="1:19" x14ac:dyDescent="0.2">
      <c r="A2" t="s">
        <v>9</v>
      </c>
      <c r="B2" t="s">
        <v>1</v>
      </c>
      <c r="C2" t="s">
        <v>2</v>
      </c>
      <c r="D2" t="s">
        <v>3</v>
      </c>
      <c r="E2" t="s">
        <v>33</v>
      </c>
      <c r="F2" t="s">
        <v>34</v>
      </c>
      <c r="G2" t="s">
        <v>35</v>
      </c>
      <c r="H2" t="s">
        <v>7</v>
      </c>
      <c r="I2" t="s">
        <v>8</v>
      </c>
    </row>
    <row r="3" spans="1:19" x14ac:dyDescent="0.2">
      <c r="A3" t="s">
        <v>10</v>
      </c>
      <c r="B3">
        <v>4</v>
      </c>
      <c r="C3">
        <v>4</v>
      </c>
      <c r="D3">
        <v>4</v>
      </c>
      <c r="E3">
        <v>512</v>
      </c>
      <c r="F3">
        <v>2048</v>
      </c>
      <c r="G3">
        <v>201.55</v>
      </c>
      <c r="H3">
        <v>1.33</v>
      </c>
      <c r="I3">
        <v>10.16</v>
      </c>
    </row>
    <row r="4" spans="1:19" x14ac:dyDescent="0.2">
      <c r="A4" t="s">
        <v>10</v>
      </c>
      <c r="B4">
        <v>4</v>
      </c>
      <c r="C4">
        <v>4</v>
      </c>
      <c r="D4">
        <v>4</v>
      </c>
      <c r="E4">
        <v>512</v>
      </c>
      <c r="F4">
        <v>4096</v>
      </c>
      <c r="G4">
        <v>419.84</v>
      </c>
      <c r="H4">
        <v>1.28</v>
      </c>
      <c r="I4">
        <v>9.76</v>
      </c>
    </row>
    <row r="5" spans="1:19" x14ac:dyDescent="0.2">
      <c r="A5" t="s">
        <v>10</v>
      </c>
      <c r="B5">
        <v>4</v>
      </c>
      <c r="C5">
        <v>4</v>
      </c>
      <c r="D5">
        <v>4</v>
      </c>
      <c r="E5">
        <v>512</v>
      </c>
      <c r="F5">
        <v>8192</v>
      </c>
      <c r="G5" s="1">
        <v>942.9</v>
      </c>
      <c r="H5">
        <v>1.1399999999999999</v>
      </c>
      <c r="I5">
        <v>8.69</v>
      </c>
      <c r="L5">
        <v>8</v>
      </c>
      <c r="M5">
        <v>4</v>
      </c>
      <c r="N5">
        <v>2048</v>
      </c>
      <c r="O5">
        <v>201.55</v>
      </c>
      <c r="Q5">
        <v>2048</v>
      </c>
      <c r="R5">
        <v>4</v>
      </c>
      <c r="S5">
        <v>201.55</v>
      </c>
    </row>
    <row r="6" spans="1:19" x14ac:dyDescent="0.2">
      <c r="A6" t="s">
        <v>10</v>
      </c>
      <c r="B6">
        <v>4</v>
      </c>
      <c r="C6">
        <v>4</v>
      </c>
      <c r="D6">
        <v>4</v>
      </c>
      <c r="E6">
        <v>512</v>
      </c>
      <c r="F6">
        <v>16384</v>
      </c>
      <c r="G6">
        <v>1932.8</v>
      </c>
      <c r="H6">
        <v>1.1100000000000001</v>
      </c>
      <c r="I6">
        <v>8.48</v>
      </c>
      <c r="L6">
        <v>8</v>
      </c>
      <c r="M6">
        <v>4</v>
      </c>
      <c r="N6">
        <v>4096</v>
      </c>
      <c r="O6">
        <v>419.84</v>
      </c>
      <c r="Q6">
        <v>2048</v>
      </c>
      <c r="R6">
        <v>8</v>
      </c>
      <c r="S6">
        <v>207.62</v>
      </c>
    </row>
    <row r="7" spans="1:19" x14ac:dyDescent="0.2">
      <c r="A7" t="s">
        <v>10</v>
      </c>
      <c r="B7">
        <v>4</v>
      </c>
      <c r="C7">
        <v>4</v>
      </c>
      <c r="D7">
        <v>4</v>
      </c>
      <c r="E7">
        <v>512</v>
      </c>
      <c r="F7">
        <v>32768</v>
      </c>
      <c r="G7">
        <v>4008.04</v>
      </c>
      <c r="H7">
        <v>1.04</v>
      </c>
      <c r="I7">
        <v>7.91</v>
      </c>
      <c r="L7">
        <v>8</v>
      </c>
      <c r="M7">
        <v>4</v>
      </c>
      <c r="N7">
        <v>8192</v>
      </c>
      <c r="O7" s="1">
        <v>942.9</v>
      </c>
      <c r="Q7">
        <v>2048</v>
      </c>
      <c r="R7">
        <v>16</v>
      </c>
      <c r="S7">
        <v>227.94</v>
      </c>
    </row>
    <row r="8" spans="1:19" x14ac:dyDescent="0.2">
      <c r="A8" t="s">
        <v>10</v>
      </c>
      <c r="B8">
        <v>8</v>
      </c>
      <c r="C8">
        <v>8</v>
      </c>
      <c r="D8">
        <v>8</v>
      </c>
      <c r="E8">
        <v>512</v>
      </c>
      <c r="F8">
        <v>2048</v>
      </c>
      <c r="G8">
        <v>207.62</v>
      </c>
      <c r="H8">
        <v>1.29</v>
      </c>
      <c r="I8">
        <v>9.86</v>
      </c>
      <c r="L8">
        <v>8</v>
      </c>
      <c r="M8">
        <v>4</v>
      </c>
      <c r="N8">
        <v>16384</v>
      </c>
      <c r="O8">
        <v>1932.8</v>
      </c>
    </row>
    <row r="9" spans="1:19" x14ac:dyDescent="0.2">
      <c r="A9" t="s">
        <v>10</v>
      </c>
      <c r="B9">
        <v>8</v>
      </c>
      <c r="C9">
        <v>8</v>
      </c>
      <c r="D9">
        <v>8</v>
      </c>
      <c r="E9">
        <v>512</v>
      </c>
      <c r="F9">
        <v>4096</v>
      </c>
      <c r="G9">
        <v>466.43</v>
      </c>
      <c r="H9">
        <v>1.1499999999999999</v>
      </c>
      <c r="I9">
        <v>8.7799999999999994</v>
      </c>
      <c r="L9">
        <v>8</v>
      </c>
      <c r="M9">
        <v>4</v>
      </c>
      <c r="N9">
        <v>32768</v>
      </c>
      <c r="O9">
        <v>4008.04</v>
      </c>
      <c r="Q9">
        <v>4096</v>
      </c>
      <c r="R9">
        <v>4</v>
      </c>
      <c r="S9">
        <v>419.84</v>
      </c>
    </row>
    <row r="10" spans="1:19" x14ac:dyDescent="0.2">
      <c r="A10" t="s">
        <v>10</v>
      </c>
      <c r="B10">
        <v>8</v>
      </c>
      <c r="C10">
        <v>8</v>
      </c>
      <c r="D10">
        <v>8</v>
      </c>
      <c r="E10">
        <v>512</v>
      </c>
      <c r="F10">
        <v>8192</v>
      </c>
      <c r="G10">
        <v>943.58</v>
      </c>
      <c r="H10">
        <v>1.1399999999999999</v>
      </c>
      <c r="I10">
        <v>8.68</v>
      </c>
      <c r="L10">
        <v>8</v>
      </c>
      <c r="M10">
        <v>8</v>
      </c>
      <c r="N10">
        <v>2048</v>
      </c>
      <c r="O10">
        <v>207.62</v>
      </c>
      <c r="Q10">
        <v>4096</v>
      </c>
      <c r="R10">
        <v>8</v>
      </c>
      <c r="S10">
        <v>466.43</v>
      </c>
    </row>
    <row r="11" spans="1:19" x14ac:dyDescent="0.2">
      <c r="A11" t="s">
        <v>10</v>
      </c>
      <c r="B11">
        <v>8</v>
      </c>
      <c r="C11">
        <v>8</v>
      </c>
      <c r="D11">
        <v>8</v>
      </c>
      <c r="E11">
        <v>512</v>
      </c>
      <c r="F11">
        <v>16384</v>
      </c>
      <c r="G11">
        <v>1910.31</v>
      </c>
      <c r="H11">
        <v>1.1200000000000001</v>
      </c>
      <c r="I11">
        <v>8.58</v>
      </c>
      <c r="L11">
        <v>8</v>
      </c>
      <c r="M11">
        <v>8</v>
      </c>
      <c r="N11">
        <v>4096</v>
      </c>
      <c r="O11">
        <v>466.43</v>
      </c>
      <c r="Q11">
        <v>4096</v>
      </c>
      <c r="R11">
        <v>16</v>
      </c>
      <c r="S11">
        <v>467.31</v>
      </c>
    </row>
    <row r="12" spans="1:19" x14ac:dyDescent="0.2">
      <c r="A12" t="s">
        <v>10</v>
      </c>
      <c r="B12">
        <v>8</v>
      </c>
      <c r="C12">
        <v>8</v>
      </c>
      <c r="D12">
        <v>8</v>
      </c>
      <c r="E12">
        <v>512</v>
      </c>
      <c r="F12">
        <v>32768</v>
      </c>
      <c r="G12">
        <v>4022.51</v>
      </c>
      <c r="H12">
        <v>1.03</v>
      </c>
      <c r="I12">
        <v>7.88</v>
      </c>
      <c r="L12">
        <v>8</v>
      </c>
      <c r="M12">
        <v>8</v>
      </c>
      <c r="N12">
        <v>8192</v>
      </c>
      <c r="O12">
        <v>943.58</v>
      </c>
    </row>
    <row r="13" spans="1:19" x14ac:dyDescent="0.2">
      <c r="A13" t="s">
        <v>10</v>
      </c>
      <c r="B13">
        <v>16</v>
      </c>
      <c r="C13">
        <v>16</v>
      </c>
      <c r="D13">
        <v>16</v>
      </c>
      <c r="E13">
        <v>512</v>
      </c>
      <c r="F13">
        <v>2048</v>
      </c>
      <c r="G13">
        <v>227.94</v>
      </c>
      <c r="H13">
        <v>1.18</v>
      </c>
      <c r="I13">
        <v>8.98</v>
      </c>
      <c r="L13">
        <v>8</v>
      </c>
      <c r="M13">
        <v>8</v>
      </c>
      <c r="N13">
        <v>16384</v>
      </c>
      <c r="O13">
        <v>1910.31</v>
      </c>
      <c r="Q13">
        <v>8192</v>
      </c>
      <c r="R13">
        <v>4</v>
      </c>
      <c r="S13" s="1">
        <v>942.9</v>
      </c>
    </row>
    <row r="14" spans="1:19" x14ac:dyDescent="0.2">
      <c r="A14" t="s">
        <v>10</v>
      </c>
      <c r="B14">
        <v>16</v>
      </c>
      <c r="C14">
        <v>16</v>
      </c>
      <c r="D14">
        <v>16</v>
      </c>
      <c r="E14">
        <v>512</v>
      </c>
      <c r="F14">
        <v>4096</v>
      </c>
      <c r="G14">
        <v>467.31</v>
      </c>
      <c r="H14">
        <v>1.1499999999999999</v>
      </c>
      <c r="I14">
        <v>8.77</v>
      </c>
      <c r="L14">
        <v>8</v>
      </c>
      <c r="M14">
        <v>8</v>
      </c>
      <c r="N14">
        <v>32768</v>
      </c>
      <c r="O14">
        <v>4022.51</v>
      </c>
      <c r="Q14">
        <v>8192</v>
      </c>
      <c r="R14">
        <v>8</v>
      </c>
      <c r="S14">
        <v>943.58</v>
      </c>
    </row>
    <row r="15" spans="1:19" x14ac:dyDescent="0.2">
      <c r="A15" t="s">
        <v>10</v>
      </c>
      <c r="B15">
        <v>16</v>
      </c>
      <c r="C15">
        <v>16</v>
      </c>
      <c r="D15">
        <v>16</v>
      </c>
      <c r="E15">
        <v>512</v>
      </c>
      <c r="F15">
        <v>8192</v>
      </c>
      <c r="G15">
        <v>934.59</v>
      </c>
      <c r="H15">
        <v>1.1499999999999999</v>
      </c>
      <c r="I15">
        <v>8.77</v>
      </c>
      <c r="L15">
        <v>8</v>
      </c>
      <c r="M15">
        <v>16</v>
      </c>
      <c r="N15">
        <v>2048</v>
      </c>
      <c r="O15">
        <v>227.94</v>
      </c>
      <c r="Q15">
        <v>8192</v>
      </c>
      <c r="R15">
        <v>16</v>
      </c>
      <c r="S15">
        <v>934.59</v>
      </c>
    </row>
    <row r="16" spans="1:19" x14ac:dyDescent="0.2">
      <c r="A16" t="s">
        <v>10</v>
      </c>
      <c r="B16">
        <v>16</v>
      </c>
      <c r="C16">
        <v>16</v>
      </c>
      <c r="D16">
        <v>16</v>
      </c>
      <c r="E16">
        <v>512</v>
      </c>
      <c r="F16">
        <v>16384</v>
      </c>
      <c r="G16">
        <v>1900.62</v>
      </c>
      <c r="H16">
        <v>1.1299999999999999</v>
      </c>
      <c r="I16">
        <v>8.6199999999999992</v>
      </c>
      <c r="L16">
        <v>8</v>
      </c>
      <c r="M16">
        <v>16</v>
      </c>
      <c r="N16">
        <v>4096</v>
      </c>
      <c r="O16">
        <v>467.31</v>
      </c>
    </row>
    <row r="17" spans="1:19" x14ac:dyDescent="0.2">
      <c r="A17" t="s">
        <v>10</v>
      </c>
      <c r="B17">
        <v>16</v>
      </c>
      <c r="C17">
        <v>16</v>
      </c>
      <c r="D17">
        <v>16</v>
      </c>
      <c r="E17">
        <v>512</v>
      </c>
      <c r="F17">
        <v>32768</v>
      </c>
      <c r="G17">
        <v>4048.56</v>
      </c>
      <c r="H17">
        <v>1.07</v>
      </c>
      <c r="I17">
        <v>8.14</v>
      </c>
      <c r="L17">
        <v>8</v>
      </c>
      <c r="M17">
        <v>16</v>
      </c>
      <c r="N17">
        <v>8192</v>
      </c>
      <c r="O17">
        <v>934.59</v>
      </c>
      <c r="Q17">
        <v>16384</v>
      </c>
      <c r="R17">
        <v>4</v>
      </c>
      <c r="S17">
        <v>1932.8</v>
      </c>
    </row>
    <row r="18" spans="1:19" x14ac:dyDescent="0.2">
      <c r="L18">
        <v>8</v>
      </c>
      <c r="M18">
        <v>16</v>
      </c>
      <c r="N18">
        <v>16384</v>
      </c>
      <c r="O18">
        <v>1900.62</v>
      </c>
      <c r="Q18">
        <v>16384</v>
      </c>
      <c r="R18">
        <v>8</v>
      </c>
      <c r="S18">
        <v>1910.31</v>
      </c>
    </row>
    <row r="19" spans="1:19" x14ac:dyDescent="0.2">
      <c r="L19">
        <v>8</v>
      </c>
      <c r="M19">
        <v>16</v>
      </c>
      <c r="N19">
        <v>32768</v>
      </c>
      <c r="O19">
        <v>4048.56</v>
      </c>
      <c r="Q19">
        <v>16384</v>
      </c>
      <c r="R19">
        <v>16</v>
      </c>
      <c r="S19">
        <v>1900.62</v>
      </c>
    </row>
    <row r="20" spans="1:19" x14ac:dyDescent="0.2">
      <c r="B20" t="s">
        <v>14</v>
      </c>
      <c r="L20">
        <v>32</v>
      </c>
      <c r="M20">
        <v>4</v>
      </c>
      <c r="N20">
        <v>2048</v>
      </c>
      <c r="O20">
        <v>178.95</v>
      </c>
    </row>
    <row r="21" spans="1:19" x14ac:dyDescent="0.2">
      <c r="A21" t="s">
        <v>9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L21">
        <v>32</v>
      </c>
      <c r="M21">
        <v>4</v>
      </c>
      <c r="N21">
        <v>4096</v>
      </c>
      <c r="O21">
        <v>373.56</v>
      </c>
      <c r="Q21">
        <v>32768</v>
      </c>
      <c r="R21">
        <v>4</v>
      </c>
      <c r="S21">
        <v>4008.04</v>
      </c>
    </row>
    <row r="22" spans="1:19" x14ac:dyDescent="0.2">
      <c r="A22" t="s">
        <v>10</v>
      </c>
      <c r="B22">
        <v>4</v>
      </c>
      <c r="C22">
        <v>4</v>
      </c>
      <c r="D22">
        <v>4</v>
      </c>
      <c r="E22">
        <v>512</v>
      </c>
      <c r="F22">
        <v>2048</v>
      </c>
      <c r="G22">
        <v>178.95</v>
      </c>
      <c r="H22">
        <v>0.38</v>
      </c>
      <c r="I22">
        <v>11.44</v>
      </c>
      <c r="L22">
        <v>32</v>
      </c>
      <c r="M22">
        <v>4</v>
      </c>
      <c r="N22">
        <v>8192</v>
      </c>
      <c r="O22">
        <v>858.13</v>
      </c>
      <c r="Q22">
        <v>32768</v>
      </c>
      <c r="R22">
        <v>8</v>
      </c>
      <c r="S22">
        <v>4022.51</v>
      </c>
    </row>
    <row r="23" spans="1:19" x14ac:dyDescent="0.2">
      <c r="A23" t="s">
        <v>10</v>
      </c>
      <c r="B23">
        <v>4</v>
      </c>
      <c r="C23">
        <v>4</v>
      </c>
      <c r="D23">
        <v>4</v>
      </c>
      <c r="E23">
        <v>512</v>
      </c>
      <c r="F23">
        <v>4096</v>
      </c>
      <c r="G23">
        <v>373.56</v>
      </c>
      <c r="H23">
        <v>0.36</v>
      </c>
      <c r="I23">
        <v>10.96</v>
      </c>
      <c r="L23">
        <v>32</v>
      </c>
      <c r="M23">
        <v>4</v>
      </c>
      <c r="N23">
        <v>16384</v>
      </c>
      <c r="O23">
        <v>1737.29</v>
      </c>
      <c r="Q23">
        <v>32768</v>
      </c>
      <c r="R23">
        <v>16</v>
      </c>
      <c r="S23">
        <v>4048.56</v>
      </c>
    </row>
    <row r="24" spans="1:19" x14ac:dyDescent="0.2">
      <c r="A24" t="s">
        <v>10</v>
      </c>
      <c r="B24">
        <v>4</v>
      </c>
      <c r="C24">
        <v>4</v>
      </c>
      <c r="D24">
        <v>4</v>
      </c>
      <c r="E24">
        <v>512</v>
      </c>
      <c r="F24">
        <v>8192</v>
      </c>
      <c r="G24">
        <v>858.13</v>
      </c>
      <c r="H24">
        <v>0.31</v>
      </c>
      <c r="I24">
        <v>9.5500000000000007</v>
      </c>
      <c r="L24">
        <v>32</v>
      </c>
      <c r="M24">
        <v>4</v>
      </c>
      <c r="N24">
        <v>32768</v>
      </c>
      <c r="O24">
        <v>3636.11</v>
      </c>
    </row>
    <row r="25" spans="1:19" x14ac:dyDescent="0.2">
      <c r="A25" t="s">
        <v>10</v>
      </c>
      <c r="B25">
        <v>4</v>
      </c>
      <c r="C25">
        <v>4</v>
      </c>
      <c r="D25">
        <v>4</v>
      </c>
      <c r="E25">
        <v>512</v>
      </c>
      <c r="F25">
        <v>16384</v>
      </c>
      <c r="G25">
        <v>1737.29</v>
      </c>
      <c r="H25">
        <v>0.31</v>
      </c>
      <c r="I25">
        <v>9.43</v>
      </c>
      <c r="L25">
        <v>32</v>
      </c>
      <c r="M25">
        <v>8</v>
      </c>
      <c r="N25">
        <v>2048</v>
      </c>
      <c r="O25">
        <v>180.73</v>
      </c>
    </row>
    <row r="26" spans="1:19" x14ac:dyDescent="0.2">
      <c r="A26" t="s">
        <v>10</v>
      </c>
      <c r="B26">
        <v>4</v>
      </c>
      <c r="C26">
        <v>4</v>
      </c>
      <c r="D26">
        <v>4</v>
      </c>
      <c r="E26">
        <v>512</v>
      </c>
      <c r="F26">
        <v>32768</v>
      </c>
      <c r="G26">
        <v>3636.11</v>
      </c>
      <c r="H26">
        <v>0.28999999999999998</v>
      </c>
      <c r="I26">
        <v>8.7200000000000006</v>
      </c>
      <c r="L26">
        <v>32</v>
      </c>
      <c r="M26">
        <v>8</v>
      </c>
      <c r="N26">
        <v>4096</v>
      </c>
      <c r="O26" s="1">
        <v>419.14</v>
      </c>
    </row>
    <row r="27" spans="1:19" x14ac:dyDescent="0.2">
      <c r="A27" t="s">
        <v>10</v>
      </c>
      <c r="B27">
        <v>8</v>
      </c>
      <c r="C27">
        <v>8</v>
      </c>
      <c r="D27">
        <v>8</v>
      </c>
      <c r="E27">
        <v>512</v>
      </c>
      <c r="F27">
        <v>2048</v>
      </c>
      <c r="G27">
        <v>180.73</v>
      </c>
      <c r="H27">
        <v>0.37</v>
      </c>
      <c r="I27">
        <v>11.33</v>
      </c>
      <c r="L27">
        <v>32</v>
      </c>
      <c r="M27">
        <v>8</v>
      </c>
      <c r="N27">
        <v>8192</v>
      </c>
      <c r="O27">
        <v>851.17</v>
      </c>
    </row>
    <row r="28" spans="1:19" x14ac:dyDescent="0.2">
      <c r="A28" t="s">
        <v>10</v>
      </c>
      <c r="B28">
        <v>8</v>
      </c>
      <c r="C28">
        <v>8</v>
      </c>
      <c r="D28">
        <v>8</v>
      </c>
      <c r="E28">
        <v>512</v>
      </c>
      <c r="F28">
        <v>4096</v>
      </c>
      <c r="G28" s="1">
        <v>419.14</v>
      </c>
      <c r="H28">
        <v>0.32</v>
      </c>
      <c r="I28">
        <v>9.77</v>
      </c>
      <c r="L28">
        <v>32</v>
      </c>
      <c r="M28">
        <v>8</v>
      </c>
      <c r="N28">
        <v>16384</v>
      </c>
      <c r="O28">
        <v>1714.62</v>
      </c>
    </row>
    <row r="29" spans="1:19" x14ac:dyDescent="0.2">
      <c r="A29" t="s">
        <v>10</v>
      </c>
      <c r="B29">
        <v>8</v>
      </c>
      <c r="C29">
        <v>8</v>
      </c>
      <c r="D29">
        <v>8</v>
      </c>
      <c r="E29">
        <v>512</v>
      </c>
      <c r="F29">
        <v>8192</v>
      </c>
      <c r="G29">
        <v>851.17</v>
      </c>
      <c r="H29">
        <v>0.32</v>
      </c>
      <c r="I29">
        <v>9.6199999999999992</v>
      </c>
      <c r="L29">
        <v>32</v>
      </c>
      <c r="M29">
        <v>8</v>
      </c>
      <c r="N29">
        <v>32768</v>
      </c>
      <c r="O29">
        <v>3620.08</v>
      </c>
    </row>
    <row r="30" spans="1:19" x14ac:dyDescent="0.2">
      <c r="A30" t="s">
        <v>10</v>
      </c>
      <c r="B30">
        <v>8</v>
      </c>
      <c r="C30">
        <v>8</v>
      </c>
      <c r="D30">
        <v>8</v>
      </c>
      <c r="E30">
        <v>512</v>
      </c>
      <c r="F30">
        <v>16384</v>
      </c>
      <c r="G30">
        <v>1714.62</v>
      </c>
      <c r="H30">
        <v>0.31</v>
      </c>
      <c r="I30">
        <v>9.56</v>
      </c>
      <c r="L30">
        <v>32</v>
      </c>
      <c r="M30">
        <v>16</v>
      </c>
      <c r="N30">
        <v>2048</v>
      </c>
      <c r="O30">
        <v>207.35</v>
      </c>
    </row>
    <row r="31" spans="1:19" x14ac:dyDescent="0.2">
      <c r="A31" t="s">
        <v>10</v>
      </c>
      <c r="B31">
        <v>8</v>
      </c>
      <c r="C31">
        <v>8</v>
      </c>
      <c r="D31">
        <v>8</v>
      </c>
      <c r="E31">
        <v>512</v>
      </c>
      <c r="F31">
        <v>32768</v>
      </c>
      <c r="G31">
        <v>3620.08</v>
      </c>
      <c r="H31">
        <v>0.3</v>
      </c>
      <c r="I31">
        <v>9.42</v>
      </c>
      <c r="L31">
        <v>32</v>
      </c>
      <c r="M31">
        <v>16</v>
      </c>
      <c r="N31">
        <v>4096</v>
      </c>
      <c r="O31">
        <v>417.85</v>
      </c>
    </row>
    <row r="32" spans="1:19" x14ac:dyDescent="0.2">
      <c r="A32" t="s">
        <v>10</v>
      </c>
      <c r="B32">
        <v>16</v>
      </c>
      <c r="C32">
        <v>16</v>
      </c>
      <c r="D32">
        <v>16</v>
      </c>
      <c r="E32">
        <v>512</v>
      </c>
      <c r="F32">
        <v>2048</v>
      </c>
      <c r="G32">
        <v>207.35</v>
      </c>
      <c r="H32">
        <v>0.32</v>
      </c>
      <c r="I32">
        <v>9.8800000000000008</v>
      </c>
      <c r="L32">
        <v>32</v>
      </c>
      <c r="M32">
        <v>16</v>
      </c>
      <c r="N32">
        <v>8192</v>
      </c>
      <c r="O32">
        <v>870.19</v>
      </c>
    </row>
    <row r="33" spans="1:15" x14ac:dyDescent="0.2">
      <c r="A33" t="s">
        <v>10</v>
      </c>
      <c r="B33">
        <v>16</v>
      </c>
      <c r="C33">
        <v>16</v>
      </c>
      <c r="D33">
        <v>16</v>
      </c>
      <c r="E33">
        <v>512</v>
      </c>
      <c r="F33">
        <v>4096</v>
      </c>
      <c r="G33">
        <v>417.85</v>
      </c>
      <c r="H33">
        <v>0.32</v>
      </c>
      <c r="I33">
        <v>9.8000000000000007</v>
      </c>
      <c r="L33">
        <v>32</v>
      </c>
      <c r="M33">
        <v>16</v>
      </c>
      <c r="N33">
        <v>16384</v>
      </c>
      <c r="O33">
        <v>1708.48</v>
      </c>
    </row>
    <row r="34" spans="1:15" x14ac:dyDescent="0.2">
      <c r="A34" t="s">
        <v>10</v>
      </c>
      <c r="B34">
        <v>16</v>
      </c>
      <c r="C34">
        <v>16</v>
      </c>
      <c r="D34">
        <v>16</v>
      </c>
      <c r="E34">
        <v>512</v>
      </c>
      <c r="F34">
        <v>8192</v>
      </c>
      <c r="G34">
        <v>870.19</v>
      </c>
      <c r="H34">
        <v>0.31</v>
      </c>
      <c r="I34">
        <v>9.41</v>
      </c>
      <c r="L34">
        <v>32</v>
      </c>
      <c r="M34">
        <v>16</v>
      </c>
      <c r="N34">
        <v>32768</v>
      </c>
      <c r="O34">
        <v>3617.45</v>
      </c>
    </row>
    <row r="35" spans="1:15" x14ac:dyDescent="0.2">
      <c r="A35" t="s">
        <v>10</v>
      </c>
      <c r="B35">
        <v>16</v>
      </c>
      <c r="C35">
        <v>16</v>
      </c>
      <c r="D35">
        <v>16</v>
      </c>
      <c r="E35">
        <v>512</v>
      </c>
      <c r="F35">
        <v>16384</v>
      </c>
      <c r="G35">
        <v>1708.48</v>
      </c>
      <c r="H35">
        <v>0.31</v>
      </c>
      <c r="I35">
        <v>9.59</v>
      </c>
    </row>
    <row r="36" spans="1:15" x14ac:dyDescent="0.2">
      <c r="A36" t="s">
        <v>10</v>
      </c>
      <c r="B36">
        <v>16</v>
      </c>
      <c r="C36">
        <v>16</v>
      </c>
      <c r="D36">
        <v>16</v>
      </c>
      <c r="E36">
        <v>512</v>
      </c>
      <c r="F36">
        <v>32768</v>
      </c>
      <c r="G36">
        <v>3617.45</v>
      </c>
      <c r="H36">
        <v>0.31</v>
      </c>
      <c r="I36">
        <v>9.42</v>
      </c>
    </row>
    <row r="39" spans="1:15" x14ac:dyDescent="0.2">
      <c r="A39" t="s">
        <v>13</v>
      </c>
    </row>
    <row r="40" spans="1:15" x14ac:dyDescent="0.2">
      <c r="A40" t="s">
        <v>9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</row>
    <row r="41" spans="1:15" x14ac:dyDescent="0.2">
      <c r="A41" t="s">
        <v>10</v>
      </c>
      <c r="B41">
        <v>4</v>
      </c>
      <c r="C41">
        <v>4</v>
      </c>
      <c r="D41">
        <v>4</v>
      </c>
      <c r="E41">
        <v>512</v>
      </c>
      <c r="F41">
        <v>2048</v>
      </c>
    </row>
    <row r="42" spans="1:15" x14ac:dyDescent="0.2">
      <c r="A42" t="s">
        <v>10</v>
      </c>
      <c r="B42">
        <v>4</v>
      </c>
      <c r="C42">
        <v>4</v>
      </c>
      <c r="D42">
        <v>4</v>
      </c>
      <c r="E42">
        <v>512</v>
      </c>
      <c r="F42">
        <v>4096</v>
      </c>
    </row>
    <row r="43" spans="1:15" x14ac:dyDescent="0.2">
      <c r="A43" t="s">
        <v>10</v>
      </c>
      <c r="B43">
        <v>4</v>
      </c>
      <c r="C43">
        <v>4</v>
      </c>
      <c r="D43">
        <v>4</v>
      </c>
      <c r="E43">
        <v>512</v>
      </c>
      <c r="F43">
        <v>8192</v>
      </c>
    </row>
    <row r="44" spans="1:15" x14ac:dyDescent="0.2">
      <c r="A44" t="s">
        <v>10</v>
      </c>
      <c r="B44">
        <v>4</v>
      </c>
      <c r="C44">
        <v>4</v>
      </c>
      <c r="D44">
        <v>4</v>
      </c>
      <c r="E44">
        <v>512</v>
      </c>
      <c r="F44">
        <v>16384</v>
      </c>
    </row>
    <row r="45" spans="1:15" x14ac:dyDescent="0.2">
      <c r="A45" t="s">
        <v>10</v>
      </c>
      <c r="B45">
        <v>4</v>
      </c>
      <c r="C45">
        <v>4</v>
      </c>
      <c r="D45">
        <v>4</v>
      </c>
      <c r="E45">
        <v>512</v>
      </c>
      <c r="F45">
        <v>32768</v>
      </c>
    </row>
    <row r="46" spans="1:15" x14ac:dyDescent="0.2">
      <c r="A46" t="s">
        <v>10</v>
      </c>
      <c r="B46">
        <v>8</v>
      </c>
      <c r="C46">
        <v>8</v>
      </c>
      <c r="D46">
        <v>8</v>
      </c>
      <c r="E46">
        <v>512</v>
      </c>
      <c r="F46">
        <v>2048</v>
      </c>
    </row>
    <row r="47" spans="1:15" x14ac:dyDescent="0.2">
      <c r="A47" t="s">
        <v>10</v>
      </c>
      <c r="B47">
        <v>8</v>
      </c>
      <c r="C47">
        <v>8</v>
      </c>
      <c r="D47">
        <v>8</v>
      </c>
      <c r="E47">
        <v>512</v>
      </c>
      <c r="F47">
        <v>4096</v>
      </c>
    </row>
    <row r="48" spans="1:15" x14ac:dyDescent="0.2">
      <c r="A48" t="s">
        <v>10</v>
      </c>
      <c r="B48">
        <v>8</v>
      </c>
      <c r="C48">
        <v>8</v>
      </c>
      <c r="D48">
        <v>8</v>
      </c>
      <c r="E48">
        <v>512</v>
      </c>
      <c r="F48">
        <v>8192</v>
      </c>
    </row>
    <row r="49" spans="1:6" x14ac:dyDescent="0.2">
      <c r="A49" t="s">
        <v>10</v>
      </c>
      <c r="B49">
        <v>8</v>
      </c>
      <c r="C49">
        <v>8</v>
      </c>
      <c r="D49">
        <v>8</v>
      </c>
      <c r="E49">
        <v>512</v>
      </c>
      <c r="F49">
        <v>16384</v>
      </c>
    </row>
    <row r="50" spans="1:6" x14ac:dyDescent="0.2">
      <c r="A50" t="s">
        <v>10</v>
      </c>
      <c r="B50">
        <v>8</v>
      </c>
      <c r="C50">
        <v>8</v>
      </c>
      <c r="D50">
        <v>8</v>
      </c>
      <c r="E50">
        <v>512</v>
      </c>
      <c r="F50">
        <v>32768</v>
      </c>
    </row>
    <row r="51" spans="1:6" x14ac:dyDescent="0.2">
      <c r="A51" t="s">
        <v>10</v>
      </c>
      <c r="B51">
        <v>16</v>
      </c>
      <c r="C51">
        <v>16</v>
      </c>
      <c r="D51">
        <v>16</v>
      </c>
      <c r="E51">
        <v>512</v>
      </c>
      <c r="F51">
        <v>2048</v>
      </c>
    </row>
    <row r="52" spans="1:6" x14ac:dyDescent="0.2">
      <c r="A52" t="s">
        <v>10</v>
      </c>
      <c r="B52">
        <v>16</v>
      </c>
      <c r="C52">
        <v>16</v>
      </c>
      <c r="D52">
        <v>16</v>
      </c>
      <c r="E52">
        <v>512</v>
      </c>
      <c r="F52">
        <v>4096</v>
      </c>
    </row>
    <row r="53" spans="1:6" x14ac:dyDescent="0.2">
      <c r="A53" t="s">
        <v>10</v>
      </c>
      <c r="B53">
        <v>16</v>
      </c>
      <c r="C53">
        <v>16</v>
      </c>
      <c r="D53">
        <v>16</v>
      </c>
      <c r="E53">
        <v>512</v>
      </c>
      <c r="F53">
        <v>8192</v>
      </c>
    </row>
    <row r="54" spans="1:6" x14ac:dyDescent="0.2">
      <c r="A54" t="s">
        <v>10</v>
      </c>
      <c r="B54">
        <v>16</v>
      </c>
      <c r="C54">
        <v>16</v>
      </c>
      <c r="D54">
        <v>16</v>
      </c>
      <c r="E54">
        <v>512</v>
      </c>
      <c r="F54">
        <v>16384</v>
      </c>
    </row>
    <row r="55" spans="1:6" x14ac:dyDescent="0.2">
      <c r="A55" t="s">
        <v>10</v>
      </c>
      <c r="B55">
        <v>16</v>
      </c>
      <c r="C55">
        <v>16</v>
      </c>
      <c r="D55">
        <v>16</v>
      </c>
      <c r="E55">
        <v>512</v>
      </c>
      <c r="F55">
        <v>32768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C255-56D1-7B4D-8D6A-A52F4CA8F6F4}">
  <dimension ref="A1:I146"/>
  <sheetViews>
    <sheetView zoomScaleNormal="100" workbookViewId="0">
      <selection activeCell="G72" sqref="G72"/>
    </sheetView>
  </sheetViews>
  <sheetFormatPr baseColWidth="10" defaultRowHeight="16" x14ac:dyDescent="0.2"/>
  <sheetData>
    <row r="1" spans="1:9" x14ac:dyDescent="0.2">
      <c r="B1" t="s">
        <v>0</v>
      </c>
      <c r="D1">
        <v>311027</v>
      </c>
      <c r="E1" s="1" t="s">
        <v>11</v>
      </c>
    </row>
    <row r="2" spans="1:9" x14ac:dyDescent="0.2">
      <c r="A2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">
      <c r="A3" t="s">
        <v>12</v>
      </c>
      <c r="B3">
        <v>4</v>
      </c>
      <c r="C3">
        <v>4</v>
      </c>
      <c r="D3">
        <v>4</v>
      </c>
      <c r="E3">
        <v>512</v>
      </c>
      <c r="F3">
        <v>2048</v>
      </c>
      <c r="G3">
        <v>31.17</v>
      </c>
      <c r="H3">
        <v>8.61</v>
      </c>
      <c r="I3">
        <v>65.709999999999994</v>
      </c>
    </row>
    <row r="4" spans="1:9" x14ac:dyDescent="0.2">
      <c r="A4" t="s">
        <v>12</v>
      </c>
      <c r="B4">
        <v>4</v>
      </c>
      <c r="C4">
        <v>4</v>
      </c>
      <c r="D4">
        <v>4</v>
      </c>
      <c r="E4">
        <v>512</v>
      </c>
      <c r="F4">
        <v>4096</v>
      </c>
      <c r="G4">
        <v>64.08</v>
      </c>
      <c r="H4">
        <v>8.3800000000000008</v>
      </c>
      <c r="I4">
        <v>63.92</v>
      </c>
    </row>
    <row r="5" spans="1:9" x14ac:dyDescent="0.2">
      <c r="A5" t="s">
        <v>12</v>
      </c>
      <c r="B5">
        <v>4</v>
      </c>
      <c r="C5">
        <v>4</v>
      </c>
      <c r="D5">
        <v>4</v>
      </c>
      <c r="E5">
        <v>512</v>
      </c>
      <c r="F5">
        <v>8192</v>
      </c>
      <c r="G5" s="1">
        <v>133.63999999999999</v>
      </c>
      <c r="H5">
        <v>8.0299999999999994</v>
      </c>
      <c r="I5">
        <v>61.3</v>
      </c>
    </row>
    <row r="6" spans="1:9" x14ac:dyDescent="0.2">
      <c r="A6" t="s">
        <v>12</v>
      </c>
      <c r="B6">
        <v>4</v>
      </c>
      <c r="C6">
        <v>4</v>
      </c>
      <c r="D6">
        <v>4</v>
      </c>
      <c r="E6">
        <v>512</v>
      </c>
      <c r="F6">
        <v>16384</v>
      </c>
      <c r="G6" s="1">
        <v>260.12</v>
      </c>
      <c r="H6">
        <v>8.17</v>
      </c>
      <c r="I6">
        <v>61.23</v>
      </c>
    </row>
    <row r="7" spans="1:9" x14ac:dyDescent="0.2">
      <c r="A7" t="s">
        <v>12</v>
      </c>
      <c r="B7">
        <v>4</v>
      </c>
      <c r="C7">
        <v>4</v>
      </c>
      <c r="D7">
        <v>4</v>
      </c>
      <c r="E7">
        <v>512</v>
      </c>
      <c r="F7">
        <v>32768</v>
      </c>
      <c r="G7" s="1">
        <v>495.8</v>
      </c>
      <c r="H7">
        <v>8.66</v>
      </c>
      <c r="I7">
        <v>66.09</v>
      </c>
    </row>
    <row r="8" spans="1:9" x14ac:dyDescent="0.2">
      <c r="A8" t="s">
        <v>12</v>
      </c>
      <c r="B8">
        <v>8</v>
      </c>
      <c r="C8">
        <v>8</v>
      </c>
      <c r="D8">
        <v>8</v>
      </c>
      <c r="E8">
        <v>512</v>
      </c>
      <c r="F8">
        <v>2048</v>
      </c>
      <c r="G8">
        <v>17.3</v>
      </c>
      <c r="H8">
        <v>15.52</v>
      </c>
      <c r="I8">
        <v>118.4</v>
      </c>
    </row>
    <row r="9" spans="1:9" x14ac:dyDescent="0.2">
      <c r="A9" t="s">
        <v>12</v>
      </c>
      <c r="B9">
        <v>8</v>
      </c>
      <c r="C9">
        <v>8</v>
      </c>
      <c r="D9">
        <v>8</v>
      </c>
      <c r="E9">
        <v>512</v>
      </c>
      <c r="F9">
        <v>4096</v>
      </c>
      <c r="G9">
        <v>34.549999999999997</v>
      </c>
      <c r="H9">
        <v>15.54</v>
      </c>
      <c r="I9">
        <v>118.55</v>
      </c>
    </row>
    <row r="10" spans="1:9" x14ac:dyDescent="0.2">
      <c r="A10" t="s">
        <v>12</v>
      </c>
      <c r="B10">
        <v>8</v>
      </c>
      <c r="C10">
        <v>8</v>
      </c>
      <c r="D10">
        <v>8</v>
      </c>
      <c r="E10">
        <v>512</v>
      </c>
      <c r="F10">
        <v>8192</v>
      </c>
      <c r="G10" s="1">
        <v>68.59</v>
      </c>
      <c r="H10">
        <v>15.65</v>
      </c>
      <c r="I10">
        <v>119.44</v>
      </c>
    </row>
    <row r="11" spans="1:9" x14ac:dyDescent="0.2">
      <c r="A11" t="s">
        <v>12</v>
      </c>
      <c r="B11">
        <v>8</v>
      </c>
      <c r="C11">
        <v>8</v>
      </c>
      <c r="D11">
        <v>8</v>
      </c>
      <c r="E11">
        <v>512</v>
      </c>
      <c r="F11">
        <v>16384</v>
      </c>
      <c r="G11" s="1">
        <v>143.88999999999999</v>
      </c>
      <c r="H11">
        <v>14.92</v>
      </c>
      <c r="I11">
        <v>113.86</v>
      </c>
    </row>
    <row r="12" spans="1:9" x14ac:dyDescent="0.2">
      <c r="A12" t="s">
        <v>12</v>
      </c>
      <c r="B12">
        <v>8</v>
      </c>
      <c r="C12">
        <v>8</v>
      </c>
      <c r="D12">
        <v>8</v>
      </c>
      <c r="E12">
        <v>512</v>
      </c>
      <c r="F12">
        <v>32768</v>
      </c>
      <c r="G12" s="1">
        <v>285.58999999999997</v>
      </c>
      <c r="H12">
        <v>15.04</v>
      </c>
      <c r="I12">
        <v>114.74</v>
      </c>
    </row>
    <row r="13" spans="1:9" x14ac:dyDescent="0.2">
      <c r="A13" t="s">
        <v>12</v>
      </c>
      <c r="B13">
        <v>16</v>
      </c>
      <c r="C13">
        <v>16</v>
      </c>
      <c r="D13">
        <v>16</v>
      </c>
      <c r="E13">
        <v>512</v>
      </c>
      <c r="F13">
        <v>2048</v>
      </c>
      <c r="G13">
        <v>14.17</v>
      </c>
      <c r="H13">
        <v>18.2</v>
      </c>
      <c r="I13">
        <v>139.28</v>
      </c>
    </row>
    <row r="14" spans="1:9" x14ac:dyDescent="0.2">
      <c r="A14" t="s">
        <v>12</v>
      </c>
      <c r="B14">
        <v>16</v>
      </c>
      <c r="C14">
        <v>16</v>
      </c>
      <c r="D14">
        <v>16</v>
      </c>
      <c r="E14">
        <v>512</v>
      </c>
      <c r="F14">
        <v>4096</v>
      </c>
      <c r="G14">
        <v>29.37</v>
      </c>
      <c r="H14">
        <v>18.28</v>
      </c>
      <c r="I14">
        <v>139.44999999999999</v>
      </c>
    </row>
    <row r="15" spans="1:9" x14ac:dyDescent="0.2">
      <c r="A15" t="s">
        <v>12</v>
      </c>
      <c r="B15">
        <v>16</v>
      </c>
      <c r="C15">
        <v>16</v>
      </c>
      <c r="D15">
        <v>16</v>
      </c>
      <c r="E15">
        <v>512</v>
      </c>
      <c r="F15">
        <v>8192</v>
      </c>
      <c r="G15" s="1">
        <v>57.41</v>
      </c>
      <c r="H15">
        <v>18.7</v>
      </c>
      <c r="I15">
        <v>142.68</v>
      </c>
    </row>
    <row r="16" spans="1:9" x14ac:dyDescent="0.2">
      <c r="A16" t="s">
        <v>12</v>
      </c>
      <c r="B16">
        <v>16</v>
      </c>
      <c r="C16">
        <v>16</v>
      </c>
      <c r="D16">
        <v>16</v>
      </c>
      <c r="E16">
        <v>512</v>
      </c>
      <c r="F16">
        <v>16384</v>
      </c>
      <c r="G16" s="1">
        <v>112.06</v>
      </c>
      <c r="H16">
        <v>19.16</v>
      </c>
      <c r="I16">
        <v>146.19999999999999</v>
      </c>
    </row>
    <row r="17" spans="1:9" x14ac:dyDescent="0.2">
      <c r="A17" t="s">
        <v>12</v>
      </c>
      <c r="B17">
        <v>16</v>
      </c>
      <c r="C17">
        <v>16</v>
      </c>
      <c r="D17">
        <v>16</v>
      </c>
      <c r="E17">
        <v>512</v>
      </c>
      <c r="F17">
        <v>32768</v>
      </c>
      <c r="G17" s="1">
        <v>224.72</v>
      </c>
      <c r="H17">
        <v>19.11</v>
      </c>
      <c r="I17">
        <v>45.82</v>
      </c>
    </row>
    <row r="18" spans="1:9" x14ac:dyDescent="0.2">
      <c r="A18" t="s">
        <v>12</v>
      </c>
      <c r="B18">
        <v>4</v>
      </c>
      <c r="C18">
        <v>4</v>
      </c>
      <c r="D18">
        <v>4</v>
      </c>
      <c r="E18">
        <v>1024</v>
      </c>
      <c r="F18">
        <v>2048</v>
      </c>
      <c r="G18">
        <v>31.6</v>
      </c>
      <c r="H18">
        <v>8.49</v>
      </c>
      <c r="I18">
        <v>64.8</v>
      </c>
    </row>
    <row r="19" spans="1:9" x14ac:dyDescent="0.2">
      <c r="A19" t="s">
        <v>12</v>
      </c>
      <c r="B19">
        <v>4</v>
      </c>
      <c r="C19">
        <v>4</v>
      </c>
      <c r="D19">
        <v>4</v>
      </c>
      <c r="E19">
        <v>1024</v>
      </c>
      <c r="F19">
        <v>4096</v>
      </c>
      <c r="G19">
        <v>66.7</v>
      </c>
      <c r="H19">
        <v>8.0500000000000007</v>
      </c>
      <c r="I19">
        <v>61.4</v>
      </c>
    </row>
    <row r="20" spans="1:9" x14ac:dyDescent="0.2">
      <c r="A20" t="s">
        <v>12</v>
      </c>
      <c r="B20">
        <v>4</v>
      </c>
      <c r="C20">
        <v>4</v>
      </c>
      <c r="D20">
        <v>4</v>
      </c>
      <c r="E20">
        <v>1024</v>
      </c>
      <c r="F20">
        <v>8192</v>
      </c>
      <c r="G20" s="1">
        <v>126.25</v>
      </c>
      <c r="H20">
        <v>8.5</v>
      </c>
      <c r="I20">
        <v>64.89</v>
      </c>
    </row>
    <row r="21" spans="1:9" x14ac:dyDescent="0.2">
      <c r="A21" t="s">
        <v>12</v>
      </c>
      <c r="B21">
        <v>4</v>
      </c>
      <c r="C21">
        <v>4</v>
      </c>
      <c r="D21">
        <v>4</v>
      </c>
      <c r="E21">
        <v>1024</v>
      </c>
      <c r="F21">
        <v>16384</v>
      </c>
      <c r="G21" s="1">
        <v>269.3</v>
      </c>
      <c r="H21">
        <v>7.97</v>
      </c>
      <c r="I21">
        <v>60.84</v>
      </c>
    </row>
    <row r="22" spans="1:9" x14ac:dyDescent="0.2">
      <c r="A22" t="s">
        <v>12</v>
      </c>
      <c r="B22">
        <v>4</v>
      </c>
      <c r="C22">
        <v>4</v>
      </c>
      <c r="D22">
        <v>4</v>
      </c>
      <c r="E22">
        <v>1024</v>
      </c>
      <c r="F22">
        <v>32768</v>
      </c>
      <c r="G22" s="1">
        <v>500.9</v>
      </c>
      <c r="H22">
        <v>8.57</v>
      </c>
      <c r="I22">
        <v>65.42</v>
      </c>
    </row>
    <row r="23" spans="1:9" x14ac:dyDescent="0.2">
      <c r="A23" t="s">
        <v>12</v>
      </c>
      <c r="B23">
        <v>8</v>
      </c>
      <c r="C23">
        <v>8</v>
      </c>
      <c r="D23">
        <v>8</v>
      </c>
      <c r="E23">
        <v>1024</v>
      </c>
      <c r="F23">
        <v>2048</v>
      </c>
      <c r="G23">
        <v>16.420000000000002</v>
      </c>
      <c r="H23">
        <v>16.350000000000001</v>
      </c>
      <c r="I23">
        <v>124.72</v>
      </c>
    </row>
    <row r="24" spans="1:9" x14ac:dyDescent="0.2">
      <c r="A24" t="s">
        <v>12</v>
      </c>
      <c r="B24">
        <v>8</v>
      </c>
      <c r="C24">
        <v>8</v>
      </c>
      <c r="D24">
        <v>8</v>
      </c>
      <c r="E24">
        <v>1024</v>
      </c>
      <c r="F24">
        <v>4096</v>
      </c>
      <c r="G24">
        <v>37.17</v>
      </c>
      <c r="H24">
        <v>15.44</v>
      </c>
      <c r="I24">
        <v>110.2</v>
      </c>
    </row>
    <row r="25" spans="1:9" x14ac:dyDescent="0.2">
      <c r="A25" t="s">
        <v>12</v>
      </c>
      <c r="B25">
        <v>8</v>
      </c>
      <c r="C25">
        <v>8</v>
      </c>
      <c r="D25">
        <v>8</v>
      </c>
      <c r="E25">
        <v>1024</v>
      </c>
      <c r="F25">
        <v>8192</v>
      </c>
      <c r="G25" s="1">
        <v>71.83</v>
      </c>
      <c r="H25">
        <v>14.95</v>
      </c>
      <c r="I25">
        <v>114.04</v>
      </c>
    </row>
    <row r="26" spans="1:9" x14ac:dyDescent="0.2">
      <c r="A26" t="s">
        <v>12</v>
      </c>
      <c r="B26">
        <v>8</v>
      </c>
      <c r="C26">
        <v>8</v>
      </c>
      <c r="D26">
        <v>8</v>
      </c>
      <c r="E26">
        <v>1024</v>
      </c>
      <c r="F26">
        <v>16384</v>
      </c>
      <c r="G26" s="1">
        <v>145.26</v>
      </c>
      <c r="H26">
        <v>14.78</v>
      </c>
      <c r="I26">
        <v>112.79</v>
      </c>
    </row>
    <row r="27" spans="1:9" x14ac:dyDescent="0.2">
      <c r="A27" t="s">
        <v>12</v>
      </c>
      <c r="B27">
        <v>8</v>
      </c>
      <c r="C27">
        <v>8</v>
      </c>
      <c r="D27">
        <v>8</v>
      </c>
      <c r="E27">
        <v>1024</v>
      </c>
      <c r="F27">
        <v>32768</v>
      </c>
      <c r="G27" s="1">
        <v>285.70999999999998</v>
      </c>
      <c r="H27">
        <v>15.03</v>
      </c>
      <c r="I27">
        <v>114.66</v>
      </c>
    </row>
    <row r="28" spans="1:9" x14ac:dyDescent="0.2">
      <c r="A28" t="s">
        <v>12</v>
      </c>
      <c r="B28">
        <v>16</v>
      </c>
      <c r="C28">
        <v>16</v>
      </c>
      <c r="D28">
        <v>16</v>
      </c>
      <c r="E28">
        <v>1024</v>
      </c>
      <c r="F28">
        <v>2048</v>
      </c>
      <c r="G28">
        <v>15.14</v>
      </c>
      <c r="H28">
        <v>17.73</v>
      </c>
      <c r="I28">
        <v>135.29</v>
      </c>
    </row>
    <row r="29" spans="1:9" x14ac:dyDescent="0.2">
      <c r="A29" t="s">
        <v>12</v>
      </c>
      <c r="B29">
        <v>16</v>
      </c>
      <c r="C29">
        <v>16</v>
      </c>
      <c r="D29">
        <v>16</v>
      </c>
      <c r="E29">
        <v>1024</v>
      </c>
      <c r="F29">
        <v>4096</v>
      </c>
      <c r="G29">
        <v>27.88</v>
      </c>
      <c r="H29">
        <v>18.260000000000002</v>
      </c>
      <c r="I29">
        <v>146.91999999999999</v>
      </c>
    </row>
    <row r="30" spans="1:9" x14ac:dyDescent="0.2">
      <c r="A30" t="s">
        <v>12</v>
      </c>
      <c r="B30">
        <v>16</v>
      </c>
      <c r="C30">
        <v>16</v>
      </c>
      <c r="D30">
        <v>16</v>
      </c>
      <c r="E30">
        <v>1024</v>
      </c>
      <c r="F30">
        <v>8192</v>
      </c>
      <c r="G30" s="1">
        <v>57.51</v>
      </c>
      <c r="H30">
        <v>18.670000000000002</v>
      </c>
      <c r="I30">
        <v>142.43</v>
      </c>
    </row>
    <row r="31" spans="1:9" x14ac:dyDescent="0.2">
      <c r="A31" t="s">
        <v>12</v>
      </c>
      <c r="B31">
        <v>16</v>
      </c>
      <c r="C31">
        <v>16</v>
      </c>
      <c r="D31">
        <v>16</v>
      </c>
      <c r="E31">
        <v>1024</v>
      </c>
      <c r="F31">
        <v>16384</v>
      </c>
      <c r="G31" s="1">
        <v>111.48</v>
      </c>
      <c r="H31">
        <v>19.260000000000002</v>
      </c>
      <c r="I31">
        <v>146.97</v>
      </c>
    </row>
    <row r="32" spans="1:9" x14ac:dyDescent="0.2">
      <c r="A32" t="s">
        <v>12</v>
      </c>
      <c r="B32">
        <v>16</v>
      </c>
      <c r="C32">
        <v>16</v>
      </c>
      <c r="D32">
        <v>16</v>
      </c>
      <c r="E32">
        <v>1024</v>
      </c>
      <c r="F32">
        <v>32768</v>
      </c>
      <c r="G32" s="1">
        <v>215.78</v>
      </c>
      <c r="H32">
        <v>19.899999999999999</v>
      </c>
      <c r="I32">
        <v>151.86000000000001</v>
      </c>
    </row>
    <row r="33" spans="1:9" x14ac:dyDescent="0.2">
      <c r="A33" t="s">
        <v>12</v>
      </c>
      <c r="B33">
        <v>4</v>
      </c>
      <c r="C33">
        <v>4</v>
      </c>
      <c r="D33">
        <v>4</v>
      </c>
      <c r="E33">
        <v>2048</v>
      </c>
      <c r="F33">
        <v>2048</v>
      </c>
      <c r="G33">
        <v>75.459999999999994</v>
      </c>
      <c r="H33">
        <v>3.56</v>
      </c>
      <c r="I33">
        <v>27.14</v>
      </c>
    </row>
    <row r="34" spans="1:9" x14ac:dyDescent="0.2">
      <c r="A34" t="s">
        <v>12</v>
      </c>
      <c r="B34">
        <v>4</v>
      </c>
      <c r="C34">
        <v>4</v>
      </c>
      <c r="D34">
        <v>4</v>
      </c>
      <c r="E34">
        <v>2048</v>
      </c>
      <c r="F34">
        <v>4096</v>
      </c>
      <c r="G34">
        <v>65.290000000000006</v>
      </c>
      <c r="H34">
        <v>8.2200000000000006</v>
      </c>
      <c r="I34">
        <v>62.73</v>
      </c>
    </row>
    <row r="35" spans="1:9" x14ac:dyDescent="0.2">
      <c r="A35" t="s">
        <v>12</v>
      </c>
      <c r="B35">
        <v>4</v>
      </c>
      <c r="C35">
        <v>4</v>
      </c>
      <c r="D35">
        <v>4</v>
      </c>
      <c r="E35">
        <v>2048</v>
      </c>
      <c r="F35">
        <v>8192</v>
      </c>
      <c r="G35" s="1">
        <v>126.2</v>
      </c>
      <c r="H35">
        <v>8.51</v>
      </c>
      <c r="I35">
        <v>64.91</v>
      </c>
    </row>
    <row r="36" spans="1:9" x14ac:dyDescent="0.2">
      <c r="A36" t="s">
        <v>12</v>
      </c>
      <c r="B36">
        <v>4</v>
      </c>
      <c r="C36">
        <v>4</v>
      </c>
      <c r="D36">
        <v>4</v>
      </c>
      <c r="E36">
        <v>2048</v>
      </c>
      <c r="F36">
        <v>16384</v>
      </c>
      <c r="G36" s="1">
        <v>267.72000000000003</v>
      </c>
      <c r="H36">
        <v>8.02</v>
      </c>
      <c r="I36">
        <v>61.2</v>
      </c>
    </row>
    <row r="37" spans="1:9" x14ac:dyDescent="0.2">
      <c r="A37" t="s">
        <v>12</v>
      </c>
      <c r="B37">
        <v>4</v>
      </c>
      <c r="C37">
        <v>4</v>
      </c>
      <c r="D37">
        <v>4</v>
      </c>
      <c r="E37">
        <v>2048</v>
      </c>
      <c r="F37">
        <v>32768</v>
      </c>
      <c r="G37" s="1">
        <v>550.15</v>
      </c>
      <c r="H37">
        <v>7.81</v>
      </c>
      <c r="I37">
        <v>59.96</v>
      </c>
    </row>
    <row r="38" spans="1:9" x14ac:dyDescent="0.2">
      <c r="A38" t="s">
        <v>12</v>
      </c>
      <c r="B38">
        <v>8</v>
      </c>
      <c r="C38">
        <v>8</v>
      </c>
      <c r="D38">
        <v>8</v>
      </c>
      <c r="E38">
        <v>2048</v>
      </c>
      <c r="F38">
        <v>2048</v>
      </c>
      <c r="G38">
        <v>70.790000000000006</v>
      </c>
      <c r="H38">
        <v>3.79</v>
      </c>
      <c r="I38">
        <v>28.93</v>
      </c>
    </row>
    <row r="39" spans="1:9" x14ac:dyDescent="0.2">
      <c r="A39" t="s">
        <v>12</v>
      </c>
      <c r="B39">
        <v>8</v>
      </c>
      <c r="C39">
        <v>8</v>
      </c>
      <c r="D39">
        <v>8</v>
      </c>
      <c r="E39">
        <v>2048</v>
      </c>
      <c r="F39">
        <v>4096</v>
      </c>
      <c r="G39">
        <v>34.270000000000003</v>
      </c>
      <c r="H39">
        <v>15.67</v>
      </c>
      <c r="I39">
        <v>119.52</v>
      </c>
    </row>
    <row r="40" spans="1:9" x14ac:dyDescent="0.2">
      <c r="A40" t="s">
        <v>12</v>
      </c>
      <c r="B40">
        <v>8</v>
      </c>
      <c r="C40">
        <v>8</v>
      </c>
      <c r="D40">
        <v>8</v>
      </c>
      <c r="E40">
        <v>2048</v>
      </c>
      <c r="F40">
        <v>8192</v>
      </c>
      <c r="G40" s="1">
        <v>69.7</v>
      </c>
      <c r="H40">
        <v>15.41</v>
      </c>
      <c r="I40">
        <v>117.54</v>
      </c>
    </row>
    <row r="41" spans="1:9" x14ac:dyDescent="0.2">
      <c r="A41" t="s">
        <v>12</v>
      </c>
      <c r="B41">
        <v>8</v>
      </c>
      <c r="C41">
        <v>8</v>
      </c>
      <c r="D41">
        <v>8</v>
      </c>
      <c r="E41">
        <v>2048</v>
      </c>
      <c r="F41">
        <v>16384</v>
      </c>
      <c r="G41" s="1">
        <v>148.41</v>
      </c>
      <c r="H41">
        <v>14.47</v>
      </c>
      <c r="I41">
        <v>110.4</v>
      </c>
    </row>
    <row r="42" spans="1:9" x14ac:dyDescent="0.2">
      <c r="A42" t="s">
        <v>12</v>
      </c>
      <c r="B42">
        <v>8</v>
      </c>
      <c r="C42">
        <v>8</v>
      </c>
      <c r="D42">
        <v>8</v>
      </c>
      <c r="E42">
        <v>2048</v>
      </c>
      <c r="F42">
        <v>32768</v>
      </c>
      <c r="G42" s="1">
        <v>298.42</v>
      </c>
      <c r="H42">
        <v>14.39</v>
      </c>
      <c r="I42">
        <v>109.8</v>
      </c>
    </row>
    <row r="43" spans="1:9" x14ac:dyDescent="0.2">
      <c r="A43" t="s">
        <v>12</v>
      </c>
      <c r="B43">
        <v>16</v>
      </c>
      <c r="C43">
        <v>16</v>
      </c>
      <c r="D43">
        <v>16</v>
      </c>
      <c r="E43">
        <v>2048</v>
      </c>
      <c r="F43">
        <v>2048</v>
      </c>
      <c r="G43">
        <v>71.8</v>
      </c>
      <c r="H43">
        <v>3.74</v>
      </c>
      <c r="I43">
        <v>28.52</v>
      </c>
    </row>
    <row r="44" spans="1:9" x14ac:dyDescent="0.2">
      <c r="A44" t="s">
        <v>12</v>
      </c>
      <c r="B44">
        <v>16</v>
      </c>
      <c r="C44">
        <v>16</v>
      </c>
      <c r="D44">
        <v>16</v>
      </c>
      <c r="E44">
        <v>2048</v>
      </c>
      <c r="F44">
        <v>4096</v>
      </c>
      <c r="G44">
        <v>29.94</v>
      </c>
      <c r="H44">
        <v>17.93</v>
      </c>
      <c r="I44">
        <v>136.79</v>
      </c>
    </row>
    <row r="45" spans="1:9" x14ac:dyDescent="0.2">
      <c r="A45" t="s">
        <v>12</v>
      </c>
      <c r="B45">
        <v>16</v>
      </c>
      <c r="C45">
        <v>16</v>
      </c>
      <c r="D45">
        <v>16</v>
      </c>
      <c r="E45">
        <v>2048</v>
      </c>
      <c r="F45">
        <v>8192</v>
      </c>
      <c r="G45" s="1">
        <v>56.82</v>
      </c>
      <c r="H45">
        <v>18.899999999999999</v>
      </c>
      <c r="I45">
        <v>144.18</v>
      </c>
    </row>
    <row r="46" spans="1:9" x14ac:dyDescent="0.2">
      <c r="A46" t="s">
        <v>12</v>
      </c>
      <c r="B46">
        <v>16</v>
      </c>
      <c r="C46">
        <v>16</v>
      </c>
      <c r="D46">
        <v>16</v>
      </c>
      <c r="E46">
        <v>2048</v>
      </c>
      <c r="F46">
        <v>16384</v>
      </c>
      <c r="G46" s="1">
        <v>108.71</v>
      </c>
      <c r="H46">
        <v>19.75</v>
      </c>
      <c r="I46">
        <v>150.72</v>
      </c>
    </row>
    <row r="47" spans="1:9" x14ac:dyDescent="0.2">
      <c r="A47" t="s">
        <v>12</v>
      </c>
      <c r="B47">
        <v>16</v>
      </c>
      <c r="C47">
        <v>16</v>
      </c>
      <c r="D47">
        <v>16</v>
      </c>
      <c r="E47">
        <v>2048</v>
      </c>
      <c r="F47">
        <v>32768</v>
      </c>
      <c r="G47" s="1">
        <v>214.53</v>
      </c>
      <c r="H47">
        <v>20.02</v>
      </c>
      <c r="I47">
        <v>152.74</v>
      </c>
    </row>
    <row r="50" spans="1:9" x14ac:dyDescent="0.2">
      <c r="B50" t="s">
        <v>13</v>
      </c>
    </row>
    <row r="51" spans="1:9" x14ac:dyDescent="0.2">
      <c r="A51" t="s">
        <v>9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</row>
    <row r="52" spans="1:9" x14ac:dyDescent="0.2">
      <c r="A52" t="s">
        <v>12</v>
      </c>
      <c r="B52">
        <v>4</v>
      </c>
      <c r="C52">
        <v>4</v>
      </c>
      <c r="D52">
        <v>4</v>
      </c>
      <c r="E52">
        <v>512</v>
      </c>
      <c r="F52">
        <v>2048</v>
      </c>
      <c r="G52">
        <v>19.010000000000002</v>
      </c>
      <c r="H52">
        <v>7.06</v>
      </c>
      <c r="I52">
        <v>107.76</v>
      </c>
    </row>
    <row r="53" spans="1:9" x14ac:dyDescent="0.2">
      <c r="A53" t="s">
        <v>12</v>
      </c>
      <c r="B53">
        <v>4</v>
      </c>
      <c r="C53">
        <v>4</v>
      </c>
      <c r="D53">
        <v>4</v>
      </c>
      <c r="E53">
        <v>512</v>
      </c>
      <c r="F53">
        <v>4096</v>
      </c>
      <c r="G53">
        <v>42.27</v>
      </c>
      <c r="H53">
        <v>6.35</v>
      </c>
      <c r="I53">
        <v>96.9</v>
      </c>
    </row>
    <row r="54" spans="1:9" x14ac:dyDescent="0.2">
      <c r="A54" t="s">
        <v>12</v>
      </c>
      <c r="B54">
        <v>4</v>
      </c>
      <c r="C54">
        <v>4</v>
      </c>
      <c r="D54">
        <v>4</v>
      </c>
      <c r="E54">
        <v>512</v>
      </c>
      <c r="F54">
        <v>8192</v>
      </c>
      <c r="G54">
        <v>83.98</v>
      </c>
      <c r="H54">
        <v>6.39</v>
      </c>
      <c r="I54">
        <v>97.55</v>
      </c>
    </row>
    <row r="55" spans="1:9" x14ac:dyDescent="0.2">
      <c r="A55" t="s">
        <v>12</v>
      </c>
      <c r="B55">
        <v>4</v>
      </c>
      <c r="C55">
        <v>4</v>
      </c>
      <c r="D55">
        <v>4</v>
      </c>
      <c r="E55">
        <v>512</v>
      </c>
      <c r="F55">
        <v>16384</v>
      </c>
      <c r="G55">
        <v>162.52000000000001</v>
      </c>
      <c r="H55">
        <v>6.61</v>
      </c>
      <c r="I55">
        <v>100.81</v>
      </c>
    </row>
    <row r="56" spans="1:9" x14ac:dyDescent="0.2">
      <c r="A56" t="s">
        <v>12</v>
      </c>
      <c r="B56">
        <v>4</v>
      </c>
      <c r="C56">
        <v>4</v>
      </c>
      <c r="D56">
        <v>4</v>
      </c>
      <c r="E56">
        <v>512</v>
      </c>
      <c r="F56">
        <v>32768</v>
      </c>
      <c r="G56">
        <v>317.86</v>
      </c>
      <c r="H56">
        <v>6.76</v>
      </c>
      <c r="I56">
        <v>103.09</v>
      </c>
    </row>
    <row r="57" spans="1:9" x14ac:dyDescent="0.2">
      <c r="A57" t="s">
        <v>12</v>
      </c>
      <c r="B57">
        <v>8</v>
      </c>
      <c r="C57">
        <v>8</v>
      </c>
      <c r="D57">
        <v>8</v>
      </c>
      <c r="E57">
        <v>512</v>
      </c>
      <c r="F57">
        <v>2048</v>
      </c>
      <c r="G57">
        <v>12.95</v>
      </c>
      <c r="H57">
        <v>10.37</v>
      </c>
      <c r="I57">
        <v>158.19</v>
      </c>
    </row>
    <row r="58" spans="1:9" x14ac:dyDescent="0.2">
      <c r="A58" t="s">
        <v>12</v>
      </c>
      <c r="B58">
        <v>8</v>
      </c>
      <c r="C58">
        <v>8</v>
      </c>
      <c r="D58">
        <v>8</v>
      </c>
      <c r="E58">
        <v>512</v>
      </c>
      <c r="F58">
        <v>4096</v>
      </c>
      <c r="G58">
        <v>23.13</v>
      </c>
      <c r="H58">
        <v>11.61</v>
      </c>
      <c r="I58">
        <v>177.08</v>
      </c>
    </row>
    <row r="59" spans="1:9" x14ac:dyDescent="0.2">
      <c r="A59" t="s">
        <v>12</v>
      </c>
      <c r="B59">
        <v>8</v>
      </c>
      <c r="C59">
        <v>8</v>
      </c>
      <c r="D59">
        <v>8</v>
      </c>
      <c r="E59">
        <v>512</v>
      </c>
      <c r="F59">
        <v>8192</v>
      </c>
      <c r="G59">
        <v>49.52</v>
      </c>
      <c r="H59">
        <v>10.84</v>
      </c>
      <c r="I59">
        <v>165.41</v>
      </c>
    </row>
    <row r="60" spans="1:9" x14ac:dyDescent="0.2">
      <c r="A60" t="s">
        <v>12</v>
      </c>
      <c r="B60">
        <v>8</v>
      </c>
      <c r="C60">
        <v>8</v>
      </c>
      <c r="D60">
        <v>8</v>
      </c>
      <c r="E60">
        <v>512</v>
      </c>
      <c r="F60">
        <v>16384</v>
      </c>
      <c r="G60">
        <v>97.22</v>
      </c>
      <c r="H60">
        <v>11.04</v>
      </c>
      <c r="I60">
        <v>168.52</v>
      </c>
    </row>
    <row r="61" spans="1:9" x14ac:dyDescent="0.2">
      <c r="A61" t="s">
        <v>12</v>
      </c>
      <c r="B61">
        <v>8</v>
      </c>
      <c r="C61">
        <v>8</v>
      </c>
      <c r="D61">
        <v>8</v>
      </c>
      <c r="E61">
        <v>512</v>
      </c>
      <c r="F61">
        <v>32768</v>
      </c>
      <c r="G61">
        <v>185.63</v>
      </c>
      <c r="H61">
        <v>11.57</v>
      </c>
      <c r="I61">
        <v>176.52</v>
      </c>
    </row>
    <row r="62" spans="1:9" x14ac:dyDescent="0.2">
      <c r="A62" t="s">
        <v>12</v>
      </c>
      <c r="B62">
        <v>16</v>
      </c>
      <c r="C62">
        <v>16</v>
      </c>
      <c r="D62">
        <v>16</v>
      </c>
      <c r="E62">
        <v>512</v>
      </c>
      <c r="F62">
        <v>2048</v>
      </c>
      <c r="G62">
        <v>8.9</v>
      </c>
      <c r="H62">
        <v>15.09</v>
      </c>
      <c r="I62">
        <v>230.23</v>
      </c>
    </row>
    <row r="63" spans="1:9" x14ac:dyDescent="0.2">
      <c r="A63" t="s">
        <v>12</v>
      </c>
      <c r="B63">
        <v>16</v>
      </c>
      <c r="C63">
        <v>16</v>
      </c>
      <c r="D63">
        <v>16</v>
      </c>
      <c r="E63">
        <v>512</v>
      </c>
      <c r="F63">
        <v>4096</v>
      </c>
      <c r="G63">
        <v>19.7</v>
      </c>
      <c r="H63">
        <v>13.63</v>
      </c>
      <c r="I63">
        <v>207.92</v>
      </c>
    </row>
    <row r="64" spans="1:9" x14ac:dyDescent="0.2">
      <c r="A64" t="s">
        <v>12</v>
      </c>
      <c r="B64">
        <v>16</v>
      </c>
      <c r="C64">
        <v>16</v>
      </c>
      <c r="D64">
        <v>16</v>
      </c>
      <c r="E64">
        <v>512</v>
      </c>
      <c r="F64">
        <v>8192</v>
      </c>
      <c r="G64">
        <v>39.44</v>
      </c>
      <c r="H64">
        <v>13.61</v>
      </c>
      <c r="I64">
        <v>207.71</v>
      </c>
    </row>
    <row r="65" spans="1:9" x14ac:dyDescent="0.2">
      <c r="A65" t="s">
        <v>12</v>
      </c>
      <c r="B65">
        <v>16</v>
      </c>
      <c r="C65">
        <v>16</v>
      </c>
      <c r="D65">
        <v>16</v>
      </c>
      <c r="E65">
        <v>512</v>
      </c>
      <c r="F65">
        <v>16384</v>
      </c>
      <c r="G65">
        <v>67.06</v>
      </c>
      <c r="H65">
        <v>16.010000000000002</v>
      </c>
      <c r="I65">
        <v>244.3</v>
      </c>
    </row>
    <row r="66" spans="1:9" x14ac:dyDescent="0.2">
      <c r="A66" t="s">
        <v>12</v>
      </c>
      <c r="B66">
        <v>16</v>
      </c>
      <c r="C66">
        <v>16</v>
      </c>
      <c r="D66">
        <v>16</v>
      </c>
      <c r="E66">
        <v>512</v>
      </c>
      <c r="F66">
        <v>32768</v>
      </c>
      <c r="G66">
        <v>150.04</v>
      </c>
      <c r="H66">
        <v>14.31</v>
      </c>
      <c r="I66">
        <v>218.4</v>
      </c>
    </row>
    <row r="67" spans="1:9" x14ac:dyDescent="0.2">
      <c r="A67" t="s">
        <v>12</v>
      </c>
      <c r="B67">
        <v>4</v>
      </c>
      <c r="C67">
        <v>4</v>
      </c>
      <c r="D67">
        <v>4</v>
      </c>
      <c r="E67">
        <v>1024</v>
      </c>
      <c r="F67">
        <v>2048</v>
      </c>
      <c r="G67">
        <v>20.02</v>
      </c>
      <c r="H67">
        <v>6.7</v>
      </c>
      <c r="I67">
        <v>102.27</v>
      </c>
    </row>
    <row r="68" spans="1:9" x14ac:dyDescent="0.2">
      <c r="A68" t="s">
        <v>12</v>
      </c>
      <c r="B68">
        <v>4</v>
      </c>
      <c r="C68">
        <v>4</v>
      </c>
      <c r="D68">
        <v>4</v>
      </c>
      <c r="E68">
        <v>1024</v>
      </c>
      <c r="F68">
        <v>4096</v>
      </c>
      <c r="G68">
        <v>40.229999999999997</v>
      </c>
      <c r="H68">
        <v>6.67</v>
      </c>
      <c r="I68">
        <v>101.82</v>
      </c>
    </row>
    <row r="69" spans="1:9" x14ac:dyDescent="0.2">
      <c r="A69" t="s">
        <v>12</v>
      </c>
      <c r="B69">
        <v>4</v>
      </c>
      <c r="C69">
        <v>4</v>
      </c>
      <c r="D69">
        <v>4</v>
      </c>
      <c r="E69">
        <v>1024</v>
      </c>
      <c r="F69">
        <v>8192</v>
      </c>
      <c r="G69">
        <v>85.14</v>
      </c>
      <c r="H69">
        <v>6.31</v>
      </c>
      <c r="I69">
        <v>96.22</v>
      </c>
    </row>
    <row r="70" spans="1:9" x14ac:dyDescent="0.2">
      <c r="A70" t="s">
        <v>12</v>
      </c>
      <c r="B70">
        <v>4</v>
      </c>
      <c r="C70">
        <v>4</v>
      </c>
      <c r="D70">
        <v>4</v>
      </c>
      <c r="E70">
        <v>1024</v>
      </c>
      <c r="F70">
        <v>16384</v>
      </c>
      <c r="G70">
        <v>171.56</v>
      </c>
      <c r="H70">
        <v>6.26</v>
      </c>
      <c r="I70">
        <v>95.5</v>
      </c>
    </row>
    <row r="71" spans="1:9" x14ac:dyDescent="0.2">
      <c r="A71" t="s">
        <v>12</v>
      </c>
      <c r="B71">
        <v>4</v>
      </c>
      <c r="C71">
        <v>4</v>
      </c>
      <c r="D71">
        <v>4</v>
      </c>
      <c r="E71">
        <v>1024</v>
      </c>
      <c r="F71">
        <v>32768</v>
      </c>
      <c r="G71">
        <v>345.15</v>
      </c>
      <c r="H71">
        <v>6.22</v>
      </c>
      <c r="I71">
        <v>94.94</v>
      </c>
    </row>
    <row r="72" spans="1:9" x14ac:dyDescent="0.2">
      <c r="A72" t="s">
        <v>12</v>
      </c>
      <c r="B72">
        <v>8</v>
      </c>
      <c r="C72">
        <v>8</v>
      </c>
      <c r="D72">
        <v>8</v>
      </c>
      <c r="E72">
        <v>1024</v>
      </c>
      <c r="F72">
        <v>2048</v>
      </c>
      <c r="G72">
        <v>10.57</v>
      </c>
      <c r="H72">
        <v>12.69</v>
      </c>
      <c r="I72">
        <v>193.68</v>
      </c>
    </row>
    <row r="73" spans="1:9" x14ac:dyDescent="0.2">
      <c r="A73" t="s">
        <v>12</v>
      </c>
      <c r="B73">
        <v>8</v>
      </c>
      <c r="C73">
        <v>8</v>
      </c>
      <c r="D73">
        <v>8</v>
      </c>
      <c r="E73">
        <v>1024</v>
      </c>
      <c r="F73">
        <v>4096</v>
      </c>
      <c r="G73">
        <v>25.43</v>
      </c>
      <c r="H73">
        <v>10.55</v>
      </c>
      <c r="I73">
        <v>161.04</v>
      </c>
    </row>
    <row r="74" spans="1:9" x14ac:dyDescent="0.2">
      <c r="A74" t="s">
        <v>12</v>
      </c>
      <c r="B74">
        <v>8</v>
      </c>
      <c r="C74">
        <v>8</v>
      </c>
      <c r="D74">
        <v>8</v>
      </c>
      <c r="E74">
        <v>1024</v>
      </c>
      <c r="F74">
        <v>8192</v>
      </c>
      <c r="G74">
        <v>51.6</v>
      </c>
      <c r="H74">
        <v>10.4</v>
      </c>
      <c r="I74">
        <v>158.77000000000001</v>
      </c>
    </row>
    <row r="75" spans="1:9" x14ac:dyDescent="0.2">
      <c r="A75" t="s">
        <v>12</v>
      </c>
      <c r="B75">
        <v>8</v>
      </c>
      <c r="C75">
        <v>8</v>
      </c>
      <c r="D75">
        <v>8</v>
      </c>
      <c r="E75">
        <v>1024</v>
      </c>
      <c r="F75">
        <v>16384</v>
      </c>
      <c r="G75">
        <v>96.42</v>
      </c>
      <c r="H75">
        <v>11.14</v>
      </c>
      <c r="I75">
        <v>169.91</v>
      </c>
    </row>
    <row r="76" spans="1:9" x14ac:dyDescent="0.2">
      <c r="A76" t="s">
        <v>12</v>
      </c>
      <c r="B76">
        <v>8</v>
      </c>
      <c r="C76">
        <v>8</v>
      </c>
      <c r="D76">
        <v>8</v>
      </c>
      <c r="E76">
        <v>1024</v>
      </c>
      <c r="F76">
        <v>32768</v>
      </c>
      <c r="G76">
        <v>187.47</v>
      </c>
      <c r="H76">
        <v>11.46</v>
      </c>
      <c r="I76">
        <v>174.79</v>
      </c>
    </row>
    <row r="77" spans="1:9" x14ac:dyDescent="0.2">
      <c r="A77" t="s">
        <v>12</v>
      </c>
      <c r="B77">
        <v>16</v>
      </c>
      <c r="C77">
        <v>16</v>
      </c>
      <c r="D77">
        <v>16</v>
      </c>
      <c r="E77">
        <v>1024</v>
      </c>
      <c r="F77">
        <v>2048</v>
      </c>
      <c r="G77">
        <v>8.99</v>
      </c>
      <c r="H77">
        <v>14.93</v>
      </c>
      <c r="I77">
        <v>227.79</v>
      </c>
    </row>
    <row r="78" spans="1:9" x14ac:dyDescent="0.2">
      <c r="A78" t="s">
        <v>12</v>
      </c>
      <c r="B78">
        <v>16</v>
      </c>
      <c r="C78">
        <v>16</v>
      </c>
      <c r="D78">
        <v>16</v>
      </c>
      <c r="E78">
        <v>1024</v>
      </c>
      <c r="F78">
        <v>4096</v>
      </c>
      <c r="G78">
        <v>23.6</v>
      </c>
      <c r="H78">
        <v>11.37</v>
      </c>
      <c r="I78">
        <v>173.52</v>
      </c>
    </row>
    <row r="79" spans="1:9" x14ac:dyDescent="0.2">
      <c r="A79" t="s">
        <v>12</v>
      </c>
      <c r="B79">
        <v>16</v>
      </c>
      <c r="C79">
        <v>16</v>
      </c>
      <c r="D79">
        <v>16</v>
      </c>
      <c r="E79">
        <v>1024</v>
      </c>
      <c r="F79">
        <v>8192</v>
      </c>
      <c r="G79">
        <v>36.78</v>
      </c>
      <c r="H79">
        <v>14.6</v>
      </c>
      <c r="I79">
        <v>222.75</v>
      </c>
    </row>
    <row r="80" spans="1:9" x14ac:dyDescent="0.2">
      <c r="A80" t="s">
        <v>12</v>
      </c>
      <c r="B80">
        <v>16</v>
      </c>
      <c r="C80">
        <v>16</v>
      </c>
      <c r="D80">
        <v>16</v>
      </c>
      <c r="E80">
        <v>1024</v>
      </c>
      <c r="F80">
        <v>16384</v>
      </c>
      <c r="G80">
        <v>75.94</v>
      </c>
      <c r="H80">
        <v>14.14</v>
      </c>
      <c r="I80">
        <v>215.74</v>
      </c>
    </row>
    <row r="81" spans="1:9" x14ac:dyDescent="0.2">
      <c r="A81" t="s">
        <v>12</v>
      </c>
      <c r="B81">
        <v>16</v>
      </c>
      <c r="C81">
        <v>16</v>
      </c>
      <c r="D81">
        <v>16</v>
      </c>
      <c r="E81">
        <v>1024</v>
      </c>
      <c r="F81">
        <v>32768</v>
      </c>
      <c r="G81">
        <v>148.22999999999999</v>
      </c>
      <c r="H81">
        <v>14.49</v>
      </c>
      <c r="I81">
        <v>221.06</v>
      </c>
    </row>
    <row r="82" spans="1:9" x14ac:dyDescent="0.2">
      <c r="A82" t="s">
        <v>12</v>
      </c>
      <c r="B82">
        <v>4</v>
      </c>
      <c r="C82">
        <v>4</v>
      </c>
      <c r="D82">
        <v>4</v>
      </c>
      <c r="E82">
        <v>2048</v>
      </c>
      <c r="F82">
        <v>2048</v>
      </c>
      <c r="G82">
        <v>47.76</v>
      </c>
      <c r="H82">
        <v>2.83</v>
      </c>
      <c r="I82">
        <v>43.16</v>
      </c>
    </row>
    <row r="83" spans="1:9" x14ac:dyDescent="0.2">
      <c r="A83" t="s">
        <v>12</v>
      </c>
      <c r="B83">
        <v>4</v>
      </c>
      <c r="C83">
        <v>4</v>
      </c>
      <c r="D83">
        <v>4</v>
      </c>
      <c r="E83">
        <v>2048</v>
      </c>
      <c r="F83">
        <v>4096</v>
      </c>
      <c r="G83">
        <v>46.03</v>
      </c>
      <c r="H83">
        <v>5.83</v>
      </c>
      <c r="I83">
        <v>88.98</v>
      </c>
    </row>
    <row r="84" spans="1:9" x14ac:dyDescent="0.2">
      <c r="A84" t="s">
        <v>12</v>
      </c>
      <c r="B84">
        <v>4</v>
      </c>
      <c r="C84">
        <v>4</v>
      </c>
      <c r="D84">
        <v>4</v>
      </c>
      <c r="E84">
        <v>2048</v>
      </c>
      <c r="F84">
        <v>8192</v>
      </c>
      <c r="G84">
        <v>85.84</v>
      </c>
      <c r="H84">
        <v>6.25</v>
      </c>
      <c r="I84">
        <v>95.44</v>
      </c>
    </row>
    <row r="85" spans="1:9" x14ac:dyDescent="0.2">
      <c r="A85" t="s">
        <v>12</v>
      </c>
      <c r="B85">
        <v>4</v>
      </c>
      <c r="C85">
        <v>4</v>
      </c>
      <c r="D85">
        <v>4</v>
      </c>
      <c r="E85">
        <v>2048</v>
      </c>
      <c r="F85">
        <v>16384</v>
      </c>
      <c r="G85">
        <v>169.27</v>
      </c>
      <c r="H85">
        <v>6.34</v>
      </c>
      <c r="I85">
        <v>96.79</v>
      </c>
    </row>
    <row r="86" spans="1:9" x14ac:dyDescent="0.2">
      <c r="A86" t="s">
        <v>12</v>
      </c>
      <c r="B86">
        <v>4</v>
      </c>
      <c r="C86">
        <v>4</v>
      </c>
      <c r="D86">
        <v>4</v>
      </c>
      <c r="E86">
        <v>2048</v>
      </c>
      <c r="F86">
        <v>32768</v>
      </c>
      <c r="G86">
        <v>352</v>
      </c>
      <c r="H86">
        <v>6.1</v>
      </c>
      <c r="I86">
        <v>93.09</v>
      </c>
    </row>
    <row r="87" spans="1:9" x14ac:dyDescent="0.2">
      <c r="A87" t="s">
        <v>12</v>
      </c>
      <c r="B87">
        <v>8</v>
      </c>
      <c r="C87">
        <v>8</v>
      </c>
      <c r="D87">
        <v>8</v>
      </c>
      <c r="E87">
        <v>2048</v>
      </c>
      <c r="F87">
        <v>2048</v>
      </c>
      <c r="G87">
        <v>45.37</v>
      </c>
      <c r="H87">
        <v>2.96</v>
      </c>
      <c r="I87">
        <v>45.14</v>
      </c>
    </row>
    <row r="88" spans="1:9" x14ac:dyDescent="0.2">
      <c r="A88" t="s">
        <v>12</v>
      </c>
      <c r="B88">
        <v>8</v>
      </c>
      <c r="C88">
        <v>8</v>
      </c>
      <c r="D88">
        <v>8</v>
      </c>
      <c r="E88">
        <v>2048</v>
      </c>
      <c r="F88">
        <v>4096</v>
      </c>
      <c r="G88">
        <v>26.19</v>
      </c>
      <c r="H88">
        <v>10.25</v>
      </c>
      <c r="I88">
        <v>156.38999999999999</v>
      </c>
    </row>
    <row r="89" spans="1:9" x14ac:dyDescent="0.2">
      <c r="A89" t="s">
        <v>12</v>
      </c>
      <c r="B89">
        <v>8</v>
      </c>
      <c r="C89">
        <v>8</v>
      </c>
      <c r="D89">
        <v>8</v>
      </c>
      <c r="E89">
        <v>2048</v>
      </c>
      <c r="F89">
        <v>8192</v>
      </c>
      <c r="G89">
        <v>54.46</v>
      </c>
      <c r="H89">
        <v>9.86</v>
      </c>
      <c r="I89">
        <v>150.43</v>
      </c>
    </row>
    <row r="90" spans="1:9" x14ac:dyDescent="0.2">
      <c r="A90" t="s">
        <v>12</v>
      </c>
      <c r="B90">
        <v>8</v>
      </c>
      <c r="C90">
        <v>8</v>
      </c>
      <c r="D90">
        <v>8</v>
      </c>
      <c r="E90">
        <v>2048</v>
      </c>
      <c r="F90">
        <v>16384</v>
      </c>
      <c r="G90">
        <v>100.28</v>
      </c>
      <c r="H90">
        <v>10.71</v>
      </c>
      <c r="I90">
        <v>163.37</v>
      </c>
    </row>
    <row r="91" spans="1:9" x14ac:dyDescent="0.2">
      <c r="A91" t="s">
        <v>12</v>
      </c>
      <c r="B91">
        <v>8</v>
      </c>
      <c r="C91">
        <v>8</v>
      </c>
      <c r="D91">
        <v>8</v>
      </c>
      <c r="E91">
        <v>2048</v>
      </c>
      <c r="F91">
        <v>32768</v>
      </c>
      <c r="G91">
        <v>194.97</v>
      </c>
      <c r="H91">
        <v>11.01</v>
      </c>
      <c r="I91">
        <v>168.07</v>
      </c>
    </row>
    <row r="92" spans="1:9" x14ac:dyDescent="0.2">
      <c r="A92" t="s">
        <v>12</v>
      </c>
      <c r="B92">
        <v>16</v>
      </c>
      <c r="C92">
        <v>16</v>
      </c>
      <c r="D92">
        <v>16</v>
      </c>
      <c r="E92">
        <v>2048</v>
      </c>
      <c r="F92">
        <v>2048</v>
      </c>
      <c r="G92">
        <v>44.97</v>
      </c>
      <c r="H92">
        <v>2.98</v>
      </c>
      <c r="I92">
        <v>45.55</v>
      </c>
    </row>
    <row r="93" spans="1:9" x14ac:dyDescent="0.2">
      <c r="A93" t="s">
        <v>12</v>
      </c>
      <c r="B93">
        <v>16</v>
      </c>
      <c r="C93">
        <v>16</v>
      </c>
      <c r="D93">
        <v>16</v>
      </c>
      <c r="E93">
        <v>2048</v>
      </c>
      <c r="F93">
        <v>4096</v>
      </c>
      <c r="G93">
        <v>23.08</v>
      </c>
      <c r="H93">
        <v>11.63</v>
      </c>
      <c r="I93">
        <v>177.46</v>
      </c>
    </row>
    <row r="94" spans="1:9" x14ac:dyDescent="0.2">
      <c r="A94" t="s">
        <v>12</v>
      </c>
      <c r="B94">
        <v>16</v>
      </c>
      <c r="C94">
        <v>16</v>
      </c>
      <c r="D94">
        <v>16</v>
      </c>
      <c r="E94">
        <v>2048</v>
      </c>
      <c r="F94">
        <v>8192</v>
      </c>
      <c r="G94">
        <v>46.95</v>
      </c>
      <c r="H94">
        <v>11.44</v>
      </c>
      <c r="I94">
        <v>174.49</v>
      </c>
    </row>
    <row r="95" spans="1:9" x14ac:dyDescent="0.2">
      <c r="A95" t="s">
        <v>12</v>
      </c>
      <c r="B95">
        <v>16</v>
      </c>
      <c r="C95">
        <v>16</v>
      </c>
      <c r="D95">
        <v>16</v>
      </c>
      <c r="E95">
        <v>2048</v>
      </c>
      <c r="F95">
        <v>16384</v>
      </c>
      <c r="G95">
        <v>72.239999999999995</v>
      </c>
      <c r="H95">
        <v>14.86</v>
      </c>
      <c r="I95">
        <v>226.81</v>
      </c>
    </row>
    <row r="96" spans="1:9" x14ac:dyDescent="0.2">
      <c r="A96" t="s">
        <v>12</v>
      </c>
      <c r="B96">
        <v>16</v>
      </c>
      <c r="C96">
        <v>16</v>
      </c>
      <c r="D96">
        <v>16</v>
      </c>
      <c r="E96">
        <v>2048</v>
      </c>
      <c r="F96">
        <v>32768</v>
      </c>
      <c r="G96">
        <v>170.53</v>
      </c>
      <c r="H96">
        <v>12.59</v>
      </c>
      <c r="I96">
        <v>192.15</v>
      </c>
    </row>
    <row r="100" spans="1:9" x14ac:dyDescent="0.2">
      <c r="A100" t="s">
        <v>15</v>
      </c>
    </row>
    <row r="101" spans="1:9" x14ac:dyDescent="0.2">
      <c r="A101" t="s">
        <v>9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</row>
    <row r="102" spans="1:9" x14ac:dyDescent="0.2">
      <c r="A102" t="s">
        <v>12</v>
      </c>
      <c r="B102">
        <v>4</v>
      </c>
      <c r="C102">
        <v>4</v>
      </c>
      <c r="D102">
        <v>4</v>
      </c>
      <c r="E102">
        <v>512</v>
      </c>
      <c r="F102">
        <v>2048</v>
      </c>
    </row>
    <row r="103" spans="1:9" x14ac:dyDescent="0.2">
      <c r="A103" t="s">
        <v>12</v>
      </c>
      <c r="B103">
        <v>4</v>
      </c>
      <c r="C103">
        <v>4</v>
      </c>
      <c r="D103">
        <v>4</v>
      </c>
      <c r="E103">
        <v>512</v>
      </c>
      <c r="F103">
        <v>4096</v>
      </c>
    </row>
    <row r="104" spans="1:9" x14ac:dyDescent="0.2">
      <c r="A104" t="s">
        <v>12</v>
      </c>
      <c r="B104">
        <v>4</v>
      </c>
      <c r="C104">
        <v>4</v>
      </c>
      <c r="D104">
        <v>4</v>
      </c>
      <c r="E104">
        <v>512</v>
      </c>
      <c r="F104">
        <v>8192</v>
      </c>
    </row>
    <row r="105" spans="1:9" x14ac:dyDescent="0.2">
      <c r="A105" t="s">
        <v>12</v>
      </c>
      <c r="B105">
        <v>4</v>
      </c>
      <c r="C105">
        <v>4</v>
      </c>
      <c r="D105">
        <v>4</v>
      </c>
      <c r="E105">
        <v>512</v>
      </c>
      <c r="F105">
        <v>16384</v>
      </c>
    </row>
    <row r="106" spans="1:9" x14ac:dyDescent="0.2">
      <c r="A106" t="s">
        <v>12</v>
      </c>
      <c r="B106">
        <v>4</v>
      </c>
      <c r="C106">
        <v>4</v>
      </c>
      <c r="D106">
        <v>4</v>
      </c>
      <c r="E106">
        <v>512</v>
      </c>
      <c r="F106">
        <v>32768</v>
      </c>
    </row>
    <row r="107" spans="1:9" x14ac:dyDescent="0.2">
      <c r="A107" t="s">
        <v>12</v>
      </c>
      <c r="B107">
        <v>8</v>
      </c>
      <c r="C107">
        <v>8</v>
      </c>
      <c r="D107">
        <v>8</v>
      </c>
      <c r="E107">
        <v>512</v>
      </c>
      <c r="F107">
        <v>2048</v>
      </c>
    </row>
    <row r="108" spans="1:9" x14ac:dyDescent="0.2">
      <c r="A108" t="s">
        <v>12</v>
      </c>
      <c r="B108">
        <v>8</v>
      </c>
      <c r="C108">
        <v>8</v>
      </c>
      <c r="D108">
        <v>8</v>
      </c>
      <c r="E108">
        <v>512</v>
      </c>
      <c r="F108">
        <v>4096</v>
      </c>
    </row>
    <row r="109" spans="1:9" x14ac:dyDescent="0.2">
      <c r="A109" t="s">
        <v>12</v>
      </c>
      <c r="B109">
        <v>8</v>
      </c>
      <c r="C109">
        <v>8</v>
      </c>
      <c r="D109">
        <v>8</v>
      </c>
      <c r="E109">
        <v>512</v>
      </c>
      <c r="F109">
        <v>8192</v>
      </c>
    </row>
    <row r="110" spans="1:9" x14ac:dyDescent="0.2">
      <c r="A110" t="s">
        <v>12</v>
      </c>
      <c r="B110">
        <v>8</v>
      </c>
      <c r="C110">
        <v>8</v>
      </c>
      <c r="D110">
        <v>8</v>
      </c>
      <c r="E110">
        <v>512</v>
      </c>
      <c r="F110">
        <v>16384</v>
      </c>
    </row>
    <row r="111" spans="1:9" x14ac:dyDescent="0.2">
      <c r="A111" t="s">
        <v>12</v>
      </c>
      <c r="B111">
        <v>8</v>
      </c>
      <c r="C111">
        <v>8</v>
      </c>
      <c r="D111">
        <v>8</v>
      </c>
      <c r="E111">
        <v>512</v>
      </c>
      <c r="F111">
        <v>32768</v>
      </c>
    </row>
    <row r="112" spans="1:9" x14ac:dyDescent="0.2">
      <c r="A112" t="s">
        <v>12</v>
      </c>
      <c r="B112">
        <v>16</v>
      </c>
      <c r="C112">
        <v>16</v>
      </c>
      <c r="D112">
        <v>16</v>
      </c>
      <c r="E112">
        <v>512</v>
      </c>
      <c r="F112">
        <v>2048</v>
      </c>
    </row>
    <row r="113" spans="1:6" x14ac:dyDescent="0.2">
      <c r="A113" t="s">
        <v>12</v>
      </c>
      <c r="B113">
        <v>16</v>
      </c>
      <c r="C113">
        <v>16</v>
      </c>
      <c r="D113">
        <v>16</v>
      </c>
      <c r="E113">
        <v>512</v>
      </c>
      <c r="F113">
        <v>4096</v>
      </c>
    </row>
    <row r="114" spans="1:6" x14ac:dyDescent="0.2">
      <c r="A114" t="s">
        <v>12</v>
      </c>
      <c r="B114">
        <v>16</v>
      </c>
      <c r="C114">
        <v>16</v>
      </c>
      <c r="D114">
        <v>16</v>
      </c>
      <c r="E114">
        <v>512</v>
      </c>
      <c r="F114">
        <v>8192</v>
      </c>
    </row>
    <row r="115" spans="1:6" x14ac:dyDescent="0.2">
      <c r="A115" t="s">
        <v>12</v>
      </c>
      <c r="B115">
        <v>16</v>
      </c>
      <c r="C115">
        <v>16</v>
      </c>
      <c r="D115">
        <v>16</v>
      </c>
      <c r="E115">
        <v>512</v>
      </c>
      <c r="F115">
        <v>16384</v>
      </c>
    </row>
    <row r="116" spans="1:6" x14ac:dyDescent="0.2">
      <c r="A116" t="s">
        <v>12</v>
      </c>
      <c r="B116">
        <v>16</v>
      </c>
      <c r="C116">
        <v>16</v>
      </c>
      <c r="D116">
        <v>16</v>
      </c>
      <c r="E116">
        <v>512</v>
      </c>
      <c r="F116">
        <v>32768</v>
      </c>
    </row>
    <row r="117" spans="1:6" x14ac:dyDescent="0.2">
      <c r="A117" t="s">
        <v>12</v>
      </c>
      <c r="B117">
        <v>4</v>
      </c>
      <c r="C117">
        <v>4</v>
      </c>
      <c r="D117">
        <v>4</v>
      </c>
      <c r="E117">
        <v>1024</v>
      </c>
      <c r="F117">
        <v>2048</v>
      </c>
    </row>
    <row r="118" spans="1:6" x14ac:dyDescent="0.2">
      <c r="A118" t="s">
        <v>12</v>
      </c>
      <c r="B118">
        <v>4</v>
      </c>
      <c r="C118">
        <v>4</v>
      </c>
      <c r="D118">
        <v>4</v>
      </c>
      <c r="E118">
        <v>1024</v>
      </c>
      <c r="F118">
        <v>4096</v>
      </c>
    </row>
    <row r="119" spans="1:6" x14ac:dyDescent="0.2">
      <c r="A119" t="s">
        <v>12</v>
      </c>
      <c r="B119">
        <v>4</v>
      </c>
      <c r="C119">
        <v>4</v>
      </c>
      <c r="D119">
        <v>4</v>
      </c>
      <c r="E119">
        <v>1024</v>
      </c>
      <c r="F119">
        <v>8192</v>
      </c>
    </row>
    <row r="120" spans="1:6" x14ac:dyDescent="0.2">
      <c r="A120" t="s">
        <v>12</v>
      </c>
      <c r="B120">
        <v>4</v>
      </c>
      <c r="C120">
        <v>4</v>
      </c>
      <c r="D120">
        <v>4</v>
      </c>
      <c r="E120">
        <v>1024</v>
      </c>
      <c r="F120">
        <v>16384</v>
      </c>
    </row>
    <row r="121" spans="1:6" x14ac:dyDescent="0.2">
      <c r="A121" t="s">
        <v>12</v>
      </c>
      <c r="B121">
        <v>4</v>
      </c>
      <c r="C121">
        <v>4</v>
      </c>
      <c r="D121">
        <v>4</v>
      </c>
      <c r="E121">
        <v>1024</v>
      </c>
      <c r="F121">
        <v>32768</v>
      </c>
    </row>
    <row r="122" spans="1:6" x14ac:dyDescent="0.2">
      <c r="A122" t="s">
        <v>12</v>
      </c>
      <c r="B122">
        <v>8</v>
      </c>
      <c r="C122">
        <v>8</v>
      </c>
      <c r="D122">
        <v>8</v>
      </c>
      <c r="E122">
        <v>1024</v>
      </c>
      <c r="F122">
        <v>2048</v>
      </c>
    </row>
    <row r="123" spans="1:6" x14ac:dyDescent="0.2">
      <c r="A123" t="s">
        <v>12</v>
      </c>
      <c r="B123">
        <v>8</v>
      </c>
      <c r="C123">
        <v>8</v>
      </c>
      <c r="D123">
        <v>8</v>
      </c>
      <c r="E123">
        <v>1024</v>
      </c>
      <c r="F123">
        <v>4096</v>
      </c>
    </row>
    <row r="124" spans="1:6" x14ac:dyDescent="0.2">
      <c r="A124" t="s">
        <v>12</v>
      </c>
      <c r="B124">
        <v>8</v>
      </c>
      <c r="C124">
        <v>8</v>
      </c>
      <c r="D124">
        <v>8</v>
      </c>
      <c r="E124">
        <v>1024</v>
      </c>
      <c r="F124">
        <v>8192</v>
      </c>
    </row>
    <row r="125" spans="1:6" x14ac:dyDescent="0.2">
      <c r="A125" t="s">
        <v>12</v>
      </c>
      <c r="B125">
        <v>8</v>
      </c>
      <c r="C125">
        <v>8</v>
      </c>
      <c r="D125">
        <v>8</v>
      </c>
      <c r="E125">
        <v>1024</v>
      </c>
      <c r="F125">
        <v>16384</v>
      </c>
    </row>
    <row r="126" spans="1:6" x14ac:dyDescent="0.2">
      <c r="A126" t="s">
        <v>12</v>
      </c>
      <c r="B126">
        <v>8</v>
      </c>
      <c r="C126">
        <v>8</v>
      </c>
      <c r="D126">
        <v>8</v>
      </c>
      <c r="E126">
        <v>1024</v>
      </c>
      <c r="F126">
        <v>32768</v>
      </c>
    </row>
    <row r="127" spans="1:6" x14ac:dyDescent="0.2">
      <c r="A127" t="s">
        <v>12</v>
      </c>
      <c r="B127">
        <v>16</v>
      </c>
      <c r="C127">
        <v>16</v>
      </c>
      <c r="D127">
        <v>16</v>
      </c>
      <c r="E127">
        <v>1024</v>
      </c>
      <c r="F127">
        <v>2048</v>
      </c>
    </row>
    <row r="128" spans="1:6" x14ac:dyDescent="0.2">
      <c r="A128" t="s">
        <v>12</v>
      </c>
      <c r="B128">
        <v>16</v>
      </c>
      <c r="C128">
        <v>16</v>
      </c>
      <c r="D128">
        <v>16</v>
      </c>
      <c r="E128">
        <v>1024</v>
      </c>
      <c r="F128">
        <v>4096</v>
      </c>
    </row>
    <row r="129" spans="1:6" x14ac:dyDescent="0.2">
      <c r="A129" t="s">
        <v>12</v>
      </c>
      <c r="B129">
        <v>16</v>
      </c>
      <c r="C129">
        <v>16</v>
      </c>
      <c r="D129">
        <v>16</v>
      </c>
      <c r="E129">
        <v>1024</v>
      </c>
      <c r="F129">
        <v>8192</v>
      </c>
    </row>
    <row r="130" spans="1:6" x14ac:dyDescent="0.2">
      <c r="A130" t="s">
        <v>12</v>
      </c>
      <c r="B130">
        <v>16</v>
      </c>
      <c r="C130">
        <v>16</v>
      </c>
      <c r="D130">
        <v>16</v>
      </c>
      <c r="E130">
        <v>1024</v>
      </c>
      <c r="F130">
        <v>16384</v>
      </c>
    </row>
    <row r="131" spans="1:6" x14ac:dyDescent="0.2">
      <c r="A131" t="s">
        <v>12</v>
      </c>
      <c r="B131">
        <v>16</v>
      </c>
      <c r="C131">
        <v>16</v>
      </c>
      <c r="D131">
        <v>16</v>
      </c>
      <c r="E131">
        <v>1024</v>
      </c>
      <c r="F131">
        <v>32768</v>
      </c>
    </row>
    <row r="132" spans="1:6" x14ac:dyDescent="0.2">
      <c r="A132" t="s">
        <v>12</v>
      </c>
      <c r="B132">
        <v>4</v>
      </c>
      <c r="C132">
        <v>4</v>
      </c>
      <c r="D132">
        <v>4</v>
      </c>
      <c r="E132">
        <v>2048</v>
      </c>
      <c r="F132">
        <v>2048</v>
      </c>
    </row>
    <row r="133" spans="1:6" x14ac:dyDescent="0.2">
      <c r="A133" t="s">
        <v>12</v>
      </c>
      <c r="B133">
        <v>4</v>
      </c>
      <c r="C133">
        <v>4</v>
      </c>
      <c r="D133">
        <v>4</v>
      </c>
      <c r="E133">
        <v>2048</v>
      </c>
      <c r="F133">
        <v>4096</v>
      </c>
    </row>
    <row r="134" spans="1:6" x14ac:dyDescent="0.2">
      <c r="A134" t="s">
        <v>12</v>
      </c>
      <c r="B134">
        <v>4</v>
      </c>
      <c r="C134">
        <v>4</v>
      </c>
      <c r="D134">
        <v>4</v>
      </c>
      <c r="E134">
        <v>2048</v>
      </c>
      <c r="F134">
        <v>8192</v>
      </c>
    </row>
    <row r="135" spans="1:6" x14ac:dyDescent="0.2">
      <c r="A135" t="s">
        <v>12</v>
      </c>
      <c r="B135">
        <v>4</v>
      </c>
      <c r="C135">
        <v>4</v>
      </c>
      <c r="D135">
        <v>4</v>
      </c>
      <c r="E135">
        <v>2048</v>
      </c>
      <c r="F135">
        <v>16384</v>
      </c>
    </row>
    <row r="136" spans="1:6" x14ac:dyDescent="0.2">
      <c r="A136" t="s">
        <v>12</v>
      </c>
      <c r="B136">
        <v>4</v>
      </c>
      <c r="C136">
        <v>4</v>
      </c>
      <c r="D136">
        <v>4</v>
      </c>
      <c r="E136">
        <v>2048</v>
      </c>
      <c r="F136">
        <v>32768</v>
      </c>
    </row>
    <row r="137" spans="1:6" x14ac:dyDescent="0.2">
      <c r="A137" t="s">
        <v>12</v>
      </c>
      <c r="B137">
        <v>8</v>
      </c>
      <c r="C137">
        <v>8</v>
      </c>
      <c r="D137">
        <v>8</v>
      </c>
      <c r="E137">
        <v>2048</v>
      </c>
      <c r="F137">
        <v>2048</v>
      </c>
    </row>
    <row r="138" spans="1:6" x14ac:dyDescent="0.2">
      <c r="A138" t="s">
        <v>12</v>
      </c>
      <c r="B138">
        <v>8</v>
      </c>
      <c r="C138">
        <v>8</v>
      </c>
      <c r="D138">
        <v>8</v>
      </c>
      <c r="E138">
        <v>2048</v>
      </c>
      <c r="F138">
        <v>4096</v>
      </c>
    </row>
    <row r="139" spans="1:6" x14ac:dyDescent="0.2">
      <c r="A139" t="s">
        <v>12</v>
      </c>
      <c r="B139">
        <v>8</v>
      </c>
      <c r="C139">
        <v>8</v>
      </c>
      <c r="D139">
        <v>8</v>
      </c>
      <c r="E139">
        <v>2048</v>
      </c>
      <c r="F139">
        <v>8192</v>
      </c>
    </row>
    <row r="140" spans="1:6" x14ac:dyDescent="0.2">
      <c r="A140" t="s">
        <v>12</v>
      </c>
      <c r="B140">
        <v>8</v>
      </c>
      <c r="C140">
        <v>8</v>
      </c>
      <c r="D140">
        <v>8</v>
      </c>
      <c r="E140">
        <v>2048</v>
      </c>
      <c r="F140">
        <v>16384</v>
      </c>
    </row>
    <row r="141" spans="1:6" x14ac:dyDescent="0.2">
      <c r="A141" t="s">
        <v>12</v>
      </c>
      <c r="B141">
        <v>8</v>
      </c>
      <c r="C141">
        <v>8</v>
      </c>
      <c r="D141">
        <v>8</v>
      </c>
      <c r="E141">
        <v>2048</v>
      </c>
      <c r="F141">
        <v>32768</v>
      </c>
    </row>
    <row r="142" spans="1:6" x14ac:dyDescent="0.2">
      <c r="A142" t="s">
        <v>12</v>
      </c>
      <c r="B142">
        <v>16</v>
      </c>
      <c r="C142">
        <v>16</v>
      </c>
      <c r="D142">
        <v>16</v>
      </c>
      <c r="E142">
        <v>2048</v>
      </c>
      <c r="F142">
        <v>2048</v>
      </c>
    </row>
    <row r="143" spans="1:6" x14ac:dyDescent="0.2">
      <c r="A143" t="s">
        <v>12</v>
      </c>
      <c r="B143">
        <v>16</v>
      </c>
      <c r="C143">
        <v>16</v>
      </c>
      <c r="D143">
        <v>16</v>
      </c>
      <c r="E143">
        <v>2048</v>
      </c>
      <c r="F143">
        <v>4096</v>
      </c>
    </row>
    <row r="144" spans="1:6" x14ac:dyDescent="0.2">
      <c r="A144" t="s">
        <v>12</v>
      </c>
      <c r="B144">
        <v>16</v>
      </c>
      <c r="C144">
        <v>16</v>
      </c>
      <c r="D144">
        <v>16</v>
      </c>
      <c r="E144">
        <v>2048</v>
      </c>
      <c r="F144">
        <v>8192</v>
      </c>
    </row>
    <row r="145" spans="1:6" x14ac:dyDescent="0.2">
      <c r="A145" t="s">
        <v>12</v>
      </c>
      <c r="B145">
        <v>16</v>
      </c>
      <c r="C145">
        <v>16</v>
      </c>
      <c r="D145">
        <v>16</v>
      </c>
      <c r="E145">
        <v>2048</v>
      </c>
      <c r="F145">
        <v>16384</v>
      </c>
    </row>
    <row r="146" spans="1:6" x14ac:dyDescent="0.2">
      <c r="A146" t="s">
        <v>12</v>
      </c>
      <c r="B146">
        <v>16</v>
      </c>
      <c r="C146">
        <v>16</v>
      </c>
      <c r="D146">
        <v>16</v>
      </c>
      <c r="E146">
        <v>2048</v>
      </c>
      <c r="F146">
        <v>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66EC-4D2F-A84D-A075-80E751850403}">
  <dimension ref="A1:M148"/>
  <sheetViews>
    <sheetView topLeftCell="A108" workbookViewId="0">
      <selection activeCell="I130" activeCellId="1" sqref="B130:B133 I130:I133"/>
    </sheetView>
  </sheetViews>
  <sheetFormatPr baseColWidth="10" defaultRowHeight="16" x14ac:dyDescent="0.2"/>
  <cols>
    <col min="1" max="1" width="14" bestFit="1" customWidth="1"/>
    <col min="3" max="3" width="12.1640625" bestFit="1" customWidth="1"/>
  </cols>
  <sheetData>
    <row r="1" spans="1:10" x14ac:dyDescent="0.2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</row>
    <row r="2" spans="1:10" x14ac:dyDescent="0.2">
      <c r="A2" t="s">
        <v>16</v>
      </c>
      <c r="B2">
        <v>16</v>
      </c>
      <c r="C2">
        <v>16</v>
      </c>
      <c r="D2">
        <v>1</v>
      </c>
      <c r="E2">
        <v>4096</v>
      </c>
      <c r="F2">
        <v>8192</v>
      </c>
      <c r="G2">
        <v>50.26</v>
      </c>
      <c r="H2">
        <v>10.68</v>
      </c>
      <c r="I2">
        <v>163.01</v>
      </c>
      <c r="J2">
        <v>0</v>
      </c>
    </row>
    <row r="3" spans="1:10" x14ac:dyDescent="0.2">
      <c r="A3" t="s">
        <v>16</v>
      </c>
      <c r="B3">
        <v>16</v>
      </c>
      <c r="C3">
        <v>16</v>
      </c>
      <c r="D3">
        <v>2</v>
      </c>
      <c r="E3">
        <v>4096</v>
      </c>
      <c r="F3">
        <v>8192</v>
      </c>
      <c r="G3">
        <v>41.65</v>
      </c>
      <c r="H3">
        <v>12.89</v>
      </c>
      <c r="I3">
        <v>196.7</v>
      </c>
      <c r="J3">
        <f>G2-G3</f>
        <v>8.61</v>
      </c>
    </row>
    <row r="4" spans="1:10" x14ac:dyDescent="0.2">
      <c r="A4" t="s">
        <v>16</v>
      </c>
      <c r="B4">
        <v>16</v>
      </c>
      <c r="C4">
        <v>16</v>
      </c>
      <c r="D4">
        <v>4</v>
      </c>
      <c r="E4">
        <v>4096</v>
      </c>
      <c r="F4">
        <v>8192</v>
      </c>
      <c r="G4">
        <v>43.68</v>
      </c>
      <c r="H4">
        <v>12.29</v>
      </c>
      <c r="I4">
        <v>187.54</v>
      </c>
      <c r="J4">
        <f t="shared" ref="J4:J9" si="0">G3-G4</f>
        <v>-2.0300000000000011</v>
      </c>
    </row>
    <row r="5" spans="1:10" x14ac:dyDescent="0.2">
      <c r="A5" t="s">
        <v>16</v>
      </c>
      <c r="B5">
        <v>16</v>
      </c>
      <c r="C5">
        <v>16</v>
      </c>
      <c r="D5">
        <v>8</v>
      </c>
      <c r="E5">
        <v>4096</v>
      </c>
      <c r="F5">
        <v>8192</v>
      </c>
      <c r="G5">
        <v>39.869999999999997</v>
      </c>
      <c r="H5">
        <v>13.47</v>
      </c>
      <c r="I5">
        <v>205.49</v>
      </c>
      <c r="J5">
        <f t="shared" si="0"/>
        <v>3.8100000000000023</v>
      </c>
    </row>
    <row r="6" spans="1:10" x14ac:dyDescent="0.2">
      <c r="A6" t="s">
        <v>16</v>
      </c>
      <c r="B6">
        <v>16</v>
      </c>
      <c r="C6">
        <v>16</v>
      </c>
      <c r="D6">
        <v>16</v>
      </c>
      <c r="E6">
        <v>4096</v>
      </c>
      <c r="F6">
        <v>8192</v>
      </c>
      <c r="G6">
        <v>38.61</v>
      </c>
      <c r="H6">
        <v>13.9</v>
      </c>
      <c r="I6">
        <v>212.16</v>
      </c>
      <c r="J6">
        <f t="shared" si="0"/>
        <v>1.259999999999998</v>
      </c>
    </row>
    <row r="7" spans="1:10" x14ac:dyDescent="0.2">
      <c r="A7" t="s">
        <v>16</v>
      </c>
      <c r="B7">
        <v>16</v>
      </c>
      <c r="C7">
        <v>16</v>
      </c>
      <c r="D7">
        <v>32</v>
      </c>
      <c r="E7">
        <v>4096</v>
      </c>
      <c r="F7">
        <v>8192</v>
      </c>
      <c r="G7">
        <v>42.23</v>
      </c>
      <c r="H7">
        <v>12.71</v>
      </c>
      <c r="I7">
        <v>193.98</v>
      </c>
      <c r="J7">
        <f t="shared" si="0"/>
        <v>-3.6199999999999974</v>
      </c>
    </row>
    <row r="8" spans="1:10" x14ac:dyDescent="0.2">
      <c r="A8" t="s">
        <v>16</v>
      </c>
      <c r="B8">
        <v>16</v>
      </c>
      <c r="C8">
        <v>16</v>
      </c>
      <c r="D8">
        <v>64</v>
      </c>
      <c r="E8">
        <v>4096</v>
      </c>
      <c r="F8">
        <v>8192</v>
      </c>
      <c r="G8">
        <v>51.52</v>
      </c>
      <c r="H8">
        <v>10.42</v>
      </c>
      <c r="I8">
        <v>158.99</v>
      </c>
      <c r="J8">
        <f t="shared" si="0"/>
        <v>-9.2900000000000063</v>
      </c>
    </row>
    <row r="9" spans="1:10" x14ac:dyDescent="0.2">
      <c r="A9" t="s">
        <v>16</v>
      </c>
      <c r="B9">
        <v>16</v>
      </c>
      <c r="C9">
        <v>16</v>
      </c>
      <c r="D9">
        <v>128</v>
      </c>
      <c r="E9">
        <v>4096</v>
      </c>
      <c r="F9">
        <v>8192</v>
      </c>
      <c r="G9">
        <v>37.729999999999997</v>
      </c>
      <c r="H9">
        <v>14.23</v>
      </c>
      <c r="I9">
        <v>217.14</v>
      </c>
      <c r="J9">
        <f t="shared" si="0"/>
        <v>13.790000000000006</v>
      </c>
    </row>
    <row r="10" spans="1:10" x14ac:dyDescent="0.2">
      <c r="B10">
        <v>16</v>
      </c>
      <c r="C10">
        <v>16</v>
      </c>
      <c r="D10">
        <v>1</v>
      </c>
      <c r="E10">
        <v>4096</v>
      </c>
      <c r="F10">
        <v>32768</v>
      </c>
      <c r="G10">
        <v>194.9</v>
      </c>
      <c r="H10">
        <v>11.02</v>
      </c>
      <c r="I10">
        <v>168.12</v>
      </c>
      <c r="J10">
        <v>0</v>
      </c>
    </row>
    <row r="11" spans="1:10" x14ac:dyDescent="0.2">
      <c r="B11">
        <v>16</v>
      </c>
      <c r="C11">
        <v>16</v>
      </c>
      <c r="D11">
        <v>2</v>
      </c>
      <c r="E11">
        <v>4096</v>
      </c>
      <c r="F11">
        <v>32768</v>
      </c>
      <c r="G11">
        <v>189.97</v>
      </c>
      <c r="H11">
        <v>11.3</v>
      </c>
      <c r="I11">
        <v>172.49</v>
      </c>
      <c r="J11">
        <f>G10-G11</f>
        <v>4.9300000000000068</v>
      </c>
    </row>
    <row r="12" spans="1:10" x14ac:dyDescent="0.2">
      <c r="B12">
        <v>16</v>
      </c>
      <c r="C12">
        <v>16</v>
      </c>
      <c r="D12">
        <v>4</v>
      </c>
      <c r="E12">
        <v>4096</v>
      </c>
      <c r="F12">
        <v>32768</v>
      </c>
      <c r="G12">
        <v>170.03</v>
      </c>
      <c r="H12">
        <v>12.63</v>
      </c>
      <c r="I12">
        <v>192.72</v>
      </c>
      <c r="J12">
        <f t="shared" ref="J12:J17" si="1">G11-G12</f>
        <v>19.939999999999998</v>
      </c>
    </row>
    <row r="13" spans="1:10" x14ac:dyDescent="0.2">
      <c r="B13">
        <v>16</v>
      </c>
      <c r="C13">
        <v>16</v>
      </c>
      <c r="D13">
        <v>8</v>
      </c>
      <c r="E13">
        <v>4096</v>
      </c>
      <c r="F13">
        <v>32768</v>
      </c>
      <c r="G13">
        <v>185.65</v>
      </c>
      <c r="H13">
        <v>11.57</v>
      </c>
      <c r="I13">
        <v>176.51</v>
      </c>
      <c r="J13">
        <f t="shared" si="1"/>
        <v>-15.620000000000005</v>
      </c>
    </row>
    <row r="14" spans="1:10" x14ac:dyDescent="0.2">
      <c r="B14">
        <v>16</v>
      </c>
      <c r="C14">
        <v>16</v>
      </c>
      <c r="D14">
        <v>16</v>
      </c>
      <c r="E14">
        <v>4096</v>
      </c>
      <c r="F14">
        <v>32768</v>
      </c>
      <c r="G14">
        <v>168.65</v>
      </c>
      <c r="H14">
        <v>12.73</v>
      </c>
      <c r="I14">
        <v>194.3</v>
      </c>
      <c r="J14">
        <f t="shared" si="1"/>
        <v>17</v>
      </c>
    </row>
    <row r="15" spans="1:10" x14ac:dyDescent="0.2">
      <c r="B15">
        <v>16</v>
      </c>
      <c r="C15">
        <v>16</v>
      </c>
      <c r="D15">
        <v>32</v>
      </c>
      <c r="E15">
        <v>4096</v>
      </c>
      <c r="F15">
        <v>32768</v>
      </c>
      <c r="G15">
        <v>171.28</v>
      </c>
      <c r="H15">
        <v>12.54</v>
      </c>
      <c r="I15">
        <v>191.31</v>
      </c>
      <c r="J15">
        <f t="shared" si="1"/>
        <v>-2.6299999999999955</v>
      </c>
    </row>
    <row r="16" spans="1:10" x14ac:dyDescent="0.2">
      <c r="B16">
        <v>16</v>
      </c>
      <c r="C16">
        <v>16</v>
      </c>
      <c r="D16">
        <v>64</v>
      </c>
      <c r="E16">
        <v>4096</v>
      </c>
      <c r="F16">
        <v>32768</v>
      </c>
      <c r="G16">
        <v>183.27</v>
      </c>
      <c r="H16">
        <v>11.72</v>
      </c>
      <c r="I16">
        <v>178.79</v>
      </c>
      <c r="J16">
        <f t="shared" si="1"/>
        <v>-11.990000000000009</v>
      </c>
    </row>
    <row r="17" spans="1:10" x14ac:dyDescent="0.2">
      <c r="B17">
        <v>16</v>
      </c>
      <c r="C17">
        <v>16</v>
      </c>
      <c r="D17">
        <v>128</v>
      </c>
      <c r="E17">
        <v>4096</v>
      </c>
      <c r="F17">
        <v>32768</v>
      </c>
      <c r="G17">
        <v>199.84</v>
      </c>
      <c r="H17">
        <v>10.75</v>
      </c>
      <c r="I17">
        <v>163.97</v>
      </c>
      <c r="J17">
        <f t="shared" si="1"/>
        <v>-16.569999999999993</v>
      </c>
    </row>
    <row r="24" spans="1:10" x14ac:dyDescent="0.2">
      <c r="A24" t="s">
        <v>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18</v>
      </c>
    </row>
    <row r="25" spans="1:10" x14ac:dyDescent="0.2">
      <c r="A25" t="s">
        <v>16</v>
      </c>
      <c r="B25">
        <v>16</v>
      </c>
      <c r="C25">
        <v>1</v>
      </c>
      <c r="D25">
        <v>16</v>
      </c>
      <c r="E25">
        <v>4096</v>
      </c>
      <c r="F25">
        <v>32768</v>
      </c>
      <c r="G25">
        <v>896.71</v>
      </c>
      <c r="H25">
        <v>2.39</v>
      </c>
      <c r="I25">
        <v>36.54</v>
      </c>
      <c r="J25">
        <v>0</v>
      </c>
    </row>
    <row r="26" spans="1:10" x14ac:dyDescent="0.2">
      <c r="A26" t="s">
        <v>16</v>
      </c>
      <c r="B26">
        <v>16</v>
      </c>
      <c r="C26">
        <v>2</v>
      </c>
      <c r="D26">
        <v>16</v>
      </c>
      <c r="E26">
        <v>4096</v>
      </c>
      <c r="F26">
        <v>32768</v>
      </c>
      <c r="G26">
        <v>502.83</v>
      </c>
      <c r="H26">
        <v>4.2699999999999996</v>
      </c>
      <c r="I26">
        <v>65.17</v>
      </c>
      <c r="J26">
        <f>G25-G26</f>
        <v>393.88000000000005</v>
      </c>
    </row>
    <row r="27" spans="1:10" x14ac:dyDescent="0.2">
      <c r="A27" t="s">
        <v>16</v>
      </c>
      <c r="B27">
        <v>16</v>
      </c>
      <c r="C27">
        <v>4</v>
      </c>
      <c r="D27">
        <v>16</v>
      </c>
      <c r="E27">
        <v>4096</v>
      </c>
      <c r="F27">
        <v>32768</v>
      </c>
      <c r="G27">
        <v>324.41000000000003</v>
      </c>
      <c r="H27">
        <v>6.62</v>
      </c>
      <c r="I27">
        <v>101.01</v>
      </c>
      <c r="J27">
        <f t="shared" ref="J27:J32" si="2">G26-G27</f>
        <v>178.41999999999996</v>
      </c>
    </row>
    <row r="28" spans="1:10" x14ac:dyDescent="0.2">
      <c r="A28" t="s">
        <v>16</v>
      </c>
      <c r="B28">
        <v>16</v>
      </c>
      <c r="C28">
        <v>8</v>
      </c>
      <c r="D28">
        <v>16</v>
      </c>
      <c r="E28">
        <v>4096</v>
      </c>
      <c r="F28">
        <v>32768</v>
      </c>
      <c r="G28">
        <v>226.14</v>
      </c>
      <c r="H28">
        <v>9.5</v>
      </c>
      <c r="I28">
        <v>144.9</v>
      </c>
      <c r="J28">
        <f t="shared" si="2"/>
        <v>98.270000000000039</v>
      </c>
    </row>
    <row r="29" spans="1:10" x14ac:dyDescent="0.2">
      <c r="A29" t="s">
        <v>16</v>
      </c>
      <c r="B29">
        <v>16</v>
      </c>
      <c r="C29">
        <v>16</v>
      </c>
      <c r="D29">
        <v>16</v>
      </c>
      <c r="E29">
        <v>4096</v>
      </c>
      <c r="F29">
        <v>32768</v>
      </c>
      <c r="G29">
        <v>176.04</v>
      </c>
      <c r="H29">
        <v>12.2</v>
      </c>
      <c r="I29">
        <v>186.13</v>
      </c>
      <c r="J29">
        <f t="shared" si="2"/>
        <v>50.099999999999994</v>
      </c>
    </row>
    <row r="30" spans="1:10" x14ac:dyDescent="0.2">
      <c r="A30" t="s">
        <v>16</v>
      </c>
      <c r="B30">
        <v>16</v>
      </c>
      <c r="C30">
        <v>32</v>
      </c>
      <c r="D30">
        <v>16</v>
      </c>
      <c r="E30">
        <v>4096</v>
      </c>
      <c r="F30">
        <v>32768</v>
      </c>
      <c r="G30">
        <v>136.87</v>
      </c>
      <c r="H30">
        <v>15.69</v>
      </c>
      <c r="I30">
        <v>239.4</v>
      </c>
      <c r="J30">
        <f t="shared" si="2"/>
        <v>39.169999999999987</v>
      </c>
    </row>
    <row r="31" spans="1:10" x14ac:dyDescent="0.2">
      <c r="A31" t="s">
        <v>16</v>
      </c>
      <c r="B31">
        <v>16</v>
      </c>
      <c r="C31">
        <v>64</v>
      </c>
      <c r="D31">
        <v>16</v>
      </c>
      <c r="E31">
        <v>4096</v>
      </c>
      <c r="F31">
        <v>32768</v>
      </c>
      <c r="G31">
        <v>133.69</v>
      </c>
      <c r="H31">
        <v>16.059999999999999</v>
      </c>
      <c r="I31">
        <v>245.11</v>
      </c>
      <c r="J31">
        <f t="shared" si="2"/>
        <v>3.1800000000000068</v>
      </c>
    </row>
    <row r="32" spans="1:10" x14ac:dyDescent="0.2">
      <c r="A32" t="s">
        <v>16</v>
      </c>
      <c r="B32">
        <v>16</v>
      </c>
      <c r="C32">
        <v>128</v>
      </c>
      <c r="D32">
        <v>16</v>
      </c>
      <c r="E32">
        <v>4096</v>
      </c>
      <c r="F32">
        <v>32768</v>
      </c>
      <c r="G32">
        <v>136.08000000000001</v>
      </c>
      <c r="H32">
        <v>15.78</v>
      </c>
      <c r="I32">
        <v>240</v>
      </c>
      <c r="J32">
        <f t="shared" si="2"/>
        <v>-2.3900000000000148</v>
      </c>
    </row>
    <row r="33" spans="1:10" x14ac:dyDescent="0.2">
      <c r="A33" t="s">
        <v>16</v>
      </c>
      <c r="B33">
        <v>16</v>
      </c>
      <c r="C33">
        <v>1</v>
      </c>
      <c r="D33">
        <v>16</v>
      </c>
      <c r="E33">
        <v>4096</v>
      </c>
      <c r="F33">
        <v>65536</v>
      </c>
      <c r="G33" s="1">
        <v>1768.5</v>
      </c>
      <c r="H33" s="1">
        <v>2.4300000000000002</v>
      </c>
      <c r="I33" s="1">
        <v>37.06</v>
      </c>
      <c r="J33" s="1">
        <v>0</v>
      </c>
    </row>
    <row r="34" spans="1:10" x14ac:dyDescent="0.2">
      <c r="A34" t="s">
        <v>16</v>
      </c>
      <c r="B34">
        <v>16</v>
      </c>
      <c r="C34">
        <v>2</v>
      </c>
      <c r="D34">
        <v>16</v>
      </c>
      <c r="E34">
        <v>4096</v>
      </c>
      <c r="F34">
        <v>65536</v>
      </c>
      <c r="G34" s="1">
        <v>985.71</v>
      </c>
      <c r="H34" s="1">
        <v>4.3600000000000003</v>
      </c>
      <c r="I34" s="1">
        <v>66.489999999999995</v>
      </c>
      <c r="J34">
        <f>G33-G34</f>
        <v>782.79</v>
      </c>
    </row>
    <row r="35" spans="1:10" x14ac:dyDescent="0.2">
      <c r="A35" t="s">
        <v>16</v>
      </c>
      <c r="B35">
        <v>16</v>
      </c>
      <c r="C35">
        <v>4</v>
      </c>
      <c r="D35">
        <v>16</v>
      </c>
      <c r="E35">
        <v>4096</v>
      </c>
      <c r="F35">
        <v>65536</v>
      </c>
      <c r="G35" s="1">
        <v>646.69000000000005</v>
      </c>
      <c r="H35" s="1">
        <v>6.64</v>
      </c>
      <c r="I35" s="1">
        <v>101.34</v>
      </c>
      <c r="J35">
        <f t="shared" ref="J35:J40" si="3">G34-G35</f>
        <v>339.02</v>
      </c>
    </row>
    <row r="36" spans="1:10" x14ac:dyDescent="0.2">
      <c r="A36" t="s">
        <v>16</v>
      </c>
      <c r="B36">
        <v>16</v>
      </c>
      <c r="C36">
        <v>8</v>
      </c>
      <c r="D36">
        <v>16</v>
      </c>
      <c r="E36">
        <v>4096</v>
      </c>
      <c r="F36">
        <v>65536</v>
      </c>
      <c r="G36" s="1">
        <v>442.98</v>
      </c>
      <c r="H36" s="1">
        <v>9.6999999999999993</v>
      </c>
      <c r="I36" s="1">
        <v>147.94</v>
      </c>
      <c r="J36">
        <f t="shared" si="3"/>
        <v>203.71000000000004</v>
      </c>
    </row>
    <row r="37" spans="1:10" x14ac:dyDescent="0.2">
      <c r="A37" t="s">
        <v>16</v>
      </c>
      <c r="B37">
        <v>16</v>
      </c>
      <c r="C37">
        <v>16</v>
      </c>
      <c r="D37">
        <v>16</v>
      </c>
      <c r="E37">
        <v>4096</v>
      </c>
      <c r="F37">
        <v>65536</v>
      </c>
      <c r="G37" s="1">
        <v>315.49</v>
      </c>
      <c r="H37" s="1">
        <v>13.61</v>
      </c>
      <c r="I37" s="1">
        <v>207.73</v>
      </c>
      <c r="J37">
        <f t="shared" si="3"/>
        <v>127.49000000000001</v>
      </c>
    </row>
    <row r="38" spans="1:10" x14ac:dyDescent="0.2">
      <c r="A38" t="s">
        <v>16</v>
      </c>
      <c r="B38">
        <v>16</v>
      </c>
      <c r="C38">
        <v>32</v>
      </c>
      <c r="D38">
        <v>16</v>
      </c>
      <c r="E38">
        <v>4096</v>
      </c>
      <c r="F38">
        <v>65536</v>
      </c>
      <c r="G38" s="1">
        <v>263.95</v>
      </c>
      <c r="H38" s="1">
        <v>16.27</v>
      </c>
      <c r="I38" s="1">
        <v>248.29</v>
      </c>
      <c r="J38">
        <f t="shared" si="3"/>
        <v>51.54000000000002</v>
      </c>
    </row>
    <row r="39" spans="1:10" x14ac:dyDescent="0.2">
      <c r="A39" t="s">
        <v>16</v>
      </c>
      <c r="B39">
        <v>16</v>
      </c>
      <c r="C39">
        <v>64</v>
      </c>
      <c r="D39">
        <v>16</v>
      </c>
      <c r="E39">
        <v>4096</v>
      </c>
      <c r="F39">
        <v>65536</v>
      </c>
      <c r="G39" s="1">
        <v>257.05</v>
      </c>
      <c r="H39" s="1">
        <v>16.71</v>
      </c>
      <c r="I39" s="1">
        <v>254.96</v>
      </c>
      <c r="J39">
        <f t="shared" si="3"/>
        <v>6.8999999999999773</v>
      </c>
    </row>
    <row r="40" spans="1:10" x14ac:dyDescent="0.2">
      <c r="A40" t="s">
        <v>16</v>
      </c>
      <c r="B40">
        <v>16</v>
      </c>
      <c r="C40">
        <v>128</v>
      </c>
      <c r="D40">
        <v>16</v>
      </c>
      <c r="E40">
        <v>4096</v>
      </c>
      <c r="F40">
        <v>65536</v>
      </c>
      <c r="G40" s="1">
        <v>293.83999999999997</v>
      </c>
      <c r="H40" s="1">
        <v>14.62</v>
      </c>
      <c r="I40" s="1">
        <v>223.03</v>
      </c>
      <c r="J40">
        <f t="shared" si="3"/>
        <v>-36.789999999999964</v>
      </c>
    </row>
    <row r="54" spans="1:10" x14ac:dyDescent="0.2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19</v>
      </c>
    </row>
    <row r="55" spans="1:10" x14ac:dyDescent="0.2">
      <c r="A55" t="s">
        <v>16</v>
      </c>
      <c r="B55">
        <v>1</v>
      </c>
      <c r="C55">
        <v>64</v>
      </c>
      <c r="D55">
        <v>16</v>
      </c>
      <c r="E55">
        <v>4096</v>
      </c>
      <c r="F55">
        <v>65536</v>
      </c>
    </row>
    <row r="56" spans="1:10" x14ac:dyDescent="0.2">
      <c r="A56" t="s">
        <v>16</v>
      </c>
      <c r="B56">
        <v>2</v>
      </c>
      <c r="C56">
        <v>64</v>
      </c>
      <c r="D56">
        <v>16</v>
      </c>
      <c r="E56">
        <v>4096</v>
      </c>
      <c r="F56">
        <v>65536</v>
      </c>
      <c r="G56" s="1">
        <v>498.92</v>
      </c>
      <c r="H56" s="1">
        <v>8.61</v>
      </c>
      <c r="I56" s="1">
        <v>131.36000000000001</v>
      </c>
      <c r="J56" s="1">
        <v>0</v>
      </c>
    </row>
    <row r="57" spans="1:10" x14ac:dyDescent="0.2">
      <c r="A57" t="s">
        <v>16</v>
      </c>
      <c r="B57">
        <v>4</v>
      </c>
      <c r="C57">
        <v>64</v>
      </c>
      <c r="D57">
        <v>16</v>
      </c>
      <c r="E57">
        <v>4096</v>
      </c>
      <c r="F57">
        <v>65536</v>
      </c>
      <c r="G57" s="1">
        <v>297.32</v>
      </c>
      <c r="H57" s="1">
        <v>14.45</v>
      </c>
      <c r="I57" s="1">
        <v>220.42</v>
      </c>
      <c r="J57">
        <f>G56-G57</f>
        <v>201.60000000000002</v>
      </c>
    </row>
    <row r="58" spans="1:10" x14ac:dyDescent="0.2">
      <c r="A58" t="s">
        <v>16</v>
      </c>
      <c r="B58">
        <v>8</v>
      </c>
      <c r="C58">
        <v>64</v>
      </c>
      <c r="D58">
        <v>16</v>
      </c>
      <c r="E58">
        <v>4096</v>
      </c>
      <c r="F58">
        <v>65536</v>
      </c>
      <c r="G58" s="1">
        <v>258.67</v>
      </c>
      <c r="H58" s="1">
        <v>16.600000000000001</v>
      </c>
      <c r="I58" s="1">
        <v>253.36</v>
      </c>
      <c r="J58">
        <f t="shared" ref="J58:J62" si="4">G57-G58</f>
        <v>38.649999999999977</v>
      </c>
    </row>
    <row r="59" spans="1:10" x14ac:dyDescent="0.2">
      <c r="A59" t="s">
        <v>16</v>
      </c>
      <c r="B59">
        <v>16</v>
      </c>
      <c r="C59">
        <v>64</v>
      </c>
      <c r="D59">
        <v>16</v>
      </c>
      <c r="E59">
        <v>4096</v>
      </c>
      <c r="F59">
        <v>65536</v>
      </c>
      <c r="G59" s="1">
        <v>254.15</v>
      </c>
      <c r="H59" s="1">
        <v>16.899999999999999</v>
      </c>
      <c r="I59" s="1">
        <v>257.86</v>
      </c>
      <c r="J59">
        <f t="shared" si="4"/>
        <v>4.5200000000000102</v>
      </c>
    </row>
    <row r="60" spans="1:10" x14ac:dyDescent="0.2">
      <c r="A60" t="s">
        <v>16</v>
      </c>
      <c r="B60">
        <v>32</v>
      </c>
      <c r="C60">
        <v>64</v>
      </c>
      <c r="D60">
        <v>16</v>
      </c>
      <c r="E60">
        <v>4096</v>
      </c>
      <c r="F60">
        <v>65536</v>
      </c>
      <c r="G60" s="1">
        <v>283.95</v>
      </c>
      <c r="H60" s="1">
        <v>15.13</v>
      </c>
      <c r="I60" s="1">
        <v>230.8</v>
      </c>
      <c r="J60">
        <f t="shared" si="4"/>
        <v>-29.799999999999983</v>
      </c>
    </row>
    <row r="61" spans="1:10" x14ac:dyDescent="0.2">
      <c r="A61" t="s">
        <v>16</v>
      </c>
      <c r="B61">
        <v>64</v>
      </c>
      <c r="C61">
        <v>64</v>
      </c>
      <c r="D61">
        <v>16</v>
      </c>
      <c r="E61">
        <v>4096</v>
      </c>
      <c r="F61">
        <v>65536</v>
      </c>
      <c r="G61" s="1">
        <v>298.51</v>
      </c>
      <c r="H61" s="1">
        <v>14.39</v>
      </c>
      <c r="I61" s="1">
        <v>219.54</v>
      </c>
      <c r="J61">
        <f t="shared" si="4"/>
        <v>-14.560000000000002</v>
      </c>
    </row>
    <row r="62" spans="1:10" x14ac:dyDescent="0.2">
      <c r="A62" t="s">
        <v>16</v>
      </c>
      <c r="B62">
        <v>128</v>
      </c>
      <c r="C62">
        <v>64</v>
      </c>
      <c r="D62">
        <v>16</v>
      </c>
      <c r="E62">
        <v>4096</v>
      </c>
      <c r="F62">
        <v>65536</v>
      </c>
      <c r="G62" s="1">
        <v>349.26</v>
      </c>
      <c r="H62" s="1">
        <v>12.3</v>
      </c>
      <c r="I62" s="1">
        <v>187.64</v>
      </c>
      <c r="J62">
        <f t="shared" si="4"/>
        <v>-50.75</v>
      </c>
    </row>
    <row r="68" spans="1:11" x14ac:dyDescent="0.2">
      <c r="G68" s="3" t="s">
        <v>20</v>
      </c>
      <c r="H68" s="3"/>
      <c r="I68" s="3" t="s">
        <v>21</v>
      </c>
      <c r="J68" s="3" t="s">
        <v>22</v>
      </c>
      <c r="K68" s="3" t="s">
        <v>23</v>
      </c>
    </row>
    <row r="72" spans="1:11" x14ac:dyDescent="0.2">
      <c r="A72" t="s">
        <v>9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18</v>
      </c>
    </row>
    <row r="73" spans="1:11" x14ac:dyDescent="0.2">
      <c r="A73" s="2" t="s">
        <v>17</v>
      </c>
      <c r="B73" s="2">
        <v>16</v>
      </c>
      <c r="C73" s="2">
        <v>16</v>
      </c>
      <c r="D73" s="2">
        <v>1</v>
      </c>
      <c r="E73" s="2">
        <v>4096</v>
      </c>
      <c r="F73" s="2">
        <v>32768</v>
      </c>
      <c r="G73" s="2">
        <v>485.32</v>
      </c>
      <c r="H73" s="2">
        <v>4.42</v>
      </c>
      <c r="I73" s="2">
        <v>67.52</v>
      </c>
      <c r="J73" s="2">
        <v>0</v>
      </c>
    </row>
    <row r="74" spans="1:11" x14ac:dyDescent="0.2">
      <c r="A74" s="2" t="s">
        <v>17</v>
      </c>
      <c r="B74" s="2">
        <v>16</v>
      </c>
      <c r="C74" s="2">
        <v>16</v>
      </c>
      <c r="D74" s="2">
        <v>2</v>
      </c>
      <c r="E74" s="2">
        <v>4096</v>
      </c>
      <c r="F74" s="2">
        <v>32768</v>
      </c>
      <c r="G74" s="2">
        <v>364.48</v>
      </c>
      <c r="H74" s="2">
        <v>5.89</v>
      </c>
      <c r="I74" s="2">
        <v>89.9</v>
      </c>
      <c r="J74">
        <f t="shared" ref="J74:J80" si="5">G73-G74</f>
        <v>120.83999999999997</v>
      </c>
    </row>
    <row r="75" spans="1:11" x14ac:dyDescent="0.2">
      <c r="A75" s="2" t="s">
        <v>17</v>
      </c>
      <c r="B75" s="2">
        <v>16</v>
      </c>
      <c r="C75" s="2">
        <v>16</v>
      </c>
      <c r="D75" s="2">
        <v>4</v>
      </c>
      <c r="E75" s="2">
        <v>4096</v>
      </c>
      <c r="F75" s="2">
        <v>32768</v>
      </c>
      <c r="G75" s="2">
        <v>331.2</v>
      </c>
      <c r="H75" s="2">
        <v>6.48</v>
      </c>
      <c r="I75" s="2">
        <v>98.94</v>
      </c>
      <c r="J75">
        <f t="shared" si="5"/>
        <v>33.28000000000003</v>
      </c>
    </row>
    <row r="76" spans="1:11" x14ac:dyDescent="0.2">
      <c r="A76" s="2" t="s">
        <v>17</v>
      </c>
      <c r="B76" s="2">
        <v>16</v>
      </c>
      <c r="C76" s="2">
        <v>16</v>
      </c>
      <c r="D76" s="2">
        <v>8</v>
      </c>
      <c r="E76" s="2">
        <v>4096</v>
      </c>
      <c r="F76" s="2">
        <v>32768</v>
      </c>
      <c r="G76" s="2">
        <v>322.66000000000003</v>
      </c>
      <c r="H76" s="2">
        <v>6.66</v>
      </c>
      <c r="I76" s="2">
        <v>101.56</v>
      </c>
      <c r="J76">
        <f t="shared" si="5"/>
        <v>8.5399999999999636</v>
      </c>
    </row>
    <row r="77" spans="1:11" x14ac:dyDescent="0.2">
      <c r="A77" s="2" t="s">
        <v>17</v>
      </c>
      <c r="B77" s="2">
        <v>16</v>
      </c>
      <c r="C77" s="2">
        <v>16</v>
      </c>
      <c r="D77" s="2">
        <v>16</v>
      </c>
      <c r="E77" s="2">
        <v>4096</v>
      </c>
      <c r="F77" s="2">
        <v>32768</v>
      </c>
      <c r="G77" s="2">
        <v>318.02999999999997</v>
      </c>
      <c r="H77" s="2">
        <v>6.75</v>
      </c>
      <c r="I77" s="2">
        <v>103.3</v>
      </c>
      <c r="J77">
        <f t="shared" si="5"/>
        <v>4.6300000000000523</v>
      </c>
    </row>
    <row r="78" spans="1:11" x14ac:dyDescent="0.2">
      <c r="A78" s="2" t="s">
        <v>17</v>
      </c>
      <c r="B78" s="2">
        <v>16</v>
      </c>
      <c r="C78" s="2">
        <v>16</v>
      </c>
      <c r="D78" s="2">
        <v>32</v>
      </c>
      <c r="E78" s="2">
        <v>4096</v>
      </c>
      <c r="F78" s="2">
        <v>32768</v>
      </c>
      <c r="G78" s="2">
        <v>314.73</v>
      </c>
      <c r="H78" s="2">
        <v>6.82</v>
      </c>
      <c r="I78" s="2">
        <v>104.12</v>
      </c>
      <c r="J78">
        <f t="shared" si="5"/>
        <v>3.2999999999999545</v>
      </c>
    </row>
    <row r="79" spans="1:11" x14ac:dyDescent="0.2">
      <c r="A79" s="2" t="s">
        <v>17</v>
      </c>
      <c r="B79" s="2">
        <v>16</v>
      </c>
      <c r="C79" s="2">
        <v>16</v>
      </c>
      <c r="D79" s="2">
        <v>64</v>
      </c>
      <c r="E79" s="2">
        <v>4096</v>
      </c>
      <c r="F79" s="2">
        <v>32768</v>
      </c>
      <c r="G79" s="2">
        <v>310.08999999999997</v>
      </c>
      <c r="H79" s="2">
        <v>6.93</v>
      </c>
      <c r="I79" s="2">
        <v>105.67</v>
      </c>
      <c r="J79">
        <f t="shared" si="5"/>
        <v>4.6400000000000432</v>
      </c>
    </row>
    <row r="80" spans="1:11" x14ac:dyDescent="0.2">
      <c r="A80" s="2" t="s">
        <v>17</v>
      </c>
      <c r="B80" s="2">
        <v>16</v>
      </c>
      <c r="C80" s="2">
        <v>16</v>
      </c>
      <c r="D80" s="2">
        <v>128</v>
      </c>
      <c r="E80" s="2">
        <v>4096</v>
      </c>
      <c r="F80" s="2">
        <v>32768</v>
      </c>
      <c r="G80" s="2">
        <v>309.98</v>
      </c>
      <c r="H80" s="2">
        <v>6.93</v>
      </c>
      <c r="I80" s="2">
        <v>105.71</v>
      </c>
      <c r="J80">
        <f t="shared" si="5"/>
        <v>0.1099999999999568</v>
      </c>
    </row>
    <row r="81" spans="1:10" x14ac:dyDescent="0.2">
      <c r="A81" s="2" t="s">
        <v>17</v>
      </c>
      <c r="B81" s="2">
        <v>16</v>
      </c>
      <c r="C81" s="2">
        <v>16</v>
      </c>
      <c r="D81" s="2">
        <v>1</v>
      </c>
      <c r="E81" s="2">
        <v>4096</v>
      </c>
      <c r="F81" s="2">
        <f>32768*2</f>
        <v>65536</v>
      </c>
      <c r="G81" s="2">
        <v>943.81</v>
      </c>
      <c r="H81" s="2">
        <v>4.55</v>
      </c>
      <c r="I81" s="2">
        <v>69.44</v>
      </c>
      <c r="J81" s="2">
        <v>0</v>
      </c>
    </row>
    <row r="82" spans="1:10" x14ac:dyDescent="0.2">
      <c r="A82" s="2" t="s">
        <v>17</v>
      </c>
      <c r="B82" s="2">
        <v>16</v>
      </c>
      <c r="C82" s="2">
        <v>16</v>
      </c>
      <c r="D82" s="2">
        <v>2</v>
      </c>
      <c r="E82" s="2">
        <v>4096</v>
      </c>
      <c r="F82" s="2">
        <f t="shared" ref="F82:F88" si="6">32768*2</f>
        <v>65536</v>
      </c>
      <c r="G82" s="2">
        <v>874.05</v>
      </c>
      <c r="H82" s="2">
        <v>4.91</v>
      </c>
      <c r="I82" s="2">
        <v>74.98</v>
      </c>
      <c r="J82">
        <f>G81-G82</f>
        <v>69.759999999999991</v>
      </c>
    </row>
    <row r="83" spans="1:10" x14ac:dyDescent="0.2">
      <c r="A83" s="2" t="s">
        <v>17</v>
      </c>
      <c r="B83" s="2">
        <v>16</v>
      </c>
      <c r="C83" s="2">
        <v>16</v>
      </c>
      <c r="D83" s="2">
        <v>4</v>
      </c>
      <c r="E83" s="2">
        <v>4096</v>
      </c>
      <c r="F83" s="2">
        <f t="shared" si="6"/>
        <v>65536</v>
      </c>
      <c r="G83" s="2">
        <v>833.63</v>
      </c>
      <c r="H83" s="2">
        <v>5.15</v>
      </c>
      <c r="I83" s="2">
        <v>78.599999999999994</v>
      </c>
      <c r="J83">
        <f t="shared" ref="J83:J88" si="7">G82-G83</f>
        <v>40.419999999999959</v>
      </c>
    </row>
    <row r="84" spans="1:10" x14ac:dyDescent="0.2">
      <c r="A84" s="2" t="s">
        <v>17</v>
      </c>
      <c r="B84" s="2">
        <v>16</v>
      </c>
      <c r="C84" s="2">
        <v>16</v>
      </c>
      <c r="D84" s="2">
        <v>8</v>
      </c>
      <c r="E84" s="2">
        <v>4096</v>
      </c>
      <c r="F84" s="2">
        <f t="shared" si="6"/>
        <v>65536</v>
      </c>
      <c r="G84" s="1">
        <v>821.08</v>
      </c>
      <c r="H84" s="1">
        <v>5.23</v>
      </c>
      <c r="I84" s="1">
        <v>79.819999999999993</v>
      </c>
      <c r="J84">
        <f t="shared" si="7"/>
        <v>12.549999999999955</v>
      </c>
    </row>
    <row r="85" spans="1:10" x14ac:dyDescent="0.2">
      <c r="A85" s="2" t="s">
        <v>17</v>
      </c>
      <c r="B85" s="2">
        <v>16</v>
      </c>
      <c r="C85" s="2">
        <v>16</v>
      </c>
      <c r="D85" s="2">
        <v>16</v>
      </c>
      <c r="E85" s="2">
        <v>4096</v>
      </c>
      <c r="F85" s="2">
        <f t="shared" si="6"/>
        <v>65536</v>
      </c>
      <c r="G85" s="1">
        <v>804.42</v>
      </c>
      <c r="H85" s="1">
        <v>5.34</v>
      </c>
      <c r="I85" s="1">
        <v>81.47</v>
      </c>
      <c r="J85">
        <f t="shared" si="7"/>
        <v>16.660000000000082</v>
      </c>
    </row>
    <row r="86" spans="1:10" x14ac:dyDescent="0.2">
      <c r="A86" s="2" t="s">
        <v>17</v>
      </c>
      <c r="B86" s="2">
        <v>16</v>
      </c>
      <c r="C86" s="2">
        <v>16</v>
      </c>
      <c r="D86" s="2">
        <v>32</v>
      </c>
      <c r="E86" s="2">
        <v>4096</v>
      </c>
      <c r="F86" s="2">
        <f t="shared" si="6"/>
        <v>65536</v>
      </c>
      <c r="G86" s="1">
        <v>805.15</v>
      </c>
      <c r="H86" s="1">
        <v>5.33</v>
      </c>
      <c r="I86" s="1">
        <v>81.400000000000006</v>
      </c>
      <c r="J86">
        <f t="shared" si="7"/>
        <v>-0.73000000000001819</v>
      </c>
    </row>
    <row r="87" spans="1:10" x14ac:dyDescent="0.2">
      <c r="A87" s="2" t="s">
        <v>17</v>
      </c>
      <c r="B87" s="2">
        <v>16</v>
      </c>
      <c r="C87" s="2">
        <v>16</v>
      </c>
      <c r="D87" s="2">
        <v>64</v>
      </c>
      <c r="E87" s="2">
        <v>4096</v>
      </c>
      <c r="F87" s="2">
        <f t="shared" si="6"/>
        <v>65536</v>
      </c>
      <c r="G87" s="1">
        <v>819.93</v>
      </c>
      <c r="H87" s="1">
        <v>5.24</v>
      </c>
      <c r="I87" s="1">
        <v>79.930000000000007</v>
      </c>
      <c r="J87">
        <f t="shared" si="7"/>
        <v>-14.779999999999973</v>
      </c>
    </row>
    <row r="88" spans="1:10" x14ac:dyDescent="0.2">
      <c r="A88" s="2" t="s">
        <v>17</v>
      </c>
      <c r="B88" s="2">
        <v>16</v>
      </c>
      <c r="C88" s="2">
        <v>16</v>
      </c>
      <c r="D88" s="2">
        <v>128</v>
      </c>
      <c r="E88" s="2">
        <v>4096</v>
      </c>
      <c r="F88" s="2">
        <f t="shared" si="6"/>
        <v>65536</v>
      </c>
      <c r="G88" s="1">
        <v>819.41</v>
      </c>
      <c r="H88" s="1">
        <v>5.24</v>
      </c>
      <c r="I88" s="1">
        <v>79.98</v>
      </c>
      <c r="J88">
        <f t="shared" si="7"/>
        <v>0.51999999999998181</v>
      </c>
    </row>
    <row r="93" spans="1:10" x14ac:dyDescent="0.2">
      <c r="A93" t="s">
        <v>9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18</v>
      </c>
    </row>
    <row r="94" spans="1:10" x14ac:dyDescent="0.2">
      <c r="A94" t="s">
        <v>17</v>
      </c>
      <c r="B94">
        <v>16</v>
      </c>
      <c r="C94">
        <v>1</v>
      </c>
      <c r="D94">
        <v>16</v>
      </c>
      <c r="E94">
        <v>4096</v>
      </c>
      <c r="F94">
        <v>65536</v>
      </c>
      <c r="G94" s="1">
        <v>4447.55</v>
      </c>
      <c r="H94" s="1">
        <v>0.97</v>
      </c>
      <c r="I94" s="1">
        <v>14.74</v>
      </c>
      <c r="J94" s="1">
        <v>0</v>
      </c>
    </row>
    <row r="95" spans="1:10" x14ac:dyDescent="0.2">
      <c r="A95" t="s">
        <v>17</v>
      </c>
      <c r="B95">
        <v>16</v>
      </c>
      <c r="C95">
        <v>2</v>
      </c>
      <c r="D95">
        <v>16</v>
      </c>
      <c r="E95">
        <v>4096</v>
      </c>
      <c r="F95">
        <v>65536</v>
      </c>
      <c r="G95" s="1">
        <v>2582</v>
      </c>
      <c r="H95" s="1">
        <v>1.66</v>
      </c>
      <c r="I95" s="1">
        <v>25.38</v>
      </c>
      <c r="J95">
        <f>G94-G95</f>
        <v>1865.5500000000002</v>
      </c>
    </row>
    <row r="96" spans="1:10" x14ac:dyDescent="0.2">
      <c r="A96" t="s">
        <v>17</v>
      </c>
      <c r="B96">
        <v>16</v>
      </c>
      <c r="C96">
        <v>4</v>
      </c>
      <c r="D96">
        <v>16</v>
      </c>
      <c r="E96">
        <v>4096</v>
      </c>
      <c r="F96">
        <v>65536</v>
      </c>
      <c r="G96" s="1">
        <v>1491.82</v>
      </c>
      <c r="H96" s="1">
        <v>2.88</v>
      </c>
      <c r="I96" s="1">
        <v>43.93</v>
      </c>
      <c r="J96">
        <f t="shared" ref="J96:J101" si="8">G95-G96</f>
        <v>1090.18</v>
      </c>
    </row>
    <row r="97" spans="1:13" x14ac:dyDescent="0.2">
      <c r="A97" t="s">
        <v>17</v>
      </c>
      <c r="B97">
        <v>16</v>
      </c>
      <c r="C97">
        <v>8</v>
      </c>
      <c r="D97">
        <v>16</v>
      </c>
      <c r="E97">
        <v>4096</v>
      </c>
      <c r="F97">
        <v>65536</v>
      </c>
      <c r="G97" s="1">
        <v>1030.58</v>
      </c>
      <c r="H97" s="1">
        <v>4.17</v>
      </c>
      <c r="I97" s="1">
        <v>63.59</v>
      </c>
      <c r="J97">
        <f t="shared" si="8"/>
        <v>461.24</v>
      </c>
    </row>
    <row r="98" spans="1:13" x14ac:dyDescent="0.2">
      <c r="A98" t="s">
        <v>17</v>
      </c>
      <c r="B98">
        <v>16</v>
      </c>
      <c r="C98">
        <v>16</v>
      </c>
      <c r="D98">
        <v>16</v>
      </c>
      <c r="E98">
        <v>4096</v>
      </c>
      <c r="F98">
        <v>65536</v>
      </c>
      <c r="G98" s="1">
        <v>807.43</v>
      </c>
      <c r="H98" s="1">
        <v>5.32</v>
      </c>
      <c r="I98" s="1">
        <v>81.17</v>
      </c>
      <c r="J98">
        <f t="shared" si="8"/>
        <v>223.14999999999998</v>
      </c>
    </row>
    <row r="99" spans="1:13" x14ac:dyDescent="0.2">
      <c r="A99" t="s">
        <v>17</v>
      </c>
      <c r="B99">
        <v>16</v>
      </c>
      <c r="C99">
        <v>32</v>
      </c>
      <c r="D99">
        <v>16</v>
      </c>
      <c r="E99">
        <v>4096</v>
      </c>
      <c r="F99">
        <v>65536</v>
      </c>
      <c r="G99" s="1">
        <v>800.23</v>
      </c>
      <c r="H99" s="1">
        <v>5.16</v>
      </c>
      <c r="I99" s="1">
        <v>81.89</v>
      </c>
      <c r="J99">
        <f t="shared" si="8"/>
        <v>7.1999999999999318</v>
      </c>
      <c r="M99">
        <v>16</v>
      </c>
    </row>
    <row r="100" spans="1:13" x14ac:dyDescent="0.2">
      <c r="A100" t="s">
        <v>17</v>
      </c>
      <c r="B100">
        <v>16</v>
      </c>
      <c r="C100">
        <v>64</v>
      </c>
      <c r="D100">
        <v>16</v>
      </c>
      <c r="E100">
        <v>4096</v>
      </c>
      <c r="F100">
        <v>65536</v>
      </c>
      <c r="G100" s="1">
        <v>793.25</v>
      </c>
      <c r="H100" s="1">
        <v>5.04</v>
      </c>
      <c r="I100" s="1">
        <v>82.61</v>
      </c>
      <c r="J100">
        <f t="shared" si="8"/>
        <v>6.9800000000000182</v>
      </c>
      <c r="M100">
        <v>24</v>
      </c>
    </row>
    <row r="101" spans="1:13" x14ac:dyDescent="0.2">
      <c r="A101" t="s">
        <v>17</v>
      </c>
      <c r="B101">
        <v>16</v>
      </c>
      <c r="C101">
        <v>128</v>
      </c>
      <c r="D101">
        <v>16</v>
      </c>
      <c r="E101">
        <v>4096</v>
      </c>
      <c r="F101">
        <v>65536</v>
      </c>
      <c r="G101" s="1">
        <v>933.9</v>
      </c>
      <c r="H101" s="1">
        <v>4.5999999999999996</v>
      </c>
      <c r="I101" s="1">
        <v>70.17</v>
      </c>
      <c r="J101">
        <f t="shared" si="8"/>
        <v>-140.64999999999998</v>
      </c>
      <c r="M101">
        <v>48</v>
      </c>
    </row>
    <row r="102" spans="1:13" x14ac:dyDescent="0.2">
      <c r="M102">
        <v>96</v>
      </c>
    </row>
    <row r="104" spans="1:13" x14ac:dyDescent="0.2">
      <c r="A104" t="s">
        <v>9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18</v>
      </c>
    </row>
    <row r="105" spans="1:13" x14ac:dyDescent="0.2">
      <c r="A105" t="s">
        <v>17</v>
      </c>
      <c r="B105">
        <v>1</v>
      </c>
      <c r="C105">
        <v>64</v>
      </c>
      <c r="D105">
        <v>16</v>
      </c>
      <c r="E105">
        <v>4096</v>
      </c>
      <c r="F105">
        <v>65536</v>
      </c>
      <c r="J105">
        <v>0</v>
      </c>
    </row>
    <row r="106" spans="1:13" x14ac:dyDescent="0.2">
      <c r="A106" t="s">
        <v>17</v>
      </c>
      <c r="B106">
        <v>2</v>
      </c>
      <c r="C106">
        <v>64</v>
      </c>
      <c r="D106">
        <v>16</v>
      </c>
      <c r="E106">
        <v>4096</v>
      </c>
      <c r="F106">
        <v>65536</v>
      </c>
      <c r="G106" s="1">
        <v>923.07</v>
      </c>
      <c r="H106" s="1">
        <v>4.6500000000000004</v>
      </c>
      <c r="I106" s="1">
        <v>71</v>
      </c>
      <c r="J106" s="1">
        <v>0</v>
      </c>
    </row>
    <row r="107" spans="1:13" x14ac:dyDescent="0.2">
      <c r="A107" t="s">
        <v>17</v>
      </c>
      <c r="B107">
        <v>4</v>
      </c>
      <c r="C107">
        <v>64</v>
      </c>
      <c r="D107">
        <v>16</v>
      </c>
      <c r="E107">
        <v>4096</v>
      </c>
      <c r="F107">
        <v>65536</v>
      </c>
      <c r="G107" s="1">
        <v>900.24</v>
      </c>
      <c r="H107" s="1">
        <v>5.25</v>
      </c>
      <c r="I107" s="1">
        <v>72.790000000000006</v>
      </c>
      <c r="J107">
        <f>G106-G107</f>
        <v>22.830000000000041</v>
      </c>
    </row>
    <row r="108" spans="1:13" x14ac:dyDescent="0.2">
      <c r="A108" t="s">
        <v>17</v>
      </c>
      <c r="B108">
        <v>8</v>
      </c>
      <c r="C108">
        <v>64</v>
      </c>
      <c r="D108">
        <v>16</v>
      </c>
      <c r="E108">
        <v>4096</v>
      </c>
      <c r="F108">
        <v>65536</v>
      </c>
      <c r="G108" s="1">
        <v>884.72</v>
      </c>
      <c r="H108" s="1">
        <v>4.8499999999999996</v>
      </c>
      <c r="I108" s="1">
        <v>74.069999999999993</v>
      </c>
      <c r="J108">
        <f t="shared" ref="J108:J112" si="9">G107-G108</f>
        <v>15.519999999999982</v>
      </c>
    </row>
    <row r="109" spans="1:13" x14ac:dyDescent="0.2">
      <c r="A109" t="s">
        <v>17</v>
      </c>
      <c r="B109">
        <v>16</v>
      </c>
      <c r="C109">
        <v>64</v>
      </c>
      <c r="D109">
        <v>16</v>
      </c>
      <c r="E109">
        <v>4096</v>
      </c>
      <c r="F109">
        <v>65536</v>
      </c>
      <c r="G109" s="1">
        <v>852.36</v>
      </c>
      <c r="H109" s="1">
        <v>5.04</v>
      </c>
      <c r="I109" s="1">
        <v>76.88</v>
      </c>
      <c r="J109">
        <f t="shared" si="9"/>
        <v>32.360000000000014</v>
      </c>
    </row>
    <row r="110" spans="1:13" x14ac:dyDescent="0.2">
      <c r="A110" t="s">
        <v>17</v>
      </c>
      <c r="B110">
        <v>32</v>
      </c>
      <c r="C110">
        <v>64</v>
      </c>
      <c r="D110">
        <v>16</v>
      </c>
      <c r="E110">
        <v>4096</v>
      </c>
      <c r="F110">
        <v>65536</v>
      </c>
      <c r="G110" s="1">
        <v>877.27</v>
      </c>
      <c r="H110" s="1">
        <v>4.9000000000000004</v>
      </c>
      <c r="I110" s="1">
        <v>74.7</v>
      </c>
      <c r="J110">
        <f t="shared" si="9"/>
        <v>-24.909999999999968</v>
      </c>
    </row>
    <row r="111" spans="1:13" x14ac:dyDescent="0.2">
      <c r="A111" t="s">
        <v>17</v>
      </c>
      <c r="B111">
        <v>64</v>
      </c>
      <c r="C111">
        <v>64</v>
      </c>
      <c r="D111">
        <v>16</v>
      </c>
      <c r="E111">
        <v>4096</v>
      </c>
      <c r="F111">
        <v>65536</v>
      </c>
      <c r="G111" s="1">
        <v>917.34</v>
      </c>
      <c r="H111" s="1">
        <v>4.68</v>
      </c>
      <c r="I111" s="1">
        <v>71.44</v>
      </c>
      <c r="J111">
        <f t="shared" si="9"/>
        <v>-40.07000000000005</v>
      </c>
    </row>
    <row r="112" spans="1:13" x14ac:dyDescent="0.2">
      <c r="A112" t="s">
        <v>17</v>
      </c>
      <c r="B112">
        <v>128</v>
      </c>
      <c r="C112">
        <v>64</v>
      </c>
      <c r="D112">
        <v>16</v>
      </c>
      <c r="E112">
        <v>4096</v>
      </c>
      <c r="F112">
        <v>65536</v>
      </c>
      <c r="G112" s="1">
        <v>924</v>
      </c>
      <c r="H112" s="1">
        <v>4.7699999999999996</v>
      </c>
      <c r="I112" s="1">
        <v>70.900000000000006</v>
      </c>
      <c r="J112">
        <f t="shared" si="9"/>
        <v>-6.6599999999999682</v>
      </c>
    </row>
    <row r="117" spans="1:10" x14ac:dyDescent="0.2">
      <c r="A117" t="s">
        <v>9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18</v>
      </c>
    </row>
    <row r="118" spans="1:10" x14ac:dyDescent="0.2">
      <c r="A118" s="2" t="s">
        <v>10</v>
      </c>
      <c r="B118" s="2">
        <v>4</v>
      </c>
      <c r="C118" s="2">
        <v>4</v>
      </c>
      <c r="D118" s="2">
        <v>1</v>
      </c>
      <c r="E118" s="2">
        <v>512</v>
      </c>
      <c r="F118" s="1">
        <v>16384</v>
      </c>
      <c r="G118" s="1">
        <v>712.55</v>
      </c>
      <c r="H118" s="1">
        <v>1.51</v>
      </c>
      <c r="I118" s="1">
        <v>22.99</v>
      </c>
      <c r="J118" s="2">
        <v>0</v>
      </c>
    </row>
    <row r="119" spans="1:10" x14ac:dyDescent="0.2">
      <c r="A119" s="2" t="s">
        <v>10</v>
      </c>
      <c r="B119" s="2">
        <v>4</v>
      </c>
      <c r="C119" s="2">
        <v>4</v>
      </c>
      <c r="D119" s="2">
        <v>2</v>
      </c>
      <c r="E119" s="2">
        <v>512</v>
      </c>
      <c r="F119" s="1">
        <v>16384</v>
      </c>
      <c r="G119" s="1">
        <v>750.28</v>
      </c>
      <c r="H119" s="1">
        <v>1.43</v>
      </c>
      <c r="I119" s="1">
        <v>21.84</v>
      </c>
      <c r="J119">
        <f>G118-G119</f>
        <v>-37.730000000000018</v>
      </c>
    </row>
    <row r="120" spans="1:10" x14ac:dyDescent="0.2">
      <c r="A120" s="2" t="s">
        <v>10</v>
      </c>
      <c r="B120" s="2">
        <v>4</v>
      </c>
      <c r="C120" s="2">
        <v>4</v>
      </c>
      <c r="D120" s="2">
        <v>4</v>
      </c>
      <c r="E120" s="2">
        <v>512</v>
      </c>
      <c r="F120" s="1">
        <v>16384</v>
      </c>
      <c r="G120" s="1">
        <v>809.18</v>
      </c>
      <c r="H120" s="1">
        <v>1.33</v>
      </c>
      <c r="I120" s="1">
        <v>20.25</v>
      </c>
      <c r="J120">
        <f>G119-G120</f>
        <v>-58.899999999999977</v>
      </c>
    </row>
    <row r="121" spans="1:10" x14ac:dyDescent="0.2">
      <c r="A121" s="2" t="s">
        <v>10</v>
      </c>
      <c r="B121" s="2">
        <v>4</v>
      </c>
      <c r="C121" s="2">
        <v>4</v>
      </c>
      <c r="D121" s="2">
        <v>8</v>
      </c>
      <c r="E121" s="2">
        <v>512</v>
      </c>
      <c r="F121" s="1">
        <v>16384</v>
      </c>
      <c r="G121" s="1">
        <v>790.41</v>
      </c>
      <c r="H121" s="1">
        <v>1.36</v>
      </c>
      <c r="I121" s="1">
        <v>20.73</v>
      </c>
      <c r="J121">
        <f>G120-G121</f>
        <v>18.769999999999982</v>
      </c>
    </row>
    <row r="123" spans="1:10" x14ac:dyDescent="0.2">
      <c r="A123" t="s">
        <v>9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18</v>
      </c>
    </row>
    <row r="124" spans="1:10" x14ac:dyDescent="0.2">
      <c r="A124" s="2" t="s">
        <v>10</v>
      </c>
      <c r="B124" s="2">
        <v>4</v>
      </c>
      <c r="C124" s="2">
        <v>1</v>
      </c>
      <c r="D124" s="2">
        <v>1</v>
      </c>
      <c r="E124" s="2">
        <v>512</v>
      </c>
      <c r="F124" s="1">
        <v>16384</v>
      </c>
      <c r="G124" s="1">
        <v>1395.66</v>
      </c>
      <c r="H124" s="1">
        <v>0.77</v>
      </c>
      <c r="I124" s="1">
        <v>11.74</v>
      </c>
      <c r="J124" s="2"/>
    </row>
    <row r="125" spans="1:10" x14ac:dyDescent="0.2">
      <c r="A125" s="2" t="s">
        <v>10</v>
      </c>
      <c r="B125" s="2">
        <v>4</v>
      </c>
      <c r="C125" s="2">
        <v>2</v>
      </c>
      <c r="D125" s="2">
        <v>1</v>
      </c>
      <c r="E125" s="2">
        <v>512</v>
      </c>
      <c r="F125" s="1">
        <v>16384</v>
      </c>
      <c r="G125" s="1">
        <v>918.49</v>
      </c>
      <c r="H125" s="1">
        <v>1.17</v>
      </c>
      <c r="I125" s="1">
        <v>17.84</v>
      </c>
    </row>
    <row r="126" spans="1:10" x14ac:dyDescent="0.2">
      <c r="A126" s="2" t="s">
        <v>10</v>
      </c>
      <c r="B126" s="2">
        <v>4</v>
      </c>
      <c r="C126" s="2">
        <v>4</v>
      </c>
      <c r="D126" s="2">
        <v>1</v>
      </c>
      <c r="E126" s="2">
        <v>512</v>
      </c>
      <c r="F126" s="1">
        <v>16384</v>
      </c>
      <c r="G126" s="1">
        <v>794.04</v>
      </c>
      <c r="H126" s="1">
        <v>1.35</v>
      </c>
      <c r="I126" s="1">
        <v>20.63</v>
      </c>
    </row>
    <row r="127" spans="1:10" x14ac:dyDescent="0.2">
      <c r="A127" s="2" t="s">
        <v>10</v>
      </c>
      <c r="B127" s="2">
        <v>4</v>
      </c>
      <c r="C127" s="2">
        <v>8</v>
      </c>
      <c r="D127" s="2">
        <v>1</v>
      </c>
      <c r="E127" s="2">
        <v>512</v>
      </c>
      <c r="F127" s="1">
        <v>16384</v>
      </c>
      <c r="G127" s="1">
        <v>772.9</v>
      </c>
      <c r="H127" s="1">
        <v>1.39</v>
      </c>
      <c r="I127" s="1">
        <v>21.2</v>
      </c>
    </row>
    <row r="129" spans="1:10" x14ac:dyDescent="0.2">
      <c r="A129" t="s">
        <v>9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18</v>
      </c>
    </row>
    <row r="130" spans="1:10" x14ac:dyDescent="0.2">
      <c r="A130" s="2" t="s">
        <v>10</v>
      </c>
      <c r="B130" s="2">
        <v>1</v>
      </c>
      <c r="C130" s="2">
        <v>8</v>
      </c>
      <c r="D130" s="2">
        <v>1</v>
      </c>
      <c r="E130" s="2">
        <v>512</v>
      </c>
      <c r="F130" s="1">
        <v>16384</v>
      </c>
    </row>
    <row r="131" spans="1:10" x14ac:dyDescent="0.2">
      <c r="A131" s="2" t="s">
        <v>10</v>
      </c>
      <c r="B131" s="2">
        <v>2</v>
      </c>
      <c r="C131" s="2">
        <v>8</v>
      </c>
      <c r="D131" s="2">
        <v>1</v>
      </c>
      <c r="E131" s="2">
        <v>512</v>
      </c>
      <c r="F131" s="1">
        <v>16384</v>
      </c>
      <c r="G131" s="1">
        <v>769.83</v>
      </c>
      <c r="H131" s="1">
        <v>1.39</v>
      </c>
      <c r="I131" s="1">
        <v>21.28</v>
      </c>
    </row>
    <row r="132" spans="1:10" x14ac:dyDescent="0.2">
      <c r="A132" s="2" t="s">
        <v>10</v>
      </c>
      <c r="B132" s="2">
        <v>4</v>
      </c>
      <c r="C132" s="2">
        <v>8</v>
      </c>
      <c r="D132" s="2">
        <v>1</v>
      </c>
      <c r="E132" s="2">
        <v>512</v>
      </c>
      <c r="F132" s="1">
        <v>16384</v>
      </c>
      <c r="G132" s="1">
        <v>728.58</v>
      </c>
      <c r="H132" s="1">
        <v>1.47</v>
      </c>
      <c r="I132" s="1">
        <v>22.49</v>
      </c>
    </row>
    <row r="133" spans="1:10" x14ac:dyDescent="0.2">
      <c r="A133" s="2" t="s">
        <v>10</v>
      </c>
      <c r="B133" s="2">
        <v>8</v>
      </c>
      <c r="C133" s="2">
        <v>8</v>
      </c>
      <c r="D133" s="2">
        <v>1</v>
      </c>
      <c r="E133" s="2">
        <v>512</v>
      </c>
      <c r="F133" s="1">
        <v>16384</v>
      </c>
      <c r="G133" s="1">
        <v>763.2</v>
      </c>
      <c r="H133" s="1">
        <v>1.41</v>
      </c>
      <c r="I133" s="1">
        <v>21.47</v>
      </c>
    </row>
    <row r="140" spans="1:10" x14ac:dyDescent="0.2">
      <c r="A140" s="1"/>
    </row>
    <row r="141" spans="1:10" x14ac:dyDescent="0.2">
      <c r="A141" s="1">
        <v>32132140401778</v>
      </c>
      <c r="B141" t="s">
        <v>24</v>
      </c>
      <c r="C141" s="1">
        <v>3214040</v>
      </c>
    </row>
    <row r="143" spans="1:10" x14ac:dyDescent="0.2">
      <c r="A143">
        <f>2^25</f>
        <v>33554432</v>
      </c>
      <c r="B143">
        <v>22</v>
      </c>
      <c r="C143">
        <f>A143*B143/1024/1024</f>
        <v>704</v>
      </c>
    </row>
    <row r="145" spans="1:4" x14ac:dyDescent="0.2">
      <c r="A145">
        <f>645</f>
        <v>645</v>
      </c>
      <c r="B145">
        <v>37</v>
      </c>
      <c r="C145">
        <f>A145/B145</f>
        <v>17.432432432432432</v>
      </c>
    </row>
    <row r="147" spans="1:4" x14ac:dyDescent="0.2">
      <c r="A147">
        <f>2^30</f>
        <v>1073741824</v>
      </c>
      <c r="B147">
        <v>22</v>
      </c>
      <c r="C147">
        <f>A147*B147/1024/1024</f>
        <v>22528</v>
      </c>
      <c r="D147">
        <f>C147/C145</f>
        <v>1292.3038759689923</v>
      </c>
    </row>
    <row r="148" spans="1:4" x14ac:dyDescent="0.2">
      <c r="A148">
        <f>2^32</f>
        <v>4294967296</v>
      </c>
      <c r="B148">
        <v>22</v>
      </c>
      <c r="C148">
        <f>A148*B148/1024/1024</f>
        <v>90112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A6A8-B836-9A45-800E-663C09939284}">
  <dimension ref="A2:N31"/>
  <sheetViews>
    <sheetView tabSelected="1" topLeftCell="D1" workbookViewId="0">
      <selection activeCell="N33" sqref="N33"/>
    </sheetView>
  </sheetViews>
  <sheetFormatPr baseColWidth="10" defaultRowHeight="16" x14ac:dyDescent="0.2"/>
  <cols>
    <col min="1" max="1" width="13" bestFit="1" customWidth="1"/>
  </cols>
  <sheetData>
    <row r="2" spans="1:14" x14ac:dyDescent="0.2">
      <c r="A2" t="s">
        <v>9</v>
      </c>
      <c r="B2" t="s">
        <v>1</v>
      </c>
      <c r="C2" t="s">
        <v>41</v>
      </c>
      <c r="E2" t="s">
        <v>2</v>
      </c>
      <c r="F2" t="s">
        <v>42</v>
      </c>
      <c r="H2" t="s">
        <v>3</v>
      </c>
      <c r="I2" t="s">
        <v>43</v>
      </c>
      <c r="K2" t="s">
        <v>44</v>
      </c>
      <c r="L2" t="s">
        <v>45</v>
      </c>
      <c r="M2" t="s">
        <v>46</v>
      </c>
      <c r="N2" t="s">
        <v>47</v>
      </c>
    </row>
    <row r="3" spans="1:14" x14ac:dyDescent="0.2">
      <c r="A3" t="s">
        <v>39</v>
      </c>
      <c r="B3">
        <v>1</v>
      </c>
      <c r="E3">
        <v>1</v>
      </c>
      <c r="F3" s="1">
        <v>37.06</v>
      </c>
      <c r="H3">
        <v>1</v>
      </c>
      <c r="I3">
        <v>168.12</v>
      </c>
      <c r="K3">
        <v>1</v>
      </c>
      <c r="M3" s="1">
        <v>37.06</v>
      </c>
      <c r="N3">
        <v>168.12</v>
      </c>
    </row>
    <row r="4" spans="1:14" x14ac:dyDescent="0.2">
      <c r="A4" t="s">
        <v>39</v>
      </c>
      <c r="B4">
        <v>2</v>
      </c>
      <c r="C4" s="1">
        <v>131.36000000000001</v>
      </c>
      <c r="E4">
        <v>2</v>
      </c>
      <c r="F4" s="1">
        <v>66.489999999999995</v>
      </c>
      <c r="H4">
        <v>2</v>
      </c>
      <c r="I4">
        <v>172.49</v>
      </c>
      <c r="K4">
        <v>2</v>
      </c>
      <c r="L4" s="1">
        <v>131.36000000000001</v>
      </c>
      <c r="M4" s="1">
        <v>66.489999999999995</v>
      </c>
      <c r="N4">
        <v>172.49</v>
      </c>
    </row>
    <row r="5" spans="1:14" x14ac:dyDescent="0.2">
      <c r="A5" t="s">
        <v>39</v>
      </c>
      <c r="B5">
        <v>4</v>
      </c>
      <c r="C5" s="1">
        <v>220.42</v>
      </c>
      <c r="E5">
        <v>4</v>
      </c>
      <c r="F5" s="1">
        <v>101.34</v>
      </c>
      <c r="H5">
        <v>4</v>
      </c>
      <c r="I5">
        <v>192.72</v>
      </c>
      <c r="K5">
        <v>4</v>
      </c>
      <c r="L5" s="1">
        <v>220.42</v>
      </c>
      <c r="M5" s="1">
        <v>101.34</v>
      </c>
      <c r="N5">
        <v>192.72</v>
      </c>
    </row>
    <row r="6" spans="1:14" x14ac:dyDescent="0.2">
      <c r="A6" t="s">
        <v>39</v>
      </c>
      <c r="B6">
        <v>8</v>
      </c>
      <c r="C6" s="1">
        <v>253.36</v>
      </c>
      <c r="E6">
        <v>8</v>
      </c>
      <c r="F6" s="1">
        <v>147.94</v>
      </c>
      <c r="H6">
        <v>8</v>
      </c>
      <c r="I6">
        <v>176.51</v>
      </c>
      <c r="K6">
        <v>8</v>
      </c>
      <c r="L6" s="1">
        <v>253.36</v>
      </c>
      <c r="M6" s="1">
        <v>147.94</v>
      </c>
      <c r="N6">
        <v>176.51</v>
      </c>
    </row>
    <row r="7" spans="1:14" x14ac:dyDescent="0.2">
      <c r="A7" t="s">
        <v>39</v>
      </c>
      <c r="B7">
        <v>16</v>
      </c>
      <c r="C7" s="1">
        <v>257.86</v>
      </c>
      <c r="E7">
        <v>16</v>
      </c>
      <c r="F7" s="1">
        <v>207.73</v>
      </c>
      <c r="H7">
        <v>16</v>
      </c>
      <c r="I7">
        <v>194.3</v>
      </c>
      <c r="K7">
        <v>16</v>
      </c>
      <c r="L7" s="1">
        <v>257.86</v>
      </c>
      <c r="M7" s="1">
        <v>207.73</v>
      </c>
      <c r="N7">
        <v>194.3</v>
      </c>
    </row>
    <row r="8" spans="1:14" x14ac:dyDescent="0.2">
      <c r="A8" t="s">
        <v>39</v>
      </c>
      <c r="B8">
        <v>32</v>
      </c>
      <c r="C8" s="1">
        <v>230.8</v>
      </c>
      <c r="E8">
        <v>32</v>
      </c>
      <c r="F8" s="1">
        <v>248.29</v>
      </c>
      <c r="H8">
        <v>32</v>
      </c>
      <c r="I8">
        <v>191.31</v>
      </c>
      <c r="K8">
        <v>32</v>
      </c>
      <c r="L8" s="1">
        <v>230.8</v>
      </c>
      <c r="M8" s="1">
        <v>248.29</v>
      </c>
      <c r="N8">
        <v>191.31</v>
      </c>
    </row>
    <row r="9" spans="1:14" x14ac:dyDescent="0.2">
      <c r="A9" t="s">
        <v>39</v>
      </c>
      <c r="B9">
        <v>64</v>
      </c>
      <c r="C9" s="1">
        <v>219.54</v>
      </c>
      <c r="E9">
        <v>64</v>
      </c>
      <c r="F9" s="1">
        <v>254.96</v>
      </c>
      <c r="H9">
        <v>64</v>
      </c>
      <c r="I9">
        <v>178.79</v>
      </c>
      <c r="K9">
        <v>64</v>
      </c>
      <c r="L9" s="1">
        <v>219.54</v>
      </c>
      <c r="M9" s="1">
        <v>254.96</v>
      </c>
      <c r="N9">
        <v>178.79</v>
      </c>
    </row>
    <row r="10" spans="1:14" x14ac:dyDescent="0.2">
      <c r="A10" t="s">
        <v>39</v>
      </c>
      <c r="B10">
        <v>128</v>
      </c>
      <c r="C10" s="1">
        <v>187.64</v>
      </c>
      <c r="E10">
        <v>128</v>
      </c>
      <c r="F10" s="1">
        <v>223.03</v>
      </c>
      <c r="H10">
        <v>128</v>
      </c>
      <c r="I10">
        <v>163.97</v>
      </c>
      <c r="K10">
        <v>128</v>
      </c>
      <c r="L10" s="1">
        <v>187.64</v>
      </c>
      <c r="M10" s="1">
        <v>223.03</v>
      </c>
      <c r="N10">
        <v>163.97</v>
      </c>
    </row>
    <row r="15" spans="1:14" x14ac:dyDescent="0.2">
      <c r="A15" t="s">
        <v>9</v>
      </c>
      <c r="B15" t="s">
        <v>1</v>
      </c>
      <c r="C15" t="s">
        <v>8</v>
      </c>
      <c r="E15" t="s">
        <v>2</v>
      </c>
      <c r="F15" t="s">
        <v>8</v>
      </c>
      <c r="H15" t="s">
        <v>3</v>
      </c>
      <c r="I15" t="s">
        <v>8</v>
      </c>
      <c r="K15" t="s">
        <v>44</v>
      </c>
      <c r="L15" t="s">
        <v>45</v>
      </c>
      <c r="M15" t="s">
        <v>46</v>
      </c>
      <c r="N15" t="s">
        <v>47</v>
      </c>
    </row>
    <row r="16" spans="1:14" x14ac:dyDescent="0.2">
      <c r="A16" t="s">
        <v>40</v>
      </c>
      <c r="B16">
        <v>1</v>
      </c>
      <c r="E16">
        <v>1</v>
      </c>
      <c r="F16" s="1">
        <v>14.74</v>
      </c>
      <c r="H16" s="2">
        <v>1</v>
      </c>
      <c r="I16" s="2">
        <v>69.44</v>
      </c>
      <c r="K16">
        <v>1</v>
      </c>
      <c r="M16" s="1">
        <v>14.74</v>
      </c>
      <c r="N16" s="2">
        <v>69.44</v>
      </c>
    </row>
    <row r="17" spans="1:14" x14ac:dyDescent="0.2">
      <c r="A17" t="s">
        <v>40</v>
      </c>
      <c r="B17">
        <v>2</v>
      </c>
      <c r="C17" s="1">
        <v>71</v>
      </c>
      <c r="E17">
        <v>2</v>
      </c>
      <c r="F17" s="1">
        <v>25.38</v>
      </c>
      <c r="H17" s="2">
        <v>2</v>
      </c>
      <c r="I17" s="2">
        <v>74.98</v>
      </c>
      <c r="K17">
        <v>2</v>
      </c>
      <c r="L17" s="1">
        <v>71</v>
      </c>
      <c r="M17" s="1">
        <v>25.38</v>
      </c>
      <c r="N17" s="2">
        <v>74.98</v>
      </c>
    </row>
    <row r="18" spans="1:14" x14ac:dyDescent="0.2">
      <c r="A18" t="s">
        <v>40</v>
      </c>
      <c r="B18">
        <v>4</v>
      </c>
      <c r="C18" s="1">
        <v>72.790000000000006</v>
      </c>
      <c r="E18">
        <v>4</v>
      </c>
      <c r="F18" s="1">
        <v>43.93</v>
      </c>
      <c r="H18" s="2">
        <v>4</v>
      </c>
      <c r="I18" s="2">
        <v>78.599999999999994</v>
      </c>
      <c r="K18">
        <v>4</v>
      </c>
      <c r="L18" s="1">
        <v>72.790000000000006</v>
      </c>
      <c r="M18" s="1">
        <v>43.93</v>
      </c>
      <c r="N18" s="2">
        <v>78.599999999999994</v>
      </c>
    </row>
    <row r="19" spans="1:14" x14ac:dyDescent="0.2">
      <c r="A19" t="s">
        <v>40</v>
      </c>
      <c r="B19">
        <v>8</v>
      </c>
      <c r="C19" s="1">
        <v>74.069999999999993</v>
      </c>
      <c r="E19">
        <v>8</v>
      </c>
      <c r="F19" s="1">
        <v>63.59</v>
      </c>
      <c r="H19" s="2">
        <v>8</v>
      </c>
      <c r="I19" s="1">
        <v>79.819999999999993</v>
      </c>
      <c r="K19">
        <v>8</v>
      </c>
      <c r="L19" s="1">
        <v>74.069999999999993</v>
      </c>
      <c r="M19" s="1">
        <v>63.59</v>
      </c>
      <c r="N19" s="1">
        <v>79.819999999999993</v>
      </c>
    </row>
    <row r="20" spans="1:14" x14ac:dyDescent="0.2">
      <c r="A20" t="s">
        <v>40</v>
      </c>
      <c r="B20">
        <v>16</v>
      </c>
      <c r="C20" s="1">
        <v>76.88</v>
      </c>
      <c r="E20">
        <v>16</v>
      </c>
      <c r="F20" s="1">
        <v>81.17</v>
      </c>
      <c r="H20" s="2">
        <v>16</v>
      </c>
      <c r="I20" s="1">
        <v>81.47</v>
      </c>
      <c r="K20">
        <v>16</v>
      </c>
      <c r="L20" s="1">
        <v>76.88</v>
      </c>
      <c r="M20" s="1">
        <v>81.17</v>
      </c>
      <c r="N20" s="1">
        <v>81.47</v>
      </c>
    </row>
    <row r="21" spans="1:14" x14ac:dyDescent="0.2">
      <c r="A21" t="s">
        <v>40</v>
      </c>
      <c r="B21">
        <v>32</v>
      </c>
      <c r="C21" s="1">
        <v>74.7</v>
      </c>
      <c r="E21">
        <v>32</v>
      </c>
      <c r="F21" s="1">
        <v>81.89</v>
      </c>
      <c r="H21" s="2">
        <v>32</v>
      </c>
      <c r="I21" s="1">
        <v>81.400000000000006</v>
      </c>
      <c r="K21">
        <v>32</v>
      </c>
      <c r="L21" s="1">
        <v>74.7</v>
      </c>
      <c r="M21" s="1">
        <v>81.89</v>
      </c>
      <c r="N21" s="1">
        <v>81.400000000000006</v>
      </c>
    </row>
    <row r="22" spans="1:14" x14ac:dyDescent="0.2">
      <c r="A22" t="s">
        <v>40</v>
      </c>
      <c r="B22">
        <v>64</v>
      </c>
      <c r="C22" s="1">
        <v>71.44</v>
      </c>
      <c r="E22">
        <v>64</v>
      </c>
      <c r="F22" s="1">
        <v>82.61</v>
      </c>
      <c r="H22" s="2">
        <v>64</v>
      </c>
      <c r="I22" s="1">
        <v>79.930000000000007</v>
      </c>
      <c r="K22">
        <v>64</v>
      </c>
      <c r="L22" s="1">
        <v>71.44</v>
      </c>
      <c r="M22" s="1">
        <v>82.61</v>
      </c>
      <c r="N22" s="1">
        <v>79.930000000000007</v>
      </c>
    </row>
    <row r="23" spans="1:14" x14ac:dyDescent="0.2">
      <c r="A23" t="s">
        <v>40</v>
      </c>
      <c r="B23">
        <v>128</v>
      </c>
      <c r="C23" s="1">
        <v>70.900000000000006</v>
      </c>
      <c r="E23">
        <v>128</v>
      </c>
      <c r="F23" s="1">
        <v>70.17</v>
      </c>
      <c r="H23" s="2">
        <v>128</v>
      </c>
      <c r="I23" s="1">
        <v>79.98</v>
      </c>
      <c r="K23">
        <v>128</v>
      </c>
      <c r="L23" s="1">
        <v>70.900000000000006</v>
      </c>
      <c r="M23" s="1">
        <v>70.17</v>
      </c>
      <c r="N23" s="1">
        <v>79.98</v>
      </c>
    </row>
    <row r="27" spans="1:14" x14ac:dyDescent="0.2">
      <c r="A27" t="s">
        <v>9</v>
      </c>
      <c r="B27" t="s">
        <v>1</v>
      </c>
      <c r="C27" t="s">
        <v>8</v>
      </c>
      <c r="E27" t="s">
        <v>2</v>
      </c>
      <c r="F27" t="s">
        <v>8</v>
      </c>
      <c r="H27" t="s">
        <v>3</v>
      </c>
      <c r="I27" t="s">
        <v>8</v>
      </c>
      <c r="K27" t="s">
        <v>44</v>
      </c>
      <c r="L27" t="s">
        <v>45</v>
      </c>
      <c r="M27" t="s">
        <v>46</v>
      </c>
      <c r="N27" t="s">
        <v>47</v>
      </c>
    </row>
    <row r="28" spans="1:14" x14ac:dyDescent="0.2">
      <c r="A28" t="s">
        <v>10</v>
      </c>
      <c r="B28" s="2">
        <v>1</v>
      </c>
      <c r="E28" s="2">
        <v>1</v>
      </c>
      <c r="F28" s="1">
        <v>11.74</v>
      </c>
      <c r="H28" s="2">
        <v>1</v>
      </c>
      <c r="I28" s="1">
        <v>22.99</v>
      </c>
      <c r="K28" s="2">
        <v>1</v>
      </c>
      <c r="M28" s="1">
        <v>11.74</v>
      </c>
      <c r="N28" s="1">
        <v>22.99</v>
      </c>
    </row>
    <row r="29" spans="1:14" x14ac:dyDescent="0.2">
      <c r="A29" t="s">
        <v>10</v>
      </c>
      <c r="B29" s="2">
        <v>2</v>
      </c>
      <c r="C29" s="1">
        <v>21.28</v>
      </c>
      <c r="E29" s="2">
        <v>2</v>
      </c>
      <c r="F29" s="1">
        <v>17.84</v>
      </c>
      <c r="H29" s="2">
        <v>2</v>
      </c>
      <c r="I29" s="1">
        <v>21.84</v>
      </c>
      <c r="K29" s="2">
        <v>2</v>
      </c>
      <c r="L29" s="1">
        <v>21.28</v>
      </c>
      <c r="M29" s="1">
        <v>17.84</v>
      </c>
      <c r="N29" s="1">
        <v>21.84</v>
      </c>
    </row>
    <row r="30" spans="1:14" x14ac:dyDescent="0.2">
      <c r="A30" t="s">
        <v>10</v>
      </c>
      <c r="B30" s="2">
        <v>4</v>
      </c>
      <c r="C30" s="1">
        <v>22.49</v>
      </c>
      <c r="E30" s="2">
        <v>4</v>
      </c>
      <c r="F30" s="1">
        <v>20.63</v>
      </c>
      <c r="H30" s="2">
        <v>4</v>
      </c>
      <c r="I30" s="1">
        <v>20.25</v>
      </c>
      <c r="K30" s="2">
        <v>4</v>
      </c>
      <c r="L30" s="1">
        <v>22.49</v>
      </c>
      <c r="M30" s="1">
        <v>20.63</v>
      </c>
      <c r="N30" s="1">
        <v>20.25</v>
      </c>
    </row>
    <row r="31" spans="1:14" x14ac:dyDescent="0.2">
      <c r="A31" t="s">
        <v>10</v>
      </c>
      <c r="B31" s="2">
        <v>8</v>
      </c>
      <c r="C31" s="1">
        <v>21.47</v>
      </c>
      <c r="E31" s="2">
        <v>8</v>
      </c>
      <c r="F31" s="1">
        <v>21.2</v>
      </c>
      <c r="H31" s="2">
        <v>8</v>
      </c>
      <c r="I31" s="1">
        <v>20.73</v>
      </c>
      <c r="K31" s="2">
        <v>8</v>
      </c>
      <c r="L31" s="1">
        <v>21.47</v>
      </c>
      <c r="M31" s="1">
        <v>21.2</v>
      </c>
      <c r="N31" s="1">
        <v>20.73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0A01-DE32-AD44-A70B-904A55799004}">
  <dimension ref="A1:H24"/>
  <sheetViews>
    <sheetView workbookViewId="0">
      <selection activeCell="F30" sqref="F30"/>
    </sheetView>
  </sheetViews>
  <sheetFormatPr baseColWidth="10" defaultRowHeight="16" x14ac:dyDescent="0.2"/>
  <sheetData>
    <row r="1" spans="1:8" x14ac:dyDescent="0.2">
      <c r="A1" t="s">
        <v>9</v>
      </c>
      <c r="B1" t="s">
        <v>25</v>
      </c>
      <c r="C1" t="s">
        <v>4</v>
      </c>
      <c r="D1" t="s">
        <v>26</v>
      </c>
      <c r="E1" t="s">
        <v>31</v>
      </c>
      <c r="F1" t="s">
        <v>6</v>
      </c>
      <c r="G1" t="s">
        <v>7</v>
      </c>
      <c r="H1" t="s">
        <v>8</v>
      </c>
    </row>
    <row r="2" spans="1:8" x14ac:dyDescent="0.2">
      <c r="A2" t="s">
        <v>16</v>
      </c>
      <c r="B2">
        <v>32</v>
      </c>
      <c r="C2" s="1">
        <v>16384</v>
      </c>
      <c r="D2" s="1">
        <v>32768</v>
      </c>
      <c r="E2">
        <v>8</v>
      </c>
      <c r="F2" s="1">
        <v>216.52</v>
      </c>
      <c r="G2" s="1">
        <v>19.84</v>
      </c>
      <c r="H2" s="1">
        <v>151.34</v>
      </c>
    </row>
    <row r="3" spans="1:8" x14ac:dyDescent="0.2">
      <c r="B3">
        <v>32</v>
      </c>
      <c r="C3" s="1">
        <v>16384</v>
      </c>
      <c r="D3" s="1">
        <v>65536</v>
      </c>
      <c r="E3">
        <v>16</v>
      </c>
      <c r="F3" s="1">
        <v>320.08999999999997</v>
      </c>
      <c r="G3" s="1">
        <v>13.42</v>
      </c>
      <c r="H3" s="1">
        <v>204.74</v>
      </c>
    </row>
    <row r="4" spans="1:8" x14ac:dyDescent="0.2">
      <c r="B4">
        <v>32</v>
      </c>
      <c r="C4" s="1">
        <v>16384</v>
      </c>
      <c r="D4" s="1">
        <v>131072</v>
      </c>
      <c r="E4">
        <v>32</v>
      </c>
      <c r="F4" s="1">
        <v>598.26</v>
      </c>
      <c r="G4" s="1">
        <v>7.18</v>
      </c>
      <c r="H4" s="1">
        <v>219.09</v>
      </c>
    </row>
    <row r="5" spans="1:8" x14ac:dyDescent="0.2">
      <c r="B5">
        <v>30</v>
      </c>
      <c r="C5" s="1">
        <v>16384</v>
      </c>
      <c r="D5" s="1">
        <v>32768</v>
      </c>
      <c r="E5">
        <v>32</v>
      </c>
      <c r="F5" s="1">
        <v>166.2</v>
      </c>
      <c r="G5" s="1">
        <v>6.46</v>
      </c>
      <c r="H5" s="1">
        <v>197.16</v>
      </c>
    </row>
    <row r="6" spans="1:8" x14ac:dyDescent="0.2">
      <c r="B6">
        <v>25</v>
      </c>
      <c r="C6" s="1">
        <v>16384</v>
      </c>
      <c r="D6" s="1">
        <v>1024</v>
      </c>
      <c r="E6">
        <v>32</v>
      </c>
      <c r="F6" s="1">
        <v>11.75</v>
      </c>
      <c r="G6" s="1">
        <v>2.85</v>
      </c>
      <c r="H6" s="1">
        <v>87.13</v>
      </c>
    </row>
    <row r="11" spans="1:8" x14ac:dyDescent="0.2">
      <c r="A11" t="s">
        <v>17</v>
      </c>
      <c r="B11">
        <v>32</v>
      </c>
      <c r="C11" s="1">
        <v>16384</v>
      </c>
      <c r="D11" s="1">
        <v>32768</v>
      </c>
      <c r="E11">
        <v>8</v>
      </c>
      <c r="F11" s="1">
        <v>521.84</v>
      </c>
      <c r="G11" s="1">
        <v>8.23</v>
      </c>
      <c r="H11" s="1">
        <v>62.79</v>
      </c>
    </row>
    <row r="12" spans="1:8" x14ac:dyDescent="0.2">
      <c r="B12">
        <v>32</v>
      </c>
      <c r="C12" s="1">
        <v>16384</v>
      </c>
      <c r="D12" s="1">
        <v>65536</v>
      </c>
      <c r="E12">
        <v>16</v>
      </c>
      <c r="F12" s="1">
        <v>1057.48</v>
      </c>
      <c r="G12" s="1">
        <v>4.0599999999999996</v>
      </c>
      <c r="H12" s="1">
        <v>61.97</v>
      </c>
    </row>
    <row r="13" spans="1:8" x14ac:dyDescent="0.2">
      <c r="B13">
        <v>32</v>
      </c>
      <c r="C13" s="1">
        <v>16384</v>
      </c>
      <c r="D13" s="1">
        <v>131072</v>
      </c>
      <c r="E13">
        <v>32</v>
      </c>
      <c r="F13" s="1">
        <v>2221.65</v>
      </c>
      <c r="G13" s="1">
        <v>1.93</v>
      </c>
      <c r="H13" s="1">
        <v>59</v>
      </c>
    </row>
    <row r="14" spans="1:8" x14ac:dyDescent="0.2">
      <c r="B14">
        <v>30</v>
      </c>
      <c r="C14" s="1">
        <v>16384</v>
      </c>
      <c r="D14" s="1">
        <v>32768</v>
      </c>
      <c r="E14">
        <v>32</v>
      </c>
      <c r="F14" s="1">
        <v>456.27</v>
      </c>
      <c r="G14" s="1">
        <v>2.35</v>
      </c>
      <c r="H14" s="1">
        <v>71.819999999999993</v>
      </c>
    </row>
    <row r="15" spans="1:8" x14ac:dyDescent="0.2">
      <c r="B15">
        <v>25</v>
      </c>
      <c r="C15" s="1">
        <v>16384</v>
      </c>
      <c r="D15" s="1">
        <v>1024</v>
      </c>
      <c r="E15">
        <v>32</v>
      </c>
      <c r="F15" s="1">
        <v>29.69</v>
      </c>
      <c r="G15" s="1">
        <v>1.1299999999999999</v>
      </c>
      <c r="H15" s="1">
        <v>34.49</v>
      </c>
    </row>
    <row r="20" spans="1:8" x14ac:dyDescent="0.2">
      <c r="A20" t="s">
        <v>10</v>
      </c>
      <c r="B20">
        <v>32</v>
      </c>
      <c r="C20">
        <v>512</v>
      </c>
      <c r="D20" s="1">
        <v>32768</v>
      </c>
      <c r="E20">
        <v>8</v>
      </c>
      <c r="F20" s="1">
        <v>1581.37</v>
      </c>
      <c r="G20" s="1">
        <v>2.72</v>
      </c>
      <c r="H20" s="1">
        <v>20.72</v>
      </c>
    </row>
    <row r="21" spans="1:8" x14ac:dyDescent="0.2">
      <c r="B21">
        <v>32</v>
      </c>
      <c r="C21">
        <v>512</v>
      </c>
      <c r="D21" s="1">
        <v>65536</v>
      </c>
      <c r="E21">
        <v>16</v>
      </c>
      <c r="F21" s="1">
        <v>3264.37</v>
      </c>
      <c r="G21" s="1">
        <v>1.32</v>
      </c>
      <c r="H21" s="1">
        <v>20.079999999999998</v>
      </c>
    </row>
    <row r="22" spans="1:8" x14ac:dyDescent="0.2">
      <c r="B22">
        <v>32</v>
      </c>
      <c r="C22">
        <v>512</v>
      </c>
      <c r="D22" s="1">
        <v>131072</v>
      </c>
      <c r="E22">
        <v>32</v>
      </c>
      <c r="F22" s="1">
        <v>5792.42</v>
      </c>
      <c r="G22" s="1">
        <v>0.74</v>
      </c>
      <c r="H22" s="1">
        <v>22.63</v>
      </c>
    </row>
    <row r="23" spans="1:8" x14ac:dyDescent="0.2">
      <c r="B23">
        <v>30</v>
      </c>
      <c r="C23">
        <v>512</v>
      </c>
      <c r="D23" s="1">
        <v>32768</v>
      </c>
      <c r="E23">
        <v>32</v>
      </c>
      <c r="F23" s="1">
        <v>1235.56</v>
      </c>
      <c r="G23" s="1">
        <v>0.87</v>
      </c>
      <c r="H23" s="1">
        <v>26.52</v>
      </c>
    </row>
    <row r="24" spans="1:8" x14ac:dyDescent="0.2">
      <c r="B24">
        <v>25</v>
      </c>
      <c r="C24">
        <v>512</v>
      </c>
      <c r="D24" s="1">
        <v>1024</v>
      </c>
      <c r="E24">
        <v>32</v>
      </c>
      <c r="F24" s="1">
        <v>31.24</v>
      </c>
      <c r="G24" s="1">
        <v>1.07</v>
      </c>
      <c r="H24" s="1">
        <v>32.770000000000003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770C-E288-8C4A-BEA5-F03B7489AAD4}">
  <dimension ref="A1:H40"/>
  <sheetViews>
    <sheetView workbookViewId="0">
      <selection activeCell="A25" sqref="A25:C40"/>
    </sheetView>
  </sheetViews>
  <sheetFormatPr baseColWidth="10" defaultRowHeight="16" x14ac:dyDescent="0.2"/>
  <sheetData>
    <row r="1" spans="1:6" x14ac:dyDescent="0.2">
      <c r="A1" t="s">
        <v>9</v>
      </c>
      <c r="B1" t="s">
        <v>4</v>
      </c>
      <c r="C1" t="s">
        <v>32</v>
      </c>
      <c r="D1" t="s">
        <v>6</v>
      </c>
      <c r="E1" t="s">
        <v>7</v>
      </c>
      <c r="F1" t="s">
        <v>8</v>
      </c>
    </row>
    <row r="2" spans="1:6" x14ac:dyDescent="0.2">
      <c r="A2" t="s">
        <v>16</v>
      </c>
      <c r="B2">
        <v>512</v>
      </c>
      <c r="C2" s="1">
        <v>131072</v>
      </c>
      <c r="D2" s="1">
        <v>1142.6600000000001</v>
      </c>
      <c r="E2" s="1">
        <v>7.52</v>
      </c>
      <c r="F2" s="1">
        <v>114.71</v>
      </c>
    </row>
    <row r="3" spans="1:6" x14ac:dyDescent="0.2">
      <c r="B3">
        <f>B2*2</f>
        <v>1024</v>
      </c>
      <c r="C3" s="1">
        <v>131072</v>
      </c>
      <c r="D3" s="1">
        <v>625.14</v>
      </c>
      <c r="E3" s="1">
        <v>13.74</v>
      </c>
      <c r="F3" s="1">
        <v>209.67</v>
      </c>
    </row>
    <row r="4" spans="1:6" x14ac:dyDescent="0.2">
      <c r="B4">
        <f t="shared" ref="B4:B9" si="0">B3*2</f>
        <v>2048</v>
      </c>
      <c r="C4" s="1">
        <v>131072</v>
      </c>
      <c r="D4" s="1">
        <v>617.4</v>
      </c>
      <c r="E4" s="1">
        <v>13.91</v>
      </c>
      <c r="F4" s="1">
        <v>212.3</v>
      </c>
    </row>
    <row r="5" spans="1:6" x14ac:dyDescent="0.2">
      <c r="B5">
        <f t="shared" si="0"/>
        <v>4096</v>
      </c>
      <c r="C5" s="1">
        <v>131072</v>
      </c>
      <c r="D5" s="1">
        <v>554.15</v>
      </c>
      <c r="E5" s="1">
        <v>15.5</v>
      </c>
      <c r="F5" s="1">
        <v>236.53</v>
      </c>
    </row>
    <row r="6" spans="1:6" x14ac:dyDescent="0.2">
      <c r="B6">
        <f t="shared" si="0"/>
        <v>8192</v>
      </c>
      <c r="C6" s="1">
        <v>131072</v>
      </c>
      <c r="D6" s="1">
        <v>673.5</v>
      </c>
      <c r="E6" s="1">
        <v>12.75</v>
      </c>
      <c r="F6" s="1">
        <v>194.61</v>
      </c>
    </row>
    <row r="7" spans="1:6" x14ac:dyDescent="0.2">
      <c r="B7">
        <f t="shared" si="0"/>
        <v>16384</v>
      </c>
      <c r="C7" s="1">
        <v>131072</v>
      </c>
      <c r="D7" s="1">
        <v>675.98</v>
      </c>
      <c r="E7" s="1">
        <v>12.71</v>
      </c>
      <c r="F7" s="1">
        <v>193.9</v>
      </c>
    </row>
    <row r="8" spans="1:6" x14ac:dyDescent="0.2">
      <c r="B8">
        <f>B7*2</f>
        <v>32768</v>
      </c>
      <c r="C8" s="1">
        <v>131072</v>
      </c>
      <c r="D8" s="1">
        <v>666.72</v>
      </c>
      <c r="E8" s="1">
        <v>12.88</v>
      </c>
      <c r="F8" s="1">
        <v>196.59</v>
      </c>
    </row>
    <row r="9" spans="1:6" x14ac:dyDescent="0.2">
      <c r="B9">
        <f t="shared" si="0"/>
        <v>65536</v>
      </c>
      <c r="C9" s="1">
        <v>131072</v>
      </c>
      <c r="D9" s="1">
        <v>686.19</v>
      </c>
      <c r="E9" s="1">
        <v>12.52</v>
      </c>
      <c r="F9" s="1">
        <v>191.02</v>
      </c>
    </row>
    <row r="13" spans="1:6" x14ac:dyDescent="0.2">
      <c r="A13" t="s">
        <v>9</v>
      </c>
      <c r="B13" t="s">
        <v>4</v>
      </c>
      <c r="C13" t="s">
        <v>32</v>
      </c>
      <c r="D13" t="s">
        <v>6</v>
      </c>
      <c r="E13" t="s">
        <v>7</v>
      </c>
      <c r="F13" t="s">
        <v>8</v>
      </c>
    </row>
    <row r="14" spans="1:6" x14ac:dyDescent="0.2">
      <c r="A14" t="s">
        <v>17</v>
      </c>
      <c r="B14">
        <v>512</v>
      </c>
      <c r="C14" s="1">
        <v>131072</v>
      </c>
      <c r="D14" s="1">
        <v>2332.46</v>
      </c>
      <c r="E14" s="1">
        <v>3.68</v>
      </c>
      <c r="F14" s="1">
        <v>56.19</v>
      </c>
    </row>
    <row r="15" spans="1:6" x14ac:dyDescent="0.2">
      <c r="A15" t="s">
        <v>17</v>
      </c>
      <c r="B15">
        <f>B14*2</f>
        <v>1024</v>
      </c>
      <c r="C15" s="1">
        <v>131072</v>
      </c>
      <c r="D15" s="1">
        <v>2198.2199999999998</v>
      </c>
      <c r="E15" s="1">
        <v>3.91</v>
      </c>
      <c r="F15" s="1">
        <v>59.63</v>
      </c>
    </row>
    <row r="16" spans="1:6" x14ac:dyDescent="0.2">
      <c r="A16" t="s">
        <v>17</v>
      </c>
      <c r="B16">
        <f t="shared" ref="B16:B20" si="1">B15*2</f>
        <v>2048</v>
      </c>
      <c r="C16" s="1">
        <v>131072</v>
      </c>
      <c r="D16" s="1">
        <v>2165.21</v>
      </c>
      <c r="E16" s="1">
        <v>3.97</v>
      </c>
      <c r="F16" s="1">
        <v>60.54</v>
      </c>
    </row>
    <row r="17" spans="1:8" x14ac:dyDescent="0.2">
      <c r="A17" t="s">
        <v>17</v>
      </c>
      <c r="B17">
        <f t="shared" si="1"/>
        <v>4096</v>
      </c>
      <c r="C17" s="1">
        <v>131072</v>
      </c>
      <c r="D17" s="1">
        <v>2183.89</v>
      </c>
      <c r="E17" s="1">
        <v>3.93</v>
      </c>
      <c r="F17" s="1">
        <v>60.02</v>
      </c>
    </row>
    <row r="18" spans="1:8" x14ac:dyDescent="0.2">
      <c r="A18" t="s">
        <v>17</v>
      </c>
      <c r="B18">
        <f t="shared" si="1"/>
        <v>8192</v>
      </c>
      <c r="C18" s="1">
        <v>131072</v>
      </c>
      <c r="D18" s="1">
        <v>2069.5</v>
      </c>
      <c r="E18" s="1">
        <v>4.1500000000000004</v>
      </c>
      <c r="F18" s="1">
        <v>63.34</v>
      </c>
    </row>
    <row r="19" spans="1:8" x14ac:dyDescent="0.2">
      <c r="A19" t="s">
        <v>17</v>
      </c>
      <c r="B19">
        <f t="shared" si="1"/>
        <v>16384</v>
      </c>
      <c r="C19" s="1">
        <v>131072</v>
      </c>
      <c r="D19" s="1">
        <v>2251.4699999999998</v>
      </c>
      <c r="E19" s="1">
        <v>3.82</v>
      </c>
      <c r="F19" s="1">
        <v>58.22</v>
      </c>
    </row>
    <row r="20" spans="1:8" x14ac:dyDescent="0.2">
      <c r="A20" t="s">
        <v>17</v>
      </c>
      <c r="B20">
        <f>B19*2</f>
        <v>32768</v>
      </c>
      <c r="C20" s="1">
        <v>131072</v>
      </c>
      <c r="D20" s="1">
        <v>2633.62</v>
      </c>
      <c r="E20" s="1">
        <v>3.26</v>
      </c>
      <c r="F20" s="1">
        <v>49.77</v>
      </c>
    </row>
    <row r="25" spans="1:8" x14ac:dyDescent="0.2">
      <c r="A25" t="s">
        <v>9</v>
      </c>
      <c r="B25" t="s">
        <v>4</v>
      </c>
      <c r="C25" t="s">
        <v>8</v>
      </c>
    </row>
    <row r="26" spans="1:8" x14ac:dyDescent="0.2">
      <c r="A26" t="s">
        <v>16</v>
      </c>
      <c r="B26">
        <v>512</v>
      </c>
      <c r="C26" s="1">
        <v>114.71</v>
      </c>
      <c r="F26" s="1"/>
      <c r="H26" s="1"/>
    </row>
    <row r="27" spans="1:8" x14ac:dyDescent="0.2">
      <c r="A27" t="s">
        <v>16</v>
      </c>
      <c r="B27">
        <f>B26*2</f>
        <v>1024</v>
      </c>
      <c r="C27" s="1">
        <v>209.67</v>
      </c>
      <c r="F27" s="1"/>
      <c r="H27" s="1"/>
    </row>
    <row r="28" spans="1:8" x14ac:dyDescent="0.2">
      <c r="A28" t="s">
        <v>16</v>
      </c>
      <c r="B28">
        <f t="shared" ref="B28:B32" si="2">B27*2</f>
        <v>2048</v>
      </c>
      <c r="C28" s="1">
        <v>212.3</v>
      </c>
      <c r="F28" s="1"/>
      <c r="H28" s="1"/>
    </row>
    <row r="29" spans="1:8" x14ac:dyDescent="0.2">
      <c r="A29" t="s">
        <v>16</v>
      </c>
      <c r="B29">
        <f t="shared" si="2"/>
        <v>4096</v>
      </c>
      <c r="C29" s="1">
        <v>236.53</v>
      </c>
      <c r="F29" s="1"/>
      <c r="H29" s="1"/>
    </row>
    <row r="30" spans="1:8" x14ac:dyDescent="0.2">
      <c r="A30" t="s">
        <v>16</v>
      </c>
      <c r="B30">
        <f t="shared" si="2"/>
        <v>8192</v>
      </c>
      <c r="C30" s="1">
        <v>194.61</v>
      </c>
      <c r="F30" s="1"/>
      <c r="H30" s="1"/>
    </row>
    <row r="31" spans="1:8" x14ac:dyDescent="0.2">
      <c r="A31" t="s">
        <v>16</v>
      </c>
      <c r="B31">
        <f t="shared" si="2"/>
        <v>16384</v>
      </c>
      <c r="C31" s="1">
        <v>193.9</v>
      </c>
      <c r="F31" s="1"/>
      <c r="H31" s="1"/>
    </row>
    <row r="32" spans="1:8" x14ac:dyDescent="0.2">
      <c r="A32" t="s">
        <v>16</v>
      </c>
      <c r="B32">
        <f>B31*2</f>
        <v>32768</v>
      </c>
      <c r="C32" s="1">
        <v>196.59</v>
      </c>
      <c r="F32" s="1"/>
      <c r="H32" s="1"/>
    </row>
    <row r="33" spans="1:6" x14ac:dyDescent="0.2">
      <c r="A33" t="s">
        <v>16</v>
      </c>
      <c r="B33">
        <f t="shared" ref="B33" si="3">B32*2</f>
        <v>65536</v>
      </c>
      <c r="C33" s="1">
        <v>191.02</v>
      </c>
      <c r="F33" s="1"/>
    </row>
    <row r="34" spans="1:6" x14ac:dyDescent="0.2">
      <c r="A34" t="s">
        <v>17</v>
      </c>
      <c r="B34">
        <v>512</v>
      </c>
      <c r="C34" s="1">
        <v>56.19</v>
      </c>
    </row>
    <row r="35" spans="1:6" x14ac:dyDescent="0.2">
      <c r="A35" t="s">
        <v>17</v>
      </c>
      <c r="B35">
        <f>B34*2</f>
        <v>1024</v>
      </c>
      <c r="C35" s="1">
        <v>59.63</v>
      </c>
    </row>
    <row r="36" spans="1:6" x14ac:dyDescent="0.2">
      <c r="A36" t="s">
        <v>17</v>
      </c>
      <c r="B36">
        <f>B35*2</f>
        <v>2048</v>
      </c>
      <c r="C36" s="1">
        <v>60.54</v>
      </c>
    </row>
    <row r="37" spans="1:6" x14ac:dyDescent="0.2">
      <c r="A37" t="s">
        <v>17</v>
      </c>
      <c r="B37">
        <f>B36*2</f>
        <v>4096</v>
      </c>
      <c r="C37" s="1">
        <v>60.02</v>
      </c>
    </row>
    <row r="38" spans="1:6" x14ac:dyDescent="0.2">
      <c r="A38" t="s">
        <v>17</v>
      </c>
      <c r="B38">
        <f>B37*2</f>
        <v>8192</v>
      </c>
      <c r="C38" s="1">
        <v>63.34</v>
      </c>
    </row>
    <row r="39" spans="1:6" x14ac:dyDescent="0.2">
      <c r="A39" t="s">
        <v>17</v>
      </c>
      <c r="B39">
        <f>B38*2</f>
        <v>16384</v>
      </c>
      <c r="C39" s="1">
        <v>58.22</v>
      </c>
    </row>
    <row r="40" spans="1:6" x14ac:dyDescent="0.2">
      <c r="A40" t="s">
        <v>17</v>
      </c>
      <c r="B40">
        <f>B39*2</f>
        <v>32768</v>
      </c>
      <c r="C40" s="1">
        <v>49.77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17AA-7779-7844-83FA-2BDCB779A243}">
  <dimension ref="A1:J35"/>
  <sheetViews>
    <sheetView workbookViewId="0">
      <selection activeCell="D30" sqref="D30:D35"/>
    </sheetView>
  </sheetViews>
  <sheetFormatPr baseColWidth="10" defaultRowHeight="16" x14ac:dyDescent="0.2"/>
  <sheetData>
    <row r="1" spans="1:10" x14ac:dyDescent="0.2">
      <c r="A1" t="s">
        <v>17</v>
      </c>
    </row>
    <row r="2" spans="1:10" x14ac:dyDescent="0.2">
      <c r="A2" t="s">
        <v>25</v>
      </c>
      <c r="B2" t="s">
        <v>26</v>
      </c>
      <c r="C2" t="s">
        <v>6</v>
      </c>
      <c r="D2" t="s">
        <v>8</v>
      </c>
      <c r="E2" t="s">
        <v>25</v>
      </c>
      <c r="F2" t="s">
        <v>36</v>
      </c>
    </row>
    <row r="3" spans="1:10" x14ac:dyDescent="0.2">
      <c r="A3" s="3">
        <v>25</v>
      </c>
      <c r="B3" s="5">
        <v>1024</v>
      </c>
      <c r="C3" s="5">
        <v>29.69</v>
      </c>
      <c r="D3" s="5">
        <v>34.49</v>
      </c>
      <c r="E3" s="3">
        <v>25</v>
      </c>
      <c r="F3" s="5" t="s">
        <v>37</v>
      </c>
    </row>
    <row r="4" spans="1:10" x14ac:dyDescent="0.2">
      <c r="A4">
        <v>25</v>
      </c>
      <c r="B4">
        <f>666672662/1024/1024</f>
        <v>635.78859519958496</v>
      </c>
      <c r="C4" s="1">
        <v>37.269300000000001</v>
      </c>
      <c r="D4">
        <f>B4/C4</f>
        <v>17.059311422526985</v>
      </c>
      <c r="E4">
        <v>25</v>
      </c>
      <c r="F4" t="s">
        <v>38</v>
      </c>
    </row>
    <row r="5" spans="1:10" x14ac:dyDescent="0.2">
      <c r="A5" s="3">
        <v>30</v>
      </c>
      <c r="B5" s="5">
        <v>32768</v>
      </c>
      <c r="C5" s="5">
        <v>456.27</v>
      </c>
      <c r="D5" s="5">
        <v>71.819999999999993</v>
      </c>
      <c r="E5" s="3">
        <v>30</v>
      </c>
      <c r="F5" s="5" t="s">
        <v>37</v>
      </c>
    </row>
    <row r="6" spans="1:10" x14ac:dyDescent="0.2">
      <c r="A6">
        <v>30</v>
      </c>
      <c r="B6" s="1">
        <f>25580901227/1024/1024</f>
        <v>24395.848490715027</v>
      </c>
      <c r="C6" s="1">
        <v>2077.5300000000002</v>
      </c>
      <c r="D6">
        <f>B6/C6</f>
        <v>11.742717790219647</v>
      </c>
      <c r="E6">
        <v>30</v>
      </c>
      <c r="F6" t="s">
        <v>38</v>
      </c>
    </row>
    <row r="7" spans="1:10" x14ac:dyDescent="0.2">
      <c r="A7" s="3">
        <v>32</v>
      </c>
      <c r="B7" s="5">
        <v>131072</v>
      </c>
      <c r="C7" s="5">
        <v>2221.65</v>
      </c>
      <c r="D7" s="5">
        <v>59</v>
      </c>
      <c r="E7" s="3">
        <v>32</v>
      </c>
      <c r="F7" s="5" t="s">
        <v>37</v>
      </c>
    </row>
    <row r="8" spans="1:10" x14ac:dyDescent="0.2">
      <c r="A8">
        <v>32</v>
      </c>
      <c r="B8" s="1">
        <f>108835512101/1024/1024</f>
        <v>103793.63260364532</v>
      </c>
      <c r="C8" s="1">
        <v>21694.3</v>
      </c>
      <c r="D8">
        <f>B8/C8</f>
        <v>4.7843734346646505</v>
      </c>
      <c r="E8">
        <v>32</v>
      </c>
      <c r="F8" t="s">
        <v>38</v>
      </c>
    </row>
    <row r="14" spans="1:10" x14ac:dyDescent="0.2">
      <c r="A14" t="s">
        <v>16</v>
      </c>
    </row>
    <row r="15" spans="1:10" x14ac:dyDescent="0.2">
      <c r="A15" t="s">
        <v>25</v>
      </c>
      <c r="B15" t="s">
        <v>26</v>
      </c>
      <c r="C15" t="s">
        <v>6</v>
      </c>
      <c r="D15" t="s">
        <v>8</v>
      </c>
      <c r="J15" s="1"/>
    </row>
    <row r="16" spans="1:10" x14ac:dyDescent="0.2">
      <c r="A16" s="3">
        <v>25</v>
      </c>
      <c r="B16" s="5">
        <v>1024</v>
      </c>
      <c r="C16" s="5">
        <v>11.75</v>
      </c>
      <c r="D16" s="5">
        <v>87.13</v>
      </c>
    </row>
    <row r="17" spans="1:4" x14ac:dyDescent="0.2">
      <c r="A17">
        <v>25</v>
      </c>
      <c r="B17" s="1">
        <f>672933566/1024/1024</f>
        <v>641.75945854187012</v>
      </c>
      <c r="C17" s="1">
        <v>62.598599999999998</v>
      </c>
      <c r="D17">
        <f>B17/C17</f>
        <v>10.251977816466665</v>
      </c>
    </row>
    <row r="18" spans="1:4" x14ac:dyDescent="0.2">
      <c r="A18" s="3">
        <v>30</v>
      </c>
      <c r="B18" s="5">
        <v>32768</v>
      </c>
      <c r="C18" s="5">
        <v>166.2</v>
      </c>
      <c r="D18" s="5">
        <v>197.16</v>
      </c>
    </row>
    <row r="19" spans="1:4" x14ac:dyDescent="0.2">
      <c r="A19">
        <v>30</v>
      </c>
      <c r="B19" s="1">
        <f>25573987938/1024/1024</f>
        <v>24389.255464553833</v>
      </c>
      <c r="C19" s="1">
        <v>795.54399999999998</v>
      </c>
      <c r="D19">
        <f>B19/C19</f>
        <v>30.65733066248232</v>
      </c>
    </row>
    <row r="20" spans="1:4" x14ac:dyDescent="0.2">
      <c r="A20" s="3">
        <v>32</v>
      </c>
      <c r="B20" s="5">
        <v>131072</v>
      </c>
      <c r="C20" s="5">
        <v>598.26</v>
      </c>
      <c r="D20" s="5">
        <v>219.09</v>
      </c>
    </row>
    <row r="21" spans="1:4" x14ac:dyDescent="0.2">
      <c r="A21">
        <v>32</v>
      </c>
      <c r="B21">
        <f>108835282763/1024/1024</f>
        <v>103793.41388988495</v>
      </c>
      <c r="C21" s="1">
        <v>3626.72</v>
      </c>
      <c r="D21">
        <f>B21/C21</f>
        <v>28.619086637480962</v>
      </c>
    </row>
    <row r="28" spans="1:4" x14ac:dyDescent="0.2">
      <c r="A28" t="s">
        <v>10</v>
      </c>
    </row>
    <row r="29" spans="1:4" x14ac:dyDescent="0.2">
      <c r="A29" t="s">
        <v>25</v>
      </c>
      <c r="B29" t="s">
        <v>26</v>
      </c>
      <c r="C29" t="s">
        <v>6</v>
      </c>
      <c r="D29" t="s">
        <v>8</v>
      </c>
    </row>
    <row r="30" spans="1:4" x14ac:dyDescent="0.2">
      <c r="A30" s="3">
        <v>25</v>
      </c>
      <c r="B30" s="5">
        <v>1024</v>
      </c>
      <c r="C30" s="5">
        <v>31.24</v>
      </c>
      <c r="D30" s="5">
        <v>32.770000000000003</v>
      </c>
    </row>
    <row r="31" spans="1:4" x14ac:dyDescent="0.2">
      <c r="A31">
        <v>25</v>
      </c>
      <c r="B31">
        <v>638</v>
      </c>
      <c r="C31" s="1">
        <v>302.101</v>
      </c>
      <c r="D31">
        <f>B31/C31</f>
        <v>2.1118764916369028</v>
      </c>
    </row>
    <row r="32" spans="1:4" x14ac:dyDescent="0.2">
      <c r="A32" s="3">
        <v>30</v>
      </c>
      <c r="B32" s="5">
        <v>32768</v>
      </c>
      <c r="C32" s="5">
        <v>1235.56</v>
      </c>
      <c r="D32" s="5">
        <v>26.52</v>
      </c>
    </row>
    <row r="33" spans="1:4" ht="17" x14ac:dyDescent="0.2">
      <c r="A33">
        <v>30</v>
      </c>
      <c r="B33" s="4">
        <v>25560</v>
      </c>
      <c r="C33" s="4">
        <v>10614</v>
      </c>
      <c r="D33">
        <f t="shared" ref="D33:D35" si="0">B33/C33</f>
        <v>2.4081401921989825</v>
      </c>
    </row>
    <row r="34" spans="1:4" x14ac:dyDescent="0.2">
      <c r="A34" s="3">
        <v>32</v>
      </c>
      <c r="B34" s="5">
        <v>131072</v>
      </c>
      <c r="C34" s="5">
        <v>5792.42</v>
      </c>
      <c r="D34" s="5">
        <v>22.63</v>
      </c>
    </row>
    <row r="35" spans="1:4" ht="17" x14ac:dyDescent="0.2">
      <c r="A35">
        <v>32</v>
      </c>
      <c r="B35" s="4">
        <v>103424</v>
      </c>
      <c r="C35" s="4">
        <v>43094</v>
      </c>
      <c r="D35">
        <f t="shared" si="0"/>
        <v>2.3999628718615122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48FF-EC56-0046-9A4B-788CC4E6EE9A}">
  <dimension ref="A1:D14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9</v>
      </c>
      <c r="B1" t="s">
        <v>5</v>
      </c>
      <c r="C1" t="s">
        <v>27</v>
      </c>
      <c r="D1" t="s">
        <v>28</v>
      </c>
    </row>
    <row r="2" spans="1:4" x14ac:dyDescent="0.2">
      <c r="A2" t="s">
        <v>16</v>
      </c>
      <c r="B2" t="s">
        <v>29</v>
      </c>
      <c r="C2">
        <v>32</v>
      </c>
      <c r="D2" s="1">
        <v>3.84</v>
      </c>
    </row>
    <row r="3" spans="1:4" x14ac:dyDescent="0.2">
      <c r="A3" t="s">
        <v>10</v>
      </c>
      <c r="B3">
        <v>4</v>
      </c>
      <c r="C3">
        <v>8</v>
      </c>
      <c r="D3" s="1">
        <v>1.54</v>
      </c>
    </row>
    <row r="4" spans="1:4" x14ac:dyDescent="0.2">
      <c r="A4" t="s">
        <v>10</v>
      </c>
      <c r="B4">
        <v>4</v>
      </c>
      <c r="C4">
        <v>16</v>
      </c>
      <c r="D4" s="1">
        <v>1.57</v>
      </c>
    </row>
    <row r="5" spans="1:4" x14ac:dyDescent="0.2">
      <c r="A5" t="s">
        <v>10</v>
      </c>
      <c r="B5">
        <v>4</v>
      </c>
      <c r="C5">
        <v>32</v>
      </c>
      <c r="D5" s="1">
        <v>1.83</v>
      </c>
    </row>
    <row r="6" spans="1:4" x14ac:dyDescent="0.2">
      <c r="A6" t="s">
        <v>10</v>
      </c>
      <c r="B6" s="1">
        <v>16</v>
      </c>
      <c r="C6">
        <v>8</v>
      </c>
      <c r="D6" s="1">
        <v>2.39</v>
      </c>
    </row>
    <row r="14" spans="1:4" x14ac:dyDescent="0.2">
      <c r="A14" t="s">
        <v>17</v>
      </c>
      <c r="B14" t="s">
        <v>30</v>
      </c>
      <c r="C14">
        <v>8</v>
      </c>
      <c r="D14" s="1">
        <v>18.05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epycbox</vt:lpstr>
      <vt:lpstr>threads</vt:lpstr>
      <vt:lpstr>threads_chart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Agrawal</dc:creator>
  <cp:lastModifiedBy>Adarsh Agrawal</cp:lastModifiedBy>
  <dcterms:created xsi:type="dcterms:W3CDTF">2024-04-20T22:19:23Z</dcterms:created>
  <dcterms:modified xsi:type="dcterms:W3CDTF">2024-05-02T09:39:25Z</dcterms:modified>
</cp:coreProperties>
</file>