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0455" windowHeight="4635"/>
  </bookViews>
  <sheets>
    <sheet name="Sheet1" sheetId="1" r:id="rId1"/>
  </sheets>
  <calcPr calcId="124519"/>
  <fileRecoveryPr repairLoad="1"/>
</workbook>
</file>

<file path=xl/calcChain.xml><?xml version="1.0" encoding="utf-8"?>
<calcChain xmlns="http://schemas.openxmlformats.org/spreadsheetml/2006/main">
  <c r="I104" i="1"/>
  <c r="I102"/>
  <c r="G217"/>
  <c r="H217"/>
  <c r="I217"/>
  <c r="J217"/>
  <c r="H255"/>
  <c r="I253" s="1"/>
  <c r="I255" s="1"/>
  <c r="J253" s="1"/>
  <c r="J255" s="1"/>
  <c r="J258" s="1"/>
  <c r="G211"/>
  <c r="H211"/>
  <c r="I211"/>
  <c r="I220" s="1"/>
  <c r="J211"/>
  <c r="J220" s="1"/>
  <c r="G130"/>
  <c r="H128" s="1"/>
  <c r="H130" s="1"/>
  <c r="I128" s="1"/>
  <c r="I130" s="1"/>
  <c r="J128" s="1"/>
  <c r="J130" s="1"/>
  <c r="G255"/>
  <c r="G258" s="1"/>
  <c r="G251"/>
  <c r="H251"/>
  <c r="I251"/>
  <c r="J251"/>
  <c r="G238"/>
  <c r="H238"/>
  <c r="I238"/>
  <c r="J238"/>
  <c r="G230"/>
  <c r="G239" s="1"/>
  <c r="H230"/>
  <c r="H239" s="1"/>
  <c r="I230"/>
  <c r="I239" s="1"/>
  <c r="J230"/>
  <c r="J239" s="1"/>
  <c r="H220"/>
  <c r="G204"/>
  <c r="H204"/>
  <c r="I204"/>
  <c r="J204"/>
  <c r="I199"/>
  <c r="I138"/>
  <c r="G185"/>
  <c r="H185"/>
  <c r="I185"/>
  <c r="J185"/>
  <c r="I154"/>
  <c r="H117"/>
  <c r="D118" s="1"/>
  <c r="H118" s="1"/>
  <c r="D119" s="1"/>
  <c r="H119" s="1"/>
  <c r="D120" s="1"/>
  <c r="H120" s="1"/>
  <c r="D121" s="1"/>
  <c r="H121" s="1"/>
  <c r="D122" s="1"/>
  <c r="H122" s="1"/>
  <c r="D123" s="1"/>
  <c r="H123" s="1"/>
  <c r="I83"/>
  <c r="G220" l="1"/>
  <c r="G221" s="1"/>
  <c r="G223" s="1"/>
  <c r="H258"/>
  <c r="I258"/>
  <c r="H221"/>
  <c r="H223" s="1"/>
  <c r="J221"/>
  <c r="J223" s="1"/>
  <c r="I221"/>
  <c r="I223" s="1"/>
</calcChain>
</file>

<file path=xl/sharedStrings.xml><?xml version="1.0" encoding="utf-8"?>
<sst xmlns="http://schemas.openxmlformats.org/spreadsheetml/2006/main" count="275" uniqueCount="192">
  <si>
    <t>Name of the Entreprenuer</t>
  </si>
  <si>
    <t>Constitution (legal Status)                                         :</t>
  </si>
  <si>
    <t>Individual</t>
  </si>
  <si>
    <t>Father's/Spouce's Name</t>
  </si>
  <si>
    <t xml:space="preserve"> Unit  Address                        :</t>
  </si>
  <si>
    <t>jhandalkd;lja</t>
  </si>
  <si>
    <t>sarara</t>
  </si>
  <si>
    <t>Taluk/Block:</t>
  </si>
  <si>
    <t>District :</t>
  </si>
  <si>
    <t>Pin:</t>
  </si>
  <si>
    <t>State:</t>
  </si>
  <si>
    <t>E-Mail                  :</t>
  </si>
  <si>
    <t>Mobile</t>
  </si>
  <si>
    <t>Cost of Project</t>
  </si>
  <si>
    <t>:</t>
  </si>
  <si>
    <t>Rs.</t>
  </si>
  <si>
    <t>Name of the project / business activity proposed :</t>
  </si>
  <si>
    <t xml:space="preserve">Means of Finance                             </t>
  </si>
  <si>
    <t>Term Loan</t>
  </si>
  <si>
    <t>Own Capital</t>
  </si>
  <si>
    <t xml:space="preserve">Debt Service Coverage Ratio                 </t>
  </si>
  <si>
    <t>Pay Back Period</t>
  </si>
  <si>
    <t>Years</t>
  </si>
  <si>
    <t>Project Implementation Period</t>
  </si>
  <si>
    <t>Months</t>
  </si>
  <si>
    <t>Break Even Point</t>
  </si>
  <si>
    <t>Employment</t>
  </si>
  <si>
    <t>Power Requirement</t>
  </si>
  <si>
    <t>Major Raw materials</t>
  </si>
  <si>
    <t xml:space="preserve">Estimated Annual Sales Turnover           </t>
  </si>
  <si>
    <t>DETAILED PROJECT REPORT</t>
  </si>
  <si>
    <t>INTRODUCTION                :</t>
  </si>
  <si>
    <t>ABOUT THE PROMOTER                :</t>
  </si>
  <si>
    <t xml:space="preserve">COST OF PROJECT                     </t>
  </si>
  <si>
    <t xml:space="preserve">A.   Fixed Capital Investment       </t>
  </si>
  <si>
    <t>a.    Land                                             :</t>
  </si>
  <si>
    <t>Own</t>
  </si>
  <si>
    <t xml:space="preserve">b.    Workshed </t>
  </si>
  <si>
    <t>Area Sq.ft</t>
  </si>
  <si>
    <t>Rate in Rs.</t>
  </si>
  <si>
    <t>Amt. In Rs.</t>
  </si>
  <si>
    <t xml:space="preserve">       Total</t>
  </si>
  <si>
    <t>C.   Machinery</t>
  </si>
  <si>
    <t>Qty.</t>
  </si>
  <si>
    <t>Rate</t>
  </si>
  <si>
    <t>Amount in Rs.</t>
  </si>
  <si>
    <t>d.  Preliminary &amp; Pre-operative Cost :</t>
  </si>
  <si>
    <t>e.  Furniture &amp; Fixtures                         :</t>
  </si>
  <si>
    <t>f.   Contingency/Others/Miscellaneous                                    :</t>
  </si>
  <si>
    <t>Total Capital Expenditure               :</t>
  </si>
  <si>
    <t>Working Capital                                :</t>
  </si>
  <si>
    <t>Total Cost Project                              :</t>
  </si>
  <si>
    <t>Means of Financing                        :</t>
  </si>
  <si>
    <t>Own Contribution</t>
  </si>
  <si>
    <t xml:space="preserve">Bank Finance                                      : </t>
  </si>
  <si>
    <t>Working Capital</t>
  </si>
  <si>
    <t xml:space="preserve">     Total</t>
  </si>
  <si>
    <t xml:space="preserve">Margin Money (Govt. Subsidy) </t>
  </si>
  <si>
    <t>STATEMENT SHOWING THE REPAYMENT OF TERM LOAN  &amp; WORKING CAPITAL :</t>
  </si>
  <si>
    <t>TERM LOAN</t>
  </si>
  <si>
    <t>Year</t>
  </si>
  <si>
    <t>Opening Balance</t>
  </si>
  <si>
    <t>Installment</t>
  </si>
  <si>
    <t>Closing Balance</t>
  </si>
  <si>
    <t>Interest @</t>
  </si>
  <si>
    <t>1st</t>
  </si>
  <si>
    <t>2nd</t>
  </si>
  <si>
    <t>3rd</t>
  </si>
  <si>
    <t>4th</t>
  </si>
  <si>
    <t>5th</t>
  </si>
  <si>
    <t>6th</t>
  </si>
  <si>
    <t>7th</t>
  </si>
  <si>
    <t>STATEMENT SHOWING THE DEPRECIATION ON FIXED ASSETS:</t>
  </si>
  <si>
    <t>@</t>
  </si>
  <si>
    <t>Particulars</t>
  </si>
  <si>
    <t>1st Year</t>
  </si>
  <si>
    <t>2nd Year</t>
  </si>
  <si>
    <t>3rd Year</t>
  </si>
  <si>
    <t>4th Year</t>
  </si>
  <si>
    <t>5th Year</t>
  </si>
  <si>
    <t>Depreciation</t>
  </si>
  <si>
    <t>Total</t>
  </si>
  <si>
    <t>Schedule of Sales Realization    :</t>
  </si>
  <si>
    <t>Details of Sales</t>
  </si>
  <si>
    <t>Particulars of Product</t>
  </si>
  <si>
    <t>Rate/</t>
  </si>
  <si>
    <t>No. of</t>
  </si>
  <si>
    <t>Capacity Utilization of Sales</t>
  </si>
  <si>
    <t>Capacity Utilization</t>
  </si>
  <si>
    <t xml:space="preserve">Sales / Receipts </t>
  </si>
  <si>
    <t>Wages</t>
  </si>
  <si>
    <t>Worker</t>
  </si>
  <si>
    <t>Per Month</t>
  </si>
  <si>
    <t>(Per Annum)</t>
  </si>
  <si>
    <t>Repairs and Maintenance                  :</t>
  </si>
  <si>
    <t>Power and Fuel                                 :</t>
  </si>
  <si>
    <t>Other Overhead Expenses               :</t>
  </si>
  <si>
    <t>Administrative Expenses                  :</t>
  </si>
  <si>
    <t>Telephone Expenses</t>
  </si>
  <si>
    <t>Stationery &amp; Postage</t>
  </si>
  <si>
    <t>Advertisement &amp; Publicity</t>
  </si>
  <si>
    <t>Workshed Rent</t>
  </si>
  <si>
    <t>Other Miscellaneous Expenses</t>
  </si>
  <si>
    <t xml:space="preserve">Capacity Utilization </t>
  </si>
  <si>
    <t xml:space="preserve">  Wages</t>
  </si>
  <si>
    <t xml:space="preserve">  Repairs &amp; Maintenance</t>
  </si>
  <si>
    <t xml:space="preserve">  Power &amp; Fuel</t>
  </si>
  <si>
    <t xml:space="preserve">  Other Overhead Expenses</t>
  </si>
  <si>
    <t>Administrative Expenses</t>
  </si>
  <si>
    <t xml:space="preserve">  Postage Telephone Expenses</t>
  </si>
  <si>
    <t xml:space="preserve">  Stationery &amp; Postage</t>
  </si>
  <si>
    <t xml:space="preserve">  Advertisement &amp; Publicity</t>
  </si>
  <si>
    <t xml:space="preserve">  Other Miscellaneous Expenses</t>
  </si>
  <si>
    <t>Total:</t>
  </si>
  <si>
    <t>Assessment of Working Capital        :</t>
  </si>
  <si>
    <t>Sale</t>
  </si>
  <si>
    <t>Repair &amp; Maintenance</t>
  </si>
  <si>
    <t>Power &amp; Fuel</t>
  </si>
  <si>
    <t>Other Overhead Expenses</t>
  </si>
  <si>
    <t>Production Cost</t>
  </si>
  <si>
    <t>Administrative Cost</t>
  </si>
  <si>
    <t>Total Working Capital Requirement</t>
  </si>
  <si>
    <t xml:space="preserve">Financial Analysis                             </t>
  </si>
  <si>
    <t>Projected Profit &amp; Loss Account   :</t>
  </si>
  <si>
    <t>0 Year</t>
  </si>
  <si>
    <t xml:space="preserve">  Depreciation</t>
  </si>
  <si>
    <t>Working Capital Loan</t>
  </si>
  <si>
    <t>Cost of Sale</t>
  </si>
  <si>
    <t>Net Profit Before Tax</t>
  </si>
  <si>
    <t>Less Tax</t>
  </si>
  <si>
    <t>Net Profit</t>
  </si>
  <si>
    <t>CALCULATION OF DEBT SERVICE CREDIT RATIO (D.S.C.R)  :</t>
  </si>
  <si>
    <t>Add :</t>
  </si>
  <si>
    <t>TOTAL - A</t>
  </si>
  <si>
    <t>Payments  :</t>
  </si>
  <si>
    <t>On Term Loan  :</t>
  </si>
  <si>
    <t>Interest</t>
  </si>
  <si>
    <t>TOTAL  - B</t>
  </si>
  <si>
    <t xml:space="preserve">D.S.C.R  = A/B               </t>
  </si>
  <si>
    <t>Average D.S.C.R</t>
  </si>
  <si>
    <t>PROJECTED BALANCE SHEET    :</t>
  </si>
  <si>
    <t>LIABILITIES  :</t>
  </si>
  <si>
    <t>Promoters Capital</t>
  </si>
  <si>
    <t>Profit</t>
  </si>
  <si>
    <t>Current Liabilities</t>
  </si>
  <si>
    <t>Sundry Creditors</t>
  </si>
  <si>
    <t>ASSETS  :</t>
  </si>
  <si>
    <t xml:space="preserve">Gross Fixed Assets  : </t>
  </si>
  <si>
    <t>Less : Depreciation</t>
  </si>
  <si>
    <t>Net Fixed Assets</t>
  </si>
  <si>
    <t>Cash in Bank/Hand</t>
  </si>
  <si>
    <t>GOPAKUMAR VISHU</t>
  </si>
  <si>
    <t>VISHNU NIVAS</t>
  </si>
  <si>
    <t>KUMBALAM P.O</t>
  </si>
  <si>
    <t>ERNAKULAM</t>
  </si>
  <si>
    <t>KERALA</t>
  </si>
  <si>
    <t>682506</t>
  </si>
  <si>
    <t xml:space="preserve">PROJECT AT A GLANCE </t>
  </si>
  <si>
    <t>AIM OF THE PROJECT</t>
  </si>
  <si>
    <t>TRQNSPORTATION</t>
  </si>
  <si>
    <t>B K TRAVELS KUMBALAM</t>
  </si>
  <si>
    <t xml:space="preserve">Now Kochi is one of the developing City. The coming of the METRO STATION  the feeder services requires from the Metro Station to the nearest places such as Mattancherry, Fort kochi, Kumbalam etc are thickly populated place. Coming of Corona Virus the transporting  system is in colappidated manner and the peoples are suffering a lot due to the lack of transport.  Considering the difficulties of the ordinery people I am decided to start a bus service from </t>
  </si>
  <si>
    <t>Opening Balance including int.</t>
  </si>
  <si>
    <t>The incumbent was started his service as a driver . In the lizure lime he was also taken charges as conductor. Nearly after 10 years he had purchased a bus and become the owner. He had named the bus as  B K Travels.   He had well aware of the merit and demerit of bus service.  He was good in conducting bus service in a higly profitable manner. So his dicision to conduct a bus service in Kochi area</t>
  </si>
  <si>
    <t>Bus shed</t>
  </si>
  <si>
    <t>One bus/transport</t>
  </si>
  <si>
    <t>Total Finance</t>
  </si>
  <si>
    <t>Bus/Transport</t>
  </si>
  <si>
    <t>/day</t>
  </si>
  <si>
    <t>Collection</t>
  </si>
  <si>
    <t>Driver</t>
  </si>
  <si>
    <t>Conductor</t>
  </si>
  <si>
    <t>2nd conductor</t>
  </si>
  <si>
    <t>Door checker</t>
  </si>
  <si>
    <t>door checker  2</t>
  </si>
  <si>
    <t>16,72,000.00</t>
  </si>
  <si>
    <t>/year</t>
  </si>
  <si>
    <t>Running Expenses</t>
  </si>
  <si>
    <t>Capacity Utilization of running &amp; Administrative Expenses  :</t>
  </si>
  <si>
    <t>Running  Cost</t>
  </si>
  <si>
    <t>Per year</t>
  </si>
  <si>
    <t>BUS</t>
  </si>
  <si>
    <t>Int.(int.payment already included in loan payment</t>
  </si>
  <si>
    <t>Term Loan (with full interest)</t>
  </si>
  <si>
    <t xml:space="preserve"> Preliminary &amp; Pre-operative Cost :</t>
  </si>
  <si>
    <t>(working capital can be met from sales. No additional capital required)</t>
  </si>
  <si>
    <t>Including Interest for full years</t>
  </si>
  <si>
    <t>On Working Capital (no loan for working capotal)</t>
  </si>
  <si>
    <t>capital. It can be met from sale cost)</t>
  </si>
  <si>
    <t>4,18,000.00</t>
  </si>
  <si>
    <t>20,90,000.00</t>
  </si>
  <si>
    <t>SINILAL GOPAN</t>
  </si>
</sst>
</file>

<file path=xl/styles.xml><?xml version="1.0" encoding="utf-8"?>
<styleSheet xmlns="http://schemas.openxmlformats.org/spreadsheetml/2006/main">
  <numFmts count="2">
    <numFmt numFmtId="43" formatCode="_(* #,##0.00_);_(* \(#,##0.00\);_(* &quot;-&quot;??_);_(@_)"/>
    <numFmt numFmtId="165" formatCode="[&gt;=10000000]####\,##\,##\,##0.00;[&gt;=100000]####\,##\,##0.00;##,##0.0000"/>
  </numFmts>
  <fonts count="24">
    <font>
      <sz val="11"/>
      <color theme="1"/>
      <name val="Calibri"/>
      <family val="2"/>
      <scheme val="minor"/>
    </font>
    <font>
      <sz val="10"/>
      <name val="Arial"/>
      <family val="2"/>
    </font>
    <font>
      <sz val="12"/>
      <name val="Arial"/>
      <family val="2"/>
    </font>
    <font>
      <b/>
      <sz val="12"/>
      <name val="Arial"/>
      <family val="2"/>
    </font>
    <font>
      <b/>
      <sz val="12"/>
      <color indexed="8"/>
      <name val="Arial"/>
      <family val="2"/>
    </font>
    <font>
      <b/>
      <sz val="10"/>
      <name val="Arial"/>
      <family val="2"/>
    </font>
    <font>
      <u/>
      <sz val="10"/>
      <color indexed="12"/>
      <name val="Arial"/>
      <family val="2"/>
    </font>
    <font>
      <b/>
      <u/>
      <sz val="12"/>
      <color indexed="52"/>
      <name val="Tahoma"/>
      <family val="2"/>
    </font>
    <font>
      <b/>
      <u/>
      <sz val="12"/>
      <color indexed="12"/>
      <name val="Tahoma"/>
      <family val="2"/>
    </font>
    <font>
      <b/>
      <sz val="12"/>
      <name val="Tahoma"/>
      <family val="2"/>
    </font>
    <font>
      <sz val="12"/>
      <name val="Tahoma"/>
      <family val="2"/>
    </font>
    <font>
      <sz val="10"/>
      <name val="Tahoma"/>
      <family val="2"/>
    </font>
    <font>
      <b/>
      <u/>
      <sz val="12"/>
      <name val="Tahoma"/>
      <family val="2"/>
    </font>
    <font>
      <u/>
      <sz val="12"/>
      <color indexed="12"/>
      <name val="Arial"/>
      <family val="2"/>
    </font>
    <font>
      <b/>
      <u/>
      <sz val="12"/>
      <color indexed="62"/>
      <name val="Tahoma"/>
      <family val="2"/>
    </font>
    <font>
      <b/>
      <sz val="12"/>
      <color indexed="62"/>
      <name val="Tahoma"/>
      <family val="2"/>
    </font>
    <font>
      <b/>
      <sz val="12"/>
      <color indexed="62"/>
      <name val="Arial"/>
      <family val="2"/>
    </font>
    <font>
      <sz val="12"/>
      <color indexed="18"/>
      <name val="Arial"/>
      <family val="2"/>
    </font>
    <font>
      <b/>
      <u/>
      <sz val="12"/>
      <color indexed="62"/>
      <name val="Arial"/>
      <family val="2"/>
    </font>
    <font>
      <b/>
      <sz val="12"/>
      <color indexed="63"/>
      <name val="Arial"/>
      <family val="2"/>
    </font>
    <font>
      <b/>
      <sz val="12"/>
      <color indexed="12"/>
      <name val="Arial"/>
      <family val="2"/>
    </font>
    <font>
      <b/>
      <i/>
      <sz val="12"/>
      <name val="Arial"/>
      <family val="2"/>
    </font>
    <font>
      <b/>
      <i/>
      <sz val="12"/>
      <color indexed="62"/>
      <name val="Arial"/>
      <family val="2"/>
    </font>
    <font>
      <b/>
      <sz val="12"/>
      <color rgb="FFFF0000"/>
      <name val="Arial"/>
      <family val="2"/>
    </font>
  </fonts>
  <fills count="3">
    <fill>
      <patternFill patternType="none"/>
    </fill>
    <fill>
      <patternFill patternType="gray125"/>
    </fill>
    <fill>
      <patternFill patternType="solid">
        <fgColor indexed="46"/>
        <bgColor indexed="64"/>
      </patternFill>
    </fill>
  </fills>
  <borders count="11">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183">
    <xf numFmtId="0" fontId="0" fillId="0" borderId="0" xfId="0"/>
    <xf numFmtId="0" fontId="1" fillId="0" borderId="0" xfId="1"/>
    <xf numFmtId="49" fontId="7" fillId="0" borderId="0" xfId="1" applyNumberFormat="1" applyFont="1" applyFill="1" applyBorder="1" applyAlignment="1" applyProtection="1">
      <alignment horizontal="center" vertical="top"/>
      <protection hidden="1"/>
    </xf>
    <xf numFmtId="49" fontId="7" fillId="0" borderId="0" xfId="1" applyNumberFormat="1" applyFont="1" applyFill="1" applyBorder="1" applyAlignment="1" applyProtection="1">
      <alignment horizontal="center"/>
      <protection hidden="1"/>
    </xf>
    <xf numFmtId="0" fontId="9" fillId="0" borderId="0" xfId="1" applyFont="1" applyFill="1" applyBorder="1" applyAlignment="1" applyProtection="1">
      <alignment horizontal="center"/>
      <protection hidden="1"/>
    </xf>
    <xf numFmtId="0" fontId="9" fillId="0" borderId="0" xfId="1" applyFont="1" applyFill="1" applyBorder="1" applyAlignment="1" applyProtection="1">
      <alignment horizontal="left"/>
      <protection hidden="1"/>
    </xf>
    <xf numFmtId="0" fontId="10" fillId="0" borderId="0" xfId="1" applyFont="1" applyFill="1" applyBorder="1" applyAlignment="1" applyProtection="1">
      <alignment horizontal="left"/>
      <protection hidden="1"/>
    </xf>
    <xf numFmtId="0" fontId="11" fillId="0" borderId="0" xfId="1" applyFont="1" applyFill="1" applyBorder="1" applyAlignment="1" applyProtection="1">
      <protection hidden="1"/>
    </xf>
    <xf numFmtId="0" fontId="11" fillId="0" borderId="0" xfId="1" applyFont="1" applyFill="1" applyBorder="1" applyAlignment="1" applyProtection="1">
      <alignment horizontal="right"/>
      <protection hidden="1"/>
    </xf>
    <xf numFmtId="0" fontId="10" fillId="0" borderId="0" xfId="1" applyFont="1" applyFill="1" applyBorder="1" applyProtection="1">
      <protection hidden="1"/>
    </xf>
    <xf numFmtId="0" fontId="9" fillId="0" borderId="0" xfId="1" applyFont="1" applyFill="1" applyBorder="1" applyAlignment="1" applyProtection="1">
      <alignment horizontal="center" vertical="center"/>
      <protection hidden="1"/>
    </xf>
    <xf numFmtId="0" fontId="10" fillId="0" borderId="0" xfId="1" applyFont="1" applyFill="1" applyBorder="1" applyAlignment="1" applyProtection="1">
      <alignment horizontal="center"/>
      <protection hidden="1"/>
    </xf>
    <xf numFmtId="0" fontId="9" fillId="0" borderId="0" xfId="1" applyFont="1" applyFill="1" applyBorder="1" applyAlignment="1" applyProtection="1">
      <alignment horizontal="right"/>
      <protection hidden="1"/>
    </xf>
    <xf numFmtId="0" fontId="9" fillId="0" borderId="0" xfId="1" applyFont="1" applyFill="1" applyBorder="1" applyProtection="1">
      <protection hidden="1"/>
    </xf>
    <xf numFmtId="0" fontId="13" fillId="0" borderId="0" xfId="3" applyFont="1" applyFill="1" applyBorder="1" applyAlignment="1" applyProtection="1">
      <protection hidden="1"/>
    </xf>
    <xf numFmtId="0" fontId="10" fillId="0" borderId="0" xfId="1" applyFont="1" applyFill="1" applyBorder="1" applyAlignment="1" applyProtection="1">
      <alignment horizontal="left" vertical="center"/>
      <protection hidden="1"/>
    </xf>
    <xf numFmtId="0" fontId="2" fillId="0" borderId="0" xfId="1" applyFont="1" applyFill="1" applyBorder="1" applyProtection="1">
      <protection hidden="1"/>
    </xf>
    <xf numFmtId="2" fontId="10" fillId="0" borderId="0" xfId="1" applyNumberFormat="1" applyFont="1" applyFill="1" applyBorder="1" applyAlignment="1" applyProtection="1">
      <alignment horizontal="left"/>
      <protection hidden="1"/>
    </xf>
    <xf numFmtId="2" fontId="9" fillId="0" borderId="0" xfId="1" applyNumberFormat="1" applyFont="1" applyFill="1" applyBorder="1" applyAlignment="1" applyProtection="1">
      <alignment horizontal="center"/>
      <protection hidden="1"/>
    </xf>
    <xf numFmtId="0" fontId="10" fillId="0" borderId="0" xfId="1" applyFont="1" applyFill="1" applyBorder="1" applyAlignment="1" applyProtection="1">
      <protection hidden="1"/>
    </xf>
    <xf numFmtId="10" fontId="10" fillId="0" borderId="0" xfId="1" applyNumberFormat="1" applyFont="1" applyFill="1" applyBorder="1" applyAlignment="1" applyProtection="1">
      <alignment horizontal="center"/>
      <protection hidden="1"/>
    </xf>
    <xf numFmtId="1" fontId="10" fillId="0" borderId="0" xfId="1" applyNumberFormat="1" applyFont="1" applyFill="1" applyBorder="1" applyAlignment="1" applyProtection="1">
      <alignment horizontal="center"/>
      <protection hidden="1"/>
    </xf>
    <xf numFmtId="43" fontId="10" fillId="0" borderId="0" xfId="2" applyFont="1" applyFill="1" applyBorder="1" applyProtection="1">
      <protection hidden="1"/>
    </xf>
    <xf numFmtId="0" fontId="10" fillId="0" borderId="0" xfId="1" applyFont="1" applyFill="1" applyBorder="1" applyAlignment="1" applyProtection="1">
      <alignment horizontal="right"/>
      <protection hidden="1"/>
    </xf>
    <xf numFmtId="0" fontId="10" fillId="0" borderId="0" xfId="1" applyFont="1" applyFill="1" applyBorder="1" applyAlignment="1" applyProtection="1">
      <alignment horizontal="justify" vertical="top"/>
      <protection hidden="1"/>
    </xf>
    <xf numFmtId="2" fontId="10" fillId="0" borderId="0" xfId="1" applyNumberFormat="1" applyFont="1" applyFill="1" applyBorder="1" applyAlignment="1" applyProtection="1">
      <alignment horizontal="center"/>
      <protection hidden="1"/>
    </xf>
    <xf numFmtId="0" fontId="3" fillId="0" borderId="0" xfId="1" applyFont="1" applyFill="1" applyBorder="1" applyAlignment="1" applyProtection="1">
      <alignment horizontal="center"/>
      <protection hidden="1"/>
    </xf>
    <xf numFmtId="0" fontId="3" fillId="0" borderId="0" xfId="1" applyFont="1" applyFill="1" applyBorder="1" applyProtection="1">
      <protection hidden="1"/>
    </xf>
    <xf numFmtId="0" fontId="17" fillId="0" borderId="5" xfId="1" applyFont="1" applyFill="1" applyBorder="1" applyAlignment="1" applyProtection="1">
      <protection hidden="1"/>
    </xf>
    <xf numFmtId="2" fontId="17" fillId="0" borderId="5" xfId="1" applyNumberFormat="1" applyFont="1" applyFill="1" applyBorder="1" applyAlignment="1" applyProtection="1">
      <protection hidden="1"/>
    </xf>
    <xf numFmtId="0" fontId="17" fillId="0" borderId="5" xfId="1" applyFont="1" applyFill="1" applyBorder="1" applyAlignment="1" applyProtection="1">
      <alignment horizontal="center"/>
      <protection hidden="1"/>
    </xf>
    <xf numFmtId="49" fontId="17" fillId="0" borderId="5" xfId="1" applyNumberFormat="1" applyFont="1" applyFill="1" applyBorder="1" applyAlignment="1" applyProtection="1">
      <alignment horizontal="center"/>
      <protection hidden="1"/>
    </xf>
    <xf numFmtId="1" fontId="2" fillId="0" borderId="5" xfId="1" applyNumberFormat="1" applyFont="1" applyFill="1" applyBorder="1" applyAlignment="1" applyProtection="1">
      <alignment horizontal="center"/>
      <protection hidden="1"/>
    </xf>
    <xf numFmtId="2" fontId="2" fillId="0" borderId="5" xfId="1" applyNumberFormat="1" applyFont="1" applyFill="1" applyBorder="1" applyAlignment="1" applyProtection="1">
      <protection hidden="1"/>
    </xf>
    <xf numFmtId="2" fontId="2" fillId="0" borderId="5" xfId="1" applyNumberFormat="1" applyFont="1" applyFill="1" applyBorder="1" applyAlignment="1" applyProtection="1">
      <alignment horizontal="right"/>
      <protection hidden="1"/>
    </xf>
    <xf numFmtId="0" fontId="2" fillId="0" borderId="5" xfId="1" applyFont="1" applyFill="1" applyBorder="1" applyAlignment="1" applyProtection="1">
      <alignment horizontal="center"/>
      <protection hidden="1"/>
    </xf>
    <xf numFmtId="2" fontId="2" fillId="0" borderId="5" xfId="1" applyNumberFormat="1" applyFont="1" applyFill="1" applyBorder="1" applyAlignment="1" applyProtection="1">
      <alignment horizontal="center"/>
      <protection hidden="1"/>
    </xf>
    <xf numFmtId="0" fontId="2" fillId="0" borderId="0" xfId="1" applyFont="1" applyFill="1" applyBorder="1" applyAlignment="1" applyProtection="1">
      <alignment horizontal="left"/>
      <protection hidden="1"/>
    </xf>
    <xf numFmtId="0" fontId="2" fillId="0" borderId="0" xfId="1" applyFont="1" applyFill="1" applyBorder="1" applyAlignment="1" applyProtection="1">
      <alignment horizontal="right"/>
      <protection hidden="1"/>
    </xf>
    <xf numFmtId="0" fontId="2" fillId="0" borderId="0" xfId="1" applyFont="1" applyFill="1" applyBorder="1" applyAlignment="1" applyProtection="1">
      <alignment horizontal="center"/>
      <protection hidden="1"/>
    </xf>
    <xf numFmtId="2" fontId="2" fillId="0" borderId="0" xfId="1" applyNumberFormat="1" applyFont="1" applyFill="1" applyBorder="1" applyAlignment="1" applyProtection="1">
      <alignment horizontal="center"/>
      <protection hidden="1"/>
    </xf>
    <xf numFmtId="9" fontId="2" fillId="0" borderId="0" xfId="1" applyNumberFormat="1" applyFont="1" applyFill="1" applyBorder="1" applyAlignment="1" applyProtection="1">
      <alignment horizontal="center"/>
      <protection hidden="1"/>
    </xf>
    <xf numFmtId="2" fontId="2" fillId="0" borderId="0" xfId="1" applyNumberFormat="1" applyFont="1" applyFill="1" applyBorder="1" applyProtection="1">
      <protection hidden="1"/>
    </xf>
    <xf numFmtId="0" fontId="2" fillId="0" borderId="7" xfId="1" applyFont="1" applyFill="1" applyBorder="1" applyProtection="1">
      <protection hidden="1"/>
    </xf>
    <xf numFmtId="9" fontId="2" fillId="0" borderId="0" xfId="1" applyNumberFormat="1" applyFont="1" applyFill="1" applyBorder="1" applyAlignment="1" applyProtection="1">
      <alignment horizontal="center" vertical="center"/>
      <protection hidden="1"/>
    </xf>
    <xf numFmtId="0" fontId="2" fillId="0" borderId="0" xfId="1" applyFont="1" applyFill="1" applyBorder="1" applyAlignment="1" applyProtection="1">
      <alignment horizontal="right" vertical="center"/>
      <protection hidden="1"/>
    </xf>
    <xf numFmtId="0" fontId="18" fillId="0" borderId="0" xfId="1" applyFont="1" applyFill="1" applyBorder="1" applyAlignment="1" applyProtection="1">
      <alignment horizontal="center" vertical="top"/>
      <protection hidden="1"/>
    </xf>
    <xf numFmtId="0" fontId="18" fillId="0" borderId="0" xfId="1" applyFont="1" applyFill="1" applyBorder="1" applyAlignment="1" applyProtection="1">
      <alignment horizontal="center"/>
      <protection hidden="1"/>
    </xf>
    <xf numFmtId="0" fontId="19" fillId="0" borderId="5" xfId="1" applyFont="1" applyFill="1" applyBorder="1" applyAlignment="1" applyProtection="1">
      <alignment horizontal="center"/>
      <protection hidden="1"/>
    </xf>
    <xf numFmtId="1" fontId="19" fillId="0" borderId="5" xfId="1" applyNumberFormat="1" applyFont="1" applyFill="1" applyBorder="1" applyAlignment="1" applyProtection="1">
      <alignment horizontal="center"/>
      <protection hidden="1"/>
    </xf>
    <xf numFmtId="0" fontId="19" fillId="0" borderId="0" xfId="1" applyFont="1" applyFill="1" applyBorder="1" applyAlignment="1" applyProtection="1">
      <alignment horizontal="center"/>
      <protection hidden="1"/>
    </xf>
    <xf numFmtId="1" fontId="19" fillId="0" borderId="0" xfId="1" applyNumberFormat="1" applyFont="1" applyFill="1" applyBorder="1" applyAlignment="1" applyProtection="1">
      <alignment horizontal="center"/>
      <protection hidden="1"/>
    </xf>
    <xf numFmtId="0" fontId="20" fillId="0" borderId="2" xfId="1" applyFont="1" applyFill="1" applyBorder="1" applyAlignment="1" applyProtection="1">
      <alignment horizontal="center"/>
      <protection hidden="1"/>
    </xf>
    <xf numFmtId="0" fontId="3" fillId="0" borderId="5" xfId="1" applyFont="1" applyFill="1" applyBorder="1" applyAlignment="1" applyProtection="1">
      <alignment horizontal="center"/>
      <protection hidden="1"/>
    </xf>
    <xf numFmtId="1" fontId="2" fillId="0" borderId="5" xfId="1" applyNumberFormat="1" applyFont="1" applyFill="1" applyBorder="1" applyAlignment="1" applyProtection="1">
      <alignment horizontal="right"/>
      <protection hidden="1"/>
    </xf>
    <xf numFmtId="0" fontId="20" fillId="0" borderId="0" xfId="1" applyFont="1" applyFill="1" applyBorder="1" applyAlignment="1" applyProtection="1">
      <alignment horizontal="center"/>
      <protection hidden="1"/>
    </xf>
    <xf numFmtId="0" fontId="2" fillId="0" borderId="5" xfId="1" applyFont="1" applyFill="1" applyBorder="1" applyAlignment="1" applyProtection="1">
      <alignment horizontal="right"/>
      <protection hidden="1"/>
    </xf>
    <xf numFmtId="2" fontId="2" fillId="0" borderId="5" xfId="1" applyNumberFormat="1" applyFont="1" applyFill="1" applyBorder="1" applyProtection="1">
      <protection hidden="1"/>
    </xf>
    <xf numFmtId="0" fontId="2" fillId="0" borderId="5" xfId="1" applyFont="1" applyFill="1" applyBorder="1" applyProtection="1">
      <protection hidden="1"/>
    </xf>
    <xf numFmtId="0" fontId="5" fillId="0" borderId="1" xfId="1" applyFont="1" applyFill="1" applyBorder="1" applyAlignment="1" applyProtection="1">
      <alignment horizontal="center" vertical="center"/>
      <protection hidden="1"/>
    </xf>
    <xf numFmtId="0" fontId="2" fillId="0" borderId="0" xfId="1" applyFont="1" applyFill="1" applyProtection="1">
      <protection hidden="1"/>
    </xf>
    <xf numFmtId="10" fontId="3" fillId="0" borderId="3" xfId="1" applyNumberFormat="1" applyFont="1" applyFill="1" applyBorder="1" applyAlignment="1" applyProtection="1">
      <alignment horizontal="center" vertical="center"/>
      <protection hidden="1"/>
    </xf>
    <xf numFmtId="1" fontId="3" fillId="0" borderId="0" xfId="1" applyNumberFormat="1" applyFont="1" applyFill="1" applyBorder="1" applyAlignment="1" applyProtection="1">
      <alignment horizontal="center"/>
      <protection hidden="1"/>
    </xf>
    <xf numFmtId="10" fontId="20" fillId="0" borderId="5" xfId="1" applyNumberFormat="1" applyFont="1" applyFill="1" applyBorder="1" applyAlignment="1" applyProtection="1">
      <alignment horizontal="center"/>
      <protection hidden="1"/>
    </xf>
    <xf numFmtId="1" fontId="2" fillId="0" borderId="0" xfId="1" applyNumberFormat="1" applyFont="1" applyFill="1" applyBorder="1" applyProtection="1">
      <protection hidden="1"/>
    </xf>
    <xf numFmtId="9" fontId="2" fillId="0" borderId="5" xfId="1" applyNumberFormat="1" applyFont="1" applyFill="1" applyBorder="1" applyAlignment="1" applyProtection="1">
      <alignment horizontal="center"/>
      <protection hidden="1"/>
    </xf>
    <xf numFmtId="1" fontId="5" fillId="0" borderId="5" xfId="1" applyNumberFormat="1" applyFont="1" applyFill="1" applyBorder="1" applyProtection="1">
      <protection hidden="1"/>
    </xf>
    <xf numFmtId="1" fontId="2" fillId="0" borderId="5" xfId="1" applyNumberFormat="1" applyFont="1" applyFill="1" applyBorder="1" applyProtection="1">
      <protection hidden="1"/>
    </xf>
    <xf numFmtId="0" fontId="21" fillId="0" borderId="5" xfId="1" applyFont="1" applyFill="1" applyBorder="1" applyAlignment="1" applyProtection="1">
      <alignment horizontal="center"/>
      <protection hidden="1"/>
    </xf>
    <xf numFmtId="0" fontId="3" fillId="0" borderId="5" xfId="1" applyFont="1" applyFill="1" applyBorder="1" applyProtection="1">
      <protection hidden="1"/>
    </xf>
    <xf numFmtId="0" fontId="2" fillId="0" borderId="1" xfId="1" applyFont="1" applyFill="1" applyBorder="1" applyProtection="1">
      <protection hidden="1"/>
    </xf>
    <xf numFmtId="0" fontId="2" fillId="0" borderId="6" xfId="1" applyFont="1" applyFill="1" applyBorder="1" applyAlignment="1" applyProtection="1">
      <alignment horizontal="left"/>
      <protection hidden="1"/>
    </xf>
    <xf numFmtId="2" fontId="2" fillId="0" borderId="0" xfId="1" applyNumberFormat="1" applyFont="1" applyFill="1" applyBorder="1" applyAlignment="1" applyProtection="1">
      <alignment horizontal="right"/>
      <protection hidden="1"/>
    </xf>
    <xf numFmtId="0" fontId="2" fillId="0" borderId="3" xfId="1" applyFont="1" applyFill="1" applyBorder="1" applyProtection="1">
      <protection hidden="1"/>
    </xf>
    <xf numFmtId="1" fontId="3" fillId="0" borderId="5" xfId="1" applyNumberFormat="1" applyFont="1" applyFill="1" applyBorder="1" applyProtection="1">
      <protection hidden="1"/>
    </xf>
    <xf numFmtId="2" fontId="2" fillId="0" borderId="7" xfId="1" applyNumberFormat="1" applyFont="1" applyFill="1" applyBorder="1" applyAlignment="1" applyProtection="1">
      <alignment horizontal="right"/>
      <protection hidden="1"/>
    </xf>
    <xf numFmtId="1" fontId="1" fillId="0" borderId="0" xfId="1" applyNumberFormat="1" applyFont="1" applyFill="1" applyBorder="1" applyProtection="1">
      <protection hidden="1"/>
    </xf>
    <xf numFmtId="0" fontId="21" fillId="0" borderId="0" xfId="1" applyFont="1" applyFill="1" applyBorder="1" applyAlignment="1" applyProtection="1">
      <protection hidden="1"/>
    </xf>
    <xf numFmtId="1" fontId="5" fillId="0" borderId="0" xfId="1" applyNumberFormat="1" applyFont="1" applyFill="1" applyBorder="1" applyProtection="1">
      <protection hidden="1"/>
    </xf>
    <xf numFmtId="1" fontId="3" fillId="0" borderId="0" xfId="1" applyNumberFormat="1" applyFont="1" applyFill="1" applyBorder="1" applyProtection="1">
      <protection hidden="1"/>
    </xf>
    <xf numFmtId="1" fontId="3" fillId="0" borderId="5" xfId="1" applyNumberFormat="1" applyFont="1" applyFill="1" applyBorder="1" applyAlignment="1" applyProtection="1">
      <alignment horizontal="center"/>
      <protection hidden="1"/>
    </xf>
    <xf numFmtId="1" fontId="2" fillId="0" borderId="0" xfId="1" applyNumberFormat="1" applyFont="1" applyFill="1" applyBorder="1" applyAlignment="1" applyProtection="1">
      <alignment horizontal="center"/>
      <protection hidden="1"/>
    </xf>
    <xf numFmtId="1" fontId="19" fillId="0" borderId="5" xfId="1" applyNumberFormat="1" applyFont="1" applyFill="1" applyBorder="1" applyAlignment="1" applyProtection="1">
      <alignment horizontal="center"/>
      <protection hidden="1"/>
    </xf>
    <xf numFmtId="0" fontId="2" fillId="0" borderId="5" xfId="1" applyFont="1" applyFill="1" applyBorder="1" applyAlignment="1" applyProtection="1">
      <alignment horizontal="center"/>
      <protection hidden="1"/>
    </xf>
    <xf numFmtId="2" fontId="10" fillId="0" borderId="0" xfId="1" applyNumberFormat="1" applyFont="1" applyFill="1" applyBorder="1" applyAlignment="1" applyProtection="1">
      <alignment horizontal="left"/>
      <protection hidden="1"/>
    </xf>
    <xf numFmtId="0" fontId="2" fillId="0" borderId="5" xfId="1" applyFont="1" applyFill="1" applyBorder="1" applyAlignment="1" applyProtection="1">
      <alignment horizontal="center"/>
      <protection hidden="1"/>
    </xf>
    <xf numFmtId="2" fontId="10" fillId="0" borderId="0" xfId="1" applyNumberFormat="1" applyFont="1" applyFill="1" applyBorder="1" applyAlignment="1" applyProtection="1">
      <alignment horizontal="right"/>
      <protection hidden="1"/>
    </xf>
    <xf numFmtId="165" fontId="10" fillId="0" borderId="0" xfId="2" applyNumberFormat="1" applyFont="1" applyFill="1" applyBorder="1" applyAlignment="1" applyProtection="1">
      <alignment horizontal="right"/>
      <protection hidden="1"/>
    </xf>
    <xf numFmtId="1" fontId="19" fillId="0" borderId="5" xfId="1" applyNumberFormat="1" applyFont="1" applyFill="1" applyBorder="1" applyAlignment="1" applyProtection="1">
      <alignment horizontal="right"/>
      <protection hidden="1"/>
    </xf>
    <xf numFmtId="0" fontId="3" fillId="0" borderId="0" xfId="1" applyFont="1" applyFill="1" applyBorder="1" applyAlignment="1" applyProtection="1">
      <alignment horizontal="center"/>
      <protection hidden="1"/>
    </xf>
    <xf numFmtId="0" fontId="2" fillId="0" borderId="5" xfId="1" applyFont="1" applyFill="1" applyBorder="1" applyAlignment="1" applyProtection="1">
      <alignment horizontal="right"/>
      <protection hidden="1"/>
    </xf>
    <xf numFmtId="1" fontId="0" fillId="0" borderId="0" xfId="0" applyNumberFormat="1"/>
    <xf numFmtId="2" fontId="0" fillId="0" borderId="0" xfId="0" applyNumberFormat="1"/>
    <xf numFmtId="0" fontId="2" fillId="0" borderId="0" xfId="1" applyFont="1" applyFill="1" applyBorder="1" applyAlignment="1" applyProtection="1">
      <alignment horizontal="center"/>
      <protection hidden="1"/>
    </xf>
    <xf numFmtId="0" fontId="3" fillId="0" borderId="0" xfId="1" applyFont="1" applyFill="1" applyBorder="1" applyAlignment="1" applyProtection="1">
      <alignment horizontal="center"/>
      <protection hidden="1"/>
    </xf>
    <xf numFmtId="1" fontId="3" fillId="0" borderId="5" xfId="1" applyNumberFormat="1" applyFont="1" applyFill="1" applyBorder="1" applyAlignment="1" applyProtection="1">
      <alignment horizontal="right"/>
      <protection hidden="1"/>
    </xf>
    <xf numFmtId="0" fontId="2" fillId="0" borderId="8" xfId="1" applyFont="1" applyFill="1" applyBorder="1" applyAlignment="1" applyProtection="1">
      <protection hidden="1"/>
    </xf>
    <xf numFmtId="0" fontId="2" fillId="0" borderId="8" xfId="1" applyFont="1" applyFill="1" applyBorder="1" applyAlignment="1" applyProtection="1">
      <alignment horizontal="right"/>
      <protection hidden="1"/>
    </xf>
    <xf numFmtId="0" fontId="2" fillId="0" borderId="0" xfId="1" applyFont="1" applyFill="1" applyBorder="1" applyAlignment="1" applyProtection="1">
      <protection hidden="1"/>
    </xf>
    <xf numFmtId="0" fontId="2" fillId="0" borderId="8" xfId="1" applyFont="1" applyFill="1" applyBorder="1" applyAlignment="1" applyProtection="1">
      <alignment horizontal="center"/>
      <protection hidden="1"/>
    </xf>
    <xf numFmtId="0" fontId="2" fillId="0" borderId="5" xfId="1" applyFont="1" applyFill="1" applyBorder="1" applyAlignment="1" applyProtection="1">
      <alignment horizontal="left"/>
      <protection hidden="1"/>
    </xf>
    <xf numFmtId="49" fontId="8" fillId="0" borderId="0" xfId="1" applyNumberFormat="1" applyFont="1" applyFill="1" applyBorder="1" applyAlignment="1" applyProtection="1">
      <alignment horizontal="center" vertical="top"/>
      <protection hidden="1"/>
    </xf>
    <xf numFmtId="49" fontId="7" fillId="0" borderId="0" xfId="1" applyNumberFormat="1" applyFont="1" applyFill="1" applyBorder="1" applyAlignment="1" applyProtection="1">
      <alignment horizontal="center" vertical="top"/>
      <protection hidden="1"/>
    </xf>
    <xf numFmtId="0" fontId="10" fillId="0" borderId="0" xfId="1" applyFont="1" applyFill="1" applyBorder="1" applyAlignment="1" applyProtection="1">
      <alignment horizontal="left" vertical="top" wrapText="1"/>
      <protection hidden="1"/>
    </xf>
    <xf numFmtId="0" fontId="10" fillId="0" borderId="0" xfId="1" applyFont="1" applyFill="1" applyBorder="1" applyAlignment="1" applyProtection="1">
      <alignment horizontal="left" vertical="top" wrapText="1" shrinkToFit="1"/>
      <protection hidden="1"/>
    </xf>
    <xf numFmtId="0" fontId="10" fillId="0" borderId="0" xfId="1" applyFont="1" applyFill="1" applyBorder="1" applyAlignment="1" applyProtection="1">
      <alignment horizontal="left" vertical="center"/>
      <protection hidden="1"/>
    </xf>
    <xf numFmtId="0" fontId="10" fillId="0" borderId="0" xfId="1" applyFont="1" applyFill="1" applyBorder="1" applyAlignment="1" applyProtection="1">
      <alignment horizontal="justify" vertical="top" wrapText="1" shrinkToFit="1"/>
      <protection hidden="1"/>
    </xf>
    <xf numFmtId="0" fontId="2" fillId="0" borderId="0" xfId="1" applyFont="1" applyFill="1" applyBorder="1" applyAlignment="1" applyProtection="1">
      <alignment horizontal="justify"/>
      <protection hidden="1"/>
    </xf>
    <xf numFmtId="2" fontId="10" fillId="0" borderId="0" xfId="1" applyNumberFormat="1" applyFont="1" applyFill="1" applyBorder="1" applyAlignment="1" applyProtection="1">
      <alignment horizontal="left"/>
      <protection hidden="1"/>
    </xf>
    <xf numFmtId="0" fontId="14" fillId="0" borderId="4" xfId="1" applyFont="1" applyFill="1" applyBorder="1" applyAlignment="1" applyProtection="1">
      <alignment horizontal="center"/>
      <protection hidden="1"/>
    </xf>
    <xf numFmtId="0" fontId="14" fillId="0" borderId="1" xfId="1" applyFont="1" applyFill="1" applyBorder="1" applyAlignment="1" applyProtection="1">
      <alignment horizontal="center"/>
      <protection hidden="1"/>
    </xf>
    <xf numFmtId="0" fontId="15" fillId="0" borderId="0" xfId="1" applyFont="1" applyFill="1" applyBorder="1" applyAlignment="1" applyProtection="1">
      <alignment horizontal="left"/>
      <protection hidden="1"/>
    </xf>
    <xf numFmtId="49" fontId="9" fillId="0" borderId="0" xfId="1" applyNumberFormat="1" applyFont="1" applyFill="1" applyBorder="1" applyAlignment="1" applyProtection="1">
      <alignment horizontal="center"/>
      <protection hidden="1"/>
    </xf>
    <xf numFmtId="0" fontId="10" fillId="0" borderId="0" xfId="1" applyFont="1" applyFill="1" applyBorder="1" applyAlignment="1" applyProtection="1">
      <alignment horizontal="left" vertical="center" wrapText="1"/>
      <protection hidden="1"/>
    </xf>
    <xf numFmtId="0" fontId="12" fillId="0" borderId="0" xfId="1" applyFont="1" applyFill="1" applyBorder="1" applyAlignment="1" applyProtection="1">
      <alignment horizontal="left" vertical="center"/>
      <protection hidden="1"/>
    </xf>
    <xf numFmtId="0" fontId="10" fillId="0" borderId="0" xfId="1" applyFont="1" applyFill="1" applyBorder="1" applyAlignment="1" applyProtection="1">
      <alignment horizontal="left"/>
      <protection hidden="1"/>
    </xf>
    <xf numFmtId="0" fontId="3" fillId="0" borderId="1" xfId="1" applyFont="1" applyFill="1" applyBorder="1" applyAlignment="1" applyProtection="1">
      <alignment horizontal="center" vertical="center"/>
      <protection hidden="1"/>
    </xf>
    <xf numFmtId="0" fontId="3" fillId="0" borderId="3" xfId="1" applyFont="1" applyFill="1" applyBorder="1" applyAlignment="1" applyProtection="1">
      <alignment horizontal="center" vertical="center"/>
      <protection hidden="1"/>
    </xf>
    <xf numFmtId="0" fontId="3" fillId="0" borderId="5" xfId="1" applyFont="1" applyFill="1" applyBorder="1" applyAlignment="1" applyProtection="1">
      <alignment horizontal="left"/>
      <protection hidden="1"/>
    </xf>
    <xf numFmtId="0" fontId="3" fillId="0" borderId="5" xfId="1" applyFont="1" applyFill="1" applyBorder="1" applyAlignment="1" applyProtection="1">
      <alignment horizontal="left" vertical="center"/>
      <protection hidden="1"/>
    </xf>
    <xf numFmtId="0" fontId="16" fillId="0" borderId="0" xfId="1" applyFont="1" applyFill="1" applyBorder="1" applyAlignment="1" applyProtection="1">
      <alignment horizontal="left"/>
      <protection hidden="1"/>
    </xf>
    <xf numFmtId="1" fontId="3" fillId="0" borderId="5" xfId="1" applyNumberFormat="1" applyFont="1" applyFill="1" applyBorder="1" applyAlignment="1" applyProtection="1">
      <alignment horizontal="center"/>
      <protection hidden="1"/>
    </xf>
    <xf numFmtId="2" fontId="3" fillId="0" borderId="5" xfId="1" applyNumberFormat="1" applyFont="1" applyFill="1" applyBorder="1" applyAlignment="1" applyProtection="1">
      <alignment horizontal="center" vertical="center"/>
      <protection hidden="1"/>
    </xf>
    <xf numFmtId="2" fontId="3" fillId="0" borderId="0" xfId="1" applyNumberFormat="1" applyFont="1" applyFill="1" applyBorder="1" applyAlignment="1" applyProtection="1">
      <alignment horizontal="center" vertical="center"/>
      <protection hidden="1"/>
    </xf>
    <xf numFmtId="1" fontId="3" fillId="0" borderId="5" xfId="1" applyNumberFormat="1" applyFont="1" applyFill="1" applyBorder="1" applyAlignment="1" applyProtection="1">
      <alignment horizontal="center" vertical="center"/>
      <protection hidden="1"/>
    </xf>
    <xf numFmtId="0" fontId="21" fillId="0" borderId="5" xfId="1" applyFont="1" applyFill="1" applyBorder="1" applyAlignment="1" applyProtection="1">
      <alignment horizontal="left"/>
      <protection hidden="1"/>
    </xf>
    <xf numFmtId="0" fontId="2" fillId="0" borderId="5" xfId="1" applyFont="1" applyFill="1" applyBorder="1" applyAlignment="1" applyProtection="1">
      <alignment horizontal="center" vertical="center"/>
      <protection hidden="1"/>
    </xf>
    <xf numFmtId="0" fontId="2" fillId="0" borderId="10" xfId="1" applyFont="1" applyFill="1" applyBorder="1" applyAlignment="1" applyProtection="1">
      <alignment horizontal="center"/>
      <protection hidden="1"/>
    </xf>
    <xf numFmtId="0" fontId="2" fillId="0" borderId="9" xfId="1" applyFont="1" applyFill="1" applyBorder="1" applyAlignment="1" applyProtection="1">
      <alignment horizontal="center"/>
      <protection hidden="1"/>
    </xf>
    <xf numFmtId="0" fontId="2" fillId="0" borderId="5" xfId="1" applyFont="1" applyFill="1" applyBorder="1" applyAlignment="1" applyProtection="1">
      <alignment horizontal="center"/>
      <protection hidden="1"/>
    </xf>
    <xf numFmtId="0" fontId="2" fillId="0" borderId="5" xfId="1" applyFont="1" applyFill="1" applyBorder="1" applyAlignment="1" applyProtection="1">
      <protection hidden="1"/>
    </xf>
    <xf numFmtId="0" fontId="3" fillId="0" borderId="5" xfId="1" applyFont="1" applyFill="1" applyBorder="1" applyAlignment="1" applyProtection="1">
      <alignment horizontal="center"/>
      <protection hidden="1"/>
    </xf>
    <xf numFmtId="2" fontId="2" fillId="0" borderId="5" xfId="1" applyNumberFormat="1" applyFont="1" applyFill="1" applyBorder="1" applyAlignment="1" applyProtection="1">
      <alignment horizontal="right"/>
      <protection hidden="1"/>
    </xf>
    <xf numFmtId="0" fontId="2" fillId="0" borderId="5" xfId="1" applyFont="1" applyFill="1" applyBorder="1" applyAlignment="1" applyProtection="1">
      <alignment horizontal="right"/>
      <protection hidden="1"/>
    </xf>
    <xf numFmtId="0" fontId="22" fillId="0" borderId="0" xfId="1" applyFont="1" applyFill="1" applyBorder="1" applyAlignment="1" applyProtection="1">
      <alignment horizontal="left"/>
      <protection hidden="1"/>
    </xf>
    <xf numFmtId="0" fontId="2" fillId="0" borderId="10" xfId="1" applyFont="1" applyFill="1" applyBorder="1" applyAlignment="1" applyProtection="1">
      <alignment horizontal="left"/>
      <protection hidden="1"/>
    </xf>
    <xf numFmtId="0" fontId="2" fillId="0" borderId="8" xfId="1" applyFont="1" applyFill="1" applyBorder="1" applyAlignment="1" applyProtection="1">
      <alignment horizontal="left"/>
      <protection hidden="1"/>
    </xf>
    <xf numFmtId="0" fontId="2" fillId="0" borderId="9" xfId="1" applyFont="1" applyFill="1" applyBorder="1" applyAlignment="1" applyProtection="1">
      <alignment horizontal="left"/>
      <protection hidden="1"/>
    </xf>
    <xf numFmtId="0" fontId="2" fillId="0" borderId="1" xfId="1" applyFont="1" applyFill="1" applyBorder="1" applyAlignment="1" applyProtection="1">
      <alignment horizontal="left"/>
      <protection hidden="1"/>
    </xf>
    <xf numFmtId="2" fontId="2" fillId="0" borderId="1" xfId="1" applyNumberFormat="1" applyFont="1" applyFill="1" applyBorder="1" applyAlignment="1" applyProtection="1">
      <alignment horizontal="right"/>
      <protection hidden="1"/>
    </xf>
    <xf numFmtId="0" fontId="3" fillId="0" borderId="3" xfId="1" applyFont="1" applyFill="1" applyBorder="1" applyAlignment="1" applyProtection="1">
      <alignment horizontal="left"/>
      <protection hidden="1"/>
    </xf>
    <xf numFmtId="2" fontId="3" fillId="0" borderId="3" xfId="1" applyNumberFormat="1" applyFont="1" applyFill="1" applyBorder="1" applyAlignment="1" applyProtection="1">
      <alignment horizontal="right"/>
      <protection hidden="1"/>
    </xf>
    <xf numFmtId="2" fontId="3" fillId="0" borderId="5" xfId="1" applyNumberFormat="1" applyFont="1" applyFill="1" applyBorder="1" applyAlignment="1" applyProtection="1">
      <alignment horizontal="right"/>
      <protection hidden="1"/>
    </xf>
    <xf numFmtId="2" fontId="2" fillId="0" borderId="5" xfId="1" applyNumberFormat="1" applyFont="1" applyFill="1" applyBorder="1" applyAlignment="1" applyProtection="1">
      <alignment horizontal="center"/>
      <protection hidden="1"/>
    </xf>
    <xf numFmtId="0" fontId="3" fillId="0" borderId="10" xfId="1" applyFont="1" applyFill="1" applyBorder="1" applyAlignment="1" applyProtection="1">
      <alignment horizontal="right"/>
      <protection hidden="1"/>
    </xf>
    <xf numFmtId="0" fontId="3" fillId="0" borderId="8" xfId="1" applyFont="1" applyFill="1" applyBorder="1" applyAlignment="1" applyProtection="1">
      <alignment horizontal="right"/>
      <protection hidden="1"/>
    </xf>
    <xf numFmtId="0" fontId="3" fillId="0" borderId="9" xfId="1" applyFont="1" applyFill="1" applyBorder="1" applyAlignment="1" applyProtection="1">
      <alignment horizontal="right"/>
      <protection hidden="1"/>
    </xf>
    <xf numFmtId="0" fontId="2" fillId="0" borderId="0" xfId="1" applyFont="1" applyFill="1" applyBorder="1" applyAlignment="1" applyProtection="1">
      <alignment horizontal="left"/>
      <protection hidden="1"/>
    </xf>
    <xf numFmtId="0" fontId="2" fillId="0" borderId="0" xfId="1" applyFont="1" applyFill="1" applyBorder="1" applyAlignment="1" applyProtection="1">
      <alignment horizontal="center"/>
      <protection hidden="1"/>
    </xf>
    <xf numFmtId="2" fontId="2" fillId="0" borderId="0" xfId="1" applyNumberFormat="1" applyFont="1" applyFill="1" applyBorder="1" applyAlignment="1" applyProtection="1">
      <alignment horizontal="center"/>
      <protection hidden="1"/>
    </xf>
    <xf numFmtId="0" fontId="3" fillId="0" borderId="0" xfId="1" applyFont="1" applyFill="1" applyBorder="1" applyAlignment="1" applyProtection="1">
      <alignment horizontal="left"/>
      <protection hidden="1"/>
    </xf>
    <xf numFmtId="2" fontId="3" fillId="0" borderId="0" xfId="1" applyNumberFormat="1" applyFont="1" applyFill="1" applyBorder="1" applyAlignment="1" applyProtection="1">
      <alignment horizontal="center"/>
      <protection hidden="1"/>
    </xf>
    <xf numFmtId="0" fontId="3" fillId="0" borderId="0" xfId="1" applyFont="1" applyFill="1" applyBorder="1" applyAlignment="1" applyProtection="1">
      <alignment horizontal="center"/>
      <protection hidden="1"/>
    </xf>
    <xf numFmtId="0" fontId="3" fillId="0" borderId="5" xfId="1" applyFont="1" applyFill="1" applyBorder="1" applyAlignment="1" applyProtection="1">
      <alignment horizontal="right"/>
      <protection hidden="1"/>
    </xf>
    <xf numFmtId="2" fontId="2" fillId="0" borderId="0" xfId="1" applyNumberFormat="1" applyFont="1" applyFill="1" applyBorder="1" applyAlignment="1" applyProtection="1">
      <alignment horizontal="left"/>
      <protection hidden="1"/>
    </xf>
    <xf numFmtId="0" fontId="21" fillId="0" borderId="5" xfId="1" applyFont="1" applyFill="1" applyBorder="1" applyAlignment="1" applyProtection="1">
      <alignment horizontal="center"/>
      <protection hidden="1"/>
    </xf>
    <xf numFmtId="0" fontId="3" fillId="0" borderId="5" xfId="1" applyFont="1" applyFill="1" applyBorder="1" applyAlignment="1" applyProtection="1">
      <alignment horizontal="center" vertical="center" wrapText="1" shrinkToFit="1"/>
      <protection hidden="1"/>
    </xf>
    <xf numFmtId="0" fontId="2" fillId="0" borderId="5" xfId="1" applyFont="1" applyFill="1" applyBorder="1" applyAlignment="1" applyProtection="1">
      <alignment horizontal="center" vertical="top" wrapText="1"/>
      <protection hidden="1"/>
    </xf>
    <xf numFmtId="1" fontId="19" fillId="0" borderId="5" xfId="1" applyNumberFormat="1" applyFont="1" applyFill="1" applyBorder="1" applyAlignment="1" applyProtection="1">
      <alignment horizontal="center"/>
      <protection hidden="1"/>
    </xf>
    <xf numFmtId="0" fontId="18" fillId="0" borderId="0" xfId="1" applyFont="1" applyFill="1" applyBorder="1" applyAlignment="1" applyProtection="1">
      <alignment horizontal="center"/>
      <protection hidden="1"/>
    </xf>
    <xf numFmtId="0" fontId="20" fillId="0" borderId="8" xfId="1" applyFont="1" applyFill="1" applyBorder="1" applyAlignment="1" applyProtection="1">
      <alignment horizontal="center"/>
      <protection hidden="1"/>
    </xf>
    <xf numFmtId="0" fontId="18" fillId="0" borderId="0" xfId="1" applyFont="1" applyFill="1" applyBorder="1" applyAlignment="1" applyProtection="1">
      <alignment horizontal="left"/>
      <protection hidden="1"/>
    </xf>
    <xf numFmtId="0" fontId="2" fillId="0" borderId="0" xfId="1" applyFont="1" applyFill="1" applyBorder="1" applyAlignment="1" applyProtection="1">
      <alignment horizontal="left" vertical="center"/>
      <protection hidden="1"/>
    </xf>
    <xf numFmtId="2" fontId="23" fillId="2" borderId="0" xfId="1" applyNumberFormat="1" applyFont="1" applyFill="1" applyBorder="1" applyAlignment="1" applyProtection="1">
      <alignment horizontal="left" vertical="center" wrapText="1"/>
      <protection hidden="1"/>
    </xf>
    <xf numFmtId="0" fontId="18" fillId="0" borderId="0" xfId="1" applyFont="1" applyFill="1" applyBorder="1" applyAlignment="1" applyProtection="1">
      <alignment horizontal="center" vertical="top"/>
      <protection hidden="1"/>
    </xf>
    <xf numFmtId="0" fontId="16" fillId="0" borderId="0" xfId="1" applyFont="1" applyFill="1" applyBorder="1" applyAlignment="1" applyProtection="1">
      <alignment horizontal="center"/>
      <protection hidden="1"/>
    </xf>
    <xf numFmtId="0" fontId="16" fillId="0" borderId="2" xfId="1" applyFont="1" applyFill="1" applyBorder="1" applyAlignment="1" applyProtection="1">
      <alignment horizontal="center"/>
      <protection hidden="1"/>
    </xf>
    <xf numFmtId="2" fontId="2" fillId="0" borderId="0" xfId="1" applyNumberFormat="1" applyFont="1" applyFill="1" applyBorder="1" applyAlignment="1" applyProtection="1">
      <alignment horizontal="right"/>
      <protection hidden="1"/>
    </xf>
    <xf numFmtId="2" fontId="3" fillId="0" borderId="0" xfId="1" applyNumberFormat="1" applyFont="1" applyFill="1" applyBorder="1" applyAlignment="1" applyProtection="1">
      <alignment horizontal="right"/>
      <protection hidden="1"/>
    </xf>
    <xf numFmtId="0" fontId="3" fillId="0" borderId="0" xfId="1" applyFont="1" applyFill="1" applyBorder="1" applyAlignment="1" applyProtection="1">
      <alignment horizontal="right"/>
      <protection hidden="1"/>
    </xf>
    <xf numFmtId="2" fontId="3" fillId="0" borderId="0" xfId="1" applyNumberFormat="1" applyFont="1" applyFill="1" applyBorder="1" applyAlignment="1" applyProtection="1">
      <alignment horizontal="left"/>
      <protection hidden="1"/>
    </xf>
    <xf numFmtId="0" fontId="2" fillId="0" borderId="0" xfId="1" applyFont="1" applyFill="1" applyBorder="1" applyProtection="1">
      <protection hidden="1"/>
    </xf>
    <xf numFmtId="0" fontId="17" fillId="0" borderId="5" xfId="1" applyFont="1" applyFill="1" applyBorder="1" applyAlignment="1" applyProtection="1">
      <alignment horizontal="left"/>
      <protection hidden="1"/>
    </xf>
    <xf numFmtId="2" fontId="17" fillId="0" borderId="5" xfId="1" applyNumberFormat="1" applyFont="1" applyFill="1" applyBorder="1" applyAlignment="1" applyProtection="1">
      <protection hidden="1"/>
    </xf>
    <xf numFmtId="0" fontId="17" fillId="0" borderId="5" xfId="1" applyFont="1" applyFill="1" applyBorder="1" applyAlignment="1" applyProtection="1">
      <protection hidden="1"/>
    </xf>
    <xf numFmtId="0" fontId="4" fillId="0" borderId="0" xfId="1" applyFont="1" applyFill="1" applyBorder="1" applyAlignment="1" applyProtection="1">
      <alignment horizontal="left"/>
      <protection hidden="1"/>
    </xf>
    <xf numFmtId="0" fontId="15" fillId="0" borderId="5" xfId="1" applyFont="1" applyFill="1" applyBorder="1" applyAlignment="1" applyProtection="1">
      <alignment horizontal="center"/>
      <protection hidden="1"/>
    </xf>
    <xf numFmtId="0" fontId="17" fillId="0" borderId="10" xfId="1" applyFont="1" applyFill="1" applyBorder="1" applyAlignment="1" applyProtection="1">
      <alignment horizontal="center"/>
      <protection hidden="1"/>
    </xf>
    <xf numFmtId="0" fontId="17" fillId="0" borderId="9" xfId="1" applyFont="1" applyFill="1" applyBorder="1" applyAlignment="1" applyProtection="1">
      <alignment horizontal="center"/>
      <protection hidden="1"/>
    </xf>
    <xf numFmtId="0" fontId="10" fillId="0" borderId="0" xfId="1" applyFont="1" applyFill="1" applyBorder="1" applyAlignment="1" applyProtection="1">
      <alignment horizontal="justify" vertical="top" wrapText="1"/>
      <protection hidden="1"/>
    </xf>
    <xf numFmtId="2" fontId="10" fillId="0" borderId="0" xfId="1" applyNumberFormat="1" applyFont="1" applyFill="1" applyBorder="1" applyAlignment="1" applyProtection="1">
      <alignment horizontal="left" vertical="top" wrapText="1" shrinkToFit="1"/>
      <protection hidden="1"/>
    </xf>
    <xf numFmtId="0" fontId="9" fillId="0" borderId="0" xfId="1" applyFont="1" applyFill="1" applyBorder="1" applyAlignment="1" applyProtection="1">
      <alignment horizontal="left"/>
      <protection hidden="1"/>
    </xf>
    <xf numFmtId="49" fontId="9" fillId="0" borderId="0" xfId="1" applyNumberFormat="1" applyFont="1" applyFill="1" applyBorder="1" applyAlignment="1" applyProtection="1">
      <alignment horizontal="left"/>
      <protection hidden="1"/>
    </xf>
  </cellXfs>
  <cellStyles count="4">
    <cellStyle name="Comma 2" xfId="2"/>
    <cellStyle name="Hyperlink" xfId="3" builtinId="8"/>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6:X266"/>
  <sheetViews>
    <sheetView tabSelected="1" workbookViewId="0">
      <selection activeCell="N6" sqref="N6"/>
    </sheetView>
  </sheetViews>
  <sheetFormatPr defaultRowHeight="15"/>
  <cols>
    <col min="1" max="1" width="5.5703125" customWidth="1"/>
    <col min="2" max="2" width="5.28515625" customWidth="1"/>
    <col min="3" max="3" width="22.5703125" customWidth="1"/>
    <col min="5" max="5" width="8.140625" customWidth="1"/>
    <col min="6" max="6" width="4" hidden="1" customWidth="1"/>
    <col min="7" max="7" width="15.42578125" customWidth="1"/>
    <col min="8" max="8" width="13.28515625" customWidth="1"/>
    <col min="9" max="9" width="12.5703125" customWidth="1"/>
    <col min="10" max="10" width="11.28515625" customWidth="1"/>
    <col min="11" max="11" width="3.28515625" hidden="1" customWidth="1"/>
    <col min="15" max="15" width="13.5703125" customWidth="1"/>
    <col min="16" max="16" width="9.5703125" bestFit="1" customWidth="1"/>
  </cols>
  <sheetData>
    <row r="6" spans="2:11">
      <c r="B6" s="2"/>
      <c r="C6" s="101" t="s">
        <v>157</v>
      </c>
      <c r="D6" s="102"/>
      <c r="E6" s="102"/>
      <c r="F6" s="102"/>
      <c r="G6" s="102"/>
      <c r="H6" s="102"/>
      <c r="I6" s="102"/>
      <c r="J6" s="2"/>
      <c r="K6" s="2"/>
    </row>
    <row r="7" spans="2:11" ht="15.75">
      <c r="B7" s="3"/>
      <c r="C7" s="102"/>
      <c r="D7" s="102"/>
      <c r="E7" s="102"/>
      <c r="F7" s="102"/>
      <c r="G7" s="102"/>
      <c r="H7" s="102"/>
      <c r="I7" s="102"/>
      <c r="J7" s="3"/>
      <c r="K7" s="3"/>
    </row>
    <row r="8" spans="2:11" ht="15.75">
      <c r="B8" s="4">
        <v>1</v>
      </c>
      <c r="C8" s="180" t="s">
        <v>0</v>
      </c>
      <c r="D8" s="180"/>
      <c r="E8" s="180"/>
      <c r="F8" s="181" t="s">
        <v>151</v>
      </c>
      <c r="G8" s="181"/>
      <c r="H8" s="181"/>
      <c r="I8" s="181"/>
      <c r="J8" s="181"/>
      <c r="K8" s="24"/>
    </row>
    <row r="9" spans="2:11" ht="15.75">
      <c r="B9" s="4"/>
      <c r="C9" s="6"/>
      <c r="D9" s="6"/>
      <c r="E9" s="6"/>
      <c r="F9" s="6"/>
      <c r="G9" s="5"/>
      <c r="H9" s="5"/>
      <c r="I9" s="5"/>
      <c r="J9" s="5"/>
      <c r="K9" s="5"/>
    </row>
    <row r="10" spans="2:11" ht="15.75">
      <c r="B10" s="4"/>
      <c r="C10" s="6"/>
      <c r="D10" s="6"/>
      <c r="E10" s="6"/>
      <c r="F10" s="6"/>
      <c r="G10" s="5"/>
      <c r="H10" s="5"/>
      <c r="I10" s="5"/>
      <c r="J10" s="5"/>
      <c r="K10" s="5"/>
    </row>
    <row r="11" spans="2:11" ht="15.75">
      <c r="B11" s="4">
        <v>2</v>
      </c>
      <c r="C11" s="115" t="s">
        <v>1</v>
      </c>
      <c r="D11" s="115"/>
      <c r="E11" s="115"/>
      <c r="F11" s="181" t="s">
        <v>2</v>
      </c>
      <c r="G11" s="181"/>
      <c r="H11" s="181"/>
      <c r="I11" s="181"/>
      <c r="J11" s="181"/>
      <c r="K11" s="5"/>
    </row>
    <row r="12" spans="2:11" ht="15.75">
      <c r="B12" s="4"/>
      <c r="C12" s="6"/>
      <c r="D12" s="6"/>
      <c r="E12" s="6"/>
      <c r="F12" s="6"/>
      <c r="G12" s="5"/>
      <c r="H12" s="5"/>
      <c r="I12" s="5"/>
      <c r="J12" s="5"/>
      <c r="K12" s="5"/>
    </row>
    <row r="13" spans="2:11" ht="15.75">
      <c r="B13" s="4">
        <v>3</v>
      </c>
      <c r="C13" s="115" t="s">
        <v>3</v>
      </c>
      <c r="D13" s="115"/>
      <c r="E13" s="115"/>
      <c r="F13" s="115" t="s">
        <v>191</v>
      </c>
      <c r="G13" s="115"/>
      <c r="H13" s="115"/>
      <c r="I13" s="115"/>
      <c r="J13" s="115"/>
      <c r="K13" s="5"/>
    </row>
    <row r="14" spans="2:11" ht="15.75">
      <c r="B14" s="4"/>
      <c r="C14" s="6"/>
      <c r="D14" s="6"/>
      <c r="E14" s="6"/>
      <c r="F14" s="6"/>
      <c r="G14" s="5"/>
      <c r="H14" s="5"/>
      <c r="I14" s="5"/>
      <c r="J14" s="5"/>
      <c r="K14" s="5"/>
    </row>
    <row r="15" spans="2:11" ht="15.75">
      <c r="B15" s="4">
        <v>4</v>
      </c>
      <c r="C15" s="115" t="s">
        <v>4</v>
      </c>
      <c r="D15" s="115"/>
      <c r="E15" s="115"/>
      <c r="F15" s="6" t="s">
        <v>5</v>
      </c>
      <c r="G15" s="5"/>
      <c r="H15" s="5"/>
      <c r="I15" s="5"/>
      <c r="J15" s="5"/>
      <c r="K15" s="5"/>
    </row>
    <row r="16" spans="2:11" ht="15.75">
      <c r="B16" s="4"/>
      <c r="C16" s="6"/>
      <c r="D16" s="6"/>
      <c r="E16" s="6"/>
      <c r="F16" s="6" t="s">
        <v>6</v>
      </c>
      <c r="G16" s="5"/>
      <c r="H16" s="5"/>
      <c r="I16" s="5"/>
      <c r="J16" s="5"/>
      <c r="K16" s="5"/>
    </row>
    <row r="17" spans="2:11" ht="15.75">
      <c r="B17" s="4"/>
      <c r="C17" s="6"/>
      <c r="D17" s="6"/>
      <c r="E17" s="6"/>
      <c r="F17" s="7" t="s">
        <v>7</v>
      </c>
      <c r="G17" s="181" t="s">
        <v>152</v>
      </c>
      <c r="H17" s="181"/>
      <c r="I17" s="181"/>
      <c r="J17" s="5"/>
      <c r="K17" s="5"/>
    </row>
    <row r="18" spans="2:11" ht="15.75">
      <c r="B18" s="4"/>
      <c r="C18" s="6"/>
      <c r="D18" s="6"/>
      <c r="E18" s="6"/>
      <c r="F18" s="7" t="s">
        <v>8</v>
      </c>
      <c r="G18" s="5" t="s">
        <v>153</v>
      </c>
      <c r="H18" s="5"/>
      <c r="I18" s="5"/>
      <c r="J18" s="5"/>
      <c r="K18" s="5"/>
    </row>
    <row r="19" spans="2:11" ht="15.75">
      <c r="B19" s="4"/>
      <c r="C19" s="6"/>
      <c r="D19" s="6"/>
      <c r="E19" s="6"/>
      <c r="F19" s="7" t="s">
        <v>9</v>
      </c>
      <c r="G19" s="5" t="s">
        <v>154</v>
      </c>
      <c r="H19" s="8" t="s">
        <v>10</v>
      </c>
      <c r="I19" s="112" t="s">
        <v>155</v>
      </c>
      <c r="J19" s="112"/>
      <c r="K19" s="5"/>
    </row>
    <row r="20" spans="2:11" ht="15.75">
      <c r="B20" s="4"/>
      <c r="C20" s="6"/>
      <c r="D20" s="6"/>
      <c r="E20" s="6"/>
      <c r="F20" s="7" t="s">
        <v>11</v>
      </c>
      <c r="G20" s="182" t="s">
        <v>156</v>
      </c>
      <c r="H20" s="181"/>
      <c r="I20" s="181"/>
      <c r="J20" s="5"/>
      <c r="K20" s="5"/>
    </row>
    <row r="21" spans="2:11" ht="15.75">
      <c r="B21" s="4"/>
      <c r="C21" s="9"/>
      <c r="D21" s="9"/>
      <c r="E21" s="9"/>
      <c r="F21" s="7" t="s">
        <v>12</v>
      </c>
      <c r="G21" s="5"/>
      <c r="H21" s="9"/>
      <c r="I21" s="9"/>
      <c r="J21" s="9"/>
      <c r="K21" s="9"/>
    </row>
    <row r="22" spans="2:11">
      <c r="B22" s="10">
        <v>5</v>
      </c>
      <c r="C22" s="113" t="s">
        <v>158</v>
      </c>
      <c r="D22" s="113"/>
      <c r="E22" s="113"/>
      <c r="F22" s="114" t="s">
        <v>159</v>
      </c>
      <c r="G22" s="114"/>
      <c r="H22" s="114"/>
      <c r="I22" s="114"/>
      <c r="J22" s="114"/>
      <c r="K22" s="15"/>
    </row>
    <row r="23" spans="2:11" ht="15.75">
      <c r="B23" s="4"/>
      <c r="C23" s="9"/>
      <c r="D23" s="9"/>
      <c r="E23" s="9"/>
      <c r="F23" s="9"/>
      <c r="G23" s="9"/>
      <c r="H23" s="9"/>
      <c r="I23" s="9"/>
      <c r="J23" s="9"/>
      <c r="K23" s="9"/>
    </row>
    <row r="24" spans="2:11" ht="15.75">
      <c r="B24" s="4">
        <v>6</v>
      </c>
      <c r="C24" s="6" t="s">
        <v>13</v>
      </c>
      <c r="D24" s="6"/>
      <c r="E24" s="11" t="s">
        <v>14</v>
      </c>
      <c r="F24" s="12" t="s">
        <v>15</v>
      </c>
      <c r="G24" s="168">
        <v>3969226</v>
      </c>
      <c r="H24" s="169"/>
      <c r="I24" s="14"/>
      <c r="J24" s="9"/>
      <c r="K24" s="9"/>
    </row>
    <row r="25" spans="2:11" ht="15.75">
      <c r="B25" s="4"/>
      <c r="C25" s="103" t="s">
        <v>16</v>
      </c>
      <c r="D25" s="103"/>
      <c r="E25" s="103"/>
      <c r="F25" s="105" t="s">
        <v>160</v>
      </c>
      <c r="G25" s="105"/>
      <c r="H25" s="105"/>
      <c r="I25" s="105"/>
      <c r="J25" s="105"/>
      <c r="K25" s="9"/>
    </row>
    <row r="26" spans="2:11" ht="15.75">
      <c r="B26" s="4"/>
      <c r="C26" s="103"/>
      <c r="D26" s="103"/>
      <c r="E26" s="103"/>
      <c r="F26" s="105"/>
      <c r="G26" s="105"/>
      <c r="H26" s="105"/>
      <c r="I26" s="105"/>
      <c r="J26" s="105"/>
      <c r="K26" s="9"/>
    </row>
    <row r="27" spans="2:11" ht="15.75">
      <c r="B27" s="4">
        <v>7</v>
      </c>
      <c r="C27" s="5" t="s">
        <v>17</v>
      </c>
      <c r="D27" s="5"/>
      <c r="E27" s="5"/>
      <c r="F27" s="5"/>
      <c r="G27" s="9"/>
      <c r="H27" s="9"/>
      <c r="I27" s="9"/>
      <c r="J27" s="9"/>
      <c r="K27" s="9"/>
    </row>
    <row r="28" spans="2:11" ht="15.75">
      <c r="B28" s="4"/>
      <c r="C28" s="115" t="s">
        <v>18</v>
      </c>
      <c r="D28" s="115"/>
      <c r="E28" s="115"/>
      <c r="F28" s="12" t="s">
        <v>15</v>
      </c>
      <c r="G28" s="87" t="s">
        <v>175</v>
      </c>
      <c r="H28" s="13"/>
      <c r="I28" s="16"/>
      <c r="J28" s="9"/>
      <c r="K28" s="9"/>
    </row>
    <row r="29" spans="2:11" ht="15.75">
      <c r="B29" s="4"/>
      <c r="C29" s="115" t="s">
        <v>19</v>
      </c>
      <c r="D29" s="115"/>
      <c r="E29" s="115"/>
      <c r="F29" s="12" t="s">
        <v>15</v>
      </c>
      <c r="G29" s="86" t="s">
        <v>189</v>
      </c>
      <c r="H29" s="13"/>
      <c r="I29" s="16"/>
      <c r="J29" s="9"/>
      <c r="K29" s="9"/>
    </row>
    <row r="30" spans="2:11" ht="15.75">
      <c r="B30" s="4"/>
      <c r="C30" s="9" t="s">
        <v>166</v>
      </c>
      <c r="D30" s="9"/>
      <c r="E30" s="9"/>
      <c r="F30" s="9"/>
      <c r="G30" s="86" t="s">
        <v>190</v>
      </c>
      <c r="H30" s="9"/>
      <c r="I30" s="9"/>
      <c r="J30" s="9"/>
      <c r="K30" s="9"/>
    </row>
    <row r="31" spans="2:11" ht="15.75">
      <c r="B31" s="4"/>
      <c r="C31" s="9"/>
      <c r="D31" s="9"/>
      <c r="E31" s="9"/>
      <c r="F31" s="9"/>
      <c r="G31" s="9"/>
      <c r="H31" s="9"/>
      <c r="I31" s="9"/>
      <c r="J31" s="9"/>
      <c r="K31" s="9"/>
    </row>
    <row r="32" spans="2:11" ht="15.75">
      <c r="B32" s="4">
        <v>8</v>
      </c>
      <c r="C32" s="103" t="s">
        <v>20</v>
      </c>
      <c r="D32" s="103"/>
      <c r="E32" s="11" t="s">
        <v>14</v>
      </c>
      <c r="F32" s="6"/>
      <c r="G32" s="18">
        <v>6.25</v>
      </c>
      <c r="H32" s="16"/>
      <c r="I32" s="4"/>
      <c r="J32" s="9"/>
      <c r="K32" s="9"/>
    </row>
    <row r="33" spans="2:11" ht="15.75">
      <c r="B33" s="4"/>
      <c r="C33" s="103"/>
      <c r="D33" s="103"/>
      <c r="E33" s="11"/>
      <c r="F33" s="6"/>
      <c r="G33" s="9"/>
      <c r="H33" s="18"/>
      <c r="I33" s="4"/>
      <c r="J33" s="9"/>
      <c r="K33" s="9"/>
    </row>
    <row r="34" spans="2:11" ht="15.75">
      <c r="B34" s="4"/>
      <c r="C34" s="19"/>
      <c r="D34" s="19"/>
      <c r="E34" s="11"/>
      <c r="F34" s="19"/>
      <c r="G34" s="9"/>
      <c r="H34" s="9"/>
      <c r="I34" s="9"/>
      <c r="J34" s="9"/>
      <c r="K34" s="9"/>
    </row>
    <row r="35" spans="2:11" ht="15.75">
      <c r="B35" s="4">
        <v>9</v>
      </c>
      <c r="C35" s="6" t="s">
        <v>21</v>
      </c>
      <c r="D35" s="6"/>
      <c r="E35" s="11" t="s">
        <v>14</v>
      </c>
      <c r="F35" s="6"/>
      <c r="G35" s="4">
        <v>7</v>
      </c>
      <c r="H35" s="6" t="s">
        <v>22</v>
      </c>
      <c r="I35" s="16"/>
      <c r="J35" s="9"/>
      <c r="K35" s="9"/>
    </row>
    <row r="36" spans="2:11" ht="15.75">
      <c r="B36" s="4"/>
      <c r="C36" s="6"/>
      <c r="D36" s="6"/>
      <c r="E36" s="11"/>
      <c r="F36" s="6"/>
      <c r="G36" s="9"/>
      <c r="H36" s="4"/>
      <c r="I36" s="6"/>
      <c r="J36" s="9"/>
      <c r="K36" s="9"/>
    </row>
    <row r="37" spans="2:11" ht="15.75">
      <c r="B37" s="4"/>
      <c r="C37" s="6"/>
      <c r="D37" s="6"/>
      <c r="E37" s="11"/>
      <c r="F37" s="6"/>
      <c r="G37" s="9"/>
      <c r="H37" s="4"/>
      <c r="I37" s="6"/>
      <c r="J37" s="9"/>
      <c r="K37" s="9"/>
    </row>
    <row r="38" spans="2:11" ht="15.75">
      <c r="B38" s="4">
        <v>10</v>
      </c>
      <c r="C38" s="104" t="s">
        <v>23</v>
      </c>
      <c r="D38" s="104"/>
      <c r="E38" s="11" t="s">
        <v>14</v>
      </c>
      <c r="F38" s="19"/>
      <c r="G38" s="4">
        <v>1</v>
      </c>
      <c r="H38" s="9" t="s">
        <v>24</v>
      </c>
      <c r="I38" s="16"/>
      <c r="J38" s="9"/>
      <c r="K38" s="9"/>
    </row>
    <row r="39" spans="2:11" ht="15.75">
      <c r="B39" s="4"/>
      <c r="C39" s="104"/>
      <c r="D39" s="104"/>
      <c r="E39" s="11"/>
      <c r="F39" s="19"/>
      <c r="G39" s="9"/>
      <c r="H39" s="4"/>
      <c r="I39" s="9"/>
      <c r="J39" s="9"/>
      <c r="K39" s="9"/>
    </row>
    <row r="40" spans="2:11" ht="15.75">
      <c r="B40" s="4"/>
      <c r="C40" s="6"/>
      <c r="D40" s="19"/>
      <c r="E40" s="11"/>
      <c r="F40" s="19"/>
      <c r="G40" s="9"/>
      <c r="H40" s="4"/>
      <c r="I40" s="9"/>
      <c r="J40" s="9"/>
      <c r="K40" s="9"/>
    </row>
    <row r="41" spans="2:11" ht="15.75">
      <c r="B41" s="4">
        <v>11</v>
      </c>
      <c r="C41" s="115" t="s">
        <v>25</v>
      </c>
      <c r="D41" s="115"/>
      <c r="E41" s="11" t="s">
        <v>14</v>
      </c>
      <c r="F41" s="6"/>
      <c r="G41" s="20">
        <v>1.002</v>
      </c>
      <c r="H41" s="16"/>
      <c r="I41" s="9"/>
      <c r="J41" s="9"/>
      <c r="K41" s="9"/>
    </row>
    <row r="42" spans="2:11" ht="15.75">
      <c r="B42" s="4"/>
      <c r="C42" s="19"/>
      <c r="D42" s="19"/>
      <c r="E42" s="11"/>
      <c r="F42" s="19"/>
      <c r="G42" s="9"/>
      <c r="H42" s="9"/>
      <c r="I42" s="9"/>
      <c r="J42" s="9"/>
      <c r="K42" s="9"/>
    </row>
    <row r="43" spans="2:11" ht="15.75">
      <c r="B43" s="4"/>
      <c r="C43" s="19"/>
      <c r="D43" s="19"/>
      <c r="E43" s="11"/>
      <c r="F43" s="19"/>
      <c r="G43" s="9"/>
      <c r="H43" s="9"/>
      <c r="I43" s="9"/>
      <c r="J43" s="9"/>
      <c r="K43" s="9"/>
    </row>
    <row r="44" spans="2:11" ht="15.75">
      <c r="B44" s="4">
        <v>12</v>
      </c>
      <c r="C44" s="115" t="s">
        <v>26</v>
      </c>
      <c r="D44" s="115"/>
      <c r="E44" s="11" t="s">
        <v>14</v>
      </c>
      <c r="F44" s="6"/>
      <c r="G44" s="21">
        <v>8</v>
      </c>
      <c r="H44" s="16"/>
      <c r="I44" s="9"/>
      <c r="J44" s="9"/>
      <c r="K44" s="9"/>
    </row>
    <row r="45" spans="2:11" ht="15.75">
      <c r="B45" s="4"/>
      <c r="C45" s="9"/>
      <c r="D45" s="9"/>
      <c r="E45" s="11"/>
      <c r="F45" s="22"/>
      <c r="G45" s="9"/>
      <c r="H45" s="9"/>
      <c r="I45" s="9"/>
      <c r="J45" s="9"/>
      <c r="K45" s="9"/>
    </row>
    <row r="46" spans="2:11" ht="15.75">
      <c r="B46" s="4"/>
      <c r="C46" s="9"/>
      <c r="D46" s="9"/>
      <c r="E46" s="11"/>
      <c r="F46" s="9"/>
      <c r="G46" s="9"/>
      <c r="H46" s="9"/>
      <c r="I46" s="9"/>
      <c r="J46" s="9"/>
      <c r="K46" s="9"/>
    </row>
    <row r="47" spans="2:11" ht="15.75">
      <c r="B47" s="4">
        <v>13</v>
      </c>
      <c r="C47" s="115" t="s">
        <v>27</v>
      </c>
      <c r="D47" s="115"/>
      <c r="E47" s="11" t="s">
        <v>14</v>
      </c>
      <c r="F47" s="6"/>
      <c r="G47" s="11">
        <v>200</v>
      </c>
      <c r="H47" s="6"/>
      <c r="I47" s="16"/>
      <c r="J47" s="9"/>
      <c r="K47" s="9"/>
    </row>
    <row r="48" spans="2:11" ht="15.75">
      <c r="B48" s="4"/>
      <c r="C48" s="9"/>
      <c r="D48" s="9"/>
      <c r="E48" s="11"/>
      <c r="F48" s="9"/>
      <c r="G48" s="9"/>
      <c r="H48" s="9"/>
      <c r="I48" s="9"/>
      <c r="J48" s="9"/>
      <c r="K48" s="9"/>
    </row>
    <row r="49" spans="2:11" ht="15.75">
      <c r="B49" s="4"/>
      <c r="C49" s="9"/>
      <c r="D49" s="9"/>
      <c r="E49" s="11"/>
      <c r="F49" s="9"/>
      <c r="G49" s="9"/>
      <c r="H49" s="9"/>
      <c r="I49" s="9"/>
      <c r="J49" s="9"/>
      <c r="K49" s="9"/>
    </row>
    <row r="50" spans="2:11" ht="15.75">
      <c r="B50" s="4">
        <v>14</v>
      </c>
      <c r="C50" s="115" t="s">
        <v>28</v>
      </c>
      <c r="D50" s="115"/>
      <c r="E50" s="11" t="s">
        <v>14</v>
      </c>
      <c r="F50" s="108" t="s">
        <v>167</v>
      </c>
      <c r="G50" s="108"/>
      <c r="H50" s="108"/>
      <c r="I50" s="108"/>
      <c r="J50" s="108"/>
      <c r="K50" s="25"/>
    </row>
    <row r="51" spans="2:11" ht="15.75">
      <c r="B51" s="4"/>
      <c r="C51" s="6"/>
      <c r="D51" s="6"/>
      <c r="E51" s="11"/>
      <c r="F51" s="6"/>
      <c r="G51" s="6"/>
      <c r="H51" s="6"/>
      <c r="I51" s="6"/>
      <c r="J51" s="6"/>
      <c r="K51" s="6"/>
    </row>
    <row r="52" spans="2:11" ht="15.75">
      <c r="B52" s="4">
        <v>15</v>
      </c>
      <c r="C52" s="104" t="s">
        <v>29</v>
      </c>
      <c r="D52" s="104"/>
      <c r="E52" s="11" t="s">
        <v>14</v>
      </c>
      <c r="F52" s="23" t="s">
        <v>15</v>
      </c>
      <c r="G52" s="84">
        <v>4562500</v>
      </c>
      <c r="H52" s="17"/>
      <c r="I52" s="16"/>
      <c r="J52" s="9"/>
      <c r="K52" s="9"/>
    </row>
    <row r="53" spans="2:11" ht="15.75">
      <c r="B53" s="4"/>
      <c r="C53" s="104"/>
      <c r="D53" s="104"/>
      <c r="E53" s="11"/>
      <c r="F53" s="9"/>
      <c r="G53" s="9"/>
      <c r="H53" s="9"/>
      <c r="I53" s="9"/>
      <c r="J53" s="9"/>
      <c r="K53" s="9"/>
    </row>
    <row r="54" spans="2:11" ht="15.75">
      <c r="B54" s="109" t="s">
        <v>30</v>
      </c>
      <c r="C54" s="109"/>
      <c r="D54" s="109"/>
      <c r="E54" s="109"/>
      <c r="F54" s="109"/>
      <c r="G54" s="109"/>
      <c r="H54" s="109"/>
      <c r="I54" s="109"/>
      <c r="J54" s="109"/>
      <c r="K54" s="110"/>
    </row>
    <row r="55" spans="2:11" ht="15.75">
      <c r="B55" s="4">
        <v>1</v>
      </c>
      <c r="C55" s="111" t="s">
        <v>31</v>
      </c>
      <c r="D55" s="111"/>
      <c r="E55" s="111"/>
      <c r="F55" s="111"/>
      <c r="G55" s="111"/>
      <c r="H55" s="111"/>
      <c r="I55" s="111"/>
      <c r="J55" s="111"/>
      <c r="K55" s="111"/>
    </row>
    <row r="56" spans="2:11" ht="15.75">
      <c r="B56" s="4"/>
      <c r="C56" s="115"/>
      <c r="D56" s="115"/>
      <c r="E56" s="115"/>
      <c r="F56" s="115"/>
      <c r="G56" s="115"/>
      <c r="H56" s="115"/>
      <c r="I56" s="115"/>
      <c r="J56" s="115"/>
      <c r="K56" s="115"/>
    </row>
    <row r="57" spans="2:11" ht="15.75">
      <c r="B57" s="4"/>
      <c r="C57" s="106" t="s">
        <v>161</v>
      </c>
      <c r="D57" s="107"/>
      <c r="E57" s="107"/>
      <c r="F57" s="107"/>
      <c r="G57" s="107"/>
      <c r="H57" s="107"/>
      <c r="I57" s="107"/>
      <c r="J57" s="107"/>
      <c r="K57" s="107"/>
    </row>
    <row r="58" spans="2:11" ht="15.75">
      <c r="B58" s="4"/>
      <c r="C58" s="107"/>
      <c r="D58" s="107"/>
      <c r="E58" s="107"/>
      <c r="F58" s="107"/>
      <c r="G58" s="107"/>
      <c r="H58" s="107"/>
      <c r="I58" s="107"/>
      <c r="J58" s="107"/>
      <c r="K58" s="107"/>
    </row>
    <row r="59" spans="2:11" ht="15.75">
      <c r="B59" s="4"/>
      <c r="C59" s="107"/>
      <c r="D59" s="107"/>
      <c r="E59" s="107"/>
      <c r="F59" s="107"/>
      <c r="G59" s="107"/>
      <c r="H59" s="107"/>
      <c r="I59" s="107"/>
      <c r="J59" s="107"/>
      <c r="K59" s="107"/>
    </row>
    <row r="60" spans="2:11" ht="15.75">
      <c r="B60" s="4"/>
      <c r="C60" s="107"/>
      <c r="D60" s="107"/>
      <c r="E60" s="107"/>
      <c r="F60" s="107"/>
      <c r="G60" s="107"/>
      <c r="H60" s="107"/>
      <c r="I60" s="107"/>
      <c r="J60" s="107"/>
      <c r="K60" s="107"/>
    </row>
    <row r="61" spans="2:11" ht="15.75">
      <c r="B61" s="4"/>
      <c r="C61" s="107"/>
      <c r="D61" s="107"/>
      <c r="E61" s="107"/>
      <c r="F61" s="107"/>
      <c r="G61" s="107"/>
      <c r="H61" s="107"/>
      <c r="I61" s="107"/>
      <c r="J61" s="107"/>
      <c r="K61" s="107"/>
    </row>
    <row r="62" spans="2:11" ht="15.75">
      <c r="B62" s="4"/>
      <c r="C62" s="107"/>
      <c r="D62" s="107"/>
      <c r="E62" s="107"/>
      <c r="F62" s="107"/>
      <c r="G62" s="107"/>
      <c r="H62" s="107"/>
      <c r="I62" s="107"/>
      <c r="J62" s="107"/>
      <c r="K62" s="107"/>
    </row>
    <row r="63" spans="2:11" ht="15.75">
      <c r="B63" s="4">
        <v>2</v>
      </c>
      <c r="C63" s="111" t="s">
        <v>32</v>
      </c>
      <c r="D63" s="111"/>
      <c r="E63" s="111"/>
      <c r="F63" s="111"/>
      <c r="G63" s="111"/>
      <c r="H63" s="111"/>
      <c r="I63" s="111"/>
      <c r="J63" s="111"/>
      <c r="K63" s="111"/>
    </row>
    <row r="64" spans="2:11" ht="15.75">
      <c r="B64" s="4"/>
      <c r="C64" s="9"/>
      <c r="D64" s="9"/>
      <c r="E64" s="9"/>
      <c r="F64" s="9"/>
      <c r="G64" s="9"/>
      <c r="H64" s="9"/>
      <c r="I64" s="9"/>
      <c r="J64" s="9"/>
      <c r="K64" s="9"/>
    </row>
    <row r="65" spans="2:11" ht="15.75">
      <c r="B65" s="4"/>
      <c r="C65" s="179" t="s">
        <v>163</v>
      </c>
      <c r="D65" s="179"/>
      <c r="E65" s="179"/>
      <c r="F65" s="179"/>
      <c r="G65" s="179"/>
      <c r="H65" s="179"/>
      <c r="I65" s="179"/>
      <c r="J65" s="179"/>
      <c r="K65" s="179"/>
    </row>
    <row r="66" spans="2:11" ht="15.75">
      <c r="B66" s="4"/>
      <c r="C66" s="179"/>
      <c r="D66" s="179"/>
      <c r="E66" s="179"/>
      <c r="F66" s="179"/>
      <c r="G66" s="179"/>
      <c r="H66" s="179"/>
      <c r="I66" s="179"/>
      <c r="J66" s="179"/>
      <c r="K66" s="179"/>
    </row>
    <row r="67" spans="2:11" ht="15.75">
      <c r="B67" s="4"/>
      <c r="C67" s="179"/>
      <c r="D67" s="179"/>
      <c r="E67" s="179"/>
      <c r="F67" s="179"/>
      <c r="G67" s="179"/>
      <c r="H67" s="179"/>
      <c r="I67" s="179"/>
      <c r="J67" s="179"/>
      <c r="K67" s="179"/>
    </row>
    <row r="68" spans="2:11" ht="15.75">
      <c r="B68" s="4"/>
      <c r="C68" s="179"/>
      <c r="D68" s="179"/>
      <c r="E68" s="179"/>
      <c r="F68" s="179"/>
      <c r="G68" s="179"/>
      <c r="H68" s="179"/>
      <c r="I68" s="179"/>
      <c r="J68" s="179"/>
      <c r="K68" s="179"/>
    </row>
    <row r="69" spans="2:11" ht="15.75">
      <c r="B69" s="4"/>
      <c r="C69" s="179"/>
      <c r="D69" s="179"/>
      <c r="E69" s="179"/>
      <c r="F69" s="179"/>
      <c r="G69" s="179"/>
      <c r="H69" s="179"/>
      <c r="I69" s="179"/>
      <c r="J69" s="179"/>
      <c r="K69" s="179"/>
    </row>
    <row r="70" spans="2:11" ht="15.75">
      <c r="B70" s="4"/>
      <c r="C70" s="179"/>
      <c r="D70" s="179"/>
      <c r="E70" s="179"/>
      <c r="F70" s="179"/>
      <c r="G70" s="179"/>
      <c r="H70" s="179"/>
      <c r="I70" s="179"/>
      <c r="J70" s="179"/>
      <c r="K70" s="179"/>
    </row>
    <row r="71" spans="2:11" ht="15.75">
      <c r="B71" s="26">
        <v>3</v>
      </c>
      <c r="C71" s="120" t="s">
        <v>33</v>
      </c>
      <c r="D71" s="120"/>
      <c r="E71" s="120"/>
      <c r="F71" s="120"/>
      <c r="G71" s="27"/>
      <c r="H71" s="27"/>
      <c r="I71" s="27"/>
      <c r="J71" s="27"/>
      <c r="K71" s="27"/>
    </row>
    <row r="72" spans="2:11" ht="15.75">
      <c r="B72" s="26"/>
      <c r="C72" s="176" t="s">
        <v>34</v>
      </c>
      <c r="D72" s="176"/>
      <c r="E72" s="176"/>
      <c r="F72" s="176"/>
      <c r="G72" s="176"/>
      <c r="H72" s="176"/>
      <c r="I72" s="176"/>
      <c r="J72" s="176"/>
      <c r="K72" s="16"/>
    </row>
    <row r="73" spans="2:11" ht="15.75">
      <c r="B73" s="26"/>
      <c r="C73" s="174" t="s">
        <v>35</v>
      </c>
      <c r="D73" s="174"/>
      <c r="E73" s="174"/>
      <c r="F73" s="174"/>
      <c r="G73" s="177">
        <v>10000</v>
      </c>
      <c r="H73" s="178"/>
      <c r="I73" s="173" t="s">
        <v>36</v>
      </c>
      <c r="J73" s="173"/>
      <c r="K73" s="40"/>
    </row>
    <row r="74" spans="2:11" ht="15.75">
      <c r="B74" s="26"/>
      <c r="C74" s="174"/>
      <c r="D74" s="174"/>
      <c r="E74" s="174"/>
      <c r="F74" s="174"/>
      <c r="G74" s="174"/>
      <c r="H74" s="174"/>
      <c r="I74" s="174"/>
      <c r="J74" s="174"/>
      <c r="K74" s="16"/>
    </row>
    <row r="75" spans="2:11" ht="15.75">
      <c r="B75" s="26"/>
      <c r="C75" s="174" t="s">
        <v>37</v>
      </c>
      <c r="D75" s="174"/>
      <c r="E75" s="174"/>
      <c r="F75" s="174"/>
      <c r="G75" s="30" t="s">
        <v>38</v>
      </c>
      <c r="H75" s="30" t="s">
        <v>39</v>
      </c>
      <c r="I75" s="177" t="s">
        <v>40</v>
      </c>
      <c r="J75" s="178"/>
      <c r="K75" s="16"/>
    </row>
    <row r="76" spans="2:11" ht="15.75">
      <c r="B76" s="26"/>
      <c r="C76" s="172" t="s">
        <v>164</v>
      </c>
      <c r="D76" s="172"/>
      <c r="E76" s="172"/>
      <c r="F76" s="172"/>
      <c r="G76" s="31">
        <v>100</v>
      </c>
      <c r="H76" s="29">
        <v>200</v>
      </c>
      <c r="I76" s="173">
        <v>20000</v>
      </c>
      <c r="J76" s="173"/>
      <c r="K76" s="16"/>
    </row>
    <row r="77" spans="2:11" ht="15.75">
      <c r="B77" s="26"/>
      <c r="C77" s="172">
        <v>0</v>
      </c>
      <c r="D77" s="172"/>
      <c r="E77" s="172"/>
      <c r="F77" s="172"/>
      <c r="G77" s="31">
        <v>0</v>
      </c>
      <c r="H77" s="29">
        <v>0</v>
      </c>
      <c r="I77" s="173">
        <v>0</v>
      </c>
      <c r="J77" s="173"/>
      <c r="K77" s="16"/>
    </row>
    <row r="78" spans="2:11" ht="15.75">
      <c r="B78" s="26"/>
      <c r="C78" s="174" t="s">
        <v>41</v>
      </c>
      <c r="D78" s="174"/>
      <c r="E78" s="174"/>
      <c r="F78" s="174"/>
      <c r="G78" s="28"/>
      <c r="H78" s="29"/>
      <c r="I78" s="173">
        <v>20000</v>
      </c>
      <c r="J78" s="173"/>
      <c r="K78" s="16"/>
    </row>
    <row r="79" spans="2:11" ht="15.75">
      <c r="B79" s="26"/>
      <c r="C79" s="150"/>
      <c r="D79" s="150"/>
      <c r="E79" s="150"/>
      <c r="F79" s="150"/>
      <c r="G79" s="150"/>
      <c r="H79" s="150"/>
      <c r="I79" s="150"/>
      <c r="J79" s="150"/>
      <c r="K79" s="150"/>
    </row>
    <row r="80" spans="2:11" ht="15.75">
      <c r="B80" s="26"/>
      <c r="C80" s="175" t="s">
        <v>42</v>
      </c>
      <c r="D80" s="175"/>
      <c r="E80" s="175"/>
      <c r="F80" s="175"/>
      <c r="G80" s="26" t="s">
        <v>43</v>
      </c>
      <c r="H80" s="26" t="s">
        <v>44</v>
      </c>
      <c r="I80" s="151" t="s">
        <v>45</v>
      </c>
      <c r="J80" s="151"/>
      <c r="K80" s="16"/>
    </row>
    <row r="81" spans="2:15" ht="15.75">
      <c r="B81" s="26"/>
      <c r="C81" s="100" t="s">
        <v>165</v>
      </c>
      <c r="D81" s="100"/>
      <c r="E81" s="100"/>
      <c r="F81" s="100"/>
      <c r="G81" s="32">
        <v>1</v>
      </c>
      <c r="H81" s="33">
        <v>2020000</v>
      </c>
      <c r="I81" s="132">
        <v>2020000</v>
      </c>
      <c r="J81" s="132"/>
      <c r="K81" s="16"/>
    </row>
    <row r="82" spans="2:15" ht="15.75">
      <c r="B82" s="26"/>
      <c r="C82" s="100">
        <v>0</v>
      </c>
      <c r="D82" s="100"/>
      <c r="E82" s="100"/>
      <c r="F82" s="100"/>
      <c r="G82" s="32">
        <v>0</v>
      </c>
      <c r="H82" s="33">
        <v>0</v>
      </c>
      <c r="I82" s="132">
        <v>0</v>
      </c>
      <c r="J82" s="132"/>
      <c r="K82" s="16"/>
    </row>
    <row r="83" spans="2:15" ht="15.75">
      <c r="B83" s="26"/>
      <c r="C83" s="118" t="s">
        <v>41</v>
      </c>
      <c r="D83" s="118"/>
      <c r="E83" s="118"/>
      <c r="F83" s="118"/>
      <c r="G83" s="35"/>
      <c r="H83" s="36"/>
      <c r="I83" s="142">
        <f>SUM(I81:I82)</f>
        <v>2020000</v>
      </c>
      <c r="J83" s="142"/>
      <c r="K83" s="16"/>
    </row>
    <row r="84" spans="2:15" ht="15.75">
      <c r="B84" s="26"/>
      <c r="C84" s="147" t="s">
        <v>46</v>
      </c>
      <c r="D84" s="147"/>
      <c r="E84" s="147"/>
      <c r="F84" s="147"/>
      <c r="G84" s="147"/>
      <c r="H84" s="38" t="s">
        <v>15</v>
      </c>
      <c r="I84" s="154">
        <v>69352</v>
      </c>
      <c r="J84" s="171"/>
      <c r="K84" s="16"/>
    </row>
    <row r="85" spans="2:15" ht="15.75">
      <c r="B85" s="26"/>
      <c r="C85" s="148"/>
      <c r="D85" s="148"/>
      <c r="E85" s="148"/>
      <c r="F85" s="148"/>
      <c r="G85" s="148"/>
      <c r="H85" s="148"/>
      <c r="I85" s="148"/>
      <c r="J85" s="148"/>
      <c r="K85" s="16"/>
    </row>
    <row r="86" spans="2:15" ht="15.75">
      <c r="B86" s="26"/>
      <c r="C86" s="147" t="s">
        <v>47</v>
      </c>
      <c r="D86" s="147"/>
      <c r="E86" s="147"/>
      <c r="F86" s="147"/>
      <c r="G86" s="16"/>
      <c r="H86" s="38" t="s">
        <v>15</v>
      </c>
      <c r="I86" s="154">
        <v>0</v>
      </c>
      <c r="J86" s="154"/>
      <c r="K86" s="16"/>
    </row>
    <row r="87" spans="2:15" ht="15.75">
      <c r="B87" s="26"/>
      <c r="C87" s="148"/>
      <c r="D87" s="148"/>
      <c r="E87" s="148"/>
      <c r="F87" s="148"/>
      <c r="G87" s="148"/>
      <c r="H87" s="148"/>
      <c r="I87" s="148"/>
      <c r="J87" s="148"/>
      <c r="K87" s="16"/>
    </row>
    <row r="88" spans="2:15" ht="15.75">
      <c r="B88" s="26"/>
      <c r="C88" s="147" t="s">
        <v>48</v>
      </c>
      <c r="D88" s="147"/>
      <c r="E88" s="147"/>
      <c r="F88" s="147"/>
      <c r="G88" s="16"/>
      <c r="H88" s="38" t="s">
        <v>15</v>
      </c>
      <c r="I88" s="154">
        <v>648</v>
      </c>
      <c r="J88" s="154"/>
      <c r="K88" s="16"/>
      <c r="O88" s="92"/>
    </row>
    <row r="89" spans="2:15" ht="15.75">
      <c r="B89" s="26"/>
      <c r="C89" s="148"/>
      <c r="D89" s="148"/>
      <c r="E89" s="148"/>
      <c r="F89" s="148"/>
      <c r="G89" s="16"/>
      <c r="H89" s="39"/>
      <c r="I89" s="149"/>
      <c r="J89" s="149"/>
      <c r="K89" s="16"/>
      <c r="O89" s="92"/>
    </row>
    <row r="90" spans="2:15" ht="15.75">
      <c r="B90" s="26"/>
      <c r="C90" s="150" t="s">
        <v>49</v>
      </c>
      <c r="D90" s="150"/>
      <c r="E90" s="150"/>
      <c r="F90" s="150"/>
      <c r="G90" s="16"/>
      <c r="H90" s="38" t="s">
        <v>15</v>
      </c>
      <c r="I90" s="170">
        <v>2090000</v>
      </c>
      <c r="J90" s="170"/>
      <c r="K90" s="16"/>
    </row>
    <row r="91" spans="2:15" ht="15.75">
      <c r="B91" s="26"/>
      <c r="C91" s="148"/>
      <c r="D91" s="148"/>
      <c r="E91" s="148"/>
      <c r="F91" s="148"/>
      <c r="G91" s="148"/>
      <c r="H91" s="148"/>
      <c r="I91" s="148"/>
      <c r="J91" s="148"/>
      <c r="K91" s="16"/>
    </row>
    <row r="92" spans="2:15" ht="15.75">
      <c r="B92" s="26"/>
      <c r="C92" s="150" t="s">
        <v>50</v>
      </c>
      <c r="D92" s="150"/>
      <c r="E92" s="150"/>
      <c r="F92" s="150"/>
      <c r="G92" s="16"/>
      <c r="H92" s="38" t="s">
        <v>15</v>
      </c>
      <c r="I92" s="170">
        <v>1879226</v>
      </c>
      <c r="J92" s="170"/>
      <c r="K92" s="16"/>
    </row>
    <row r="93" spans="2:15" ht="15.75">
      <c r="B93" s="26"/>
      <c r="C93" s="148"/>
      <c r="D93" s="148"/>
      <c r="E93" s="148"/>
      <c r="F93" s="148"/>
      <c r="G93" s="148"/>
      <c r="H93" s="148"/>
      <c r="I93" s="148"/>
      <c r="J93" s="148"/>
      <c r="K93" s="16"/>
    </row>
    <row r="94" spans="2:15" ht="15.75">
      <c r="B94" s="26"/>
      <c r="C94" s="150" t="s">
        <v>51</v>
      </c>
      <c r="D94" s="150"/>
      <c r="E94" s="150"/>
      <c r="F94" s="150"/>
      <c r="G94" s="16"/>
      <c r="H94" s="38" t="s">
        <v>15</v>
      </c>
      <c r="I94" s="170">
        <v>3969226</v>
      </c>
      <c r="J94" s="150"/>
      <c r="K94" s="16"/>
      <c r="O94" s="92"/>
    </row>
    <row r="95" spans="2:15" ht="15.75">
      <c r="B95" s="26"/>
      <c r="C95" s="148"/>
      <c r="D95" s="148"/>
      <c r="E95" s="148"/>
      <c r="F95" s="148"/>
      <c r="G95" s="148"/>
      <c r="H95" s="148"/>
      <c r="I95" s="148"/>
      <c r="J95" s="148"/>
      <c r="K95" s="16"/>
    </row>
    <row r="96" spans="2:15" ht="15.75">
      <c r="B96" s="26"/>
      <c r="C96" s="16"/>
      <c r="D96" s="16"/>
      <c r="E96" s="16"/>
      <c r="F96" s="16"/>
      <c r="G96" s="16"/>
      <c r="H96" s="16"/>
      <c r="I96" s="16"/>
      <c r="J96" s="16"/>
      <c r="K96" s="16"/>
    </row>
    <row r="97" spans="2:11" ht="15.75">
      <c r="B97" s="26">
        <v>3.1</v>
      </c>
      <c r="C97" s="150" t="s">
        <v>52</v>
      </c>
      <c r="D97" s="150"/>
      <c r="E97" s="150"/>
      <c r="F97" s="150"/>
      <c r="G97" s="16"/>
      <c r="H97" s="16"/>
      <c r="I97" s="16"/>
      <c r="J97" s="16"/>
      <c r="K97" s="43"/>
    </row>
    <row r="98" spans="2:11" ht="15.75">
      <c r="B98" s="26"/>
      <c r="C98" s="147" t="s">
        <v>53</v>
      </c>
      <c r="D98" s="147"/>
      <c r="E98" s="147"/>
      <c r="F98" s="147"/>
      <c r="G98" s="41">
        <v>0.2</v>
      </c>
      <c r="H98" s="38" t="s">
        <v>15</v>
      </c>
      <c r="I98" s="167">
        <v>418000</v>
      </c>
      <c r="J98" s="167"/>
      <c r="K98" s="16"/>
    </row>
    <row r="99" spans="2:11" ht="15.75">
      <c r="B99" s="26"/>
      <c r="C99" s="147"/>
      <c r="D99" s="147"/>
      <c r="E99" s="147"/>
      <c r="F99" s="147"/>
      <c r="G99" s="16"/>
      <c r="H99" s="16"/>
      <c r="I99" s="72"/>
      <c r="J99" s="72"/>
      <c r="K99" s="16"/>
    </row>
    <row r="100" spans="2:11" ht="15.75">
      <c r="B100" s="26"/>
      <c r="C100" s="147" t="s">
        <v>54</v>
      </c>
      <c r="D100" s="147"/>
      <c r="E100" s="147"/>
      <c r="F100" s="147"/>
      <c r="G100" s="41">
        <v>0.8</v>
      </c>
      <c r="H100" s="39"/>
      <c r="I100" s="167"/>
      <c r="J100" s="167"/>
      <c r="K100" s="16"/>
    </row>
    <row r="101" spans="2:11" ht="15.75">
      <c r="B101" s="26"/>
      <c r="C101" s="147" t="s">
        <v>18</v>
      </c>
      <c r="D101" s="147"/>
      <c r="E101" s="147"/>
      <c r="F101" s="147"/>
      <c r="G101" s="16"/>
      <c r="H101" s="38" t="s">
        <v>15</v>
      </c>
      <c r="I101" s="167">
        <v>1672000</v>
      </c>
      <c r="J101" s="167"/>
      <c r="K101" s="16"/>
    </row>
    <row r="102" spans="2:11" ht="15.75">
      <c r="B102" s="26"/>
      <c r="C102" s="147" t="s">
        <v>55</v>
      </c>
      <c r="D102" s="147"/>
      <c r="E102" s="147"/>
      <c r="F102" s="147"/>
      <c r="G102" s="41"/>
      <c r="H102" s="38" t="s">
        <v>15</v>
      </c>
      <c r="I102" s="167">
        <f>I92</f>
        <v>1879226</v>
      </c>
      <c r="J102" s="167"/>
      <c r="K102" s="16"/>
    </row>
    <row r="103" spans="2:11" ht="15.75">
      <c r="B103" s="26"/>
      <c r="C103" s="98" t="s">
        <v>185</v>
      </c>
      <c r="D103" s="98"/>
      <c r="E103" s="98"/>
      <c r="F103" s="98"/>
      <c r="G103" s="41"/>
      <c r="H103" s="93"/>
      <c r="I103" s="167"/>
      <c r="J103" s="167"/>
      <c r="K103" s="16"/>
    </row>
    <row r="104" spans="2:11" ht="15.75">
      <c r="B104" s="26"/>
      <c r="C104" s="150" t="s">
        <v>56</v>
      </c>
      <c r="D104" s="150"/>
      <c r="E104" s="150"/>
      <c r="F104" s="150"/>
      <c r="G104" s="41"/>
      <c r="H104" s="38" t="s">
        <v>15</v>
      </c>
      <c r="I104" s="168">
        <f>I94</f>
        <v>3969226</v>
      </c>
      <c r="J104" s="169"/>
      <c r="K104" s="16"/>
    </row>
    <row r="105" spans="2:11" ht="15.75">
      <c r="B105" s="26"/>
      <c r="C105" s="147"/>
      <c r="D105" s="147"/>
      <c r="E105" s="147"/>
      <c r="F105" s="147"/>
      <c r="G105" s="16"/>
      <c r="H105" s="16"/>
      <c r="I105" s="16"/>
      <c r="J105" s="16"/>
      <c r="K105" s="16"/>
    </row>
    <row r="106" spans="2:11" ht="15.75">
      <c r="B106" s="26"/>
      <c r="C106" s="162" t="s">
        <v>57</v>
      </c>
      <c r="D106" s="162"/>
      <c r="E106" s="162"/>
      <c r="F106" s="162"/>
      <c r="G106" s="44">
        <v>0.25</v>
      </c>
      <c r="H106" s="45" t="s">
        <v>15</v>
      </c>
      <c r="I106" s="163">
        <v>0</v>
      </c>
      <c r="J106" s="163"/>
      <c r="K106" s="16"/>
    </row>
    <row r="107" spans="2:11" ht="15.75">
      <c r="B107" s="26"/>
      <c r="C107" s="152"/>
      <c r="D107" s="152"/>
      <c r="E107" s="152"/>
      <c r="F107" s="152"/>
      <c r="G107" s="152"/>
      <c r="H107" s="152"/>
      <c r="I107" s="152"/>
      <c r="J107" s="152"/>
      <c r="K107" s="16"/>
    </row>
    <row r="108" spans="2:11" ht="15.75">
      <c r="B108" s="26"/>
      <c r="C108" s="152"/>
      <c r="D108" s="152"/>
      <c r="E108" s="152"/>
      <c r="F108" s="152"/>
      <c r="G108" s="152"/>
      <c r="H108" s="152"/>
      <c r="I108" s="152"/>
      <c r="J108" s="152"/>
      <c r="K108" s="16"/>
    </row>
    <row r="109" spans="2:11" ht="15.75">
      <c r="B109" s="26"/>
      <c r="C109" s="26"/>
      <c r="D109" s="26"/>
      <c r="E109" s="26"/>
      <c r="F109" s="26"/>
      <c r="G109" s="26"/>
      <c r="H109" s="26"/>
      <c r="I109" s="26"/>
      <c r="J109" s="26"/>
      <c r="K109" s="16"/>
    </row>
    <row r="110" spans="2:11" ht="15.75">
      <c r="B110" s="26"/>
      <c r="C110" s="26"/>
      <c r="D110" s="26"/>
      <c r="E110" s="26"/>
      <c r="F110" s="26"/>
      <c r="G110" s="26"/>
      <c r="H110" s="26"/>
      <c r="I110" s="26"/>
      <c r="J110" s="26"/>
      <c r="K110" s="16"/>
    </row>
    <row r="111" spans="2:11" ht="15.75">
      <c r="B111" s="152"/>
      <c r="C111" s="152"/>
      <c r="D111" s="152"/>
      <c r="E111" s="152"/>
      <c r="F111" s="152"/>
      <c r="G111" s="152"/>
      <c r="H111" s="152"/>
      <c r="I111" s="152"/>
      <c r="J111" s="152"/>
      <c r="K111" s="16"/>
    </row>
    <row r="112" spans="2:11" ht="15.75">
      <c r="B112" s="26">
        <v>3.2</v>
      </c>
      <c r="C112" s="164" t="s">
        <v>58</v>
      </c>
      <c r="D112" s="164"/>
      <c r="E112" s="164"/>
      <c r="F112" s="164"/>
      <c r="G112" s="164"/>
      <c r="H112" s="164"/>
      <c r="I112" s="164"/>
      <c r="J112" s="164"/>
      <c r="K112" s="46"/>
    </row>
    <row r="113" spans="2:11" ht="15.75">
      <c r="B113" s="26"/>
      <c r="C113" s="165" t="s">
        <v>59</v>
      </c>
      <c r="D113" s="159"/>
      <c r="E113" s="159"/>
      <c r="F113" s="159"/>
      <c r="G113" s="159"/>
      <c r="H113" s="159"/>
      <c r="I113" s="159"/>
      <c r="J113" s="159"/>
      <c r="K113" s="47"/>
    </row>
    <row r="114" spans="2:11" ht="15.75">
      <c r="B114" s="26"/>
      <c r="C114" s="166" t="s">
        <v>186</v>
      </c>
      <c r="D114" s="166"/>
      <c r="E114" s="166"/>
      <c r="F114" s="166"/>
      <c r="G114" s="166"/>
      <c r="H114" s="166"/>
      <c r="I114" s="166"/>
      <c r="J114" s="166"/>
      <c r="K114" s="47"/>
    </row>
    <row r="115" spans="2:11" ht="15.75">
      <c r="B115" s="26"/>
      <c r="C115" s="116" t="s">
        <v>60</v>
      </c>
      <c r="D115" s="156" t="s">
        <v>162</v>
      </c>
      <c r="E115" s="156"/>
      <c r="F115" s="156"/>
      <c r="G115" s="116" t="s">
        <v>62</v>
      </c>
      <c r="H115" s="156" t="s">
        <v>63</v>
      </c>
      <c r="I115" s="156"/>
      <c r="J115" s="59" t="s">
        <v>64</v>
      </c>
      <c r="K115" s="60"/>
    </row>
    <row r="116" spans="2:11" ht="15.75">
      <c r="B116" s="26"/>
      <c r="C116" s="117"/>
      <c r="D116" s="156"/>
      <c r="E116" s="156"/>
      <c r="F116" s="156"/>
      <c r="G116" s="117"/>
      <c r="H116" s="156"/>
      <c r="I116" s="156"/>
      <c r="J116" s="61"/>
      <c r="K116" s="55"/>
    </row>
    <row r="117" spans="2:11" ht="15.75">
      <c r="B117" s="26"/>
      <c r="C117" s="48" t="s">
        <v>65</v>
      </c>
      <c r="D117" s="158">
        <v>2339400</v>
      </c>
      <c r="E117" s="158"/>
      <c r="F117" s="158"/>
      <c r="G117" s="49">
        <v>334200</v>
      </c>
      <c r="H117" s="158">
        <f>D117-G117</f>
        <v>2005200</v>
      </c>
      <c r="I117" s="158"/>
      <c r="J117" s="49"/>
      <c r="K117" s="55"/>
    </row>
    <row r="118" spans="2:11" ht="15.75">
      <c r="B118" s="26"/>
      <c r="C118" s="48" t="s">
        <v>66</v>
      </c>
      <c r="D118" s="158">
        <f t="shared" ref="D118:D123" si="0">H117</f>
        <v>2005200</v>
      </c>
      <c r="E118" s="158"/>
      <c r="F118" s="158"/>
      <c r="G118" s="82">
        <v>334200</v>
      </c>
      <c r="H118" s="158">
        <f t="shared" ref="H118:H123" si="1">D118-G118</f>
        <v>1671000</v>
      </c>
      <c r="I118" s="158"/>
      <c r="J118" s="49"/>
      <c r="K118" s="55"/>
    </row>
    <row r="119" spans="2:11" ht="15.75">
      <c r="B119" s="26"/>
      <c r="C119" s="48" t="s">
        <v>67</v>
      </c>
      <c r="D119" s="158">
        <f t="shared" si="0"/>
        <v>1671000</v>
      </c>
      <c r="E119" s="158"/>
      <c r="F119" s="158"/>
      <c r="G119" s="82">
        <v>334200</v>
      </c>
      <c r="H119" s="158">
        <f t="shared" si="1"/>
        <v>1336800</v>
      </c>
      <c r="I119" s="158"/>
      <c r="J119" s="49"/>
      <c r="K119" s="55"/>
    </row>
    <row r="120" spans="2:11" ht="15.75">
      <c r="B120" s="26"/>
      <c r="C120" s="48" t="s">
        <v>68</v>
      </c>
      <c r="D120" s="158">
        <f t="shared" si="0"/>
        <v>1336800</v>
      </c>
      <c r="E120" s="158"/>
      <c r="F120" s="158"/>
      <c r="G120" s="82">
        <v>334200</v>
      </c>
      <c r="H120" s="158">
        <f t="shared" si="1"/>
        <v>1002600</v>
      </c>
      <c r="I120" s="158"/>
      <c r="J120" s="49"/>
      <c r="K120" s="55"/>
    </row>
    <row r="121" spans="2:11" ht="15.75">
      <c r="B121" s="26"/>
      <c r="C121" s="48" t="s">
        <v>69</v>
      </c>
      <c r="D121" s="158">
        <f t="shared" si="0"/>
        <v>1002600</v>
      </c>
      <c r="E121" s="158"/>
      <c r="F121" s="158"/>
      <c r="G121" s="82">
        <v>334200</v>
      </c>
      <c r="H121" s="158">
        <f t="shared" si="1"/>
        <v>668400</v>
      </c>
      <c r="I121" s="158"/>
      <c r="J121" s="49"/>
      <c r="K121" s="55"/>
    </row>
    <row r="122" spans="2:11" ht="15.75">
      <c r="B122" s="26"/>
      <c r="C122" s="48" t="s">
        <v>70</v>
      </c>
      <c r="D122" s="158">
        <f t="shared" si="0"/>
        <v>668400</v>
      </c>
      <c r="E122" s="158"/>
      <c r="F122" s="158"/>
      <c r="G122" s="82">
        <v>334200</v>
      </c>
      <c r="H122" s="158">
        <f t="shared" si="1"/>
        <v>334200</v>
      </c>
      <c r="I122" s="158"/>
      <c r="J122" s="49"/>
      <c r="K122" s="55"/>
    </row>
    <row r="123" spans="2:11" ht="15.75">
      <c r="B123" s="26"/>
      <c r="C123" s="48" t="s">
        <v>71</v>
      </c>
      <c r="D123" s="158">
        <f t="shared" si="0"/>
        <v>334200</v>
      </c>
      <c r="E123" s="158"/>
      <c r="F123" s="158"/>
      <c r="G123" s="82">
        <v>334200</v>
      </c>
      <c r="H123" s="158">
        <f t="shared" si="1"/>
        <v>0</v>
      </c>
      <c r="I123" s="158"/>
      <c r="J123" s="49"/>
      <c r="K123" s="55"/>
    </row>
    <row r="124" spans="2:11" ht="15.75">
      <c r="B124" s="26"/>
      <c r="C124" s="50"/>
      <c r="D124" s="51"/>
      <c r="E124" s="51"/>
      <c r="F124" s="51"/>
      <c r="G124" s="51"/>
      <c r="H124" s="51"/>
      <c r="I124" s="51"/>
      <c r="J124" s="51"/>
      <c r="K124" s="55"/>
    </row>
    <row r="125" spans="2:11" ht="15.75">
      <c r="B125" s="26">
        <v>3.3</v>
      </c>
      <c r="C125" s="159" t="s">
        <v>72</v>
      </c>
      <c r="D125" s="159"/>
      <c r="E125" s="159"/>
      <c r="F125" s="159"/>
      <c r="G125" s="159"/>
      <c r="H125" s="159"/>
      <c r="I125" s="159"/>
      <c r="J125" s="159"/>
      <c r="K125" s="62"/>
    </row>
    <row r="126" spans="2:11" ht="15.75">
      <c r="B126" s="26"/>
      <c r="C126" s="160" t="s">
        <v>181</v>
      </c>
      <c r="D126" s="160"/>
      <c r="E126" s="160"/>
      <c r="F126" s="160"/>
      <c r="G126" s="160"/>
      <c r="H126" s="160"/>
      <c r="I126" s="52" t="s">
        <v>73</v>
      </c>
      <c r="J126" s="63">
        <v>0.15</v>
      </c>
      <c r="K126" s="62"/>
    </row>
    <row r="127" spans="2:11" ht="15.75">
      <c r="B127" s="26"/>
      <c r="C127" s="131" t="s">
        <v>74</v>
      </c>
      <c r="D127" s="131"/>
      <c r="E127" s="131"/>
      <c r="F127" s="53" t="s">
        <v>75</v>
      </c>
      <c r="G127" s="53" t="s">
        <v>76</v>
      </c>
      <c r="H127" s="53" t="s">
        <v>77</v>
      </c>
      <c r="I127" s="53" t="s">
        <v>78</v>
      </c>
      <c r="J127" s="53" t="s">
        <v>79</v>
      </c>
      <c r="K127" s="62"/>
    </row>
    <row r="128" spans="2:11" ht="15.75">
      <c r="B128" s="26"/>
      <c r="C128" s="100" t="s">
        <v>61</v>
      </c>
      <c r="D128" s="100"/>
      <c r="E128" s="100"/>
      <c r="F128" s="32">
        <v>20000</v>
      </c>
      <c r="G128" s="32">
        <v>1717000</v>
      </c>
      <c r="H128" s="32">
        <f>G130</f>
        <v>1459350</v>
      </c>
      <c r="I128" s="32">
        <f>H130</f>
        <v>1240447</v>
      </c>
      <c r="J128" s="32">
        <f>I130</f>
        <v>1054380</v>
      </c>
      <c r="K128" s="16"/>
    </row>
    <row r="129" spans="2:11" ht="15.75">
      <c r="B129" s="26"/>
      <c r="C129" s="100" t="s">
        <v>80</v>
      </c>
      <c r="D129" s="100"/>
      <c r="E129" s="100"/>
      <c r="F129" s="32">
        <v>2400</v>
      </c>
      <c r="G129" s="32">
        <v>257650</v>
      </c>
      <c r="H129" s="32">
        <v>218903</v>
      </c>
      <c r="I129" s="32">
        <v>186067</v>
      </c>
      <c r="J129" s="32">
        <v>158157</v>
      </c>
      <c r="K129" s="16"/>
    </row>
    <row r="130" spans="2:11" ht="15.75">
      <c r="B130" s="26"/>
      <c r="C130" s="100" t="s">
        <v>63</v>
      </c>
      <c r="D130" s="100"/>
      <c r="E130" s="100"/>
      <c r="F130" s="32">
        <v>17600</v>
      </c>
      <c r="G130" s="32">
        <f>G128-G129</f>
        <v>1459350</v>
      </c>
      <c r="H130" s="32">
        <f>H128-H129</f>
        <v>1240447</v>
      </c>
      <c r="I130" s="32">
        <f>I128-I129</f>
        <v>1054380</v>
      </c>
      <c r="J130" s="32">
        <f>J128-J129</f>
        <v>896223</v>
      </c>
      <c r="K130" s="16"/>
    </row>
    <row r="131" spans="2:11" ht="15.75">
      <c r="B131" s="26"/>
      <c r="C131" s="16"/>
      <c r="D131" s="16"/>
      <c r="E131" s="16"/>
      <c r="F131" s="16"/>
      <c r="G131" s="16"/>
      <c r="H131" s="16"/>
      <c r="I131" s="16"/>
      <c r="J131" s="16"/>
      <c r="K131" s="16"/>
    </row>
    <row r="132" spans="2:11" ht="15.75">
      <c r="B132" s="26">
        <v>4</v>
      </c>
      <c r="C132" s="161" t="s">
        <v>82</v>
      </c>
      <c r="D132" s="161"/>
      <c r="E132" s="161"/>
      <c r="F132" s="161"/>
      <c r="G132" s="16"/>
      <c r="H132" s="16"/>
      <c r="I132" s="16"/>
      <c r="J132" s="16"/>
      <c r="K132" s="16"/>
    </row>
    <row r="133" spans="2:11" ht="15.75">
      <c r="B133" s="26">
        <v>4.0999999999999996</v>
      </c>
      <c r="C133" s="120" t="s">
        <v>83</v>
      </c>
      <c r="D133" s="120"/>
      <c r="E133" s="120"/>
      <c r="F133" s="120"/>
      <c r="G133" s="16"/>
      <c r="H133" s="16"/>
      <c r="I133" s="16"/>
      <c r="J133" s="16"/>
      <c r="K133" s="16"/>
    </row>
    <row r="134" spans="2:11" ht="15.75">
      <c r="B134" s="26"/>
      <c r="C134" s="156" t="s">
        <v>84</v>
      </c>
      <c r="D134" s="156"/>
      <c r="E134" s="156"/>
      <c r="F134" s="156"/>
      <c r="G134" s="35" t="s">
        <v>85</v>
      </c>
      <c r="H134" s="35" t="s">
        <v>86</v>
      </c>
      <c r="I134" s="157" t="s">
        <v>45</v>
      </c>
      <c r="J134" s="157"/>
      <c r="K134" s="16"/>
    </row>
    <row r="135" spans="2:11" ht="15.75">
      <c r="B135" s="26"/>
      <c r="C135" s="156"/>
      <c r="D135" s="156"/>
      <c r="E135" s="156"/>
      <c r="F135" s="156"/>
      <c r="G135" s="83" t="s">
        <v>168</v>
      </c>
      <c r="H135" s="85" t="s">
        <v>176</v>
      </c>
      <c r="I135" s="157"/>
      <c r="J135" s="157"/>
      <c r="K135" s="16"/>
    </row>
    <row r="136" spans="2:11" ht="15.75">
      <c r="B136" s="26"/>
      <c r="C136" s="100"/>
      <c r="D136" s="100"/>
      <c r="E136" s="100"/>
      <c r="F136" s="100"/>
      <c r="G136" s="56"/>
      <c r="H136" s="56"/>
      <c r="I136" s="133"/>
      <c r="J136" s="133"/>
      <c r="K136" s="16"/>
    </row>
    <row r="137" spans="2:11" ht="15.75">
      <c r="B137" s="26"/>
      <c r="C137" s="100" t="s">
        <v>169</v>
      </c>
      <c r="D137" s="100"/>
      <c r="E137" s="100"/>
      <c r="F137" s="100"/>
      <c r="G137" s="34">
        <v>12500</v>
      </c>
      <c r="H137" s="56">
        <v>365</v>
      </c>
      <c r="I137" s="132">
        <v>4652500</v>
      </c>
      <c r="J137" s="132"/>
      <c r="K137" s="16"/>
    </row>
    <row r="138" spans="2:11" ht="15.75">
      <c r="B138" s="26"/>
      <c r="C138" s="129" t="s">
        <v>81</v>
      </c>
      <c r="D138" s="129"/>
      <c r="E138" s="129"/>
      <c r="F138" s="129"/>
      <c r="G138" s="57"/>
      <c r="H138" s="58"/>
      <c r="I138" s="142">
        <f>SUM(I137)</f>
        <v>4652500</v>
      </c>
      <c r="J138" s="142"/>
      <c r="K138" s="16"/>
    </row>
    <row r="139" spans="2:11" ht="15.75">
      <c r="B139" s="26"/>
      <c r="C139" s="16"/>
      <c r="D139" s="16"/>
      <c r="E139" s="16"/>
      <c r="F139" s="16"/>
      <c r="G139" s="16"/>
      <c r="H139" s="16"/>
      <c r="I139" s="16"/>
      <c r="J139" s="16"/>
      <c r="K139" s="16"/>
    </row>
    <row r="140" spans="2:11" ht="15.75">
      <c r="B140" s="26">
        <v>4.2</v>
      </c>
      <c r="C140" s="150" t="s">
        <v>87</v>
      </c>
      <c r="D140" s="150"/>
      <c r="E140" s="150"/>
      <c r="F140" s="150"/>
      <c r="G140" s="16"/>
      <c r="H140" s="16"/>
      <c r="I140" s="16"/>
      <c r="J140" s="16"/>
      <c r="K140" s="16"/>
    </row>
    <row r="141" spans="2:11" ht="15.75">
      <c r="B141" s="26"/>
      <c r="C141" s="131" t="s">
        <v>74</v>
      </c>
      <c r="D141" s="131"/>
      <c r="E141" s="131"/>
      <c r="F141" s="53" t="s">
        <v>75</v>
      </c>
      <c r="G141" s="53" t="s">
        <v>76</v>
      </c>
      <c r="H141" s="53" t="s">
        <v>77</v>
      </c>
      <c r="I141" s="53" t="s">
        <v>78</v>
      </c>
      <c r="J141" s="53" t="s">
        <v>79</v>
      </c>
      <c r="K141" s="16"/>
    </row>
    <row r="142" spans="2:11" ht="15.75">
      <c r="B142" s="26"/>
      <c r="C142" s="129"/>
      <c r="D142" s="129"/>
      <c r="E142" s="129"/>
      <c r="F142" s="129"/>
      <c r="G142" s="129"/>
      <c r="H142" s="129"/>
      <c r="I142" s="129"/>
      <c r="J142" s="129"/>
      <c r="K142" s="16"/>
    </row>
    <row r="143" spans="2:11" ht="15.75">
      <c r="B143" s="26"/>
      <c r="C143" s="100" t="s">
        <v>88</v>
      </c>
      <c r="D143" s="100"/>
      <c r="E143" s="100"/>
      <c r="F143" s="65">
        <v>0.7</v>
      </c>
      <c r="G143" s="65">
        <v>0.6</v>
      </c>
      <c r="H143" s="65">
        <v>0.7</v>
      </c>
      <c r="I143" s="65">
        <v>0.8</v>
      </c>
      <c r="J143" s="65">
        <v>0.9</v>
      </c>
      <c r="K143" s="16"/>
    </row>
    <row r="144" spans="2:11" ht="15.75">
      <c r="B144" s="26"/>
      <c r="C144" s="129"/>
      <c r="D144" s="129"/>
      <c r="E144" s="129"/>
      <c r="F144" s="129"/>
      <c r="G144" s="129"/>
      <c r="H144" s="129"/>
      <c r="I144" s="129"/>
      <c r="J144" s="129"/>
      <c r="K144" s="16"/>
    </row>
    <row r="145" spans="2:11" ht="15.75">
      <c r="B145" s="26"/>
      <c r="C145" s="100" t="s">
        <v>169</v>
      </c>
      <c r="D145" s="100"/>
      <c r="E145" s="100"/>
      <c r="F145" s="66">
        <v>5040</v>
      </c>
      <c r="G145" s="67">
        <v>4652500</v>
      </c>
      <c r="H145" s="67">
        <v>5329000</v>
      </c>
      <c r="I145" s="67">
        <v>6095500</v>
      </c>
      <c r="J145" s="67">
        <v>6862000</v>
      </c>
      <c r="K145" s="16"/>
    </row>
    <row r="146" spans="2:11" ht="15.75">
      <c r="B146" s="26"/>
      <c r="C146" s="148"/>
      <c r="D146" s="148"/>
      <c r="E146" s="148"/>
      <c r="F146" s="148"/>
      <c r="G146" s="148"/>
      <c r="H146" s="148"/>
      <c r="I146" s="148"/>
      <c r="J146" s="148"/>
      <c r="K146" s="16"/>
    </row>
    <row r="147" spans="2:11" ht="15.75">
      <c r="B147" s="26"/>
      <c r="C147" s="156" t="s">
        <v>74</v>
      </c>
      <c r="D147" s="156"/>
      <c r="E147" s="156"/>
      <c r="F147" s="68" t="s">
        <v>86</v>
      </c>
      <c r="G147" s="155" t="s">
        <v>90</v>
      </c>
      <c r="H147" s="155"/>
      <c r="I147" s="155" t="s">
        <v>45</v>
      </c>
      <c r="J147" s="155"/>
      <c r="K147" s="16"/>
    </row>
    <row r="148" spans="2:11" ht="15.75">
      <c r="B148" s="26"/>
      <c r="C148" s="156"/>
      <c r="D148" s="156"/>
      <c r="E148" s="156"/>
      <c r="F148" s="68" t="s">
        <v>91</v>
      </c>
      <c r="G148" s="155" t="s">
        <v>92</v>
      </c>
      <c r="H148" s="155"/>
      <c r="I148" s="155" t="s">
        <v>93</v>
      </c>
      <c r="J148" s="155"/>
      <c r="K148" s="16"/>
    </row>
    <row r="149" spans="2:11" ht="15.75">
      <c r="B149" s="26"/>
      <c r="C149" s="100" t="s">
        <v>170</v>
      </c>
      <c r="D149" s="100"/>
      <c r="E149" s="100"/>
      <c r="F149" s="54">
        <v>21</v>
      </c>
      <c r="G149" s="132">
        <v>30000</v>
      </c>
      <c r="H149" s="132"/>
      <c r="I149" s="132">
        <v>360000</v>
      </c>
      <c r="J149" s="132"/>
      <c r="K149" s="16"/>
    </row>
    <row r="150" spans="2:11" ht="15.75">
      <c r="B150" s="26"/>
      <c r="C150" s="100" t="s">
        <v>171</v>
      </c>
      <c r="D150" s="100"/>
      <c r="E150" s="100"/>
      <c r="F150" s="54">
        <v>20</v>
      </c>
      <c r="G150" s="132">
        <v>24000</v>
      </c>
      <c r="H150" s="132"/>
      <c r="I150" s="132">
        <v>288000</v>
      </c>
      <c r="J150" s="132"/>
      <c r="K150" s="16"/>
    </row>
    <row r="151" spans="2:11" ht="15.75">
      <c r="B151" s="26"/>
      <c r="C151" s="100" t="s">
        <v>172</v>
      </c>
      <c r="D151" s="100"/>
      <c r="E151" s="100"/>
      <c r="F151" s="54">
        <v>0</v>
      </c>
      <c r="G151" s="132">
        <v>22500</v>
      </c>
      <c r="H151" s="132"/>
      <c r="I151" s="132">
        <v>270000</v>
      </c>
      <c r="J151" s="132"/>
      <c r="K151" s="16"/>
    </row>
    <row r="152" spans="2:11" ht="15.75">
      <c r="B152" s="26"/>
      <c r="C152" s="100" t="s">
        <v>173</v>
      </c>
      <c r="D152" s="100"/>
      <c r="E152" s="100"/>
      <c r="F152" s="54">
        <v>0</v>
      </c>
      <c r="G152" s="132">
        <v>21000</v>
      </c>
      <c r="H152" s="132"/>
      <c r="I152" s="132">
        <v>252000</v>
      </c>
      <c r="J152" s="132"/>
      <c r="K152" s="16"/>
    </row>
    <row r="153" spans="2:11" ht="15.75">
      <c r="B153" s="26"/>
      <c r="C153" s="100" t="s">
        <v>174</v>
      </c>
      <c r="D153" s="100"/>
      <c r="E153" s="100"/>
      <c r="F153" s="54">
        <v>0</v>
      </c>
      <c r="G153" s="132">
        <v>21000</v>
      </c>
      <c r="H153" s="132"/>
      <c r="I153" s="132">
        <v>252000</v>
      </c>
      <c r="J153" s="132"/>
      <c r="K153" s="16"/>
    </row>
    <row r="154" spans="2:11" ht="15.75">
      <c r="B154" s="26"/>
      <c r="C154" s="100" t="s">
        <v>81</v>
      </c>
      <c r="D154" s="100"/>
      <c r="E154" s="100"/>
      <c r="F154" s="56">
        <v>41</v>
      </c>
      <c r="G154" s="132"/>
      <c r="H154" s="132"/>
      <c r="I154" s="142">
        <f>SUM(I149:I153)</f>
        <v>1422000</v>
      </c>
      <c r="J154" s="153"/>
      <c r="K154" s="16"/>
    </row>
    <row r="155" spans="2:11" ht="15.75">
      <c r="B155" s="26"/>
      <c r="C155" s="16"/>
      <c r="D155" s="16"/>
      <c r="E155" s="16"/>
      <c r="F155" s="16"/>
      <c r="G155" s="16"/>
      <c r="H155" s="16"/>
      <c r="I155" s="16"/>
      <c r="J155" s="16"/>
      <c r="K155" s="16"/>
    </row>
    <row r="156" spans="2:11" ht="15.75">
      <c r="B156" s="26">
        <v>5.2</v>
      </c>
      <c r="C156" s="147" t="s">
        <v>94</v>
      </c>
      <c r="D156" s="147"/>
      <c r="E156" s="147"/>
      <c r="F156" s="147"/>
      <c r="G156" s="16"/>
      <c r="H156" s="38" t="s">
        <v>15</v>
      </c>
      <c r="I156" s="154">
        <v>2000</v>
      </c>
      <c r="J156" s="154"/>
      <c r="K156" s="16"/>
    </row>
    <row r="157" spans="2:11" ht="15.75">
      <c r="B157" s="26"/>
      <c r="C157" s="16"/>
      <c r="D157" s="16"/>
      <c r="E157" s="16"/>
      <c r="F157" s="16"/>
      <c r="G157" s="16"/>
      <c r="H157" s="16"/>
      <c r="I157" s="16"/>
      <c r="J157" s="16"/>
      <c r="K157" s="16"/>
    </row>
    <row r="158" spans="2:11" ht="15.75">
      <c r="B158" s="26">
        <v>5.3</v>
      </c>
      <c r="C158" s="147" t="s">
        <v>95</v>
      </c>
      <c r="D158" s="147"/>
      <c r="E158" s="147"/>
      <c r="F158" s="147"/>
      <c r="G158" s="16"/>
      <c r="H158" s="38" t="s">
        <v>15</v>
      </c>
      <c r="I158" s="154">
        <v>450000</v>
      </c>
      <c r="J158" s="154"/>
      <c r="K158" s="16"/>
    </row>
    <row r="159" spans="2:11" ht="15.75">
      <c r="B159" s="26"/>
      <c r="C159" s="16"/>
      <c r="D159" s="16"/>
      <c r="E159" s="16"/>
      <c r="F159" s="16"/>
      <c r="G159" s="16"/>
      <c r="H159" s="16"/>
      <c r="I159" s="16"/>
      <c r="J159" s="16"/>
      <c r="K159" s="16"/>
    </row>
    <row r="160" spans="2:11" ht="15.75">
      <c r="B160" s="26">
        <v>5.4</v>
      </c>
      <c r="C160" s="147" t="s">
        <v>96</v>
      </c>
      <c r="D160" s="147"/>
      <c r="E160" s="147"/>
      <c r="F160" s="147"/>
      <c r="G160" s="16"/>
      <c r="H160" s="38" t="s">
        <v>15</v>
      </c>
      <c r="I160" s="154">
        <v>2000</v>
      </c>
      <c r="J160" s="154"/>
      <c r="K160" s="16"/>
    </row>
    <row r="161" spans="2:11" ht="15.75">
      <c r="B161" s="26"/>
      <c r="C161" s="16"/>
      <c r="D161" s="16"/>
      <c r="E161" s="16"/>
      <c r="F161" s="16"/>
      <c r="G161" s="16"/>
      <c r="H161" s="16"/>
      <c r="I161" s="16"/>
      <c r="J161" s="16"/>
      <c r="K161" s="16"/>
    </row>
    <row r="162" spans="2:11" ht="15.75">
      <c r="B162" s="26">
        <v>6</v>
      </c>
      <c r="C162" s="120" t="s">
        <v>97</v>
      </c>
      <c r="D162" s="120"/>
      <c r="E162" s="120"/>
      <c r="F162" s="120"/>
      <c r="G162" s="16"/>
      <c r="H162" s="16"/>
      <c r="I162" s="16"/>
      <c r="J162" s="16"/>
      <c r="K162" s="16"/>
    </row>
    <row r="163" spans="2:11" ht="15.75">
      <c r="B163" s="26"/>
      <c r="C163" s="37"/>
      <c r="D163" s="37"/>
      <c r="E163" s="37"/>
      <c r="F163" s="39"/>
      <c r="G163" s="40"/>
      <c r="H163" s="40"/>
      <c r="I163" s="149"/>
      <c r="J163" s="149"/>
      <c r="K163" s="16"/>
    </row>
    <row r="164" spans="2:11" ht="15.75">
      <c r="B164" s="26">
        <v>6.2</v>
      </c>
      <c r="C164" s="147" t="s">
        <v>98</v>
      </c>
      <c r="D164" s="147"/>
      <c r="E164" s="147"/>
      <c r="F164" s="147"/>
      <c r="G164" s="16"/>
      <c r="H164" s="16"/>
      <c r="I164" s="149">
        <v>1080</v>
      </c>
      <c r="J164" s="149"/>
      <c r="K164" s="16"/>
    </row>
    <row r="165" spans="2:11" ht="15.75">
      <c r="B165" s="26"/>
      <c r="C165" s="147"/>
      <c r="D165" s="147"/>
      <c r="E165" s="147"/>
      <c r="F165" s="147"/>
      <c r="G165" s="16"/>
      <c r="H165" s="16"/>
      <c r="I165" s="16"/>
      <c r="J165" s="16"/>
      <c r="K165" s="16"/>
    </row>
    <row r="166" spans="2:11" ht="15.75">
      <c r="B166" s="26">
        <v>6.4</v>
      </c>
      <c r="C166" s="147" t="s">
        <v>99</v>
      </c>
      <c r="D166" s="147"/>
      <c r="E166" s="147"/>
      <c r="F166" s="147"/>
      <c r="G166" s="16"/>
      <c r="H166" s="16"/>
      <c r="I166" s="149">
        <v>864</v>
      </c>
      <c r="J166" s="149"/>
      <c r="K166" s="16"/>
    </row>
    <row r="167" spans="2:11" ht="15.75">
      <c r="B167" s="26"/>
      <c r="C167" s="147"/>
      <c r="D167" s="147"/>
      <c r="E167" s="147"/>
      <c r="F167" s="147"/>
      <c r="G167" s="16"/>
      <c r="H167" s="16"/>
      <c r="I167" s="16"/>
      <c r="J167" s="16"/>
      <c r="K167" s="16"/>
    </row>
    <row r="168" spans="2:11" ht="15.75">
      <c r="B168" s="26">
        <v>6.5</v>
      </c>
      <c r="C168" s="147" t="s">
        <v>100</v>
      </c>
      <c r="D168" s="147"/>
      <c r="E168" s="147"/>
      <c r="F168" s="147"/>
      <c r="G168" s="16"/>
      <c r="H168" s="16"/>
      <c r="I168" s="149">
        <v>634</v>
      </c>
      <c r="J168" s="149"/>
      <c r="K168" s="16"/>
    </row>
    <row r="169" spans="2:11" ht="15.75">
      <c r="B169" s="26"/>
      <c r="C169" s="16"/>
      <c r="D169" s="16"/>
      <c r="E169" s="16"/>
      <c r="F169" s="16"/>
      <c r="G169" s="16"/>
      <c r="H169" s="16"/>
      <c r="I169" s="16"/>
      <c r="J169" s="16"/>
      <c r="K169" s="16"/>
    </row>
    <row r="170" spans="2:11" ht="15.75">
      <c r="B170" s="26">
        <v>6.6</v>
      </c>
      <c r="C170" s="147" t="s">
        <v>101</v>
      </c>
      <c r="D170" s="147"/>
      <c r="E170" s="147"/>
      <c r="F170" s="147"/>
      <c r="G170" s="148"/>
      <c r="H170" s="148"/>
      <c r="I170" s="149">
        <v>0</v>
      </c>
      <c r="J170" s="149"/>
      <c r="K170" s="16"/>
    </row>
    <row r="171" spans="2:11" ht="15.75">
      <c r="B171" s="26"/>
      <c r="C171" s="16"/>
      <c r="D171" s="16"/>
      <c r="E171" s="16"/>
      <c r="F171" s="16"/>
      <c r="G171" s="16"/>
      <c r="H171" s="16"/>
      <c r="I171" s="16"/>
      <c r="J171" s="16"/>
      <c r="K171" s="16"/>
    </row>
    <row r="172" spans="2:11" ht="15.75">
      <c r="B172" s="26">
        <v>6.7</v>
      </c>
      <c r="C172" s="147" t="s">
        <v>102</v>
      </c>
      <c r="D172" s="147"/>
      <c r="E172" s="147"/>
      <c r="F172" s="147"/>
      <c r="G172" s="16"/>
      <c r="H172" s="16"/>
      <c r="I172" s="149">
        <v>648</v>
      </c>
      <c r="J172" s="149"/>
      <c r="K172" s="16"/>
    </row>
    <row r="173" spans="2:11" ht="15.75">
      <c r="B173" s="26"/>
      <c r="C173" s="150" t="s">
        <v>81</v>
      </c>
      <c r="D173" s="150"/>
      <c r="E173" s="150"/>
      <c r="F173" s="150"/>
      <c r="G173" s="27"/>
      <c r="H173" s="27"/>
      <c r="I173" s="151">
        <v>457384</v>
      </c>
      <c r="J173" s="152"/>
      <c r="K173" s="16"/>
    </row>
    <row r="174" spans="2:11" ht="15.75">
      <c r="B174" s="26">
        <v>7</v>
      </c>
      <c r="C174" s="120" t="s">
        <v>178</v>
      </c>
      <c r="D174" s="120"/>
      <c r="E174" s="120"/>
      <c r="F174" s="120"/>
      <c r="G174" s="120"/>
      <c r="H174" s="120"/>
      <c r="I174" s="120"/>
      <c r="J174" s="16"/>
      <c r="K174" s="16"/>
    </row>
    <row r="175" spans="2:11" ht="15.75">
      <c r="B175" s="26"/>
      <c r="C175" s="131" t="s">
        <v>74</v>
      </c>
      <c r="D175" s="131"/>
      <c r="E175" s="131"/>
      <c r="F175" s="69" t="s">
        <v>75</v>
      </c>
      <c r="G175" s="69" t="s">
        <v>76</v>
      </c>
      <c r="H175" s="69" t="s">
        <v>77</v>
      </c>
      <c r="I175" s="69" t="s">
        <v>78</v>
      </c>
      <c r="J175" s="69" t="s">
        <v>79</v>
      </c>
      <c r="K175" s="16"/>
    </row>
    <row r="176" spans="2:11" ht="15.75">
      <c r="B176" s="26"/>
      <c r="C176" s="100" t="s">
        <v>103</v>
      </c>
      <c r="D176" s="100"/>
      <c r="E176" s="100"/>
      <c r="F176" s="65">
        <v>0.7</v>
      </c>
      <c r="G176" s="65">
        <v>0.8</v>
      </c>
      <c r="H176" s="65">
        <v>0.9</v>
      </c>
      <c r="I176" s="65">
        <v>0.9</v>
      </c>
      <c r="J176" s="65">
        <v>0.9</v>
      </c>
      <c r="K176" s="16"/>
    </row>
    <row r="177" spans="2:24" ht="15.75">
      <c r="B177" s="26"/>
      <c r="C177" s="100" t="s">
        <v>104</v>
      </c>
      <c r="D177" s="100"/>
      <c r="E177" s="100"/>
      <c r="F177" s="67">
        <v>2108400</v>
      </c>
      <c r="G177" s="67">
        <v>1422000</v>
      </c>
      <c r="H177" s="67">
        <v>1599750</v>
      </c>
      <c r="I177" s="67">
        <v>1599750</v>
      </c>
      <c r="J177" s="67">
        <v>1599750</v>
      </c>
      <c r="K177" s="16"/>
    </row>
    <row r="178" spans="2:24" ht="15.75">
      <c r="B178" s="26"/>
      <c r="C178" s="100" t="s">
        <v>105</v>
      </c>
      <c r="D178" s="100"/>
      <c r="E178" s="100"/>
      <c r="F178" s="67">
        <v>604.79999999999995</v>
      </c>
      <c r="G178" s="67">
        <v>2000</v>
      </c>
      <c r="H178" s="67">
        <v>2250</v>
      </c>
      <c r="I178" s="67">
        <v>2250</v>
      </c>
      <c r="J178" s="67">
        <v>2250</v>
      </c>
      <c r="K178" s="16"/>
    </row>
    <row r="179" spans="2:24" ht="15.75">
      <c r="B179" s="26"/>
      <c r="C179" s="100" t="s">
        <v>106</v>
      </c>
      <c r="D179" s="100"/>
      <c r="E179" s="100"/>
      <c r="F179" s="67">
        <v>655.19999999999993</v>
      </c>
      <c r="G179" s="67">
        <v>450000</v>
      </c>
      <c r="H179" s="67">
        <v>506250</v>
      </c>
      <c r="I179" s="67">
        <v>506250</v>
      </c>
      <c r="J179" s="67">
        <v>506250</v>
      </c>
      <c r="K179" s="16"/>
    </row>
    <row r="180" spans="2:24" ht="15.75">
      <c r="B180" s="26"/>
      <c r="C180" s="100" t="s">
        <v>107</v>
      </c>
      <c r="D180" s="100"/>
      <c r="E180" s="100"/>
      <c r="F180" s="67">
        <v>705.6</v>
      </c>
      <c r="G180" s="67">
        <v>2000</v>
      </c>
      <c r="H180" s="67">
        <v>2250</v>
      </c>
      <c r="I180" s="67">
        <v>2250</v>
      </c>
      <c r="J180" s="67">
        <v>2250</v>
      </c>
      <c r="K180" s="16"/>
    </row>
    <row r="181" spans="2:24" ht="15.75">
      <c r="B181" s="26"/>
      <c r="C181" s="100" t="s">
        <v>109</v>
      </c>
      <c r="D181" s="100"/>
      <c r="E181" s="100"/>
      <c r="F181" s="67">
        <v>756</v>
      </c>
      <c r="G181" s="67">
        <v>1080</v>
      </c>
      <c r="H181" s="67">
        <v>1215</v>
      </c>
      <c r="I181" s="67">
        <v>1215</v>
      </c>
      <c r="J181" s="67">
        <v>1215</v>
      </c>
      <c r="K181" s="16"/>
      <c r="O181" s="91"/>
    </row>
    <row r="182" spans="2:24" ht="15.75">
      <c r="B182" s="26"/>
      <c r="C182" s="100" t="s">
        <v>110</v>
      </c>
      <c r="D182" s="100"/>
      <c r="E182" s="100"/>
      <c r="F182" s="67">
        <v>604.79999999999995</v>
      </c>
      <c r="G182" s="67">
        <v>864</v>
      </c>
      <c r="H182" s="67">
        <v>972</v>
      </c>
      <c r="I182" s="67">
        <v>972</v>
      </c>
      <c r="J182" s="67">
        <v>972</v>
      </c>
      <c r="K182" s="16"/>
    </row>
    <row r="183" spans="2:24" ht="15.75">
      <c r="B183" s="26"/>
      <c r="C183" s="100" t="s">
        <v>111</v>
      </c>
      <c r="D183" s="100"/>
      <c r="E183" s="100"/>
      <c r="F183" s="67">
        <v>554.4</v>
      </c>
      <c r="G183" s="67">
        <v>633.6</v>
      </c>
      <c r="H183" s="67">
        <v>713</v>
      </c>
      <c r="I183" s="67">
        <v>713</v>
      </c>
      <c r="J183" s="67">
        <v>713</v>
      </c>
      <c r="K183" s="16"/>
      <c r="Q183" s="100"/>
      <c r="R183" s="100"/>
      <c r="S183" s="100"/>
      <c r="T183" s="67"/>
      <c r="U183" s="67"/>
      <c r="V183" s="67"/>
      <c r="W183" s="67"/>
      <c r="X183" s="67"/>
    </row>
    <row r="184" spans="2:24" ht="15.75">
      <c r="B184" s="26"/>
      <c r="C184" s="100" t="s">
        <v>112</v>
      </c>
      <c r="D184" s="100"/>
      <c r="E184" s="100"/>
      <c r="F184" s="67">
        <v>453.59999999999997</v>
      </c>
      <c r="G184" s="67">
        <v>648</v>
      </c>
      <c r="H184" s="67">
        <v>729</v>
      </c>
      <c r="I184" s="67">
        <v>729</v>
      </c>
      <c r="J184" s="67">
        <v>729</v>
      </c>
      <c r="K184" s="16"/>
      <c r="Q184" s="100"/>
      <c r="R184" s="100"/>
      <c r="S184" s="100"/>
      <c r="T184" s="67"/>
      <c r="U184" s="67"/>
      <c r="V184" s="67"/>
      <c r="W184" s="67"/>
      <c r="X184" s="67"/>
    </row>
    <row r="185" spans="2:24" ht="15.75">
      <c r="B185" s="26"/>
      <c r="C185" s="144" t="s">
        <v>113</v>
      </c>
      <c r="D185" s="145"/>
      <c r="E185" s="146"/>
      <c r="F185" s="67">
        <v>2139875.5</v>
      </c>
      <c r="G185" s="67">
        <f>SUM(G177:G184)</f>
        <v>1879225.6</v>
      </c>
      <c r="H185" s="67">
        <f>SUM(H177:H184)</f>
        <v>2114129</v>
      </c>
      <c r="I185" s="67">
        <f>SUM(I177:I184)</f>
        <v>2114129</v>
      </c>
      <c r="J185" s="67">
        <f>SUM(J177:J184)</f>
        <v>2114129</v>
      </c>
      <c r="K185" s="16"/>
      <c r="Q185" s="100"/>
      <c r="R185" s="100"/>
      <c r="S185" s="100"/>
      <c r="T185" s="67"/>
      <c r="U185" s="67"/>
      <c r="V185" s="67"/>
      <c r="W185" s="67"/>
      <c r="X185" s="67"/>
    </row>
    <row r="186" spans="2:24" ht="15.75">
      <c r="B186" s="26">
        <v>8</v>
      </c>
      <c r="C186" s="120" t="s">
        <v>114</v>
      </c>
      <c r="D186" s="120"/>
      <c r="E186" s="120"/>
      <c r="F186" s="120"/>
      <c r="G186" s="64"/>
      <c r="H186" s="64"/>
      <c r="I186" s="64"/>
      <c r="J186" s="64"/>
      <c r="K186" s="16"/>
    </row>
    <row r="187" spans="2:24" ht="15.75">
      <c r="B187" s="26"/>
      <c r="C187" s="131" t="s">
        <v>74</v>
      </c>
      <c r="D187" s="131"/>
      <c r="E187" s="131"/>
      <c r="F187" s="131"/>
      <c r="G187" s="69"/>
      <c r="H187" s="69"/>
      <c r="I187" s="131" t="s">
        <v>45</v>
      </c>
      <c r="J187" s="131"/>
      <c r="K187" s="16"/>
    </row>
    <row r="188" spans="2:24" ht="15.75">
      <c r="B188" s="26"/>
      <c r="C188" s="118" t="s">
        <v>115</v>
      </c>
      <c r="D188" s="118"/>
      <c r="E188" s="118"/>
      <c r="F188" s="118"/>
      <c r="G188" s="69"/>
      <c r="H188" s="69"/>
      <c r="I188" s="142">
        <v>4652500</v>
      </c>
      <c r="J188" s="142"/>
      <c r="K188" s="16"/>
    </row>
    <row r="189" spans="2:24" ht="15.75">
      <c r="B189" s="26"/>
      <c r="C189" s="100"/>
      <c r="D189" s="100"/>
      <c r="E189" s="100"/>
      <c r="F189" s="100"/>
      <c r="G189" s="58"/>
      <c r="H189" s="58"/>
      <c r="I189" s="143"/>
      <c r="J189" s="143"/>
      <c r="K189" s="16"/>
    </row>
    <row r="190" spans="2:24" ht="15.75">
      <c r="B190" s="26"/>
      <c r="C190" s="125" t="s">
        <v>177</v>
      </c>
      <c r="D190" s="125"/>
      <c r="E190" s="125"/>
      <c r="F190" s="125"/>
      <c r="G190" s="58"/>
      <c r="H190" s="58"/>
      <c r="I190" s="143"/>
      <c r="J190" s="143"/>
      <c r="K190" s="16"/>
      <c r="O190" s="92"/>
    </row>
    <row r="191" spans="2:24" ht="15.75">
      <c r="B191" s="26"/>
      <c r="C191" s="100" t="s">
        <v>90</v>
      </c>
      <c r="D191" s="100"/>
      <c r="E191" s="100"/>
      <c r="F191" s="100"/>
      <c r="G191" s="58"/>
      <c r="H191" s="58"/>
      <c r="I191" s="132">
        <v>1422000</v>
      </c>
      <c r="J191" s="132"/>
      <c r="K191" s="16"/>
    </row>
    <row r="192" spans="2:24" ht="15.75">
      <c r="B192" s="26"/>
      <c r="C192" s="100" t="s">
        <v>116</v>
      </c>
      <c r="D192" s="100"/>
      <c r="E192" s="100"/>
      <c r="F192" s="100"/>
      <c r="G192" s="58"/>
      <c r="H192" s="58"/>
      <c r="I192" s="132">
        <v>2000</v>
      </c>
      <c r="J192" s="132"/>
      <c r="K192" s="16"/>
    </row>
    <row r="193" spans="2:11" ht="15.75">
      <c r="B193" s="26"/>
      <c r="C193" s="100" t="s">
        <v>117</v>
      </c>
      <c r="D193" s="100"/>
      <c r="E193" s="100"/>
      <c r="F193" s="100"/>
      <c r="G193" s="58"/>
      <c r="H193" s="58"/>
      <c r="I193" s="132">
        <v>450000</v>
      </c>
      <c r="J193" s="132"/>
      <c r="K193" s="16"/>
    </row>
    <row r="194" spans="2:11" ht="15.75">
      <c r="B194" s="26"/>
      <c r="C194" s="138" t="s">
        <v>118</v>
      </c>
      <c r="D194" s="138"/>
      <c r="E194" s="138"/>
      <c r="F194" s="138"/>
      <c r="G194" s="70"/>
      <c r="H194" s="70"/>
      <c r="I194" s="139">
        <v>2000</v>
      </c>
      <c r="J194" s="139"/>
      <c r="K194" s="16"/>
    </row>
    <row r="195" spans="2:11" ht="15.75">
      <c r="B195" s="26"/>
      <c r="C195" s="71"/>
      <c r="D195" s="37"/>
      <c r="E195" s="37"/>
      <c r="F195" s="37"/>
      <c r="G195" s="16"/>
      <c r="H195" s="16"/>
      <c r="I195" s="72"/>
      <c r="J195" s="75"/>
      <c r="K195" s="16"/>
    </row>
    <row r="196" spans="2:11" ht="15.75">
      <c r="B196" s="26"/>
      <c r="C196" s="140" t="s">
        <v>179</v>
      </c>
      <c r="D196" s="140"/>
      <c r="E196" s="140"/>
      <c r="F196" s="140"/>
      <c r="G196" s="73"/>
      <c r="H196" s="73"/>
      <c r="I196" s="141">
        <v>1876000</v>
      </c>
      <c r="J196" s="141"/>
      <c r="K196" s="16"/>
    </row>
    <row r="197" spans="2:11" ht="15.75">
      <c r="B197" s="26"/>
      <c r="C197" s="118" t="s">
        <v>120</v>
      </c>
      <c r="D197" s="118"/>
      <c r="E197" s="118"/>
      <c r="F197" s="118"/>
      <c r="G197" s="58"/>
      <c r="H197" s="58"/>
      <c r="I197" s="142">
        <v>3226</v>
      </c>
      <c r="J197" s="142"/>
      <c r="K197" s="16"/>
    </row>
    <row r="198" spans="2:11" ht="15.75">
      <c r="B198" s="26"/>
      <c r="C198" s="135"/>
      <c r="D198" s="136"/>
      <c r="E198" s="136"/>
      <c r="F198" s="137"/>
      <c r="G198" s="127"/>
      <c r="H198" s="128"/>
      <c r="I198" s="127"/>
      <c r="J198" s="128"/>
      <c r="K198" s="16"/>
    </row>
    <row r="199" spans="2:11" ht="15.75">
      <c r="B199" s="26"/>
      <c r="C199" s="131" t="s">
        <v>121</v>
      </c>
      <c r="D199" s="131"/>
      <c r="E199" s="131"/>
      <c r="F199" s="131"/>
      <c r="G199" s="129" t="s">
        <v>180</v>
      </c>
      <c r="H199" s="129"/>
      <c r="I199" s="132">
        <f>SUM(I196:I198)</f>
        <v>1879226</v>
      </c>
      <c r="J199" s="133"/>
      <c r="K199" s="16"/>
    </row>
    <row r="200" spans="2:11" ht="15.75">
      <c r="B200" s="26">
        <v>9</v>
      </c>
      <c r="C200" s="120" t="s">
        <v>122</v>
      </c>
      <c r="D200" s="120"/>
      <c r="E200" s="120"/>
      <c r="F200" s="120"/>
      <c r="G200" s="16"/>
      <c r="H200" s="16"/>
      <c r="I200" s="16"/>
      <c r="J200" s="16"/>
      <c r="K200" s="16"/>
    </row>
    <row r="201" spans="2:11" ht="15.75">
      <c r="B201" s="26">
        <v>9.1</v>
      </c>
      <c r="C201" s="134" t="s">
        <v>123</v>
      </c>
      <c r="D201" s="134"/>
      <c r="E201" s="134"/>
      <c r="F201" s="134"/>
      <c r="G201" s="16"/>
      <c r="H201" s="16"/>
      <c r="I201" s="16"/>
      <c r="J201" s="16"/>
      <c r="K201" s="16"/>
    </row>
    <row r="202" spans="2:11" ht="15.75">
      <c r="B202" s="26"/>
      <c r="C202" s="131" t="s">
        <v>74</v>
      </c>
      <c r="D202" s="131"/>
      <c r="E202" s="131"/>
      <c r="F202" s="53" t="s">
        <v>124</v>
      </c>
      <c r="G202" s="53" t="s">
        <v>75</v>
      </c>
      <c r="H202" s="53" t="s">
        <v>76</v>
      </c>
      <c r="I202" s="53" t="s">
        <v>77</v>
      </c>
      <c r="J202" s="53" t="s">
        <v>78</v>
      </c>
      <c r="K202" s="26"/>
    </row>
    <row r="203" spans="2:11" ht="15.75">
      <c r="B203" s="26"/>
      <c r="C203" s="100" t="s">
        <v>89</v>
      </c>
      <c r="D203" s="100"/>
      <c r="E203" s="100"/>
      <c r="F203" s="67"/>
      <c r="G203" s="67">
        <v>4652500</v>
      </c>
      <c r="H203" s="67">
        <v>5329000</v>
      </c>
      <c r="I203" s="67">
        <v>6095500</v>
      </c>
      <c r="J203" s="67">
        <v>6862000</v>
      </c>
      <c r="K203" s="76"/>
    </row>
    <row r="204" spans="2:11" ht="15.75">
      <c r="B204" s="26"/>
      <c r="C204" s="100"/>
      <c r="D204" s="100"/>
      <c r="E204" s="100"/>
      <c r="F204" s="67"/>
      <c r="G204" s="67">
        <f>SUM(G203)</f>
        <v>4652500</v>
      </c>
      <c r="H204" s="67">
        <f>SUM(H203)</f>
        <v>5329000</v>
      </c>
      <c r="I204" s="67">
        <f>SUM(I203)</f>
        <v>6095500</v>
      </c>
      <c r="J204" s="74">
        <f>SUM(J203)</f>
        <v>6862000</v>
      </c>
      <c r="K204" s="76"/>
    </row>
    <row r="205" spans="2:11" ht="15.75">
      <c r="B205" s="26"/>
      <c r="C205" s="125" t="s">
        <v>177</v>
      </c>
      <c r="D205" s="125"/>
      <c r="E205" s="125"/>
      <c r="F205" s="125"/>
      <c r="G205" s="125"/>
      <c r="H205" s="125"/>
      <c r="I205" s="125"/>
      <c r="J205" s="125"/>
      <c r="K205" s="77"/>
    </row>
    <row r="206" spans="2:11" ht="15.75">
      <c r="B206" s="26"/>
      <c r="C206" s="130" t="s">
        <v>104</v>
      </c>
      <c r="D206" s="130"/>
      <c r="E206" s="130"/>
      <c r="F206" s="67"/>
      <c r="G206" s="67">
        <v>1422000</v>
      </c>
      <c r="H206" s="67">
        <v>1599750</v>
      </c>
      <c r="I206" s="67">
        <v>1599750</v>
      </c>
      <c r="J206" s="67">
        <v>1599750</v>
      </c>
      <c r="K206" s="64"/>
    </row>
    <row r="207" spans="2:11" ht="15.75">
      <c r="B207" s="26"/>
      <c r="C207" s="130" t="s">
        <v>105</v>
      </c>
      <c r="D207" s="130"/>
      <c r="E207" s="130"/>
      <c r="F207" s="67"/>
      <c r="G207" s="67">
        <v>2000</v>
      </c>
      <c r="H207" s="67">
        <v>2250</v>
      </c>
      <c r="I207" s="67">
        <v>2250</v>
      </c>
      <c r="J207" s="67">
        <v>2250</v>
      </c>
      <c r="K207" s="64"/>
    </row>
    <row r="208" spans="2:11" ht="15.75">
      <c r="B208" s="26"/>
      <c r="C208" s="130" t="s">
        <v>106</v>
      </c>
      <c r="D208" s="130"/>
      <c r="E208" s="130"/>
      <c r="F208" s="67"/>
      <c r="G208" s="67">
        <v>450000</v>
      </c>
      <c r="H208" s="67">
        <v>506250</v>
      </c>
      <c r="I208" s="67">
        <v>506250</v>
      </c>
      <c r="J208" s="67">
        <v>506250</v>
      </c>
      <c r="K208" s="64"/>
    </row>
    <row r="209" spans="2:17" ht="15.75">
      <c r="B209" s="26"/>
      <c r="C209" s="130" t="s">
        <v>107</v>
      </c>
      <c r="D209" s="130"/>
      <c r="E209" s="130"/>
      <c r="F209" s="67"/>
      <c r="G209" s="67">
        <v>2000</v>
      </c>
      <c r="H209" s="67">
        <v>2250</v>
      </c>
      <c r="I209" s="67">
        <v>2250</v>
      </c>
      <c r="J209" s="67">
        <v>2250</v>
      </c>
      <c r="K209" s="64"/>
      <c r="O209" s="91"/>
    </row>
    <row r="210" spans="2:17" ht="15.75">
      <c r="B210" s="26"/>
      <c r="C210" s="130" t="s">
        <v>125</v>
      </c>
      <c r="D210" s="130"/>
      <c r="E210" s="130"/>
      <c r="F210" s="67"/>
      <c r="G210" s="67">
        <v>303000</v>
      </c>
      <c r="H210" s="54">
        <v>257650</v>
      </c>
      <c r="I210" s="54">
        <v>218903</v>
      </c>
      <c r="J210" s="54">
        <v>186067</v>
      </c>
      <c r="K210" s="64"/>
      <c r="O210" s="91"/>
    </row>
    <row r="211" spans="2:17" ht="15.75">
      <c r="B211" s="26"/>
      <c r="C211" s="125" t="s">
        <v>119</v>
      </c>
      <c r="D211" s="125"/>
      <c r="E211" s="125"/>
      <c r="F211" s="67"/>
      <c r="G211" s="74">
        <f>SUM(G206:G210)</f>
        <v>2179000</v>
      </c>
      <c r="H211" s="74">
        <f>SUM(H206:H210)</f>
        <v>2368150</v>
      </c>
      <c r="I211" s="74">
        <f>SUM(I206:I210)</f>
        <v>2329403</v>
      </c>
      <c r="J211" s="74">
        <f>SUM(J206:J210)</f>
        <v>2296567</v>
      </c>
      <c r="K211" s="78"/>
    </row>
    <row r="212" spans="2:17" ht="15.75">
      <c r="B212" s="26"/>
      <c r="C212" s="125" t="s">
        <v>108</v>
      </c>
      <c r="D212" s="125"/>
      <c r="E212" s="125"/>
      <c r="F212" s="58"/>
      <c r="G212" s="58"/>
      <c r="H212" s="58"/>
      <c r="I212" s="58"/>
      <c r="J212" s="58"/>
      <c r="K212" s="16"/>
    </row>
    <row r="213" spans="2:17" ht="15.75">
      <c r="B213" s="26"/>
      <c r="C213" s="100" t="s">
        <v>109</v>
      </c>
      <c r="D213" s="100"/>
      <c r="E213" s="100"/>
      <c r="F213" s="58"/>
      <c r="G213" s="67">
        <v>1080</v>
      </c>
      <c r="H213" s="67">
        <v>1215</v>
      </c>
      <c r="I213" s="67">
        <v>1215</v>
      </c>
      <c r="J213" s="67">
        <v>1215</v>
      </c>
      <c r="K213" s="64"/>
    </row>
    <row r="214" spans="2:17" ht="15.75">
      <c r="B214" s="26"/>
      <c r="C214" s="100" t="s">
        <v>110</v>
      </c>
      <c r="D214" s="100"/>
      <c r="E214" s="100"/>
      <c r="F214" s="58"/>
      <c r="G214" s="67">
        <v>864</v>
      </c>
      <c r="H214" s="67">
        <v>972</v>
      </c>
      <c r="I214" s="67">
        <v>972</v>
      </c>
      <c r="J214" s="67">
        <v>972</v>
      </c>
      <c r="K214" s="64"/>
    </row>
    <row r="215" spans="2:17" ht="15.75">
      <c r="B215" s="26"/>
      <c r="C215" s="100" t="s">
        <v>111</v>
      </c>
      <c r="D215" s="100"/>
      <c r="E215" s="100"/>
      <c r="F215" s="58"/>
      <c r="G215" s="67">
        <v>633.6</v>
      </c>
      <c r="H215" s="67">
        <v>713</v>
      </c>
      <c r="I215" s="67">
        <v>713</v>
      </c>
      <c r="J215" s="67">
        <v>713</v>
      </c>
      <c r="K215" s="64"/>
    </row>
    <row r="216" spans="2:17" ht="15.75">
      <c r="B216" s="26"/>
      <c r="C216" s="100" t="s">
        <v>112</v>
      </c>
      <c r="D216" s="100"/>
      <c r="E216" s="100"/>
      <c r="F216" s="58"/>
      <c r="G216" s="67">
        <v>648</v>
      </c>
      <c r="H216" s="67">
        <v>729</v>
      </c>
      <c r="I216" s="67">
        <v>729</v>
      </c>
      <c r="J216" s="67">
        <v>729</v>
      </c>
      <c r="K216" s="64"/>
    </row>
    <row r="217" spans="2:17" ht="15.75">
      <c r="B217" s="26"/>
      <c r="C217" s="125" t="s">
        <v>120</v>
      </c>
      <c r="D217" s="125"/>
      <c r="E217" s="125"/>
      <c r="F217" s="69"/>
      <c r="G217" s="74">
        <f>SUM(G213:G216)</f>
        <v>3225.6</v>
      </c>
      <c r="H217" s="74">
        <f>SUM(H213:H216)</f>
        <v>3629</v>
      </c>
      <c r="I217" s="74">
        <f>SUM(I213:I216)</f>
        <v>3629</v>
      </c>
      <c r="J217" s="74">
        <f>SUM(J213:J216)</f>
        <v>3629</v>
      </c>
      <c r="K217" s="79"/>
    </row>
    <row r="218" spans="2:17" ht="15.75">
      <c r="B218" s="26"/>
      <c r="C218" s="100" t="s">
        <v>18</v>
      </c>
      <c r="D218" s="100"/>
      <c r="E218" s="100"/>
      <c r="F218" s="58"/>
      <c r="G218" s="88">
        <v>334200</v>
      </c>
      <c r="H218" s="88">
        <v>334200</v>
      </c>
      <c r="I218" s="88">
        <v>334200</v>
      </c>
      <c r="J218" s="88">
        <v>334200</v>
      </c>
      <c r="K218" s="64"/>
    </row>
    <row r="219" spans="2:17" ht="15.75">
      <c r="B219" s="26"/>
      <c r="C219" s="100" t="s">
        <v>126</v>
      </c>
      <c r="D219" s="100"/>
      <c r="E219" s="100"/>
      <c r="F219" s="58"/>
      <c r="G219" s="67">
        <v>0</v>
      </c>
      <c r="H219" s="67">
        <v>0</v>
      </c>
      <c r="I219" s="67">
        <v>0</v>
      </c>
      <c r="J219" s="67">
        <v>0</v>
      </c>
      <c r="K219" s="64"/>
    </row>
    <row r="220" spans="2:17" ht="15.75">
      <c r="B220" s="26"/>
      <c r="C220" s="118" t="s">
        <v>127</v>
      </c>
      <c r="D220" s="118"/>
      <c r="E220" s="118"/>
      <c r="F220" s="69"/>
      <c r="G220" s="74">
        <f>G211+G217+G218</f>
        <v>2516425.6</v>
      </c>
      <c r="H220" s="74">
        <f>H211+H217+H218</f>
        <v>2705979</v>
      </c>
      <c r="I220" s="74">
        <f>I211+I217+I218</f>
        <v>2667232</v>
      </c>
      <c r="J220" s="74">
        <f>J211+J217+J218</f>
        <v>2634396</v>
      </c>
      <c r="K220" s="79"/>
    </row>
    <row r="221" spans="2:17" ht="15.75">
      <c r="B221" s="26"/>
      <c r="C221" s="100" t="s">
        <v>128</v>
      </c>
      <c r="D221" s="100"/>
      <c r="E221" s="100"/>
      <c r="F221" s="58"/>
      <c r="G221" s="67">
        <f>G204-G220</f>
        <v>2136074.4</v>
      </c>
      <c r="H221" s="67">
        <f>H204-H220</f>
        <v>2623021</v>
      </c>
      <c r="I221" s="67">
        <f>I204-I220</f>
        <v>3428268</v>
      </c>
      <c r="J221" s="67">
        <f>J204-J220</f>
        <v>4227604</v>
      </c>
      <c r="K221" s="64"/>
      <c r="O221" s="91"/>
      <c r="P221" s="91"/>
      <c r="Q221" s="91"/>
    </row>
    <row r="222" spans="2:17" ht="15.75">
      <c r="B222" s="26"/>
      <c r="C222" s="100" t="s">
        <v>129</v>
      </c>
      <c r="D222" s="100"/>
      <c r="E222" s="100"/>
      <c r="F222" s="58"/>
      <c r="G222" s="67">
        <v>390303</v>
      </c>
      <c r="H222" s="67">
        <v>501766</v>
      </c>
      <c r="I222" s="67">
        <v>640216</v>
      </c>
      <c r="J222" s="67">
        <v>870183</v>
      </c>
      <c r="K222" s="42"/>
    </row>
    <row r="223" spans="2:17" ht="15.75">
      <c r="B223" s="26"/>
      <c r="C223" s="118" t="s">
        <v>130</v>
      </c>
      <c r="D223" s="118"/>
      <c r="E223" s="118"/>
      <c r="F223" s="69"/>
      <c r="G223" s="74">
        <f>G221-G222</f>
        <v>1745771.4</v>
      </c>
      <c r="H223" s="74">
        <f>H221-H222</f>
        <v>2121255</v>
      </c>
      <c r="I223" s="74">
        <f>I221-I222</f>
        <v>2788052</v>
      </c>
      <c r="J223" s="74">
        <f>J221-J222</f>
        <v>3357421</v>
      </c>
      <c r="K223" s="79"/>
      <c r="O223" s="91"/>
      <c r="P223" s="92"/>
      <c r="Q223" s="91"/>
    </row>
    <row r="224" spans="2:17" ht="15.75">
      <c r="B224" s="26"/>
      <c r="C224" s="16"/>
      <c r="D224" s="16"/>
      <c r="E224" s="16"/>
      <c r="F224" s="16"/>
      <c r="G224" s="16"/>
      <c r="H224" s="16"/>
      <c r="I224" s="16"/>
      <c r="J224" s="16"/>
      <c r="K224" s="16"/>
    </row>
    <row r="225" spans="2:11" ht="15.75">
      <c r="B225" s="26">
        <v>9.1999999999999993</v>
      </c>
      <c r="C225" s="120" t="s">
        <v>131</v>
      </c>
      <c r="D225" s="120"/>
      <c r="E225" s="120"/>
      <c r="F225" s="120"/>
      <c r="G225" s="120"/>
      <c r="H225" s="120"/>
      <c r="I225" s="120"/>
      <c r="J225" s="120"/>
      <c r="K225" s="16"/>
    </row>
    <row r="226" spans="2:11" ht="15.75">
      <c r="B226" s="26"/>
      <c r="C226" s="129" t="s">
        <v>74</v>
      </c>
      <c r="D226" s="129"/>
      <c r="E226" s="129"/>
      <c r="F226" s="53" t="s">
        <v>124</v>
      </c>
      <c r="G226" s="53" t="s">
        <v>75</v>
      </c>
      <c r="H226" s="53" t="s">
        <v>76</v>
      </c>
      <c r="I226" s="53" t="s">
        <v>77</v>
      </c>
      <c r="J226" s="53" t="s">
        <v>78</v>
      </c>
      <c r="K226" s="26"/>
    </row>
    <row r="227" spans="2:11" ht="15.75">
      <c r="B227" s="26"/>
      <c r="C227" s="100" t="s">
        <v>130</v>
      </c>
      <c r="D227" s="100"/>
      <c r="E227" s="100"/>
      <c r="F227" s="32"/>
      <c r="G227" s="74">
        <v>1785703.2999999998</v>
      </c>
      <c r="H227" s="74">
        <v>2045781.9819999998</v>
      </c>
      <c r="I227" s="74">
        <v>2368831.1021799995</v>
      </c>
      <c r="J227" s="74">
        <v>2905422.3077581995</v>
      </c>
      <c r="K227" s="81"/>
    </row>
    <row r="228" spans="2:11" ht="15.75">
      <c r="B228" s="26"/>
      <c r="C228" s="100" t="s">
        <v>132</v>
      </c>
      <c r="D228" s="100"/>
      <c r="E228" s="100"/>
      <c r="F228" s="32"/>
      <c r="G228" s="32"/>
      <c r="H228" s="32"/>
      <c r="I228" s="32"/>
      <c r="J228" s="32"/>
      <c r="K228" s="81"/>
    </row>
    <row r="229" spans="2:11" ht="15.75">
      <c r="B229" s="26"/>
      <c r="C229" s="100" t="s">
        <v>80</v>
      </c>
      <c r="D229" s="100"/>
      <c r="E229" s="100"/>
      <c r="F229" s="32"/>
      <c r="G229" s="67">
        <v>303000</v>
      </c>
      <c r="H229" s="54">
        <v>257650</v>
      </c>
      <c r="I229" s="54">
        <v>218903</v>
      </c>
      <c r="J229" s="54">
        <v>186067</v>
      </c>
      <c r="K229" s="81"/>
    </row>
    <row r="230" spans="2:11" ht="15.75">
      <c r="B230" s="26"/>
      <c r="C230" s="118" t="s">
        <v>133</v>
      </c>
      <c r="D230" s="118"/>
      <c r="E230" s="118"/>
      <c r="F230" s="80"/>
      <c r="G230" s="95">
        <f>SUM(G227:G229)</f>
        <v>2088703.2999999998</v>
      </c>
      <c r="H230" s="95">
        <f>SUM(H227:H229)</f>
        <v>2303431.9819999998</v>
      </c>
      <c r="I230" s="95">
        <f>SUM(I227:I229)</f>
        <v>2587734.1021799995</v>
      </c>
      <c r="J230" s="95">
        <f>SUM(J227:J229)</f>
        <v>3091489.3077581995</v>
      </c>
      <c r="K230" s="62"/>
    </row>
    <row r="231" spans="2:11" ht="15.75">
      <c r="B231" s="26"/>
      <c r="C231" s="125" t="s">
        <v>134</v>
      </c>
      <c r="D231" s="125"/>
      <c r="E231" s="125"/>
      <c r="F231" s="32"/>
      <c r="G231" s="32"/>
      <c r="H231" s="32"/>
      <c r="I231" s="32"/>
      <c r="J231" s="32"/>
      <c r="K231" s="81"/>
    </row>
    <row r="232" spans="2:11" ht="15.75">
      <c r="B232" s="26"/>
      <c r="C232" s="100" t="s">
        <v>135</v>
      </c>
      <c r="D232" s="100"/>
      <c r="E232" s="100"/>
      <c r="F232" s="32"/>
      <c r="G232" s="32"/>
      <c r="H232" s="32"/>
      <c r="I232" s="32"/>
      <c r="J232" s="32"/>
      <c r="K232" s="81"/>
    </row>
    <row r="233" spans="2:11" ht="15.75">
      <c r="B233" s="26"/>
      <c r="C233" s="100" t="s">
        <v>182</v>
      </c>
      <c r="D233" s="100"/>
      <c r="E233" s="100"/>
      <c r="F233" s="32"/>
      <c r="G233" s="32">
        <v>0</v>
      </c>
      <c r="H233" s="32">
        <v>0</v>
      </c>
      <c r="I233" s="32">
        <v>0</v>
      </c>
      <c r="J233" s="32">
        <v>0</v>
      </c>
      <c r="K233" s="81"/>
    </row>
    <row r="234" spans="2:11" ht="15.75">
      <c r="B234" s="26"/>
      <c r="C234" s="100" t="s">
        <v>62</v>
      </c>
      <c r="D234" s="100"/>
      <c r="E234" s="100"/>
      <c r="F234" s="32"/>
      <c r="G234" s="32">
        <v>334200</v>
      </c>
      <c r="H234" s="32">
        <v>334200</v>
      </c>
      <c r="I234" s="32">
        <v>334200</v>
      </c>
      <c r="J234" s="32">
        <v>334200</v>
      </c>
      <c r="K234" s="81"/>
    </row>
    <row r="235" spans="2:11" ht="15.75">
      <c r="B235" s="26"/>
      <c r="C235" s="100" t="s">
        <v>187</v>
      </c>
      <c r="D235" s="100"/>
      <c r="E235" s="100"/>
      <c r="F235" s="32"/>
      <c r="G235" s="32">
        <v>0</v>
      </c>
      <c r="H235" s="32">
        <v>0</v>
      </c>
      <c r="I235" s="32">
        <v>0</v>
      </c>
      <c r="J235" s="32">
        <v>0</v>
      </c>
      <c r="K235" s="81"/>
    </row>
    <row r="236" spans="2:11" ht="15.75">
      <c r="B236" s="94"/>
      <c r="C236" s="127" t="s">
        <v>188</v>
      </c>
      <c r="D236" s="99"/>
      <c r="E236" s="128"/>
      <c r="F236" s="32"/>
      <c r="G236" s="32"/>
      <c r="H236" s="32"/>
      <c r="I236" s="32"/>
      <c r="J236" s="32"/>
      <c r="K236" s="81"/>
    </row>
    <row r="237" spans="2:11" ht="15.75">
      <c r="B237" s="26"/>
      <c r="C237" s="100" t="s">
        <v>136</v>
      </c>
      <c r="D237" s="100"/>
      <c r="E237" s="100"/>
      <c r="F237" s="32"/>
      <c r="G237" s="32">
        <v>0</v>
      </c>
      <c r="H237" s="32">
        <v>0</v>
      </c>
      <c r="I237" s="32">
        <v>0</v>
      </c>
      <c r="J237" s="32">
        <v>0</v>
      </c>
      <c r="K237" s="81"/>
    </row>
    <row r="238" spans="2:11" ht="15.75">
      <c r="B238" s="26"/>
      <c r="C238" s="118" t="s">
        <v>137</v>
      </c>
      <c r="D238" s="118"/>
      <c r="E238" s="118"/>
      <c r="F238" s="80"/>
      <c r="G238" s="80">
        <f>SUM(G233:G237)</f>
        <v>334200</v>
      </c>
      <c r="H238" s="80">
        <f>SUM(H233:H237)</f>
        <v>334200</v>
      </c>
      <c r="I238" s="80">
        <f>SUM(I233:I237)</f>
        <v>334200</v>
      </c>
      <c r="J238" s="80">
        <f>SUM(J233:J237)</f>
        <v>334200</v>
      </c>
      <c r="K238" s="62"/>
    </row>
    <row r="239" spans="2:11" ht="15.75">
      <c r="B239" s="26"/>
      <c r="C239" s="126" t="s">
        <v>138</v>
      </c>
      <c r="D239" s="126"/>
      <c r="E239" s="126"/>
      <c r="F239" s="124"/>
      <c r="G239" s="122">
        <f>G230/G238</f>
        <v>6.2498602633153792</v>
      </c>
      <c r="H239" s="122">
        <f>H230/H238</f>
        <v>6.8923757690005978</v>
      </c>
      <c r="I239" s="122">
        <f>I230/I238</f>
        <v>7.7430703236983822</v>
      </c>
      <c r="J239" s="122">
        <f>J230/J238</f>
        <v>9.2504168394919191</v>
      </c>
      <c r="K239" s="123"/>
    </row>
    <row r="240" spans="2:11" ht="15.75">
      <c r="B240" s="26"/>
      <c r="C240" s="119" t="s">
        <v>139</v>
      </c>
      <c r="D240" s="119"/>
      <c r="E240" s="119"/>
      <c r="F240" s="124"/>
      <c r="G240" s="122"/>
      <c r="H240" s="122"/>
      <c r="I240" s="122"/>
      <c r="J240" s="122"/>
      <c r="K240" s="123"/>
    </row>
    <row r="241" spans="2:15" ht="15.75">
      <c r="B241" s="26"/>
      <c r="C241" s="16"/>
      <c r="D241" s="16"/>
      <c r="E241" s="16"/>
      <c r="F241" s="16"/>
      <c r="G241" s="16"/>
      <c r="H241" s="16"/>
      <c r="I241" s="16"/>
      <c r="J241" s="16"/>
      <c r="K241" s="16"/>
    </row>
    <row r="242" spans="2:15" ht="15.75">
      <c r="B242" s="26">
        <v>9.3000000000000007</v>
      </c>
      <c r="C242" s="120" t="s">
        <v>140</v>
      </c>
      <c r="D242" s="120"/>
      <c r="E242" s="120"/>
      <c r="F242" s="120"/>
      <c r="G242" s="120"/>
      <c r="H242" s="120"/>
      <c r="I242" s="120"/>
      <c r="J242" s="120"/>
      <c r="K242" s="120"/>
    </row>
    <row r="243" spans="2:15" ht="15.75">
      <c r="B243" s="26"/>
      <c r="C243" s="121" t="s">
        <v>74</v>
      </c>
      <c r="D243" s="121"/>
      <c r="E243" s="121"/>
      <c r="F243" s="80" t="s">
        <v>124</v>
      </c>
      <c r="G243" s="80" t="s">
        <v>75</v>
      </c>
      <c r="H243" s="80" t="s">
        <v>76</v>
      </c>
      <c r="I243" s="80" t="s">
        <v>77</v>
      </c>
      <c r="J243" s="80" t="s">
        <v>78</v>
      </c>
      <c r="K243" s="62"/>
    </row>
    <row r="244" spans="2:15" ht="15.75">
      <c r="B244" s="26"/>
      <c r="C244" s="118" t="s">
        <v>141</v>
      </c>
      <c r="D244" s="118"/>
      <c r="E244" s="118"/>
      <c r="F244" s="67"/>
      <c r="G244" s="32"/>
      <c r="H244" s="32"/>
      <c r="I244" s="32"/>
      <c r="J244" s="32"/>
      <c r="K244" s="81"/>
    </row>
    <row r="245" spans="2:15" ht="15.75">
      <c r="B245" s="26"/>
      <c r="C245" s="100" t="s">
        <v>142</v>
      </c>
      <c r="D245" s="100"/>
      <c r="E245" s="100"/>
      <c r="F245" s="67"/>
      <c r="G245" s="54">
        <v>418000</v>
      </c>
      <c r="H245" s="54">
        <v>418000</v>
      </c>
      <c r="I245" s="54">
        <v>418000</v>
      </c>
      <c r="J245" s="54">
        <v>418000</v>
      </c>
      <c r="K245" s="81"/>
    </row>
    <row r="246" spans="2:15" ht="15.75">
      <c r="B246" s="26"/>
      <c r="C246" s="100" t="s">
        <v>143</v>
      </c>
      <c r="D246" s="100"/>
      <c r="E246" s="100"/>
      <c r="F246" s="67"/>
      <c r="G246" s="74">
        <v>1785703.2999999998</v>
      </c>
      <c r="H246" s="74">
        <v>2045781.9819999998</v>
      </c>
      <c r="I246" s="74">
        <v>2368831.1021799995</v>
      </c>
      <c r="J246" s="74">
        <v>2905422.3077581995</v>
      </c>
      <c r="K246" s="81"/>
    </row>
    <row r="247" spans="2:15" ht="15.75">
      <c r="B247" s="26"/>
      <c r="C247" s="100" t="s">
        <v>183</v>
      </c>
      <c r="D247" s="100"/>
      <c r="E247" s="100"/>
      <c r="F247" s="67"/>
      <c r="G247" s="54">
        <v>2339400</v>
      </c>
      <c r="H247" s="54">
        <v>2005200</v>
      </c>
      <c r="I247" s="54">
        <v>1671000</v>
      </c>
      <c r="J247" s="54">
        <v>1336800</v>
      </c>
      <c r="K247" s="81"/>
    </row>
    <row r="248" spans="2:15" ht="15.75">
      <c r="B248" s="26"/>
      <c r="C248" s="100" t="s">
        <v>126</v>
      </c>
      <c r="D248" s="100"/>
      <c r="E248" s="100"/>
      <c r="F248" s="67"/>
      <c r="G248" s="32">
        <v>0</v>
      </c>
      <c r="H248" s="32">
        <v>0</v>
      </c>
      <c r="I248" s="32">
        <v>0</v>
      </c>
      <c r="J248" s="32">
        <v>0</v>
      </c>
      <c r="K248" s="81"/>
    </row>
    <row r="249" spans="2:15" ht="15.75">
      <c r="B249" s="26"/>
      <c r="C249" s="100" t="s">
        <v>144</v>
      </c>
      <c r="D249" s="100"/>
      <c r="E249" s="100"/>
      <c r="F249" s="67"/>
      <c r="G249" s="32">
        <v>0</v>
      </c>
      <c r="H249" s="32">
        <v>0</v>
      </c>
      <c r="I249" s="32">
        <v>0</v>
      </c>
      <c r="J249" s="32">
        <v>0</v>
      </c>
      <c r="K249" s="81"/>
    </row>
    <row r="250" spans="2:15" ht="15.75">
      <c r="B250" s="26"/>
      <c r="C250" s="100" t="s">
        <v>145</v>
      </c>
      <c r="D250" s="100"/>
      <c r="E250" s="100"/>
      <c r="F250" s="67"/>
      <c r="G250" s="32">
        <v>0</v>
      </c>
      <c r="H250" s="32">
        <v>0</v>
      </c>
      <c r="I250" s="32">
        <v>0</v>
      </c>
      <c r="J250" s="32">
        <v>0</v>
      </c>
      <c r="K250" s="81"/>
      <c r="O250" s="91"/>
    </row>
    <row r="251" spans="2:15" ht="15.75">
      <c r="B251" s="26"/>
      <c r="C251" s="100"/>
      <c r="D251" s="100"/>
      <c r="E251" s="100"/>
      <c r="F251" s="67"/>
      <c r="G251" s="54">
        <f>SUM(G245:G250)</f>
        <v>4543103.3</v>
      </c>
      <c r="H251" s="54">
        <f>SUM(H245:H250)</f>
        <v>4468981.9819999998</v>
      </c>
      <c r="I251" s="54">
        <f>SUM(I245:I250)</f>
        <v>4457831.1021799995</v>
      </c>
      <c r="J251" s="95">
        <f>SUM(J245:J250)</f>
        <v>4660222.3077581991</v>
      </c>
      <c r="K251" s="81"/>
      <c r="O251" s="91"/>
    </row>
    <row r="252" spans="2:15" ht="15.75">
      <c r="B252" s="26"/>
      <c r="C252" s="118" t="s">
        <v>146</v>
      </c>
      <c r="D252" s="118"/>
      <c r="E252" s="118"/>
      <c r="F252" s="67"/>
      <c r="G252" s="32"/>
      <c r="H252" s="32"/>
      <c r="I252" s="32"/>
      <c r="J252" s="32"/>
      <c r="K252" s="81"/>
      <c r="O252" s="91"/>
    </row>
    <row r="253" spans="2:15" ht="15.75">
      <c r="B253" s="26"/>
      <c r="C253" s="100" t="s">
        <v>147</v>
      </c>
      <c r="D253" s="100"/>
      <c r="E253" s="100"/>
      <c r="F253" s="67"/>
      <c r="G253" s="54">
        <v>2020000</v>
      </c>
      <c r="H253" s="54">
        <v>1717000</v>
      </c>
      <c r="I253" s="54">
        <f>H255</f>
        <v>1459350</v>
      </c>
      <c r="J253" s="54">
        <f>I255</f>
        <v>1240447</v>
      </c>
      <c r="K253" s="81"/>
      <c r="O253" s="91"/>
    </row>
    <row r="254" spans="2:15" ht="15.75">
      <c r="B254" s="26"/>
      <c r="C254" s="100" t="s">
        <v>148</v>
      </c>
      <c r="D254" s="100"/>
      <c r="E254" s="100"/>
      <c r="F254" s="58"/>
      <c r="G254" s="54">
        <v>303000</v>
      </c>
      <c r="H254" s="54">
        <v>257650</v>
      </c>
      <c r="I254" s="54">
        <v>218903</v>
      </c>
      <c r="J254" s="54">
        <v>186067</v>
      </c>
      <c r="K254" s="81"/>
      <c r="O254" s="91"/>
    </row>
    <row r="255" spans="2:15" ht="15.75">
      <c r="B255" s="26"/>
      <c r="C255" s="100" t="s">
        <v>149</v>
      </c>
      <c r="D255" s="100"/>
      <c r="E255" s="100"/>
      <c r="F255" s="58"/>
      <c r="G255" s="54">
        <f>G253-G254</f>
        <v>1717000</v>
      </c>
      <c r="H255" s="54">
        <f>H253-H254</f>
        <v>1459350</v>
      </c>
      <c r="I255" s="54">
        <f>I253-I254</f>
        <v>1240447</v>
      </c>
      <c r="J255" s="54">
        <f>J253-J254</f>
        <v>1054380</v>
      </c>
      <c r="K255" s="81"/>
      <c r="O255" s="91"/>
    </row>
    <row r="256" spans="2:15" ht="15.75">
      <c r="B256" s="89"/>
      <c r="C256" s="99" t="s">
        <v>184</v>
      </c>
      <c r="D256" s="99"/>
      <c r="E256" s="99"/>
      <c r="F256" s="96"/>
      <c r="G256" s="97">
        <v>69352</v>
      </c>
      <c r="H256" s="90">
        <v>69352</v>
      </c>
      <c r="I256" s="54">
        <v>69352</v>
      </c>
      <c r="J256" s="90">
        <v>69352</v>
      </c>
      <c r="K256" s="81"/>
      <c r="O256" s="91"/>
    </row>
    <row r="257" spans="2:15" ht="15.75">
      <c r="B257" s="26"/>
      <c r="C257" s="100" t="s">
        <v>150</v>
      </c>
      <c r="D257" s="100"/>
      <c r="E257" s="100"/>
      <c r="F257" s="58"/>
      <c r="G257" s="54">
        <v>2756751</v>
      </c>
      <c r="H257" s="54">
        <v>2940280</v>
      </c>
      <c r="I257" s="54">
        <v>3148032</v>
      </c>
      <c r="J257" s="54">
        <v>3536790</v>
      </c>
      <c r="K257" s="81"/>
      <c r="O257" s="91"/>
    </row>
    <row r="258" spans="2:15" ht="15.75">
      <c r="B258" s="26"/>
      <c r="C258" s="100" t="s">
        <v>81</v>
      </c>
      <c r="D258" s="100"/>
      <c r="E258" s="100"/>
      <c r="F258" s="58"/>
      <c r="G258" s="95">
        <f>SUM(G255:G257)</f>
        <v>4543103</v>
      </c>
      <c r="H258" s="95">
        <f>SUM(H255:H257)</f>
        <v>4468982</v>
      </c>
      <c r="I258" s="95">
        <f>SUM(I255:I257)</f>
        <v>4457831</v>
      </c>
      <c r="J258" s="95">
        <f>SUM(J255:J257)</f>
        <v>4660522</v>
      </c>
      <c r="K258" s="62"/>
    </row>
    <row r="259" spans="2:15" ht="15.75">
      <c r="B259" s="26"/>
      <c r="C259" s="37"/>
      <c r="D259" s="37"/>
      <c r="E259" s="37"/>
      <c r="F259" s="16"/>
      <c r="G259" s="62"/>
      <c r="H259" s="62"/>
      <c r="I259" s="62"/>
      <c r="J259" s="62"/>
      <c r="K259" s="62"/>
      <c r="O259" s="91"/>
    </row>
    <row r="260" spans="2:15">
      <c r="B260" s="1"/>
      <c r="C260" s="1"/>
      <c r="D260" s="1"/>
      <c r="E260" s="1"/>
      <c r="F260" s="1"/>
      <c r="G260" s="1"/>
      <c r="H260" s="1"/>
      <c r="I260" s="1"/>
      <c r="J260" s="1"/>
      <c r="K260" s="1"/>
    </row>
    <row r="261" spans="2:15">
      <c r="B261" s="1"/>
      <c r="C261" s="1"/>
      <c r="D261" s="1"/>
      <c r="E261" s="1"/>
      <c r="F261" s="1"/>
      <c r="G261" s="1"/>
      <c r="H261" s="1"/>
      <c r="I261" s="1"/>
      <c r="J261" s="1"/>
      <c r="K261" s="1"/>
    </row>
    <row r="262" spans="2:15">
      <c r="B262" s="1"/>
      <c r="C262" s="1"/>
      <c r="D262" s="1"/>
      <c r="E262" s="1"/>
      <c r="F262" s="1"/>
      <c r="G262" s="1"/>
      <c r="H262" s="1"/>
      <c r="I262" s="1"/>
      <c r="J262" s="1"/>
      <c r="K262" s="1"/>
    </row>
    <row r="263" spans="2:15">
      <c r="B263" s="1"/>
      <c r="C263" s="1"/>
      <c r="D263" s="1"/>
      <c r="E263" s="1"/>
      <c r="F263" s="1"/>
      <c r="G263" s="1"/>
      <c r="H263" s="1"/>
      <c r="I263" s="1"/>
      <c r="J263" s="1"/>
      <c r="K263" s="1"/>
    </row>
    <row r="264" spans="2:15">
      <c r="B264" s="1"/>
      <c r="C264" s="1"/>
      <c r="D264" s="1"/>
      <c r="E264" s="1"/>
      <c r="F264" s="1"/>
      <c r="G264" s="1"/>
      <c r="H264" s="1"/>
      <c r="I264" s="1"/>
      <c r="J264" s="1"/>
      <c r="K264" s="1"/>
    </row>
    <row r="265" spans="2:15">
      <c r="B265" s="1"/>
      <c r="C265" s="1"/>
      <c r="D265" s="1"/>
      <c r="E265" s="1"/>
      <c r="F265" s="1"/>
      <c r="G265" s="1"/>
      <c r="H265" s="1"/>
      <c r="I265" s="1"/>
      <c r="J265" s="1"/>
      <c r="K265" s="1"/>
    </row>
    <row r="266" spans="2:15">
      <c r="B266" s="1"/>
      <c r="C266" s="1"/>
      <c r="D266" s="1"/>
      <c r="E266" s="1"/>
      <c r="F266" s="1"/>
      <c r="G266" s="1"/>
      <c r="H266" s="1"/>
      <c r="I266" s="1"/>
      <c r="J266" s="1"/>
      <c r="K266" s="1"/>
    </row>
  </sheetData>
  <mergeCells count="288">
    <mergeCell ref="C63:K63"/>
    <mergeCell ref="C71:F71"/>
    <mergeCell ref="C65:K70"/>
    <mergeCell ref="C29:E29"/>
    <mergeCell ref="C41:D41"/>
    <mergeCell ref="C44:D44"/>
    <mergeCell ref="C47:D47"/>
    <mergeCell ref="C50:D50"/>
    <mergeCell ref="C8:E8"/>
    <mergeCell ref="F8:J8"/>
    <mergeCell ref="C11:E11"/>
    <mergeCell ref="F11:J11"/>
    <mergeCell ref="C13:E13"/>
    <mergeCell ref="F13:J13"/>
    <mergeCell ref="C15:E15"/>
    <mergeCell ref="G17:I17"/>
    <mergeCell ref="G20:I20"/>
    <mergeCell ref="G24:H24"/>
    <mergeCell ref="C72:J72"/>
    <mergeCell ref="C73:F73"/>
    <mergeCell ref="G73:H73"/>
    <mergeCell ref="I73:J73"/>
    <mergeCell ref="C74:J74"/>
    <mergeCell ref="C75:F75"/>
    <mergeCell ref="I75:J75"/>
    <mergeCell ref="C76:F76"/>
    <mergeCell ref="I76:J76"/>
    <mergeCell ref="C77:F77"/>
    <mergeCell ref="I77:J77"/>
    <mergeCell ref="C78:F78"/>
    <mergeCell ref="I78:J78"/>
    <mergeCell ref="C79:K79"/>
    <mergeCell ref="C80:F80"/>
    <mergeCell ref="I80:J80"/>
    <mergeCell ref="C81:F81"/>
    <mergeCell ref="I81:J81"/>
    <mergeCell ref="C82:F82"/>
    <mergeCell ref="I82:J82"/>
    <mergeCell ref="C83:F83"/>
    <mergeCell ref="I83:J83"/>
    <mergeCell ref="C84:G84"/>
    <mergeCell ref="I84:J84"/>
    <mergeCell ref="C85:J85"/>
    <mergeCell ref="C86:F86"/>
    <mergeCell ref="I86:J86"/>
    <mergeCell ref="C87:J87"/>
    <mergeCell ref="C88:F88"/>
    <mergeCell ref="I88:J88"/>
    <mergeCell ref="C89:F89"/>
    <mergeCell ref="I89:J89"/>
    <mergeCell ref="C90:F90"/>
    <mergeCell ref="I90:J90"/>
    <mergeCell ref="C91:J91"/>
    <mergeCell ref="C92:F92"/>
    <mergeCell ref="I92:J92"/>
    <mergeCell ref="C101:F101"/>
    <mergeCell ref="I101:J101"/>
    <mergeCell ref="C102:F102"/>
    <mergeCell ref="I102:J102"/>
    <mergeCell ref="I103:J103"/>
    <mergeCell ref="C104:F104"/>
    <mergeCell ref="I104:J104"/>
    <mergeCell ref="C105:F105"/>
    <mergeCell ref="C93:J93"/>
    <mergeCell ref="C94:F94"/>
    <mergeCell ref="I94:J94"/>
    <mergeCell ref="C95:J95"/>
    <mergeCell ref="C97:F97"/>
    <mergeCell ref="C98:F98"/>
    <mergeCell ref="I98:J98"/>
    <mergeCell ref="C99:F99"/>
    <mergeCell ref="C100:F100"/>
    <mergeCell ref="I100:J100"/>
    <mergeCell ref="C106:F106"/>
    <mergeCell ref="I106:J106"/>
    <mergeCell ref="C107:J107"/>
    <mergeCell ref="C108:J108"/>
    <mergeCell ref="B111:J111"/>
    <mergeCell ref="C112:J112"/>
    <mergeCell ref="C113:J113"/>
    <mergeCell ref="D117:F117"/>
    <mergeCell ref="H117:I117"/>
    <mergeCell ref="G115:G116"/>
    <mergeCell ref="D115:F116"/>
    <mergeCell ref="H115:I116"/>
    <mergeCell ref="C114:J114"/>
    <mergeCell ref="D118:F118"/>
    <mergeCell ref="H118:I118"/>
    <mergeCell ref="D119:F119"/>
    <mergeCell ref="H119:I119"/>
    <mergeCell ref="D120:F120"/>
    <mergeCell ref="H120:I120"/>
    <mergeCell ref="D121:F121"/>
    <mergeCell ref="H121:I121"/>
    <mergeCell ref="D122:F122"/>
    <mergeCell ref="H122:I122"/>
    <mergeCell ref="D123:F123"/>
    <mergeCell ref="H123:I123"/>
    <mergeCell ref="C125:J125"/>
    <mergeCell ref="C126:H126"/>
    <mergeCell ref="C127:E127"/>
    <mergeCell ref="C128:E128"/>
    <mergeCell ref="C129:E129"/>
    <mergeCell ref="C130:E130"/>
    <mergeCell ref="C132:F132"/>
    <mergeCell ref="C133:F133"/>
    <mergeCell ref="C136:F136"/>
    <mergeCell ref="I136:J136"/>
    <mergeCell ref="C134:F135"/>
    <mergeCell ref="I134:J135"/>
    <mergeCell ref="C137:F137"/>
    <mergeCell ref="I137:J137"/>
    <mergeCell ref="C138:F138"/>
    <mergeCell ref="I138:J138"/>
    <mergeCell ref="C140:F140"/>
    <mergeCell ref="C141:E141"/>
    <mergeCell ref="C142:J142"/>
    <mergeCell ref="C143:E143"/>
    <mergeCell ref="C144:J144"/>
    <mergeCell ref="C145:E145"/>
    <mergeCell ref="C146:J146"/>
    <mergeCell ref="G147:H147"/>
    <mergeCell ref="I147:J147"/>
    <mergeCell ref="G148:H148"/>
    <mergeCell ref="I148:J148"/>
    <mergeCell ref="C149:E149"/>
    <mergeCell ref="G149:H149"/>
    <mergeCell ref="I149:J149"/>
    <mergeCell ref="C147:E148"/>
    <mergeCell ref="C150:E150"/>
    <mergeCell ref="G150:H150"/>
    <mergeCell ref="I150:J150"/>
    <mergeCell ref="C151:E151"/>
    <mergeCell ref="G151:H151"/>
    <mergeCell ref="I151:J151"/>
    <mergeCell ref="C152:E152"/>
    <mergeCell ref="G152:H152"/>
    <mergeCell ref="I152:J152"/>
    <mergeCell ref="C153:E153"/>
    <mergeCell ref="G153:H153"/>
    <mergeCell ref="I153:J153"/>
    <mergeCell ref="C154:E154"/>
    <mergeCell ref="G154:H154"/>
    <mergeCell ref="I154:J154"/>
    <mergeCell ref="C156:F156"/>
    <mergeCell ref="I156:J156"/>
    <mergeCell ref="C158:F158"/>
    <mergeCell ref="I158:J158"/>
    <mergeCell ref="C160:F160"/>
    <mergeCell ref="I160:J160"/>
    <mergeCell ref="C162:F162"/>
    <mergeCell ref="I163:J163"/>
    <mergeCell ref="C164:F164"/>
    <mergeCell ref="I164:J164"/>
    <mergeCell ref="C165:F165"/>
    <mergeCell ref="C166:F166"/>
    <mergeCell ref="I166:J166"/>
    <mergeCell ref="C167:F167"/>
    <mergeCell ref="C168:F168"/>
    <mergeCell ref="I168:J168"/>
    <mergeCell ref="C181:E181"/>
    <mergeCell ref="C182:E182"/>
    <mergeCell ref="C183:E183"/>
    <mergeCell ref="C170:F170"/>
    <mergeCell ref="G170:H170"/>
    <mergeCell ref="I170:J170"/>
    <mergeCell ref="C172:F172"/>
    <mergeCell ref="I172:J172"/>
    <mergeCell ref="C173:F173"/>
    <mergeCell ref="I173:J173"/>
    <mergeCell ref="C174:I174"/>
    <mergeCell ref="C175:E175"/>
    <mergeCell ref="C178:E178"/>
    <mergeCell ref="C179:E179"/>
    <mergeCell ref="C180:E180"/>
    <mergeCell ref="C190:F190"/>
    <mergeCell ref="I190:J190"/>
    <mergeCell ref="C191:F191"/>
    <mergeCell ref="I191:J191"/>
    <mergeCell ref="C192:F192"/>
    <mergeCell ref="I192:J192"/>
    <mergeCell ref="C193:F193"/>
    <mergeCell ref="I193:J193"/>
    <mergeCell ref="C184:E184"/>
    <mergeCell ref="C185:E185"/>
    <mergeCell ref="C186:F186"/>
    <mergeCell ref="C187:F187"/>
    <mergeCell ref="I187:J187"/>
    <mergeCell ref="C188:F188"/>
    <mergeCell ref="I188:J188"/>
    <mergeCell ref="C189:F189"/>
    <mergeCell ref="I189:J189"/>
    <mergeCell ref="C198:F198"/>
    <mergeCell ref="G198:H198"/>
    <mergeCell ref="I198:J198"/>
    <mergeCell ref="C194:F194"/>
    <mergeCell ref="I194:J194"/>
    <mergeCell ref="C196:F196"/>
    <mergeCell ref="I196:J196"/>
    <mergeCell ref="C197:F197"/>
    <mergeCell ref="I197:J197"/>
    <mergeCell ref="C199:F199"/>
    <mergeCell ref="G199:H199"/>
    <mergeCell ref="I199:J199"/>
    <mergeCell ref="C200:F200"/>
    <mergeCell ref="C201:F201"/>
    <mergeCell ref="C202:E202"/>
    <mergeCell ref="C203:E203"/>
    <mergeCell ref="C204:E204"/>
    <mergeCell ref="C205:J205"/>
    <mergeCell ref="C213:E213"/>
    <mergeCell ref="C214:E214"/>
    <mergeCell ref="C215:E215"/>
    <mergeCell ref="C216:E216"/>
    <mergeCell ref="C217:E217"/>
    <mergeCell ref="C218:E218"/>
    <mergeCell ref="C219:E219"/>
    <mergeCell ref="C206:E206"/>
    <mergeCell ref="C207:E207"/>
    <mergeCell ref="C208:E208"/>
    <mergeCell ref="C209:E209"/>
    <mergeCell ref="C210:E210"/>
    <mergeCell ref="C211:E211"/>
    <mergeCell ref="C212:E212"/>
    <mergeCell ref="C220:E220"/>
    <mergeCell ref="C221:E221"/>
    <mergeCell ref="C222:E222"/>
    <mergeCell ref="C223:E223"/>
    <mergeCell ref="C225:J225"/>
    <mergeCell ref="C226:E226"/>
    <mergeCell ref="C227:E227"/>
    <mergeCell ref="C228:E228"/>
    <mergeCell ref="C229:E229"/>
    <mergeCell ref="C230:E230"/>
    <mergeCell ref="C231:E231"/>
    <mergeCell ref="C232:E232"/>
    <mergeCell ref="C233:E233"/>
    <mergeCell ref="C234:E234"/>
    <mergeCell ref="C235:E235"/>
    <mergeCell ref="C237:E237"/>
    <mergeCell ref="C238:E238"/>
    <mergeCell ref="C239:E239"/>
    <mergeCell ref="C236:E236"/>
    <mergeCell ref="C240:E240"/>
    <mergeCell ref="C242:K242"/>
    <mergeCell ref="C243:E243"/>
    <mergeCell ref="C244:E244"/>
    <mergeCell ref="C245:E245"/>
    <mergeCell ref="C246:E246"/>
    <mergeCell ref="H239:H240"/>
    <mergeCell ref="I239:I240"/>
    <mergeCell ref="J239:J240"/>
    <mergeCell ref="K239:K240"/>
    <mergeCell ref="F239:F240"/>
    <mergeCell ref="G239:G240"/>
    <mergeCell ref="C247:E247"/>
    <mergeCell ref="C248:E248"/>
    <mergeCell ref="C249:E249"/>
    <mergeCell ref="C250:E250"/>
    <mergeCell ref="C251:E251"/>
    <mergeCell ref="C252:E252"/>
    <mergeCell ref="C253:E253"/>
    <mergeCell ref="C254:E254"/>
    <mergeCell ref="C255:E255"/>
    <mergeCell ref="C256:E256"/>
    <mergeCell ref="C257:E257"/>
    <mergeCell ref="C258:E258"/>
    <mergeCell ref="Q183:S183"/>
    <mergeCell ref="Q184:S184"/>
    <mergeCell ref="Q185:S185"/>
    <mergeCell ref="C6:I7"/>
    <mergeCell ref="C32:D33"/>
    <mergeCell ref="C38:D39"/>
    <mergeCell ref="C25:E26"/>
    <mergeCell ref="F25:J26"/>
    <mergeCell ref="C57:K62"/>
    <mergeCell ref="C52:D53"/>
    <mergeCell ref="F50:J50"/>
    <mergeCell ref="B54:K54"/>
    <mergeCell ref="C55:K55"/>
    <mergeCell ref="I19:J19"/>
    <mergeCell ref="C22:E22"/>
    <mergeCell ref="F22:J22"/>
    <mergeCell ref="C28:E28"/>
    <mergeCell ref="C56:K56"/>
    <mergeCell ref="C115:C116"/>
    <mergeCell ref="C176:E176"/>
    <mergeCell ref="C177:E177"/>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PCP</dc:creator>
  <cp:lastModifiedBy>PCP</cp:lastModifiedBy>
  <dcterms:created xsi:type="dcterms:W3CDTF">2022-08-02T04:22:43Z</dcterms:created>
  <dcterms:modified xsi:type="dcterms:W3CDTF">2022-08-06T00:59:47Z</dcterms:modified>
</cp:coreProperties>
</file>