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\OneDrive\Desktop\stati\"/>
    </mc:Choice>
  </mc:AlternateContent>
  <xr:revisionPtr revIDLastSave="0" documentId="8_{DC01AD98-7E55-4BFE-8BF9-1FAA3B9AE95C}" xr6:coauthVersionLast="47" xr6:coauthVersionMax="47" xr10:uidLastSave="{00000000-0000-0000-0000-000000000000}"/>
  <bookViews>
    <workbookView xWindow="-120" yWindow="-120" windowWidth="20730" windowHeight="11040" xr2:uid="{107999B4-2B24-4514-A4D0-5C148FAA9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0" i="1" l="1"/>
  <c r="E205" i="1"/>
  <c r="E229" i="1"/>
  <c r="E204" i="1"/>
  <c r="F227" i="1"/>
  <c r="B236" i="1"/>
  <c r="F215" i="1"/>
  <c r="B220" i="1"/>
  <c r="F202" i="1"/>
  <c r="B206" i="1"/>
  <c r="E192" i="1"/>
  <c r="E191" i="1"/>
  <c r="F189" i="1"/>
  <c r="B194" i="1"/>
  <c r="F177" i="1"/>
  <c r="B181" i="1"/>
  <c r="E166" i="1"/>
  <c r="F164" i="1"/>
  <c r="B169" i="1"/>
  <c r="E154" i="1"/>
  <c r="E153" i="1"/>
  <c r="E142" i="1"/>
  <c r="F151" i="1"/>
  <c r="B156" i="1"/>
  <c r="E143" i="1"/>
  <c r="E129" i="1"/>
  <c r="E128" i="1"/>
  <c r="F140" i="1"/>
  <c r="F126" i="1"/>
  <c r="B143" i="1"/>
  <c r="E117" i="1"/>
  <c r="E118" i="1" l="1"/>
  <c r="F115" i="1"/>
  <c r="E103" i="1"/>
  <c r="F101" i="1"/>
  <c r="E93" i="1"/>
  <c r="E92" i="1"/>
  <c r="F90" i="1"/>
  <c r="B118" i="1"/>
  <c r="B105" i="1"/>
  <c r="E79" i="1"/>
  <c r="E78" i="1"/>
  <c r="E63" i="1"/>
  <c r="F76" i="1"/>
  <c r="B82" i="1"/>
  <c r="E64" i="1"/>
  <c r="F61" i="1"/>
  <c r="B66" i="1"/>
  <c r="E48" i="1"/>
  <c r="F47" i="1"/>
  <c r="E20" i="1"/>
  <c r="F46" i="1"/>
  <c r="E37" i="1"/>
  <c r="E36" i="1"/>
  <c r="F34" i="1"/>
  <c r="E21" i="1" l="1"/>
  <c r="F18" i="1"/>
</calcChain>
</file>

<file path=xl/sharedStrings.xml><?xml version="1.0" encoding="utf-8"?>
<sst xmlns="http://schemas.openxmlformats.org/spreadsheetml/2006/main" count="322" uniqueCount="231">
  <si>
    <t>Question 1</t>
  </si>
  <si>
    <t xml:space="preserve">             X</t>
  </si>
  <si>
    <t xml:space="preserve">              f</t>
  </si>
  <si>
    <t>10--14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</si>
  <si>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</si>
  <si>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</si>
  <si>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</si>
  <si>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</si>
  <si>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</si>
  <si>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</si>
  <si>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</si>
  <si>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</si>
  <si>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n=40</t>
  </si>
  <si>
    <t>Answer</t>
  </si>
  <si>
    <t xml:space="preserve">              X</t>
  </si>
  <si>
    <t xml:space="preserve">            f</t>
  </si>
  <si>
    <t>mode class=35-39</t>
  </si>
  <si>
    <t>l=35</t>
  </si>
  <si>
    <t>f1=9</t>
  </si>
  <si>
    <t>f0=2</t>
  </si>
  <si>
    <t>f2=6</t>
  </si>
  <si>
    <t>h=5</t>
  </si>
  <si>
    <t>f1-f0= 9-2=7</t>
  </si>
  <si>
    <t>2*f1-f0-f2=</t>
  </si>
  <si>
    <t>Question 2</t>
  </si>
  <si>
    <t>range</t>
  </si>
  <si>
    <t>f</t>
  </si>
  <si>
    <t>1--10</t>
  </si>
  <si>
    <t>11--20</t>
  </si>
  <si>
    <t>21-30</t>
  </si>
  <si>
    <t>31-40</t>
  </si>
  <si>
    <t>41-50</t>
  </si>
  <si>
    <t>mode class=21-30</t>
  </si>
  <si>
    <t>L=21</t>
  </si>
  <si>
    <t>f1=10</t>
  </si>
  <si>
    <t>f0=7</t>
  </si>
  <si>
    <t>f2=3</t>
  </si>
  <si>
    <t>h=10</t>
  </si>
  <si>
    <t>f1-f0=10-7=3</t>
  </si>
  <si>
    <t>Question 3</t>
  </si>
  <si>
    <t>Class Intervel</t>
  </si>
  <si>
    <t>70-72</t>
  </si>
  <si>
    <t>67-69</t>
  </si>
  <si>
    <t>64-66</t>
  </si>
  <si>
    <t>61-63</t>
  </si>
  <si>
    <t>58-60</t>
  </si>
  <si>
    <t>55-57</t>
  </si>
  <si>
    <t>52-54</t>
  </si>
  <si>
    <t>49-51</t>
  </si>
  <si>
    <t>46-48</t>
  </si>
  <si>
    <t>43-45</t>
  </si>
  <si>
    <t>mode class=58-60</t>
  </si>
  <si>
    <t>L=58</t>
  </si>
  <si>
    <t>f1=11</t>
  </si>
  <si>
    <t>f0=5</t>
  </si>
  <si>
    <t>f2=8</t>
  </si>
  <si>
    <t>h=3</t>
  </si>
  <si>
    <t>f1-f0=11-5=6</t>
  </si>
  <si>
    <t>Question 4</t>
  </si>
  <si>
    <t>class limits</t>
  </si>
  <si>
    <t>13-19</t>
  </si>
  <si>
    <t>20-26</t>
  </si>
  <si>
    <t>27-33</t>
  </si>
  <si>
    <t>34-40</t>
  </si>
  <si>
    <t>41-47</t>
  </si>
  <si>
    <t>48-54</t>
  </si>
  <si>
    <t>55-61</t>
  </si>
  <si>
    <t>62-68</t>
  </si>
  <si>
    <t>total</t>
  </si>
  <si>
    <t>mode class=27-33</t>
  </si>
  <si>
    <t>l=27</t>
  </si>
  <si>
    <t>f1=12</t>
  </si>
  <si>
    <t>f2=5</t>
  </si>
  <si>
    <t>h=7</t>
  </si>
  <si>
    <t>f1-f0=12-7=5</t>
  </si>
  <si>
    <t>Question 5</t>
  </si>
  <si>
    <t>Weights</t>
  </si>
  <si>
    <t>no.of.students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</si>
  <si>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</si>
  <si>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</si>
  <si>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</si>
  <si>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</si>
  <si>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</si>
  <si>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</si>
  <si>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</si>
  <si>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</si>
  <si>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</si>
  <si>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mode class=41-45</t>
  </si>
  <si>
    <t>l=41</t>
  </si>
  <si>
    <t>f1=14</t>
  </si>
  <si>
    <t>f1-f0=14-5=9</t>
  </si>
  <si>
    <t>Question 6</t>
  </si>
  <si>
    <t>number of pets</t>
  </si>
  <si>
    <t>frequency</t>
  </si>
  <si>
    <t>1--2</t>
  </si>
  <si>
    <t>3--4</t>
  </si>
  <si>
    <t>5--6</t>
  </si>
  <si>
    <t>7--8</t>
  </si>
  <si>
    <t>Question 7</t>
  </si>
  <si>
    <t>score</t>
  </si>
  <si>
    <t>5--10</t>
  </si>
  <si>
    <t>10--15</t>
  </si>
  <si>
    <t>15--20</t>
  </si>
  <si>
    <t>20--25</t>
  </si>
  <si>
    <t>25--30</t>
  </si>
  <si>
    <t>30--35</t>
  </si>
  <si>
    <t>Question 8</t>
  </si>
  <si>
    <t>Anti earnings</t>
  </si>
  <si>
    <t>0-20</t>
  </si>
  <si>
    <t>20-30</t>
  </si>
  <si>
    <t>30-40</t>
  </si>
  <si>
    <t>40-60</t>
  </si>
  <si>
    <t>60-80</t>
  </si>
  <si>
    <t>Question 9</t>
  </si>
  <si>
    <t>mode class=1-2</t>
  </si>
  <si>
    <t>l=1</t>
  </si>
  <si>
    <t>f1=7</t>
  </si>
  <si>
    <t>f0=0</t>
  </si>
  <si>
    <t>h=2</t>
  </si>
  <si>
    <t>f1-f0=7-0=7</t>
  </si>
  <si>
    <t>mode class=15-20</t>
  </si>
  <si>
    <t>l=15</t>
  </si>
  <si>
    <t>f1=6</t>
  </si>
  <si>
    <t>f0=4</t>
  </si>
  <si>
    <t>f2=4</t>
  </si>
  <si>
    <t>h=6</t>
  </si>
  <si>
    <t>f1-f0=6-4=2</t>
  </si>
  <si>
    <t>mode class=0-20</t>
  </si>
  <si>
    <t>l=0</t>
  </si>
  <si>
    <t>f1=30</t>
  </si>
  <si>
    <t>f2=27</t>
  </si>
  <si>
    <t>h=21</t>
  </si>
  <si>
    <t>f1-f0=30-0=30</t>
  </si>
  <si>
    <t>Question 10</t>
  </si>
  <si>
    <t>number of cappuccinos</t>
  </si>
  <si>
    <t xml:space="preserve">fequency </t>
  </si>
  <si>
    <t>0-3</t>
  </si>
  <si>
    <t>4--7</t>
  </si>
  <si>
    <t>8--11</t>
  </si>
  <si>
    <t>12--15</t>
  </si>
  <si>
    <t>16-19</t>
  </si>
  <si>
    <t>mode class=8-11</t>
  </si>
  <si>
    <t>l=8</t>
  </si>
  <si>
    <t>f1=8</t>
  </si>
  <si>
    <t>f0=3</t>
  </si>
  <si>
    <t>h=4</t>
  </si>
  <si>
    <t>f1-f0=8-3=5</t>
  </si>
  <si>
    <t>classs</t>
  </si>
  <si>
    <t>Frequency</t>
  </si>
  <si>
    <t>1--3</t>
  </si>
  <si>
    <t>3--5</t>
  </si>
  <si>
    <t>5--7</t>
  </si>
  <si>
    <t>7--9</t>
  </si>
  <si>
    <t>mode class=5-7</t>
  </si>
  <si>
    <t>L=5</t>
  </si>
  <si>
    <t>f1=27</t>
  </si>
  <si>
    <t>f0=22</t>
  </si>
  <si>
    <t>f2=19</t>
  </si>
  <si>
    <t>f1-f0=27-22=5</t>
  </si>
  <si>
    <t>Question 11</t>
  </si>
  <si>
    <t>class</t>
  </si>
  <si>
    <t>0-10</t>
  </si>
  <si>
    <t>10--20</t>
  </si>
  <si>
    <t>40-50</t>
  </si>
  <si>
    <t>50-60</t>
  </si>
  <si>
    <t>mode class=30-40</t>
  </si>
  <si>
    <t>L=30</t>
  </si>
  <si>
    <t>f0=6</t>
  </si>
  <si>
    <t>h=11</t>
  </si>
  <si>
    <t>f1-f0=12-6=6</t>
  </si>
  <si>
    <t>Question 12</t>
  </si>
  <si>
    <t>25-35</t>
  </si>
  <si>
    <t>35-45</t>
  </si>
  <si>
    <t>45-55</t>
  </si>
  <si>
    <t>55-65</t>
  </si>
  <si>
    <t>65-75</t>
  </si>
  <si>
    <t>mode class=35-45</t>
  </si>
  <si>
    <t>L=35</t>
  </si>
  <si>
    <t>f1-f0=10-6=4</t>
  </si>
  <si>
    <t>Question 13</t>
  </si>
  <si>
    <t>0-100</t>
  </si>
  <si>
    <t>100-200</t>
  </si>
  <si>
    <t>200-300</t>
  </si>
  <si>
    <t>300-400</t>
  </si>
  <si>
    <t>400-500</t>
  </si>
  <si>
    <t>mod eclass=200-300</t>
  </si>
  <si>
    <t>L=200</t>
  </si>
  <si>
    <t>f1=15</t>
  </si>
  <si>
    <t>f0=9</t>
  </si>
  <si>
    <t>f2=12</t>
  </si>
  <si>
    <t>h=101</t>
  </si>
  <si>
    <t>f1-f0=15-9=6</t>
  </si>
  <si>
    <t>Question 14</t>
  </si>
  <si>
    <t>84-90</t>
  </si>
  <si>
    <t>90-96</t>
  </si>
  <si>
    <t>96-102</t>
  </si>
  <si>
    <t>102-108</t>
  </si>
  <si>
    <t>108-114</t>
  </si>
  <si>
    <t>114-120</t>
  </si>
  <si>
    <t>mode class=102-108</t>
  </si>
  <si>
    <t>L=102</t>
  </si>
  <si>
    <t>f1=23</t>
  </si>
  <si>
    <t>f0=16</t>
  </si>
  <si>
    <t>f1-f0=23-16=7</t>
  </si>
  <si>
    <t>Question 15</t>
  </si>
  <si>
    <t>marks</t>
  </si>
  <si>
    <t>number</t>
  </si>
  <si>
    <t>mode class=20-30</t>
  </si>
  <si>
    <t>L=20</t>
  </si>
  <si>
    <t>f1=40</t>
  </si>
  <si>
    <t>f0=24</t>
  </si>
  <si>
    <t>f2=36</t>
  </si>
  <si>
    <t>f1-f0=40-24=16</t>
  </si>
  <si>
    <t>55-59</t>
  </si>
  <si>
    <t>Question 16</t>
  </si>
  <si>
    <t>f1=22</t>
  </si>
  <si>
    <t>f0=14</t>
  </si>
  <si>
    <t>f2=16</t>
  </si>
  <si>
    <t>f1-f0=22-14=8</t>
  </si>
  <si>
    <t>Question 17</t>
  </si>
  <si>
    <t>20--30</t>
  </si>
  <si>
    <t>60-70</t>
  </si>
  <si>
    <t>70-80</t>
  </si>
  <si>
    <t>80-90</t>
  </si>
  <si>
    <t>90-100</t>
  </si>
  <si>
    <t>mode class=90-100</t>
  </si>
  <si>
    <t>L=90</t>
  </si>
  <si>
    <t>f1=83</t>
  </si>
  <si>
    <t>f0=85</t>
  </si>
  <si>
    <t>f2=0</t>
  </si>
  <si>
    <t>f1-f0=83-85=-2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</si>
</sst>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0" fontId="0" fillId="2" borderId="1" xfId="0" applyFill="1" applyBorder="1"/>
    <xf numFmtId="0" fontId="0" fillId="0" borderId="1" xfId="0" applyBorder="1"/>
    <xf numFmtId="16" fontId="0" fillId="0" borderId="1" xfId="0" applyNumberFormat="1" applyBorder="1"/>
    <xf numFmtId="17" fontId="0" fillId="0" borderId="1" xfId="0" applyNumberFormat="1" applyBorder="1"/>
    <xf numFmtId="0" fontId="0" fillId="4" borderId="1" xfId="0" applyFill="1" applyBorder="1"/>
    <xf numFmtId="0" fontId="0" fillId="0" borderId="2" xfId="0" applyBorder="1"/>
    <xf numFmtId="16" fontId="0" fillId="0" borderId="2" xfId="0" applyNumberFormat="1" applyBorder="1"/>
    <xf numFmtId="0" fontId="0" fillId="0" borderId="0" xfId="0" applyBorder="1"/>
    <xf numFmtId="0" fontId="0" fillId="0" borderId="0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7431-0AD0-4780-A653-59C75B4F0A94}">
  <dimension ref="A1:F236"/>
  <sheetViews>
    <sheetView tabSelected="1" topLeftCell="A211" workbookViewId="0">
      <selection activeCell="A224" sqref="A224:F236"/>
    </sheetView>
  </sheetViews>
  <sheetFormatPr defaultRowHeight="15" x14ac:dyDescent="0.25"/>
  <cols>
    <col min="1" max="1" width="14" customWidth="1"/>
    <col min="2" max="2" width="13" customWidth="1"/>
    <col min="4" max="4" width="21" customWidth="1"/>
    <col min="5" max="5" width="18.42578125" customWidth="1"/>
    <col min="6" max="6" width="18" customWidth="1"/>
  </cols>
  <sheetData>
    <row r="1" spans="1:2" x14ac:dyDescent="0.25">
      <c r="A1" s="1" t="s">
        <v>0</v>
      </c>
    </row>
    <row r="3" spans="1:2" x14ac:dyDescent="0.25">
      <c r="A3" s="2" t="s">
        <v>1</v>
      </c>
      <c r="B3" s="2" t="s">
        <v>2</v>
      </c>
    </row>
    <row r="4" spans="1:2" x14ac:dyDescent="0.25">
      <c r="A4" s="3" t="s">
        <v>3</v>
      </c>
      <c r="B4" s="3">
        <v>5</v>
      </c>
    </row>
    <row r="5" spans="1:2" x14ac:dyDescent="0.25">
      <c r="A5" s="3" t="s">
        <v>4</v>
      </c>
      <c r="B5" s="3">
        <v>2</v>
      </c>
    </row>
    <row r="6" spans="1:2" x14ac:dyDescent="0.25">
      <c r="A6" s="3" t="s">
        <v>5</v>
      </c>
      <c r="B6" s="3">
        <v>3</v>
      </c>
    </row>
    <row r="7" spans="1:2" x14ac:dyDescent="0.25">
      <c r="A7" s="3" t="s">
        <v>6</v>
      </c>
      <c r="B7" s="3">
        <v>5</v>
      </c>
    </row>
    <row r="8" spans="1:2" x14ac:dyDescent="0.25">
      <c r="A8" s="3" t="s">
        <v>7</v>
      </c>
      <c r="B8" s="3">
        <v>2</v>
      </c>
    </row>
    <row r="9" spans="1:2" x14ac:dyDescent="0.25">
      <c r="A9" s="3" t="s">
        <v>8</v>
      </c>
      <c r="B9" s="3">
        <v>9</v>
      </c>
    </row>
    <row r="10" spans="1:2" x14ac:dyDescent="0.25">
      <c r="A10" s="3" t="s">
        <v>9</v>
      </c>
      <c r="B10" s="3">
        <v>6</v>
      </c>
    </row>
    <row r="11" spans="1:2" x14ac:dyDescent="0.25">
      <c r="A11" s="3" t="s">
        <v>10</v>
      </c>
      <c r="B11" s="3">
        <v>3</v>
      </c>
    </row>
    <row r="12" spans="1:2" x14ac:dyDescent="0.25">
      <c r="A12" s="3" t="s">
        <v>11</v>
      </c>
      <c r="B12" s="3">
        <v>5</v>
      </c>
    </row>
    <row r="13" spans="1:2" x14ac:dyDescent="0.25">
      <c r="A13" s="3"/>
      <c r="B13" s="3" t="s">
        <v>12</v>
      </c>
    </row>
    <row r="15" spans="1:2" x14ac:dyDescent="0.25">
      <c r="A15" s="1" t="s">
        <v>13</v>
      </c>
    </row>
    <row r="17" spans="1:6" x14ac:dyDescent="0.25">
      <c r="A17" s="2" t="s">
        <v>14</v>
      </c>
      <c r="B17" s="2" t="s">
        <v>15</v>
      </c>
      <c r="C17" s="3"/>
      <c r="D17" s="3" t="s">
        <v>16</v>
      </c>
      <c r="E17" s="3" t="s">
        <v>22</v>
      </c>
      <c r="F17" s="3"/>
    </row>
    <row r="18" spans="1:6" x14ac:dyDescent="0.25">
      <c r="A18" s="3" t="s">
        <v>3</v>
      </c>
      <c r="B18" s="3">
        <v>5</v>
      </c>
      <c r="C18" s="3"/>
      <c r="D18" s="3" t="s">
        <v>17</v>
      </c>
      <c r="E18" s="3" t="s">
        <v>23</v>
      </c>
      <c r="F18" s="3">
        <f>2*9-2-6</f>
        <v>10</v>
      </c>
    </row>
    <row r="19" spans="1:6" x14ac:dyDescent="0.25">
      <c r="A19" s="3" t="s">
        <v>4</v>
      </c>
      <c r="B19" s="3">
        <v>2</v>
      </c>
      <c r="C19" s="3"/>
      <c r="D19" s="3" t="s">
        <v>18</v>
      </c>
      <c r="E19" s="4"/>
      <c r="F19" s="3"/>
    </row>
    <row r="20" spans="1:6" x14ac:dyDescent="0.25">
      <c r="A20" s="3" t="s">
        <v>5</v>
      </c>
      <c r="B20" s="3">
        <v>3</v>
      </c>
      <c r="C20" s="3"/>
      <c r="D20" s="3" t="s">
        <v>19</v>
      </c>
      <c r="E20" s="3">
        <f>D23/D24*5</f>
        <v>3.5</v>
      </c>
      <c r="F20" s="3"/>
    </row>
    <row r="21" spans="1:6" x14ac:dyDescent="0.25">
      <c r="A21" s="3" t="s">
        <v>6</v>
      </c>
      <c r="B21" s="3">
        <v>5</v>
      </c>
      <c r="C21" s="3"/>
      <c r="D21" s="3" t="s">
        <v>20</v>
      </c>
      <c r="E21" s="3">
        <f>35+3.5</f>
        <v>38.5</v>
      </c>
      <c r="F21" s="3"/>
    </row>
    <row r="22" spans="1:6" x14ac:dyDescent="0.25">
      <c r="A22" s="3" t="s">
        <v>7</v>
      </c>
      <c r="B22" s="3">
        <v>2</v>
      </c>
      <c r="C22" s="3"/>
      <c r="D22" s="3" t="s">
        <v>21</v>
      </c>
      <c r="E22" s="3"/>
      <c r="F22" s="3"/>
    </row>
    <row r="23" spans="1:6" x14ac:dyDescent="0.25">
      <c r="A23" s="3" t="s">
        <v>8</v>
      </c>
      <c r="B23" s="3">
        <v>9</v>
      </c>
      <c r="C23" s="3"/>
      <c r="D23" s="3">
        <v>7</v>
      </c>
      <c r="E23" s="3"/>
      <c r="F23" s="3"/>
    </row>
    <row r="24" spans="1:6" x14ac:dyDescent="0.25">
      <c r="A24" s="3" t="s">
        <v>9</v>
      </c>
      <c r="B24" s="3">
        <v>6</v>
      </c>
      <c r="C24" s="3"/>
      <c r="D24" s="3">
        <v>10</v>
      </c>
      <c r="E24" s="3"/>
      <c r="F24" s="3"/>
    </row>
    <row r="25" spans="1:6" x14ac:dyDescent="0.25">
      <c r="A25" s="3" t="s">
        <v>10</v>
      </c>
      <c r="B25" s="3">
        <v>3</v>
      </c>
      <c r="C25" s="3"/>
      <c r="D25" s="3"/>
      <c r="E25" s="3"/>
      <c r="F25" s="3"/>
    </row>
    <row r="26" spans="1:6" x14ac:dyDescent="0.25">
      <c r="A26" s="3" t="s">
        <v>11</v>
      </c>
      <c r="B26" s="3">
        <v>5</v>
      </c>
      <c r="C26" s="3"/>
      <c r="D26" s="3"/>
      <c r="E26" s="3"/>
      <c r="F26" s="3"/>
    </row>
    <row r="29" spans="1:6" x14ac:dyDescent="0.25">
      <c r="A29" t="s">
        <v>24</v>
      </c>
    </row>
    <row r="31" spans="1:6" x14ac:dyDescent="0.25">
      <c r="A31" s="3" t="s">
        <v>25</v>
      </c>
      <c r="B31" s="3" t="s">
        <v>26</v>
      </c>
      <c r="C31" s="3"/>
      <c r="D31" s="3"/>
      <c r="E31" s="3"/>
      <c r="F31" s="3"/>
    </row>
    <row r="32" spans="1:6" x14ac:dyDescent="0.25">
      <c r="A32" s="3" t="s">
        <v>27</v>
      </c>
      <c r="B32" s="3">
        <v>2</v>
      </c>
      <c r="C32" s="3"/>
      <c r="D32" s="3" t="s">
        <v>32</v>
      </c>
      <c r="E32" s="3"/>
      <c r="F32" s="3"/>
    </row>
    <row r="33" spans="1:6" x14ac:dyDescent="0.25">
      <c r="A33" s="5" t="s">
        <v>28</v>
      </c>
      <c r="B33" s="3">
        <v>7</v>
      </c>
      <c r="C33" s="3"/>
      <c r="D33" s="3" t="s">
        <v>33</v>
      </c>
      <c r="E33" s="3" t="s">
        <v>38</v>
      </c>
      <c r="F33" s="3"/>
    </row>
    <row r="34" spans="1:6" x14ac:dyDescent="0.25">
      <c r="A34" s="3" t="s">
        <v>29</v>
      </c>
      <c r="B34" s="3">
        <v>10</v>
      </c>
      <c r="C34" s="3"/>
      <c r="D34" s="3" t="s">
        <v>34</v>
      </c>
      <c r="E34" s="3" t="s">
        <v>23</v>
      </c>
      <c r="F34" s="3">
        <f>2*3-3</f>
        <v>3</v>
      </c>
    </row>
    <row r="35" spans="1:6" x14ac:dyDescent="0.25">
      <c r="A35" s="3" t="s">
        <v>30</v>
      </c>
      <c r="B35" s="3">
        <v>3</v>
      </c>
      <c r="C35" s="3"/>
      <c r="D35" s="3" t="s">
        <v>35</v>
      </c>
      <c r="E35" s="3"/>
      <c r="F35" s="3"/>
    </row>
    <row r="36" spans="1:6" x14ac:dyDescent="0.25">
      <c r="A36" s="3" t="s">
        <v>31</v>
      </c>
      <c r="B36" s="3">
        <v>1</v>
      </c>
      <c r="C36" s="3"/>
      <c r="D36" s="3" t="s">
        <v>36</v>
      </c>
      <c r="E36" s="3">
        <f>3/3*10</f>
        <v>10</v>
      </c>
      <c r="F36" s="3"/>
    </row>
    <row r="37" spans="1:6" x14ac:dyDescent="0.25">
      <c r="A37" s="3"/>
      <c r="B37" s="3"/>
      <c r="C37" s="3"/>
      <c r="D37" s="3" t="s">
        <v>37</v>
      </c>
      <c r="E37" s="3">
        <f>21+10</f>
        <v>31</v>
      </c>
      <c r="F37" s="3"/>
    </row>
    <row r="40" spans="1:6" x14ac:dyDescent="0.25">
      <c r="A40" t="s">
        <v>39</v>
      </c>
    </row>
    <row r="42" spans="1:6" x14ac:dyDescent="0.25">
      <c r="A42" s="6" t="s">
        <v>40</v>
      </c>
      <c r="B42" s="6" t="s">
        <v>26</v>
      </c>
      <c r="C42" s="3"/>
      <c r="D42" s="3"/>
      <c r="E42" s="3"/>
      <c r="F42" s="3"/>
    </row>
    <row r="43" spans="1:6" x14ac:dyDescent="0.25">
      <c r="A43" s="3" t="s">
        <v>41</v>
      </c>
      <c r="B43" s="3">
        <v>2</v>
      </c>
      <c r="C43" s="3"/>
      <c r="D43" s="3"/>
      <c r="E43" s="3"/>
      <c r="F43" s="3"/>
    </row>
    <row r="44" spans="1:6" x14ac:dyDescent="0.25">
      <c r="A44" s="3" t="s">
        <v>42</v>
      </c>
      <c r="B44" s="3">
        <v>2</v>
      </c>
      <c r="C44" s="3"/>
      <c r="D44" s="3" t="s">
        <v>51</v>
      </c>
      <c r="E44" s="3"/>
      <c r="F44" s="3"/>
    </row>
    <row r="45" spans="1:6" x14ac:dyDescent="0.25">
      <c r="A45" s="3" t="s">
        <v>43</v>
      </c>
      <c r="B45" s="3">
        <v>4</v>
      </c>
      <c r="C45" s="3"/>
      <c r="D45" s="3" t="s">
        <v>52</v>
      </c>
      <c r="E45" s="3" t="s">
        <v>57</v>
      </c>
      <c r="F45" s="3"/>
    </row>
    <row r="46" spans="1:6" x14ac:dyDescent="0.25">
      <c r="A46" s="3" t="s">
        <v>44</v>
      </c>
      <c r="B46" s="3">
        <v>5</v>
      </c>
      <c r="C46" s="3"/>
      <c r="D46" s="3" t="s">
        <v>53</v>
      </c>
      <c r="E46" s="3" t="s">
        <v>23</v>
      </c>
      <c r="F46" s="3">
        <f>2*6-8</f>
        <v>4</v>
      </c>
    </row>
    <row r="47" spans="1:6" x14ac:dyDescent="0.25">
      <c r="A47" s="3" t="s">
        <v>45</v>
      </c>
      <c r="B47" s="3">
        <v>11</v>
      </c>
      <c r="C47" s="3"/>
      <c r="D47" s="3" t="s">
        <v>54</v>
      </c>
      <c r="E47" s="3"/>
      <c r="F47" s="3">
        <f>6/4*3</f>
        <v>4.5</v>
      </c>
    </row>
    <row r="48" spans="1:6" x14ac:dyDescent="0.25">
      <c r="A48" s="3" t="s">
        <v>46</v>
      </c>
      <c r="B48" s="3">
        <v>8</v>
      </c>
      <c r="C48" s="3"/>
      <c r="D48" s="3" t="s">
        <v>55</v>
      </c>
      <c r="E48" s="3">
        <f>58+F47</f>
        <v>62.5</v>
      </c>
      <c r="F48" s="3"/>
    </row>
    <row r="49" spans="1:6" x14ac:dyDescent="0.25">
      <c r="A49" s="3" t="s">
        <v>47</v>
      </c>
      <c r="B49" s="3">
        <v>4</v>
      </c>
      <c r="C49" s="3"/>
      <c r="D49" s="3" t="s">
        <v>56</v>
      </c>
      <c r="E49" s="3"/>
      <c r="F49" s="3"/>
    </row>
    <row r="50" spans="1:6" x14ac:dyDescent="0.25">
      <c r="A50" s="3" t="s">
        <v>48</v>
      </c>
      <c r="B50" s="3">
        <v>2</v>
      </c>
      <c r="C50" s="3"/>
      <c r="D50" s="3"/>
      <c r="E50" s="3"/>
      <c r="F50" s="3"/>
    </row>
    <row r="51" spans="1:6" x14ac:dyDescent="0.25">
      <c r="A51" s="3" t="s">
        <v>49</v>
      </c>
      <c r="B51" s="3">
        <v>1</v>
      </c>
      <c r="C51" s="3"/>
      <c r="D51" s="3"/>
      <c r="E51" s="3"/>
      <c r="F51" s="3"/>
    </row>
    <row r="52" spans="1:6" x14ac:dyDescent="0.25">
      <c r="A52" s="3" t="s">
        <v>50</v>
      </c>
      <c r="B52" s="3">
        <v>1</v>
      </c>
      <c r="C52" s="3"/>
      <c r="D52" s="3"/>
      <c r="E52" s="3"/>
      <c r="F52" s="3"/>
    </row>
    <row r="55" spans="1:6" x14ac:dyDescent="0.25">
      <c r="A55" t="s">
        <v>58</v>
      </c>
    </row>
    <row r="57" spans="1:6" x14ac:dyDescent="0.25">
      <c r="A57" s="6" t="s">
        <v>59</v>
      </c>
      <c r="B57" s="6" t="s">
        <v>26</v>
      </c>
      <c r="C57" s="3"/>
      <c r="D57" s="3"/>
      <c r="E57" s="3"/>
      <c r="F57" s="3"/>
    </row>
    <row r="58" spans="1:6" x14ac:dyDescent="0.25">
      <c r="A58" s="3" t="s">
        <v>60</v>
      </c>
      <c r="B58" s="3">
        <v>2</v>
      </c>
      <c r="C58" s="3"/>
      <c r="D58" s="3"/>
      <c r="E58" s="3"/>
      <c r="F58" s="3"/>
    </row>
    <row r="59" spans="1:6" x14ac:dyDescent="0.25">
      <c r="A59" s="3" t="s">
        <v>61</v>
      </c>
      <c r="B59" s="3">
        <v>7</v>
      </c>
      <c r="C59" s="3"/>
      <c r="D59" s="3" t="s">
        <v>69</v>
      </c>
      <c r="E59" s="3"/>
      <c r="F59" s="3"/>
    </row>
    <row r="60" spans="1:6" x14ac:dyDescent="0.25">
      <c r="A60" s="3" t="s">
        <v>62</v>
      </c>
      <c r="B60" s="3">
        <v>12</v>
      </c>
      <c r="C60" s="3"/>
      <c r="D60" s="3" t="s">
        <v>70</v>
      </c>
      <c r="E60" s="3" t="s">
        <v>74</v>
      </c>
      <c r="F60" s="3"/>
    </row>
    <row r="61" spans="1:6" x14ac:dyDescent="0.25">
      <c r="A61" s="3" t="s">
        <v>63</v>
      </c>
      <c r="B61" s="3">
        <v>5</v>
      </c>
      <c r="C61" s="3"/>
      <c r="D61" s="3" t="s">
        <v>71</v>
      </c>
      <c r="E61" s="3" t="s">
        <v>23</v>
      </c>
      <c r="F61" s="3">
        <f>2*5-5</f>
        <v>5</v>
      </c>
    </row>
    <row r="62" spans="1:6" x14ac:dyDescent="0.25">
      <c r="A62" s="3" t="s">
        <v>64</v>
      </c>
      <c r="B62" s="3">
        <v>6</v>
      </c>
      <c r="C62" s="3"/>
      <c r="D62" s="3" t="s">
        <v>35</v>
      </c>
      <c r="E62" s="3"/>
      <c r="F62" s="3"/>
    </row>
    <row r="63" spans="1:6" x14ac:dyDescent="0.25">
      <c r="A63" s="3" t="s">
        <v>65</v>
      </c>
      <c r="B63" s="3">
        <v>1</v>
      </c>
      <c r="C63" s="3"/>
      <c r="D63" s="3" t="s">
        <v>72</v>
      </c>
      <c r="E63" s="3">
        <f>5/5*7</f>
        <v>7</v>
      </c>
      <c r="F63" s="3"/>
    </row>
    <row r="64" spans="1:6" x14ac:dyDescent="0.25">
      <c r="A64" s="3" t="s">
        <v>66</v>
      </c>
      <c r="B64" s="3">
        <v>9</v>
      </c>
      <c r="C64" s="3"/>
      <c r="D64" s="3" t="s">
        <v>73</v>
      </c>
      <c r="E64" s="3">
        <f>27+7</f>
        <v>34</v>
      </c>
      <c r="F64" s="3"/>
    </row>
    <row r="65" spans="1:6" x14ac:dyDescent="0.25">
      <c r="A65" s="3" t="s">
        <v>67</v>
      </c>
      <c r="B65" s="3">
        <v>2</v>
      </c>
      <c r="C65" s="3"/>
      <c r="D65" s="3"/>
      <c r="E65" s="3"/>
      <c r="F65" s="3"/>
    </row>
    <row r="66" spans="1:6" x14ac:dyDescent="0.25">
      <c r="A66" s="3" t="s">
        <v>68</v>
      </c>
      <c r="B66" s="3">
        <f>SUM(B58:B65)</f>
        <v>44</v>
      </c>
      <c r="C66" s="3"/>
      <c r="D66" s="3"/>
      <c r="E66" s="3"/>
      <c r="F66" s="3"/>
    </row>
    <row r="69" spans="1:6" x14ac:dyDescent="0.25">
      <c r="A69" t="s">
        <v>75</v>
      </c>
    </row>
    <row r="72" spans="1:6" x14ac:dyDescent="0.25">
      <c r="A72" s="3" t="s">
        <v>76</v>
      </c>
      <c r="B72" s="3" t="s">
        <v>77</v>
      </c>
      <c r="C72" s="3"/>
      <c r="D72" s="3"/>
      <c r="E72" s="3"/>
      <c r="F72" s="3"/>
    </row>
    <row r="73" spans="1:6" x14ac:dyDescent="0.25">
      <c r="A73" s="3" t="s">
        <v>78</v>
      </c>
      <c r="B73" s="3">
        <v>9</v>
      </c>
      <c r="C73" s="3"/>
      <c r="D73" s="3"/>
      <c r="E73" s="3"/>
      <c r="F73" s="3"/>
    </row>
    <row r="74" spans="1:6" x14ac:dyDescent="0.25">
      <c r="A74" s="3" t="s">
        <v>79</v>
      </c>
      <c r="B74" s="3">
        <v>5</v>
      </c>
      <c r="C74" s="3"/>
      <c r="D74" s="3" t="s">
        <v>87</v>
      </c>
      <c r="E74" s="3"/>
      <c r="F74" s="3"/>
    </row>
    <row r="75" spans="1:6" x14ac:dyDescent="0.25">
      <c r="A75" s="3" t="s">
        <v>80</v>
      </c>
      <c r="B75" s="3">
        <v>14</v>
      </c>
      <c r="C75" s="3"/>
      <c r="D75" s="3" t="s">
        <v>88</v>
      </c>
      <c r="E75" s="3" t="s">
        <v>90</v>
      </c>
      <c r="F75" s="3"/>
    </row>
    <row r="76" spans="1:6" x14ac:dyDescent="0.25">
      <c r="A76" s="3" t="s">
        <v>81</v>
      </c>
      <c r="B76" s="3">
        <v>3</v>
      </c>
      <c r="C76" s="3"/>
      <c r="D76" s="3" t="s">
        <v>89</v>
      </c>
      <c r="E76" s="3" t="s">
        <v>23</v>
      </c>
      <c r="F76" s="3">
        <f>2*9-3</f>
        <v>15</v>
      </c>
    </row>
    <row r="77" spans="1:6" x14ac:dyDescent="0.25">
      <c r="A77" s="3" t="s">
        <v>82</v>
      </c>
      <c r="B77" s="3">
        <v>1</v>
      </c>
      <c r="C77" s="3"/>
      <c r="D77" s="3" t="s">
        <v>54</v>
      </c>
      <c r="E77" s="3"/>
      <c r="F77" s="3"/>
    </row>
    <row r="78" spans="1:6" x14ac:dyDescent="0.25">
      <c r="A78" s="3" t="s">
        <v>83</v>
      </c>
      <c r="B78" s="3">
        <v>2</v>
      </c>
      <c r="C78" s="3"/>
      <c r="D78" s="3" t="s">
        <v>36</v>
      </c>
      <c r="E78" s="3">
        <f>9/15*5</f>
        <v>3</v>
      </c>
      <c r="F78" s="3"/>
    </row>
    <row r="79" spans="1:6" x14ac:dyDescent="0.25">
      <c r="A79" s="3" t="s">
        <v>84</v>
      </c>
      <c r="B79" s="3">
        <v>2</v>
      </c>
      <c r="C79" s="3"/>
      <c r="D79" s="3" t="s">
        <v>21</v>
      </c>
      <c r="E79" s="3">
        <f>41+3</f>
        <v>44</v>
      </c>
      <c r="F79" s="3"/>
    </row>
    <row r="80" spans="1:6" x14ac:dyDescent="0.25">
      <c r="A80" s="3" t="s">
        <v>85</v>
      </c>
      <c r="B80" s="3">
        <v>1</v>
      </c>
      <c r="C80" s="3"/>
      <c r="D80" s="3"/>
      <c r="E80" s="3"/>
      <c r="F80" s="3"/>
    </row>
    <row r="81" spans="1:6" x14ac:dyDescent="0.25">
      <c r="A81" s="3" t="s">
        <v>86</v>
      </c>
      <c r="B81" s="3">
        <v>1</v>
      </c>
      <c r="C81" s="3"/>
      <c r="D81" s="3"/>
      <c r="E81" s="3"/>
      <c r="F81" s="3"/>
    </row>
    <row r="82" spans="1:6" x14ac:dyDescent="0.25">
      <c r="A82" s="3" t="s">
        <v>68</v>
      </c>
      <c r="B82" s="3">
        <f>SUM(B73:B81)</f>
        <v>38</v>
      </c>
      <c r="C82" s="3"/>
      <c r="D82" s="3"/>
      <c r="E82" s="3"/>
      <c r="F82" s="3"/>
    </row>
    <row r="85" spans="1:6" x14ac:dyDescent="0.25">
      <c r="A85" t="s">
        <v>91</v>
      </c>
    </row>
    <row r="87" spans="1:6" x14ac:dyDescent="0.25">
      <c r="A87" s="7" t="s">
        <v>92</v>
      </c>
      <c r="B87" s="3" t="s">
        <v>93</v>
      </c>
      <c r="C87" s="3"/>
      <c r="D87" s="3"/>
      <c r="E87" s="3"/>
      <c r="F87" s="3"/>
    </row>
    <row r="88" spans="1:6" x14ac:dyDescent="0.25">
      <c r="A88" s="8" t="s">
        <v>94</v>
      </c>
      <c r="B88" s="3">
        <v>7</v>
      </c>
      <c r="C88" s="3"/>
      <c r="D88" s="3" t="s">
        <v>114</v>
      </c>
      <c r="E88" s="3"/>
      <c r="F88" s="3"/>
    </row>
    <row r="89" spans="1:6" x14ac:dyDescent="0.25">
      <c r="A89" s="7" t="s">
        <v>95</v>
      </c>
      <c r="B89" s="3">
        <v>3</v>
      </c>
      <c r="C89" s="3"/>
      <c r="D89" s="3" t="s">
        <v>115</v>
      </c>
      <c r="E89" s="3" t="s">
        <v>119</v>
      </c>
      <c r="F89" s="3"/>
    </row>
    <row r="90" spans="1:6" x14ac:dyDescent="0.25">
      <c r="A90" s="7" t="s">
        <v>96</v>
      </c>
      <c r="B90" s="3">
        <v>3</v>
      </c>
      <c r="C90" s="3"/>
      <c r="D90" s="3" t="s">
        <v>116</v>
      </c>
      <c r="E90" s="3" t="s">
        <v>23</v>
      </c>
      <c r="F90" s="3">
        <f>2*7-3</f>
        <v>11</v>
      </c>
    </row>
    <row r="91" spans="1:6" x14ac:dyDescent="0.25">
      <c r="A91" s="7" t="s">
        <v>97</v>
      </c>
      <c r="B91" s="3">
        <v>2</v>
      </c>
      <c r="C91" s="3"/>
      <c r="D91" s="3" t="s">
        <v>117</v>
      </c>
      <c r="E91" s="3"/>
      <c r="F91" s="3"/>
    </row>
    <row r="92" spans="1:6" x14ac:dyDescent="0.25">
      <c r="A92" s="7" t="s">
        <v>68</v>
      </c>
      <c r="B92" s="3">
        <v>15</v>
      </c>
      <c r="C92" s="3"/>
      <c r="D92" s="3" t="s">
        <v>36</v>
      </c>
      <c r="E92" s="3">
        <f>7/11*2</f>
        <v>1.2727272727272727</v>
      </c>
      <c r="F92" s="3"/>
    </row>
    <row r="93" spans="1:6" x14ac:dyDescent="0.25">
      <c r="A93" s="3"/>
      <c r="B93" s="3"/>
      <c r="C93" s="3"/>
      <c r="D93" s="3" t="s">
        <v>118</v>
      </c>
      <c r="E93" s="3">
        <f>1+E92</f>
        <v>2.2727272727272725</v>
      </c>
      <c r="F93" s="3"/>
    </row>
    <row r="96" spans="1:6" x14ac:dyDescent="0.25">
      <c r="A96" t="s">
        <v>98</v>
      </c>
    </row>
    <row r="98" spans="1:6" x14ac:dyDescent="0.25">
      <c r="A98" s="3" t="s">
        <v>99</v>
      </c>
      <c r="B98" s="3" t="s">
        <v>26</v>
      </c>
      <c r="C98" s="3"/>
      <c r="D98" s="3"/>
      <c r="E98" s="3"/>
      <c r="F98" s="3"/>
    </row>
    <row r="99" spans="1:6" x14ac:dyDescent="0.25">
      <c r="A99" s="3" t="s">
        <v>100</v>
      </c>
      <c r="B99" s="3">
        <v>1</v>
      </c>
      <c r="C99" s="3"/>
      <c r="D99" s="3" t="s">
        <v>120</v>
      </c>
      <c r="E99" s="3"/>
      <c r="F99" s="3"/>
    </row>
    <row r="100" spans="1:6" x14ac:dyDescent="0.25">
      <c r="A100" s="3" t="s">
        <v>101</v>
      </c>
      <c r="B100" s="3">
        <v>4</v>
      </c>
      <c r="C100" s="3"/>
      <c r="D100" s="3" t="s">
        <v>121</v>
      </c>
      <c r="E100" s="3" t="s">
        <v>126</v>
      </c>
      <c r="F100" s="3"/>
    </row>
    <row r="101" spans="1:6" x14ac:dyDescent="0.25">
      <c r="A101" s="3" t="s">
        <v>102</v>
      </c>
      <c r="B101" s="3">
        <v>6</v>
      </c>
      <c r="C101" s="3"/>
      <c r="D101" s="3" t="s">
        <v>122</v>
      </c>
      <c r="E101" s="3" t="s">
        <v>23</v>
      </c>
      <c r="F101" s="3">
        <f>2*2-4</f>
        <v>0</v>
      </c>
    </row>
    <row r="102" spans="1:6" x14ac:dyDescent="0.25">
      <c r="A102" s="3" t="s">
        <v>103</v>
      </c>
      <c r="B102" s="3">
        <v>4</v>
      </c>
      <c r="C102" s="3"/>
      <c r="D102" s="3" t="s">
        <v>123</v>
      </c>
      <c r="E102" s="3"/>
      <c r="F102" s="3"/>
    </row>
    <row r="103" spans="1:6" x14ac:dyDescent="0.25">
      <c r="A103" s="3" t="s">
        <v>104</v>
      </c>
      <c r="B103" s="3">
        <v>2</v>
      </c>
      <c r="C103" s="3"/>
      <c r="D103" s="3" t="s">
        <v>124</v>
      </c>
      <c r="E103" s="3" t="e">
        <f>2/0*6</f>
        <v>#DIV/0!</v>
      </c>
      <c r="F103" s="3"/>
    </row>
    <row r="104" spans="1:6" x14ac:dyDescent="0.25">
      <c r="A104" s="3" t="s">
        <v>105</v>
      </c>
      <c r="B104" s="3">
        <v>3</v>
      </c>
      <c r="C104" s="3"/>
      <c r="D104" s="3" t="s">
        <v>125</v>
      </c>
      <c r="E104" s="3">
        <v>15</v>
      </c>
      <c r="F104" s="3"/>
    </row>
    <row r="105" spans="1:6" x14ac:dyDescent="0.25">
      <c r="A105" s="3" t="s">
        <v>68</v>
      </c>
      <c r="B105" s="3">
        <f>SUM(B99:B104)</f>
        <v>20</v>
      </c>
      <c r="C105" s="3"/>
      <c r="D105" s="3"/>
      <c r="E105" s="3"/>
      <c r="F105" s="3"/>
    </row>
    <row r="109" spans="1:6" x14ac:dyDescent="0.25">
      <c r="A109" t="s">
        <v>106</v>
      </c>
    </row>
    <row r="112" spans="1:6" x14ac:dyDescent="0.25">
      <c r="A112" s="3" t="s">
        <v>107</v>
      </c>
      <c r="B112" s="3" t="s">
        <v>26</v>
      </c>
      <c r="C112" s="3"/>
      <c r="D112" s="3"/>
      <c r="E112" s="3"/>
      <c r="F112" s="3"/>
    </row>
    <row r="113" spans="1:6" x14ac:dyDescent="0.25">
      <c r="A113" s="3" t="s">
        <v>108</v>
      </c>
      <c r="B113" s="3">
        <v>30</v>
      </c>
      <c r="C113" s="3"/>
      <c r="D113" s="3" t="s">
        <v>127</v>
      </c>
      <c r="E113" s="3"/>
      <c r="F113" s="3"/>
    </row>
    <row r="114" spans="1:6" x14ac:dyDescent="0.25">
      <c r="A114" s="3" t="s">
        <v>109</v>
      </c>
      <c r="B114" s="3">
        <v>27</v>
      </c>
      <c r="C114" s="3"/>
      <c r="D114" s="3" t="s">
        <v>128</v>
      </c>
      <c r="E114" s="3" t="s">
        <v>132</v>
      </c>
      <c r="F114" s="3"/>
    </row>
    <row r="115" spans="1:6" x14ac:dyDescent="0.25">
      <c r="A115" s="3" t="s">
        <v>110</v>
      </c>
      <c r="B115" s="3">
        <v>14</v>
      </c>
      <c r="C115" s="3"/>
      <c r="D115" s="3" t="s">
        <v>129</v>
      </c>
      <c r="E115" s="3" t="s">
        <v>23</v>
      </c>
      <c r="F115" s="3">
        <f>2*30-27</f>
        <v>33</v>
      </c>
    </row>
    <row r="116" spans="1:6" x14ac:dyDescent="0.25">
      <c r="A116" s="3" t="s">
        <v>111</v>
      </c>
      <c r="B116" s="3">
        <v>19</v>
      </c>
      <c r="C116" s="3"/>
      <c r="D116" s="3" t="s">
        <v>117</v>
      </c>
      <c r="E116" s="3"/>
      <c r="F116" s="3"/>
    </row>
    <row r="117" spans="1:6" x14ac:dyDescent="0.25">
      <c r="A117" s="3" t="s">
        <v>112</v>
      </c>
      <c r="B117" s="3">
        <v>2</v>
      </c>
      <c r="C117" s="3"/>
      <c r="D117" s="3" t="s">
        <v>130</v>
      </c>
      <c r="E117" s="3">
        <f>30/33*21</f>
        <v>19.09090909090909</v>
      </c>
      <c r="F117" s="3"/>
    </row>
    <row r="118" spans="1:6" x14ac:dyDescent="0.25">
      <c r="A118" s="3" t="s">
        <v>68</v>
      </c>
      <c r="B118" s="3">
        <f>SUM(B113:B117)</f>
        <v>92</v>
      </c>
      <c r="C118" s="3"/>
      <c r="D118" s="3" t="s">
        <v>131</v>
      </c>
      <c r="E118" s="3">
        <f>0+E117</f>
        <v>19.09090909090909</v>
      </c>
      <c r="F118" s="3"/>
    </row>
    <row r="122" spans="1:6" x14ac:dyDescent="0.25">
      <c r="A122" t="s">
        <v>113</v>
      </c>
    </row>
    <row r="124" spans="1:6" x14ac:dyDescent="0.25">
      <c r="A124" s="3" t="s">
        <v>134</v>
      </c>
      <c r="B124" s="3" t="s">
        <v>135</v>
      </c>
      <c r="C124" s="3"/>
      <c r="D124" s="3"/>
      <c r="E124" s="3"/>
      <c r="F124" s="3"/>
    </row>
    <row r="125" spans="1:6" x14ac:dyDescent="0.25">
      <c r="A125" s="3" t="s">
        <v>136</v>
      </c>
      <c r="B125" s="3">
        <v>2</v>
      </c>
      <c r="C125" s="3"/>
      <c r="D125" s="3" t="s">
        <v>141</v>
      </c>
      <c r="E125" s="3" t="s">
        <v>146</v>
      </c>
      <c r="F125" s="3"/>
    </row>
    <row r="126" spans="1:6" x14ac:dyDescent="0.25">
      <c r="A126" s="3" t="s">
        <v>137</v>
      </c>
      <c r="B126" s="3">
        <v>3</v>
      </c>
      <c r="C126" s="3"/>
      <c r="D126" s="3" t="s">
        <v>142</v>
      </c>
      <c r="E126" s="3" t="s">
        <v>23</v>
      </c>
      <c r="F126" s="3">
        <f>2*5-3</f>
        <v>7</v>
      </c>
    </row>
    <row r="127" spans="1:6" x14ac:dyDescent="0.25">
      <c r="A127" s="4" t="s">
        <v>138</v>
      </c>
      <c r="B127" s="3">
        <v>8</v>
      </c>
      <c r="C127" s="3"/>
      <c r="D127" s="3" t="s">
        <v>143</v>
      </c>
      <c r="E127" s="3"/>
      <c r="F127" s="3"/>
    </row>
    <row r="128" spans="1:6" x14ac:dyDescent="0.25">
      <c r="A128" s="5" t="s">
        <v>139</v>
      </c>
      <c r="B128" s="3">
        <v>3</v>
      </c>
      <c r="C128" s="3"/>
      <c r="D128" s="3" t="s">
        <v>144</v>
      </c>
      <c r="E128" s="3">
        <f>5/7*4</f>
        <v>2.8571428571428572</v>
      </c>
      <c r="F128" s="3"/>
    </row>
    <row r="129" spans="1:6" x14ac:dyDescent="0.25">
      <c r="A129" s="3" t="s">
        <v>140</v>
      </c>
      <c r="B129" s="3">
        <v>2</v>
      </c>
      <c r="C129" s="3"/>
      <c r="D129" s="3" t="s">
        <v>36</v>
      </c>
      <c r="E129" s="3">
        <f>8+E128</f>
        <v>10.857142857142858</v>
      </c>
      <c r="F129" s="3"/>
    </row>
    <row r="130" spans="1:6" x14ac:dyDescent="0.25">
      <c r="A130" s="3"/>
      <c r="B130" s="3"/>
      <c r="C130" s="3"/>
      <c r="D130" s="3" t="s">
        <v>145</v>
      </c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4" spans="1:6" x14ac:dyDescent="0.25">
      <c r="A134" t="s">
        <v>133</v>
      </c>
    </row>
    <row r="136" spans="1:6" x14ac:dyDescent="0.25">
      <c r="A136" s="9"/>
      <c r="B136" s="9"/>
    </row>
    <row r="137" spans="1:6" x14ac:dyDescent="0.25">
      <c r="A137" s="11" t="s">
        <v>147</v>
      </c>
      <c r="B137" s="11" t="s">
        <v>148</v>
      </c>
      <c r="C137" s="3"/>
      <c r="D137" s="3"/>
      <c r="E137" s="3"/>
      <c r="F137" s="3"/>
    </row>
    <row r="138" spans="1:6" x14ac:dyDescent="0.25">
      <c r="A138" s="3" t="s">
        <v>149</v>
      </c>
      <c r="B138" s="3">
        <v>12</v>
      </c>
      <c r="C138" s="3"/>
      <c r="D138" s="3" t="s">
        <v>153</v>
      </c>
      <c r="E138" s="3"/>
      <c r="F138" s="3"/>
    </row>
    <row r="139" spans="1:6" x14ac:dyDescent="0.25">
      <c r="A139" s="3" t="s">
        <v>150</v>
      </c>
      <c r="B139" s="3">
        <v>22</v>
      </c>
      <c r="C139" s="3"/>
      <c r="D139" s="3" t="s">
        <v>154</v>
      </c>
      <c r="E139" s="3" t="s">
        <v>158</v>
      </c>
      <c r="F139" s="3"/>
    </row>
    <row r="140" spans="1:6" x14ac:dyDescent="0.25">
      <c r="A140" s="3" t="s">
        <v>151</v>
      </c>
      <c r="B140" s="3">
        <v>27</v>
      </c>
      <c r="C140" s="3"/>
      <c r="D140" s="3" t="s">
        <v>155</v>
      </c>
      <c r="E140" s="3" t="s">
        <v>23</v>
      </c>
      <c r="F140" s="3">
        <f>2*5-19</f>
        <v>-9</v>
      </c>
    </row>
    <row r="141" spans="1:6" x14ac:dyDescent="0.25">
      <c r="A141" s="3" t="s">
        <v>152</v>
      </c>
      <c r="B141" s="3">
        <v>19</v>
      </c>
      <c r="C141" s="3"/>
      <c r="D141" s="3" t="s">
        <v>156</v>
      </c>
      <c r="E141" s="3"/>
      <c r="F141" s="3"/>
    </row>
    <row r="142" spans="1:6" x14ac:dyDescent="0.25">
      <c r="A142" s="3"/>
      <c r="B142" s="3"/>
      <c r="C142" s="3"/>
      <c r="D142" s="3" t="s">
        <v>157</v>
      </c>
      <c r="E142" s="3">
        <f>5/-9*3</f>
        <v>-1.6666666666666667</v>
      </c>
      <c r="F142" s="3"/>
    </row>
    <row r="143" spans="1:6" x14ac:dyDescent="0.25">
      <c r="A143" s="6" t="s">
        <v>68</v>
      </c>
      <c r="B143" s="6">
        <f>SUM(B138:B141)</f>
        <v>80</v>
      </c>
      <c r="C143" s="3"/>
      <c r="D143" s="3" t="s">
        <v>56</v>
      </c>
      <c r="E143" s="3">
        <f>E142+5</f>
        <v>3.333333333333333</v>
      </c>
      <c r="F143" s="3"/>
    </row>
    <row r="144" spans="1:6" x14ac:dyDescent="0.25">
      <c r="A144" s="10"/>
      <c r="B144" s="9"/>
    </row>
    <row r="145" spans="1:6" x14ac:dyDescent="0.25">
      <c r="A145" s="9"/>
      <c r="B145" s="9"/>
    </row>
    <row r="146" spans="1:6" x14ac:dyDescent="0.25">
      <c r="A146" s="9" t="s">
        <v>159</v>
      </c>
      <c r="B146" s="9"/>
    </row>
    <row r="147" spans="1:6" x14ac:dyDescent="0.25">
      <c r="A147" s="9"/>
      <c r="B147" s="9"/>
    </row>
    <row r="148" spans="1:6" x14ac:dyDescent="0.25">
      <c r="A148" s="11" t="s">
        <v>160</v>
      </c>
      <c r="B148" s="11" t="s">
        <v>148</v>
      </c>
      <c r="C148" s="3"/>
      <c r="D148" s="3"/>
      <c r="E148" s="3"/>
      <c r="F148" s="3"/>
    </row>
    <row r="149" spans="1:6" x14ac:dyDescent="0.25">
      <c r="A149" s="3" t="s">
        <v>161</v>
      </c>
      <c r="B149" s="3">
        <v>7</v>
      </c>
      <c r="C149" s="3"/>
      <c r="D149" s="3" t="s">
        <v>165</v>
      </c>
      <c r="E149" s="3"/>
      <c r="F149" s="3"/>
    </row>
    <row r="150" spans="1:6" x14ac:dyDescent="0.25">
      <c r="A150" s="3" t="s">
        <v>162</v>
      </c>
      <c r="B150" s="3">
        <v>5</v>
      </c>
      <c r="C150" s="3"/>
      <c r="D150" s="3" t="s">
        <v>166</v>
      </c>
      <c r="E150" s="3" t="s">
        <v>169</v>
      </c>
      <c r="F150" s="3"/>
    </row>
    <row r="151" spans="1:6" x14ac:dyDescent="0.25">
      <c r="A151" s="3" t="s">
        <v>109</v>
      </c>
      <c r="B151" s="3">
        <v>6</v>
      </c>
      <c r="C151" s="3"/>
      <c r="D151" s="3" t="s">
        <v>71</v>
      </c>
      <c r="E151" s="3" t="s">
        <v>23</v>
      </c>
      <c r="F151" s="3">
        <f>2*6-8</f>
        <v>4</v>
      </c>
    </row>
    <row r="152" spans="1:6" x14ac:dyDescent="0.25">
      <c r="A152" s="3" t="s">
        <v>110</v>
      </c>
      <c r="B152" s="3">
        <v>12</v>
      </c>
      <c r="C152" s="3"/>
      <c r="D152" s="3" t="s">
        <v>167</v>
      </c>
      <c r="E152" s="3"/>
      <c r="F152" s="3"/>
    </row>
    <row r="153" spans="1:6" x14ac:dyDescent="0.25">
      <c r="A153" s="3" t="s">
        <v>163</v>
      </c>
      <c r="B153" s="3">
        <v>8</v>
      </c>
      <c r="C153" s="3"/>
      <c r="D153" s="3" t="s">
        <v>55</v>
      </c>
      <c r="E153" s="3">
        <f>6/4*11</f>
        <v>16.5</v>
      </c>
      <c r="F153" s="3"/>
    </row>
    <row r="154" spans="1:6" x14ac:dyDescent="0.25">
      <c r="A154" s="3" t="s">
        <v>164</v>
      </c>
      <c r="B154" s="3">
        <v>2</v>
      </c>
      <c r="C154" s="3"/>
      <c r="D154" s="3" t="s">
        <v>168</v>
      </c>
      <c r="E154" s="3">
        <f>E153+30</f>
        <v>46.5</v>
      </c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 t="s">
        <v>68</v>
      </c>
      <c r="B156" s="3">
        <f>SUM(B149:B154)</f>
        <v>40</v>
      </c>
      <c r="C156" s="3"/>
      <c r="D156" s="3"/>
      <c r="E156" s="3"/>
      <c r="F156" s="3"/>
    </row>
    <row r="157" spans="1:6" x14ac:dyDescent="0.25">
      <c r="A157" s="9"/>
      <c r="B157" s="9"/>
    </row>
    <row r="158" spans="1:6" x14ac:dyDescent="0.25">
      <c r="A158" s="9"/>
      <c r="B158" s="9"/>
    </row>
    <row r="159" spans="1:6" x14ac:dyDescent="0.25">
      <c r="A159" s="9" t="s">
        <v>170</v>
      </c>
      <c r="B159" s="9"/>
    </row>
    <row r="160" spans="1:6" x14ac:dyDescent="0.25">
      <c r="A160" s="9"/>
      <c r="B160" s="9"/>
    </row>
    <row r="161" spans="1:6" x14ac:dyDescent="0.25">
      <c r="A161" s="9"/>
      <c r="B161" s="9"/>
    </row>
    <row r="162" spans="1:6" x14ac:dyDescent="0.25">
      <c r="A162" s="3" t="s">
        <v>160</v>
      </c>
      <c r="B162" s="3" t="s">
        <v>93</v>
      </c>
      <c r="C162" s="3"/>
      <c r="D162" s="3" t="s">
        <v>176</v>
      </c>
      <c r="E162" s="3"/>
      <c r="F162" s="3"/>
    </row>
    <row r="163" spans="1:6" x14ac:dyDescent="0.25">
      <c r="A163" s="3" t="s">
        <v>171</v>
      </c>
      <c r="B163" s="3">
        <v>6</v>
      </c>
      <c r="C163" s="3"/>
      <c r="D163" s="3" t="s">
        <v>177</v>
      </c>
      <c r="E163" s="3" t="s">
        <v>178</v>
      </c>
      <c r="F163" s="3"/>
    </row>
    <row r="164" spans="1:6" x14ac:dyDescent="0.25">
      <c r="A164" s="3" t="s">
        <v>172</v>
      </c>
      <c r="B164" s="3">
        <v>10</v>
      </c>
      <c r="C164" s="3"/>
      <c r="D164" s="3" t="s">
        <v>34</v>
      </c>
      <c r="E164" s="3" t="s">
        <v>23</v>
      </c>
      <c r="F164" s="3">
        <f>2*4-8</f>
        <v>0</v>
      </c>
    </row>
    <row r="165" spans="1:6" x14ac:dyDescent="0.25">
      <c r="A165" s="3" t="s">
        <v>173</v>
      </c>
      <c r="B165" s="3">
        <v>8</v>
      </c>
      <c r="C165" s="3"/>
      <c r="D165" s="3" t="s">
        <v>167</v>
      </c>
      <c r="E165" s="3"/>
      <c r="F165" s="3"/>
    </row>
    <row r="166" spans="1:6" x14ac:dyDescent="0.25">
      <c r="A166" s="3" t="s">
        <v>174</v>
      </c>
      <c r="B166" s="3">
        <v>12</v>
      </c>
      <c r="C166" s="3"/>
      <c r="D166" s="3" t="s">
        <v>55</v>
      </c>
      <c r="E166" s="3" t="e">
        <f>4/0*11</f>
        <v>#DIV/0!</v>
      </c>
      <c r="F166" s="3"/>
    </row>
    <row r="167" spans="1:6" x14ac:dyDescent="0.25">
      <c r="A167" s="3" t="s">
        <v>175</v>
      </c>
      <c r="B167" s="3">
        <v>4</v>
      </c>
      <c r="C167" s="3"/>
      <c r="D167" s="3" t="s">
        <v>168</v>
      </c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 t="s">
        <v>68</v>
      </c>
      <c r="B169" s="3">
        <f>SUM(B163:B167)</f>
        <v>40</v>
      </c>
      <c r="C169" s="3"/>
      <c r="D169" s="3"/>
      <c r="E169" s="3"/>
      <c r="F169" s="3"/>
    </row>
    <row r="170" spans="1:6" x14ac:dyDescent="0.25">
      <c r="A170" s="9"/>
      <c r="B170" s="9"/>
    </row>
    <row r="171" spans="1:6" x14ac:dyDescent="0.25">
      <c r="A171" s="9"/>
      <c r="B171" s="9"/>
    </row>
    <row r="172" spans="1:6" x14ac:dyDescent="0.25">
      <c r="A172" s="9" t="s">
        <v>179</v>
      </c>
      <c r="B172" s="9"/>
    </row>
    <row r="173" spans="1:6" x14ac:dyDescent="0.25">
      <c r="A173" s="9"/>
      <c r="B173" s="9"/>
    </row>
    <row r="174" spans="1:6" x14ac:dyDescent="0.25">
      <c r="A174" s="3" t="s">
        <v>160</v>
      </c>
      <c r="B174" s="3" t="s">
        <v>93</v>
      </c>
      <c r="C174" s="3"/>
      <c r="D174" s="3"/>
      <c r="E174" s="3"/>
      <c r="F174" s="3"/>
    </row>
    <row r="175" spans="1:6" x14ac:dyDescent="0.25">
      <c r="A175" s="3" t="s">
        <v>180</v>
      </c>
      <c r="B175" s="3">
        <v>6</v>
      </c>
      <c r="C175" s="3"/>
      <c r="D175" s="3" t="s">
        <v>185</v>
      </c>
      <c r="E175" s="3"/>
      <c r="F175" s="3"/>
    </row>
    <row r="176" spans="1:6" x14ac:dyDescent="0.25">
      <c r="A176" s="3" t="s">
        <v>181</v>
      </c>
      <c r="B176" s="3">
        <v>9</v>
      </c>
      <c r="C176" s="3"/>
      <c r="D176" s="3" t="s">
        <v>186</v>
      </c>
      <c r="E176" s="3" t="s">
        <v>191</v>
      </c>
      <c r="F176" s="3"/>
    </row>
    <row r="177" spans="1:6" x14ac:dyDescent="0.25">
      <c r="A177" s="3" t="s">
        <v>182</v>
      </c>
      <c r="B177" s="3">
        <v>15</v>
      </c>
      <c r="C177" s="3"/>
      <c r="D177" s="3" t="s">
        <v>187</v>
      </c>
      <c r="E177" s="3" t="s">
        <v>23</v>
      </c>
      <c r="F177" s="3">
        <f>2*6-12</f>
        <v>0</v>
      </c>
    </row>
    <row r="178" spans="1:6" x14ac:dyDescent="0.25">
      <c r="A178" s="3" t="s">
        <v>183</v>
      </c>
      <c r="B178" s="3">
        <v>12</v>
      </c>
      <c r="C178" s="3"/>
      <c r="D178" s="3" t="s">
        <v>188</v>
      </c>
      <c r="E178" s="3"/>
      <c r="F178" s="3"/>
    </row>
    <row r="179" spans="1:6" x14ac:dyDescent="0.25">
      <c r="A179" s="3" t="s">
        <v>184</v>
      </c>
      <c r="B179" s="3">
        <v>8</v>
      </c>
      <c r="C179" s="3"/>
      <c r="D179" s="3" t="s">
        <v>189</v>
      </c>
      <c r="E179" s="3"/>
      <c r="F179" s="3"/>
    </row>
    <row r="180" spans="1:6" x14ac:dyDescent="0.25">
      <c r="A180" s="3"/>
      <c r="B180" s="3"/>
      <c r="C180" s="3"/>
      <c r="D180" s="3" t="s">
        <v>190</v>
      </c>
      <c r="E180" s="3"/>
      <c r="F180" s="3"/>
    </row>
    <row r="181" spans="1:6" x14ac:dyDescent="0.25">
      <c r="A181" s="3" t="s">
        <v>68</v>
      </c>
      <c r="B181" s="3">
        <f>SUM(B175:B179)</f>
        <v>50</v>
      </c>
      <c r="C181" s="3"/>
      <c r="D181" s="3"/>
      <c r="E181" s="3"/>
      <c r="F181" s="3"/>
    </row>
    <row r="182" spans="1:6" x14ac:dyDescent="0.25">
      <c r="A182" s="9"/>
      <c r="B182" s="9"/>
    </row>
    <row r="183" spans="1:6" x14ac:dyDescent="0.25">
      <c r="A183" s="9"/>
      <c r="B183" s="9"/>
    </row>
    <row r="184" spans="1:6" x14ac:dyDescent="0.25">
      <c r="A184" s="9" t="s">
        <v>192</v>
      </c>
      <c r="B184" s="9"/>
    </row>
    <row r="185" spans="1:6" x14ac:dyDescent="0.25">
      <c r="A185" s="9"/>
      <c r="B185" s="9"/>
    </row>
    <row r="186" spans="1:6" x14ac:dyDescent="0.25">
      <c r="A186" s="3" t="s">
        <v>160</v>
      </c>
      <c r="B186" s="3" t="s">
        <v>93</v>
      </c>
      <c r="C186" s="3"/>
      <c r="D186" s="3"/>
      <c r="E186" s="3"/>
      <c r="F186" s="3"/>
    </row>
    <row r="187" spans="1:6" x14ac:dyDescent="0.25">
      <c r="A187" s="3" t="s">
        <v>193</v>
      </c>
      <c r="B187" s="3">
        <v>8</v>
      </c>
      <c r="C187" s="3"/>
      <c r="D187" s="3" t="s">
        <v>199</v>
      </c>
      <c r="E187" s="3"/>
      <c r="F187" s="3"/>
    </row>
    <row r="188" spans="1:6" x14ac:dyDescent="0.25">
      <c r="A188" s="3" t="s">
        <v>194</v>
      </c>
      <c r="B188" s="3">
        <v>10</v>
      </c>
      <c r="C188" s="3"/>
      <c r="D188" s="3" t="s">
        <v>200</v>
      </c>
      <c r="E188" s="3" t="s">
        <v>203</v>
      </c>
      <c r="F188" s="3"/>
    </row>
    <row r="189" spans="1:6" x14ac:dyDescent="0.25">
      <c r="A189" s="3" t="s">
        <v>195</v>
      </c>
      <c r="B189" s="3">
        <v>16</v>
      </c>
      <c r="C189" s="3"/>
      <c r="D189" s="3" t="s">
        <v>201</v>
      </c>
      <c r="E189" s="3" t="s">
        <v>23</v>
      </c>
      <c r="F189" s="3">
        <f>2*7-12</f>
        <v>2</v>
      </c>
    </row>
    <row r="190" spans="1:6" x14ac:dyDescent="0.25">
      <c r="A190" s="3" t="s">
        <v>196</v>
      </c>
      <c r="B190" s="3">
        <v>23</v>
      </c>
      <c r="C190" s="3"/>
      <c r="D190" s="3" t="s">
        <v>202</v>
      </c>
      <c r="E190" s="3"/>
      <c r="F190" s="3"/>
    </row>
    <row r="191" spans="1:6" x14ac:dyDescent="0.25">
      <c r="A191" s="3" t="s">
        <v>197</v>
      </c>
      <c r="B191" s="3">
        <v>12</v>
      </c>
      <c r="C191" s="3"/>
      <c r="D191" s="3" t="s">
        <v>189</v>
      </c>
      <c r="E191" s="3">
        <f>7/2*7</f>
        <v>24.5</v>
      </c>
      <c r="F191" s="3"/>
    </row>
    <row r="192" spans="1:6" x14ac:dyDescent="0.25">
      <c r="A192" s="3" t="s">
        <v>198</v>
      </c>
      <c r="B192" s="3">
        <v>11</v>
      </c>
      <c r="C192" s="3"/>
      <c r="D192" s="3" t="s">
        <v>73</v>
      </c>
      <c r="E192" s="3">
        <f>E191+102</f>
        <v>126.5</v>
      </c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 t="s">
        <v>68</v>
      </c>
      <c r="B194" s="3">
        <f>SUM(B187:B192)</f>
        <v>80</v>
      </c>
      <c r="C194" s="3"/>
      <c r="D194" s="3"/>
      <c r="E194" s="3"/>
      <c r="F194" s="3"/>
    </row>
    <row r="197" spans="1:6" x14ac:dyDescent="0.25">
      <c r="A197" t="s">
        <v>204</v>
      </c>
    </row>
    <row r="199" spans="1:6" x14ac:dyDescent="0.25">
      <c r="A199" s="3" t="s">
        <v>205</v>
      </c>
      <c r="B199" s="3" t="s">
        <v>206</v>
      </c>
      <c r="C199" s="3"/>
      <c r="D199" s="3"/>
      <c r="E199" s="3"/>
      <c r="F199" s="3"/>
    </row>
    <row r="200" spans="1:6" x14ac:dyDescent="0.25">
      <c r="A200" s="3" t="s">
        <v>161</v>
      </c>
      <c r="B200" s="3">
        <v>20</v>
      </c>
      <c r="C200" s="3"/>
      <c r="D200" s="3" t="s">
        <v>207</v>
      </c>
      <c r="E200" s="3"/>
      <c r="F200" s="3"/>
    </row>
    <row r="201" spans="1:6" x14ac:dyDescent="0.25">
      <c r="A201" s="3" t="s">
        <v>162</v>
      </c>
      <c r="B201" s="3">
        <v>24</v>
      </c>
      <c r="C201" s="3"/>
      <c r="D201" s="3" t="s">
        <v>208</v>
      </c>
      <c r="E201" s="3" t="s">
        <v>212</v>
      </c>
      <c r="F201" s="3"/>
    </row>
    <row r="202" spans="1:6" x14ac:dyDescent="0.25">
      <c r="A202" s="3" t="s">
        <v>109</v>
      </c>
      <c r="B202" s="3">
        <v>40</v>
      </c>
      <c r="C202" s="3"/>
      <c r="D202" s="3" t="s">
        <v>209</v>
      </c>
      <c r="E202" s="3" t="s">
        <v>23</v>
      </c>
      <c r="F202" s="3">
        <f>2*16-36</f>
        <v>-4</v>
      </c>
    </row>
    <row r="203" spans="1:6" x14ac:dyDescent="0.25">
      <c r="A203" s="3" t="s">
        <v>110</v>
      </c>
      <c r="B203" s="3">
        <v>36</v>
      </c>
      <c r="C203" s="3"/>
      <c r="D203" s="3" t="s">
        <v>210</v>
      </c>
      <c r="E203" s="3"/>
      <c r="F203" s="3"/>
    </row>
    <row r="204" spans="1:6" x14ac:dyDescent="0.25">
      <c r="A204" s="3" t="s">
        <v>163</v>
      </c>
      <c r="B204" s="3">
        <v>20</v>
      </c>
      <c r="C204" s="3"/>
      <c r="D204" s="3" t="s">
        <v>211</v>
      </c>
      <c r="E204" s="3">
        <f>16/-4*11</f>
        <v>-44</v>
      </c>
      <c r="F204" s="3"/>
    </row>
    <row r="205" spans="1:6" x14ac:dyDescent="0.25">
      <c r="A205" s="3"/>
      <c r="B205" s="3"/>
      <c r="C205" s="3"/>
      <c r="D205" s="3" t="s">
        <v>168</v>
      </c>
      <c r="E205" s="3">
        <f>E204+20</f>
        <v>-24</v>
      </c>
      <c r="F205" s="3"/>
    </row>
    <row r="206" spans="1:6" x14ac:dyDescent="0.25">
      <c r="A206" s="3" t="s">
        <v>68</v>
      </c>
      <c r="B206" s="3">
        <f>SUM(B200:B204)</f>
        <v>140</v>
      </c>
      <c r="C206" s="3"/>
      <c r="D206" s="3"/>
      <c r="E206" s="3"/>
      <c r="F206" s="3"/>
    </row>
    <row r="209" spans="1:6" x14ac:dyDescent="0.25">
      <c r="A209" t="s">
        <v>214</v>
      </c>
    </row>
    <row r="211" spans="1:6" x14ac:dyDescent="0.25">
      <c r="A211" s="3" t="s">
        <v>160</v>
      </c>
      <c r="B211" s="3" t="s">
        <v>93</v>
      </c>
      <c r="C211" s="3"/>
      <c r="D211" s="3"/>
      <c r="E211" s="3"/>
      <c r="F211" s="3"/>
    </row>
    <row r="212" spans="1:6" x14ac:dyDescent="0.25">
      <c r="A212" s="3" t="s">
        <v>6</v>
      </c>
      <c r="B212" s="3">
        <v>4</v>
      </c>
      <c r="C212" s="3"/>
      <c r="D212" s="3"/>
      <c r="E212" s="3"/>
      <c r="F212" s="3"/>
    </row>
    <row r="213" spans="1:6" x14ac:dyDescent="0.25">
      <c r="A213" s="3" t="s">
        <v>7</v>
      </c>
      <c r="B213" s="3">
        <v>14</v>
      </c>
      <c r="C213" s="3"/>
      <c r="D213" s="3" t="s">
        <v>16</v>
      </c>
      <c r="E213" s="3"/>
      <c r="F213" s="3"/>
    </row>
    <row r="214" spans="1:6" x14ac:dyDescent="0.25">
      <c r="A214" s="3" t="s">
        <v>8</v>
      </c>
      <c r="B214" s="3">
        <v>22</v>
      </c>
      <c r="C214" s="3"/>
      <c r="D214" s="3" t="s">
        <v>177</v>
      </c>
      <c r="E214" s="3" t="s">
        <v>218</v>
      </c>
      <c r="F214" s="3"/>
    </row>
    <row r="215" spans="1:6" x14ac:dyDescent="0.25">
      <c r="A215" s="3" t="s">
        <v>9</v>
      </c>
      <c r="B215" s="3">
        <v>16</v>
      </c>
      <c r="C215" s="3"/>
      <c r="D215" s="3" t="s">
        <v>215</v>
      </c>
      <c r="E215" s="3" t="s">
        <v>23</v>
      </c>
      <c r="F215" s="3">
        <f>2*8-16</f>
        <v>0</v>
      </c>
    </row>
    <row r="216" spans="1:6" x14ac:dyDescent="0.25">
      <c r="A216" s="3" t="s">
        <v>10</v>
      </c>
      <c r="B216" s="3">
        <v>6</v>
      </c>
      <c r="C216" s="3"/>
      <c r="D216" s="3" t="s">
        <v>216</v>
      </c>
      <c r="E216" s="3"/>
      <c r="F216" s="3"/>
    </row>
    <row r="217" spans="1:6" x14ac:dyDescent="0.25">
      <c r="A217" s="3" t="s">
        <v>11</v>
      </c>
      <c r="B217" s="3">
        <v>5</v>
      </c>
      <c r="C217" s="3"/>
      <c r="D217" s="3" t="s">
        <v>217</v>
      </c>
      <c r="E217" s="3"/>
      <c r="F217" s="3"/>
    </row>
    <row r="218" spans="1:6" x14ac:dyDescent="0.25">
      <c r="A218" s="3" t="s">
        <v>213</v>
      </c>
      <c r="B218" s="3">
        <v>3</v>
      </c>
      <c r="C218" s="3"/>
      <c r="D218" s="3" t="s">
        <v>21</v>
      </c>
      <c r="E218" s="3"/>
      <c r="F218" s="3"/>
    </row>
    <row r="219" spans="1:6" x14ac:dyDescent="0.25">
      <c r="A219" s="3"/>
      <c r="B219" s="3"/>
      <c r="C219" s="3"/>
      <c r="D219" s="3"/>
      <c r="E219" s="3"/>
      <c r="F219" s="3"/>
    </row>
    <row r="220" spans="1:6" x14ac:dyDescent="0.25">
      <c r="A220" s="3" t="s">
        <v>68</v>
      </c>
      <c r="B220" s="3">
        <f>SUM(B212:B218)</f>
        <v>70</v>
      </c>
      <c r="C220" s="3"/>
      <c r="D220" s="3"/>
      <c r="E220" s="3"/>
      <c r="F220" s="3"/>
    </row>
    <row r="222" spans="1:6" x14ac:dyDescent="0.25">
      <c r="A222" t="s">
        <v>219</v>
      </c>
    </row>
    <row r="224" spans="1:6" x14ac:dyDescent="0.25">
      <c r="A224" s="3" t="s">
        <v>160</v>
      </c>
      <c r="B224" s="3" t="s">
        <v>93</v>
      </c>
      <c r="C224" s="3"/>
      <c r="D224" s="3"/>
      <c r="E224" s="3"/>
      <c r="F224" s="3"/>
    </row>
    <row r="225" spans="1:6" x14ac:dyDescent="0.25">
      <c r="A225" s="3" t="s">
        <v>161</v>
      </c>
      <c r="B225" s="3">
        <v>5</v>
      </c>
      <c r="C225" s="3"/>
      <c r="D225" s="3" t="s">
        <v>225</v>
      </c>
      <c r="E225" s="3"/>
      <c r="F225" s="3"/>
    </row>
    <row r="226" spans="1:6" x14ac:dyDescent="0.25">
      <c r="A226" s="3" t="s">
        <v>162</v>
      </c>
      <c r="B226" s="3">
        <v>9</v>
      </c>
      <c r="C226" s="3"/>
      <c r="D226" s="3" t="s">
        <v>226</v>
      </c>
      <c r="E226" s="3" t="s">
        <v>230</v>
      </c>
      <c r="F226" s="3"/>
    </row>
    <row r="227" spans="1:6" x14ac:dyDescent="0.25">
      <c r="A227" s="3" t="s">
        <v>220</v>
      </c>
      <c r="B227" s="3">
        <v>17</v>
      </c>
      <c r="C227" s="3"/>
      <c r="D227" s="3" t="s">
        <v>227</v>
      </c>
      <c r="E227" s="3" t="s">
        <v>23</v>
      </c>
      <c r="F227" s="3">
        <f>2*-2-0</f>
        <v>-4</v>
      </c>
    </row>
    <row r="228" spans="1:6" x14ac:dyDescent="0.25">
      <c r="A228" s="3" t="s">
        <v>110</v>
      </c>
      <c r="B228" s="3">
        <v>29</v>
      </c>
      <c r="C228" s="3"/>
      <c r="D228" s="3" t="s">
        <v>228</v>
      </c>
      <c r="E228" s="3"/>
      <c r="F228" s="3"/>
    </row>
    <row r="229" spans="1:6" x14ac:dyDescent="0.25">
      <c r="A229" s="3" t="s">
        <v>163</v>
      </c>
      <c r="B229" s="3">
        <v>45</v>
      </c>
      <c r="C229" s="3"/>
      <c r="D229" s="3" t="s">
        <v>229</v>
      </c>
      <c r="E229" s="3">
        <f>-2/-4*11</f>
        <v>5.5</v>
      </c>
      <c r="F229" s="3"/>
    </row>
    <row r="230" spans="1:6" x14ac:dyDescent="0.25">
      <c r="A230" s="3" t="s">
        <v>164</v>
      </c>
      <c r="B230" s="3">
        <v>60</v>
      </c>
      <c r="C230" s="3"/>
      <c r="D230" s="3" t="s">
        <v>168</v>
      </c>
      <c r="E230" s="3">
        <f>E229+90</f>
        <v>95.5</v>
      </c>
      <c r="F230" s="3"/>
    </row>
    <row r="231" spans="1:6" x14ac:dyDescent="0.25">
      <c r="A231" s="3" t="s">
        <v>221</v>
      </c>
      <c r="B231" s="3">
        <v>70</v>
      </c>
      <c r="C231" s="3"/>
      <c r="D231" s="3"/>
      <c r="E231" s="3"/>
      <c r="F231" s="3"/>
    </row>
    <row r="232" spans="1:6" x14ac:dyDescent="0.25">
      <c r="A232" s="3" t="s">
        <v>222</v>
      </c>
      <c r="B232" s="3">
        <v>78</v>
      </c>
      <c r="C232" s="3"/>
      <c r="D232" s="3"/>
      <c r="E232" s="3"/>
      <c r="F232" s="3"/>
    </row>
    <row r="233" spans="1:6" x14ac:dyDescent="0.25">
      <c r="A233" s="3" t="s">
        <v>223</v>
      </c>
      <c r="B233" s="3">
        <v>83</v>
      </c>
      <c r="C233" s="3"/>
      <c r="D233" s="3"/>
      <c r="E233" s="3"/>
      <c r="F233" s="3"/>
    </row>
    <row r="234" spans="1:6" x14ac:dyDescent="0.25">
      <c r="A234" s="3" t="s">
        <v>224</v>
      </c>
      <c r="B234" s="3">
        <v>85</v>
      </c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 t="s">
        <v>68</v>
      </c>
      <c r="B236" s="3">
        <f>SUM(B225:B234)</f>
        <v>481</v>
      </c>
      <c r="C236" s="3"/>
      <c r="D236" s="3"/>
      <c r="E236" s="3"/>
      <c r="F23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D</dc:creator>
  <cp:lastModifiedBy>ADARSH D</cp:lastModifiedBy>
  <dcterms:created xsi:type="dcterms:W3CDTF">2022-04-05T10:17:11Z</dcterms:created>
  <dcterms:modified xsi:type="dcterms:W3CDTF">2022-05-12T10:08:24Z</dcterms:modified>
</cp:coreProperties>
</file>