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 Drive Data\Documents\"/>
    </mc:Choice>
  </mc:AlternateContent>
  <xr:revisionPtr revIDLastSave="0" documentId="8_{AD954957-E56B-4A22-B45F-135D7D8DA2D4}" xr6:coauthVersionLast="47" xr6:coauthVersionMax="47" xr10:uidLastSave="{00000000-0000-0000-0000-000000000000}"/>
  <bookViews>
    <workbookView xWindow="28680" yWindow="-120" windowWidth="29040" windowHeight="15720" activeTab="1" xr2:uid="{68291AD8-55BD-459D-9817-C34F39E5A7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2" l="1"/>
  <c r="M10" i="2" s="1"/>
  <c r="H22" i="2"/>
  <c r="K22" i="2" s="1"/>
  <c r="J34" i="2"/>
  <c r="J33" i="2"/>
  <c r="J32" i="2"/>
  <c r="J31" i="2"/>
  <c r="J30" i="2"/>
  <c r="I38" i="2"/>
  <c r="H38" i="2"/>
  <c r="D31" i="2"/>
  <c r="D38" i="2" s="1"/>
  <c r="H21" i="2"/>
  <c r="K21" i="2" s="1"/>
  <c r="H20" i="2"/>
  <c r="K20" i="2" s="1"/>
  <c r="H19" i="2"/>
  <c r="K19" i="2" s="1"/>
  <c r="H18" i="2"/>
  <c r="K18" i="2" s="1"/>
  <c r="J49" i="2"/>
  <c r="M49" i="2" s="1"/>
  <c r="J48" i="2"/>
  <c r="M48" i="2" s="1"/>
  <c r="J47" i="2"/>
  <c r="M47" i="2" s="1"/>
  <c r="J46" i="2"/>
  <c r="M46" i="2" s="1"/>
  <c r="J9" i="2"/>
  <c r="M9" i="2" s="1"/>
  <c r="J8" i="2"/>
  <c r="M8" i="2" s="1"/>
  <c r="J7" i="2"/>
  <c r="M7" i="2" s="1"/>
  <c r="J6" i="2"/>
  <c r="M6" i="2" s="1"/>
  <c r="J38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tc={94D78624-E1EF-4E6F-9163-66C76A12EEB0}</author>
    <author>tc={B3FDC04F-D6A4-43A4-A4C9-C18B27AABB48}</author>
    <author>tc={170039BC-57E0-4601-B664-87AC41B45703}</author>
  </authors>
  <commentList>
    <comment ref="H3" authorId="0" shapeId="0" xr:uid="{94D78624-E1EF-4E6F-9163-66C76A12EEB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Quote attachment and presentation attachment
</t>
      </text>
    </comment>
    <comment ref="G15" authorId="1" shapeId="0" xr:uid="{B3FDC04F-D6A4-43A4-A4C9-C18B27AABB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Shpuld have 2 attachment: 1 - Costing. 2. Quote to client
</t>
      </text>
    </comment>
    <comment ref="H30" authorId="2" shapeId="0" xr:uid="{170039BC-57E0-4601-B664-87AC41B457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Vendor Presentation sheet and vendor costing sheet
</t>
      </text>
    </comment>
  </commentList>
</comments>
</file>

<file path=xl/sharedStrings.xml><?xml version="1.0" encoding="utf-8"?>
<sst xmlns="http://schemas.openxmlformats.org/spreadsheetml/2006/main" count="172" uniqueCount="87">
  <si>
    <t>Leather Look Furniture</t>
  </si>
  <si>
    <t>Mohd Usman</t>
  </si>
  <si>
    <t>Wood In The furniture Hub</t>
  </si>
  <si>
    <t>Farman</t>
  </si>
  <si>
    <t>Promax</t>
  </si>
  <si>
    <t>Vishal</t>
  </si>
  <si>
    <t>Lykes</t>
  </si>
  <si>
    <t>Sanjay</t>
  </si>
  <si>
    <t>A to Z Sofa Furniture</t>
  </si>
  <si>
    <t>Arshad</t>
  </si>
  <si>
    <t>Aurelia Design</t>
  </si>
  <si>
    <t>Mustaq</t>
  </si>
  <si>
    <t>Creative Seating</t>
  </si>
  <si>
    <t>Sharath</t>
  </si>
  <si>
    <t>Devine - Elegenza</t>
  </si>
  <si>
    <t>Karan</t>
  </si>
  <si>
    <t xml:space="preserve">Mahadev Arts - </t>
  </si>
  <si>
    <t>Ramesh</t>
  </si>
  <si>
    <t>Company</t>
  </si>
  <si>
    <t>Name</t>
  </si>
  <si>
    <t>Location</t>
  </si>
  <si>
    <t>Contact No</t>
  </si>
  <si>
    <t>Bangalore</t>
  </si>
  <si>
    <t>Mumbai</t>
  </si>
  <si>
    <t>Jodhpur</t>
  </si>
  <si>
    <t>Sales</t>
  </si>
  <si>
    <t>Sl No</t>
  </si>
  <si>
    <t>Client Name</t>
  </si>
  <si>
    <t>Leads</t>
  </si>
  <si>
    <t>Face Book</t>
  </si>
  <si>
    <t>Website</t>
  </si>
  <si>
    <t>Reference</t>
  </si>
  <si>
    <t>Repeat client</t>
  </si>
  <si>
    <t>Door Way Interiors</t>
  </si>
  <si>
    <t>Ms. Vani</t>
  </si>
  <si>
    <t>Mr. Vikas</t>
  </si>
  <si>
    <t>Acme Interiors</t>
  </si>
  <si>
    <t>Delhi</t>
  </si>
  <si>
    <t>Chennai</t>
  </si>
  <si>
    <t>Products Required</t>
  </si>
  <si>
    <t>Chairs</t>
  </si>
  <si>
    <t>Dinning table</t>
  </si>
  <si>
    <t>Sofa</t>
  </si>
  <si>
    <t>Mixed Products</t>
  </si>
  <si>
    <t>Quote Submitted</t>
  </si>
  <si>
    <t>Yes</t>
  </si>
  <si>
    <t>No</t>
  </si>
  <si>
    <t>Client Number</t>
  </si>
  <si>
    <t>Quote Basic value</t>
  </si>
  <si>
    <t>Transporation</t>
  </si>
  <si>
    <t>Installation</t>
  </si>
  <si>
    <t>Total Order Value</t>
  </si>
  <si>
    <t>GST Value</t>
  </si>
  <si>
    <t>Sales Person</t>
  </si>
  <si>
    <t>Mahender</t>
  </si>
  <si>
    <t>Imran</t>
  </si>
  <si>
    <t>Tabrez</t>
  </si>
  <si>
    <t>Main Dash Board</t>
  </si>
  <si>
    <t>SL No</t>
  </si>
  <si>
    <t>Comments</t>
  </si>
  <si>
    <t>Sales Person Dash Board</t>
  </si>
  <si>
    <t>Awarded Orders</t>
  </si>
  <si>
    <t>Products</t>
  </si>
  <si>
    <t>Delivery date</t>
  </si>
  <si>
    <t>Sadiq</t>
  </si>
  <si>
    <t>12th June</t>
  </si>
  <si>
    <t>Vendors Assigned</t>
  </si>
  <si>
    <t>1. Papu, 2. Kiran</t>
  </si>
  <si>
    <t>Order Dash Board</t>
  </si>
  <si>
    <t>Doorway Interior</t>
  </si>
  <si>
    <t>Presentation</t>
  </si>
  <si>
    <t>Vendors</t>
  </si>
  <si>
    <t>PO Copy</t>
  </si>
  <si>
    <t>Vendor Order value</t>
  </si>
  <si>
    <t>Vendor Advance</t>
  </si>
  <si>
    <t>Vendor Final Payment</t>
  </si>
  <si>
    <t>Order Value</t>
  </si>
  <si>
    <t xml:space="preserve"> ------------------</t>
  </si>
  <si>
    <t>GST</t>
  </si>
  <si>
    <t>Transport</t>
  </si>
  <si>
    <t>Packing</t>
  </si>
  <si>
    <t xml:space="preserve"> -------------------</t>
  </si>
  <si>
    <t>Total</t>
  </si>
  <si>
    <t>Date</t>
  </si>
  <si>
    <t>Door Way Interiors - Rev-1</t>
  </si>
  <si>
    <t>Adarsh</t>
  </si>
  <si>
    <t>Quote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</si>
</sst>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  <xf numFmtId="0" fontId="0" fillId="0" borderId="0" xfId="0" applyAlignment="1">
      <alignment horizontal="right" inden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diq Basha" id="{B57BA4C1-B193-4B28-9747-C4CA64BCE08C}" userId="7b87f81507ef7c2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3" dT="2025-05-06T13:13:46.87" personId="{B57BA4C1-B193-4B28-9747-C4CA64BCE08C}" id="{94D78624-E1EF-4E6F-9163-66C76A12EEB0}">
    <text xml:space="preserve">Quote attachment and presentation attachment
</text>
  </threadedComment>
  <threadedComment ref="G15" dT="2025-05-06T13:37:10.17" personId="{B57BA4C1-B193-4B28-9747-C4CA64BCE08C}" id="{B3FDC04F-D6A4-43A4-A4C9-C18B27AABB48}">
    <text xml:space="preserve">Shpuld have 2 attachment: 1 - Costing. 2. Quote to client
</text>
  </threadedComment>
  <threadedComment ref="H30" dT="2025-05-06T13:39:47.53" personId="{B57BA4C1-B193-4B28-9747-C4CA64BCE08C}" id="{170039BC-57E0-4601-B664-87AC41B45703}">
    <text xml:space="preserve">Vendor Presentation sheet and vendor costing sheet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74E9-978A-4DB4-82EF-4167F84B9569}">
  <dimension ref="A1:E11"/>
  <sheetViews>
    <sheetView workbookViewId="0">
      <selection activeCell="E16" sqref="E16"/>
    </sheetView>
  </sheetViews>
  <sheetFormatPr defaultRowHeight="15" x14ac:dyDescent="0.25"/>
  <cols>
    <col min="2" max="2" width="31.140625" customWidth="1"/>
    <col min="3" max="4" width="18.85546875" customWidth="1"/>
    <col min="5" max="5" width="16.28515625" customWidth="1"/>
  </cols>
  <sheetData>
    <row r="1" spans="1:5" x14ac:dyDescent="0.25">
      <c r="B1" s="1" t="s">
        <v>18</v>
      </c>
      <c r="C1" s="1" t="s">
        <v>19</v>
      </c>
      <c r="D1" s="1" t="s">
        <v>20</v>
      </c>
      <c r="E1" s="1" t="s">
        <v>21</v>
      </c>
    </row>
    <row r="3" spans="1:5" x14ac:dyDescent="0.25">
      <c r="A3" s="1">
        <v>1</v>
      </c>
      <c r="B3" t="s">
        <v>0</v>
      </c>
      <c r="C3" t="s">
        <v>1</v>
      </c>
      <c r="D3" t="s">
        <v>22</v>
      </c>
      <c r="E3">
        <v>9008117873</v>
      </c>
    </row>
    <row r="4" spans="1:5" x14ac:dyDescent="0.25">
      <c r="A4" s="1">
        <v>2</v>
      </c>
      <c r="B4" t="s">
        <v>2</v>
      </c>
      <c r="C4" t="s">
        <v>3</v>
      </c>
      <c r="D4" t="s">
        <v>22</v>
      </c>
      <c r="E4">
        <v>9663107246</v>
      </c>
    </row>
    <row r="5" spans="1:5" x14ac:dyDescent="0.25">
      <c r="A5" s="1">
        <v>3</v>
      </c>
      <c r="B5" t="s">
        <v>4</v>
      </c>
      <c r="C5" t="s">
        <v>5</v>
      </c>
      <c r="D5" t="s">
        <v>22</v>
      </c>
      <c r="E5">
        <v>9986539192</v>
      </c>
    </row>
    <row r="6" spans="1:5" x14ac:dyDescent="0.25">
      <c r="A6" s="1">
        <v>4</v>
      </c>
      <c r="B6" t="s">
        <v>6</v>
      </c>
      <c r="C6" t="s">
        <v>7</v>
      </c>
      <c r="D6" t="s">
        <v>22</v>
      </c>
      <c r="E6">
        <v>9740084987</v>
      </c>
    </row>
    <row r="7" spans="1:5" x14ac:dyDescent="0.25">
      <c r="A7" s="1">
        <v>5</v>
      </c>
      <c r="B7" t="s">
        <v>8</v>
      </c>
      <c r="C7" t="s">
        <v>9</v>
      </c>
      <c r="D7" t="s">
        <v>22</v>
      </c>
      <c r="E7">
        <v>9082650124</v>
      </c>
    </row>
    <row r="8" spans="1:5" x14ac:dyDescent="0.25">
      <c r="A8" s="1">
        <v>6</v>
      </c>
      <c r="B8" t="s">
        <v>10</v>
      </c>
      <c r="C8" t="s">
        <v>11</v>
      </c>
      <c r="D8" t="s">
        <v>22</v>
      </c>
      <c r="E8">
        <v>9972521365</v>
      </c>
    </row>
    <row r="9" spans="1:5" x14ac:dyDescent="0.25">
      <c r="A9" s="1">
        <v>7</v>
      </c>
      <c r="B9" t="s">
        <v>12</v>
      </c>
      <c r="C9" t="s">
        <v>13</v>
      </c>
      <c r="D9" t="s">
        <v>22</v>
      </c>
      <c r="E9">
        <v>8446222338</v>
      </c>
    </row>
    <row r="10" spans="1:5" x14ac:dyDescent="0.25">
      <c r="A10" s="1">
        <v>8</v>
      </c>
      <c r="B10" t="s">
        <v>14</v>
      </c>
      <c r="C10" t="s">
        <v>15</v>
      </c>
      <c r="D10" t="s">
        <v>23</v>
      </c>
      <c r="E10">
        <v>7718983795</v>
      </c>
    </row>
    <row r="11" spans="1:5" x14ac:dyDescent="0.25">
      <c r="A11" s="1">
        <v>9</v>
      </c>
      <c r="B11" t="s">
        <v>16</v>
      </c>
      <c r="C11" t="s">
        <v>17</v>
      </c>
      <c r="D11" t="s">
        <v>24</v>
      </c>
      <c r="E11">
        <v>9376434280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6471-BF03-4CD0-B774-6EA704A737CB}">
  <dimension ref="A1:O49"/>
  <sheetViews>
    <sheetView tabSelected="1" workbookViewId="0">
      <selection activeCell="H41" sqref="H41"/>
    </sheetView>
  </sheetViews>
  <sheetFormatPr defaultRowHeight="15" x14ac:dyDescent="0.25"/>
  <cols>
    <col min="3" max="3" width="24.7109375" customWidth="1"/>
    <col min="4" max="4" width="22.140625" customWidth="1"/>
    <col min="5" max="5" width="14.28515625" customWidth="1"/>
    <col min="6" max="6" width="17.28515625" customWidth="1"/>
    <col min="7" max="7" width="20.7109375" customWidth="1"/>
    <col min="8" max="8" width="19.5703125" customWidth="1"/>
    <col min="9" max="9" width="18.5703125" customWidth="1"/>
    <col min="10" max="10" width="20.28515625" customWidth="1"/>
    <col min="11" max="11" width="18.7109375" customWidth="1"/>
    <col min="12" max="12" width="14.42578125" customWidth="1"/>
    <col min="13" max="13" width="18.28515625" customWidth="1"/>
    <col min="14" max="14" width="15.28515625" customWidth="1"/>
    <col min="15" max="15" width="11.85546875" customWidth="1"/>
  </cols>
  <sheetData>
    <row r="1" spans="1:15" ht="15.75" x14ac:dyDescent="0.25">
      <c r="A1" s="4" t="s">
        <v>25</v>
      </c>
      <c r="B1" s="4"/>
      <c r="C1" t="s">
        <v>64</v>
      </c>
      <c r="D1" s="3" t="s">
        <v>57</v>
      </c>
    </row>
    <row r="3" spans="1:15" x14ac:dyDescent="0.25">
      <c r="A3" s="2" t="s">
        <v>26</v>
      </c>
      <c r="B3" s="2"/>
      <c r="C3" s="2" t="s">
        <v>28</v>
      </c>
      <c r="D3" s="3" t="s">
        <v>27</v>
      </c>
      <c r="E3" s="3" t="s">
        <v>20</v>
      </c>
      <c r="F3" s="3" t="s">
        <v>47</v>
      </c>
      <c r="G3" s="3" t="s">
        <v>39</v>
      </c>
      <c r="H3" s="3" t="s">
        <v>44</v>
      </c>
      <c r="I3" s="3" t="s">
        <v>48</v>
      </c>
      <c r="J3" s="3" t="s">
        <v>52</v>
      </c>
      <c r="K3" s="3" t="s">
        <v>49</v>
      </c>
      <c r="L3" s="3" t="s">
        <v>50</v>
      </c>
      <c r="M3" s="3" t="s">
        <v>51</v>
      </c>
      <c r="N3" s="3" t="s">
        <v>53</v>
      </c>
      <c r="O3" s="3" t="s">
        <v>59</v>
      </c>
    </row>
    <row r="4" spans="1:15" x14ac:dyDescent="0.25">
      <c r="A4" s="2"/>
      <c r="B4" s="2"/>
      <c r="C4" s="2"/>
      <c r="D4" s="3"/>
      <c r="E4" s="3"/>
      <c r="F4" s="3"/>
      <c r="G4" s="3"/>
      <c r="H4" s="3"/>
      <c r="I4" s="3"/>
      <c r="J4" s="3"/>
    </row>
    <row r="5" spans="1:15" x14ac:dyDescent="0.25">
      <c r="A5" s="2"/>
      <c r="B5" s="2"/>
      <c r="C5" s="2"/>
      <c r="D5" s="3"/>
      <c r="E5" s="3"/>
      <c r="F5" s="3"/>
      <c r="G5" s="3"/>
      <c r="H5" s="3"/>
      <c r="I5" s="3"/>
      <c r="J5" s="3"/>
    </row>
    <row r="6" spans="1:15" x14ac:dyDescent="0.25">
      <c r="A6" s="1">
        <v>1</v>
      </c>
      <c r="B6" s="1"/>
      <c r="C6" t="s">
        <v>29</v>
      </c>
      <c r="D6" t="s">
        <v>33</v>
      </c>
      <c r="E6" t="s">
        <v>37</v>
      </c>
      <c r="F6">
        <v>0</v>
      </c>
      <c r="G6" t="s">
        <v>40</v>
      </c>
      <c r="H6" s="1" t="s">
        <v>45</v>
      </c>
      <c r="I6">
        <v>200000</v>
      </c>
      <c r="J6">
        <f>I6*18%</f>
        <v>36000</v>
      </c>
      <c r="K6">
        <v>50000</v>
      </c>
      <c r="L6">
        <v>25000</v>
      </c>
      <c r="M6">
        <f>SUM(I6:L6)</f>
        <v>311000</v>
      </c>
      <c r="N6" t="s">
        <v>54</v>
      </c>
    </row>
    <row r="7" spans="1:15" x14ac:dyDescent="0.25">
      <c r="A7" s="1">
        <v>2</v>
      </c>
      <c r="B7" s="1"/>
      <c r="C7" t="s">
        <v>30</v>
      </c>
      <c r="D7" t="s">
        <v>34</v>
      </c>
      <c r="E7" t="s">
        <v>22</v>
      </c>
      <c r="F7">
        <v>0</v>
      </c>
      <c r="G7" t="s">
        <v>41</v>
      </c>
      <c r="H7" s="1" t="s">
        <v>46</v>
      </c>
      <c r="I7">
        <v>200000</v>
      </c>
      <c r="J7">
        <f t="shared" ref="J7:J10" si="0">I7*18%</f>
        <v>36000</v>
      </c>
      <c r="K7">
        <v>50000</v>
      </c>
      <c r="L7">
        <v>25000</v>
      </c>
      <c r="M7">
        <f t="shared" ref="M7:M9" si="1">SUM(I7:L7)</f>
        <v>311000</v>
      </c>
      <c r="N7" t="s">
        <v>55</v>
      </c>
    </row>
    <row r="8" spans="1:15" x14ac:dyDescent="0.25">
      <c r="A8" s="1">
        <v>3</v>
      </c>
      <c r="B8" s="1"/>
      <c r="C8" t="s">
        <v>31</v>
      </c>
      <c r="D8" t="s">
        <v>35</v>
      </c>
      <c r="E8" t="s">
        <v>38</v>
      </c>
      <c r="F8">
        <v>0</v>
      </c>
      <c r="G8" t="s">
        <v>42</v>
      </c>
      <c r="H8" s="1" t="s">
        <v>46</v>
      </c>
      <c r="I8">
        <v>200000</v>
      </c>
      <c r="J8">
        <f t="shared" si="0"/>
        <v>36000</v>
      </c>
      <c r="K8">
        <v>50000</v>
      </c>
      <c r="L8">
        <v>25000</v>
      </c>
      <c r="M8">
        <f t="shared" si="1"/>
        <v>311000</v>
      </c>
      <c r="N8" t="s">
        <v>56</v>
      </c>
    </row>
    <row r="9" spans="1:15" x14ac:dyDescent="0.25">
      <c r="A9" s="1">
        <v>4</v>
      </c>
      <c r="B9" s="1"/>
      <c r="C9" t="s">
        <v>32</v>
      </c>
      <c r="D9" t="s">
        <v>36</v>
      </c>
      <c r="E9" t="s">
        <v>22</v>
      </c>
      <c r="F9">
        <v>0</v>
      </c>
      <c r="G9" t="s">
        <v>43</v>
      </c>
      <c r="H9" s="1" t="s">
        <v>45</v>
      </c>
      <c r="I9">
        <v>200000</v>
      </c>
      <c r="J9">
        <f t="shared" si="0"/>
        <v>36000</v>
      </c>
      <c r="K9">
        <v>50000</v>
      </c>
      <c r="L9">
        <v>25000</v>
      </c>
      <c r="M9">
        <f t="shared" si="1"/>
        <v>311000</v>
      </c>
      <c r="N9" t="s">
        <v>55</v>
      </c>
    </row>
    <row r="10" spans="1:15" x14ac:dyDescent="0.25">
      <c r="A10" s="1">
        <v>5</v>
      </c>
      <c r="B10" s="1"/>
      <c r="C10" t="s">
        <v>30</v>
      </c>
      <c r="D10" t="s">
        <v>85</v>
      </c>
      <c r="E10" t="s">
        <v>22</v>
      </c>
      <c r="F10">
        <v>0</v>
      </c>
      <c r="G10" t="s">
        <v>43</v>
      </c>
      <c r="H10" s="1" t="s">
        <v>45</v>
      </c>
      <c r="I10">
        <v>200000</v>
      </c>
      <c r="J10">
        <f t="shared" si="0"/>
        <v>36000</v>
      </c>
      <c r="K10">
        <v>50000</v>
      </c>
      <c r="L10">
        <v>25000</v>
      </c>
      <c r="M10">
        <f t="shared" ref="M10" si="2">SUM(I10:L10)</f>
        <v>311000</v>
      </c>
      <c r="N10" t="s">
        <v>55</v>
      </c>
    </row>
    <row r="13" spans="1:15" ht="15.75" x14ac:dyDescent="0.25">
      <c r="A13" s="4" t="s">
        <v>61</v>
      </c>
      <c r="B13" s="4"/>
      <c r="D13" s="3" t="s">
        <v>57</v>
      </c>
    </row>
    <row r="15" spans="1:15" x14ac:dyDescent="0.25">
      <c r="A15" s="2" t="s">
        <v>26</v>
      </c>
      <c r="B15" s="2" t="s">
        <v>83</v>
      </c>
      <c r="C15" s="3" t="s">
        <v>27</v>
      </c>
      <c r="D15" s="3" t="s">
        <v>20</v>
      </c>
      <c r="E15" s="3" t="s">
        <v>47</v>
      </c>
      <c r="F15" s="3" t="s">
        <v>62</v>
      </c>
      <c r="G15" s="3" t="s">
        <v>86</v>
      </c>
      <c r="H15" s="3" t="s">
        <v>52</v>
      </c>
      <c r="I15" s="3" t="s">
        <v>49</v>
      </c>
      <c r="J15" s="3" t="s">
        <v>50</v>
      </c>
      <c r="K15" s="3" t="s">
        <v>51</v>
      </c>
      <c r="L15" s="3" t="s">
        <v>53</v>
      </c>
      <c r="M15" s="3" t="s">
        <v>63</v>
      </c>
      <c r="N15" s="3" t="s">
        <v>66</v>
      </c>
    </row>
    <row r="16" spans="1:15" x14ac:dyDescent="0.25">
      <c r="A16" s="2"/>
      <c r="B16" s="2"/>
      <c r="C16" s="3"/>
      <c r="D16" s="3"/>
      <c r="E16" s="3"/>
      <c r="F16" s="3"/>
      <c r="G16" s="3"/>
      <c r="H16" s="3"/>
    </row>
    <row r="17" spans="1:14" x14ac:dyDescent="0.25">
      <c r="A17" s="2"/>
      <c r="B17" s="2"/>
      <c r="C17" s="3"/>
      <c r="D17" s="3"/>
      <c r="E17" s="3"/>
      <c r="F17" s="3"/>
      <c r="G17" s="3"/>
      <c r="H17" s="3"/>
    </row>
    <row r="18" spans="1:14" x14ac:dyDescent="0.25">
      <c r="A18" s="1">
        <v>1</v>
      </c>
      <c r="B18" s="1">
        <v>10</v>
      </c>
      <c r="C18" t="s">
        <v>33</v>
      </c>
      <c r="D18" t="s">
        <v>37</v>
      </c>
      <c r="E18">
        <v>0</v>
      </c>
      <c r="F18" t="s">
        <v>40</v>
      </c>
      <c r="G18">
        <v>5500</v>
      </c>
      <c r="H18">
        <f>G18*18%</f>
        <v>990</v>
      </c>
      <c r="I18">
        <v>2500</v>
      </c>
      <c r="J18">
        <v>0</v>
      </c>
      <c r="K18">
        <f>SUM(G18:J18)</f>
        <v>8990</v>
      </c>
      <c r="L18" t="s">
        <v>54</v>
      </c>
      <c r="M18" t="s">
        <v>65</v>
      </c>
      <c r="N18" t="s">
        <v>67</v>
      </c>
    </row>
    <row r="19" spans="1:14" x14ac:dyDescent="0.25">
      <c r="A19" s="1">
        <v>2</v>
      </c>
      <c r="B19" s="1">
        <v>11</v>
      </c>
      <c r="C19" t="s">
        <v>34</v>
      </c>
      <c r="D19" t="s">
        <v>22</v>
      </c>
      <c r="E19">
        <v>0</v>
      </c>
      <c r="F19" t="s">
        <v>41</v>
      </c>
      <c r="G19">
        <v>200000</v>
      </c>
      <c r="H19">
        <f t="shared" ref="H19:H21" si="3">G19*18%</f>
        <v>36000</v>
      </c>
      <c r="I19">
        <v>50000</v>
      </c>
      <c r="J19">
        <v>25000</v>
      </c>
      <c r="K19">
        <f t="shared" ref="K19:K21" si="4">SUM(G19:J19)</f>
        <v>311000</v>
      </c>
      <c r="L19" t="s">
        <v>55</v>
      </c>
    </row>
    <row r="20" spans="1:14" x14ac:dyDescent="0.25">
      <c r="A20" s="1">
        <v>3</v>
      </c>
      <c r="B20" s="1">
        <v>11</v>
      </c>
      <c r="C20" t="s">
        <v>35</v>
      </c>
      <c r="D20" t="s">
        <v>38</v>
      </c>
      <c r="E20">
        <v>0</v>
      </c>
      <c r="F20" t="s">
        <v>42</v>
      </c>
      <c r="G20">
        <v>200000</v>
      </c>
      <c r="H20">
        <f t="shared" si="3"/>
        <v>36000</v>
      </c>
      <c r="I20">
        <v>50000</v>
      </c>
      <c r="J20">
        <v>25000</v>
      </c>
      <c r="K20">
        <f t="shared" si="4"/>
        <v>311000</v>
      </c>
      <c r="L20" t="s">
        <v>56</v>
      </c>
    </row>
    <row r="21" spans="1:14" x14ac:dyDescent="0.25">
      <c r="A21" s="1">
        <v>4</v>
      </c>
      <c r="B21" s="1">
        <v>12</v>
      </c>
      <c r="C21" t="s">
        <v>36</v>
      </c>
      <c r="D21" t="s">
        <v>22</v>
      </c>
      <c r="E21">
        <v>0</v>
      </c>
      <c r="F21" t="s">
        <v>43</v>
      </c>
      <c r="G21">
        <v>200000</v>
      </c>
      <c r="H21">
        <f t="shared" si="3"/>
        <v>36000</v>
      </c>
      <c r="I21">
        <v>50000</v>
      </c>
      <c r="J21">
        <v>25000</v>
      </c>
      <c r="K21">
        <f t="shared" si="4"/>
        <v>311000</v>
      </c>
      <c r="L21" t="s">
        <v>55</v>
      </c>
    </row>
    <row r="22" spans="1:14" x14ac:dyDescent="0.25">
      <c r="A22" s="1">
        <v>5</v>
      </c>
      <c r="B22" s="1">
        <v>13</v>
      </c>
      <c r="C22" t="s">
        <v>84</v>
      </c>
      <c r="D22" t="s">
        <v>37</v>
      </c>
      <c r="E22">
        <v>0</v>
      </c>
      <c r="F22" t="s">
        <v>40</v>
      </c>
      <c r="G22">
        <v>180000</v>
      </c>
      <c r="H22">
        <f>G22*18%</f>
        <v>32400</v>
      </c>
      <c r="I22">
        <v>50000</v>
      </c>
      <c r="J22">
        <v>25000</v>
      </c>
      <c r="K22">
        <f>SUM(G22:J22)</f>
        <v>287400</v>
      </c>
      <c r="L22" t="s">
        <v>54</v>
      </c>
      <c r="M22" t="s">
        <v>65</v>
      </c>
      <c r="N22" t="s">
        <v>67</v>
      </c>
    </row>
    <row r="25" spans="1:14" x14ac:dyDescent="0.25">
      <c r="A25" t="s">
        <v>68</v>
      </c>
    </row>
    <row r="28" spans="1:14" x14ac:dyDescent="0.25">
      <c r="A28" s="1">
        <v>1</v>
      </c>
      <c r="B28" s="1"/>
      <c r="C28" t="s">
        <v>69</v>
      </c>
      <c r="D28" t="s">
        <v>76</v>
      </c>
      <c r="E28" t="s">
        <v>72</v>
      </c>
      <c r="F28" t="s">
        <v>70</v>
      </c>
      <c r="G28" s="1" t="s">
        <v>71</v>
      </c>
      <c r="H28" t="s">
        <v>73</v>
      </c>
      <c r="I28" t="s">
        <v>74</v>
      </c>
      <c r="J28" t="s">
        <v>75</v>
      </c>
      <c r="K28" t="s">
        <v>63</v>
      </c>
      <c r="L28" t="s">
        <v>59</v>
      </c>
    </row>
    <row r="30" spans="1:14" x14ac:dyDescent="0.25">
      <c r="C30" t="s">
        <v>82</v>
      </c>
      <c r="D30">
        <v>254000</v>
      </c>
      <c r="G30">
        <v>1</v>
      </c>
      <c r="H30">
        <v>50000</v>
      </c>
      <c r="I30">
        <v>25000</v>
      </c>
      <c r="J30">
        <f>H30-I30</f>
        <v>25000</v>
      </c>
      <c r="K30" s="8">
        <v>43983</v>
      </c>
    </row>
    <row r="31" spans="1:14" x14ac:dyDescent="0.25">
      <c r="C31" t="s">
        <v>78</v>
      </c>
      <c r="D31">
        <f>D30*18%</f>
        <v>45720</v>
      </c>
      <c r="G31">
        <v>2</v>
      </c>
      <c r="H31">
        <v>25000</v>
      </c>
      <c r="I31">
        <v>15000</v>
      </c>
      <c r="J31">
        <f t="shared" ref="J31:J34" si="5">H31-I31</f>
        <v>10000</v>
      </c>
      <c r="K31" s="8">
        <v>42156</v>
      </c>
    </row>
    <row r="32" spans="1:14" x14ac:dyDescent="0.25">
      <c r="C32" t="s">
        <v>79</v>
      </c>
      <c r="D32">
        <v>0</v>
      </c>
      <c r="G32">
        <v>3</v>
      </c>
      <c r="H32">
        <v>35000</v>
      </c>
      <c r="I32">
        <v>14500</v>
      </c>
      <c r="J32">
        <f t="shared" si="5"/>
        <v>20500</v>
      </c>
    </row>
    <row r="33" spans="1:14" x14ac:dyDescent="0.25">
      <c r="C33" t="s">
        <v>80</v>
      </c>
      <c r="D33">
        <v>0</v>
      </c>
      <c r="G33">
        <v>4</v>
      </c>
      <c r="H33">
        <v>40000</v>
      </c>
      <c r="I33">
        <v>20000</v>
      </c>
      <c r="J33">
        <f t="shared" si="5"/>
        <v>20000</v>
      </c>
    </row>
    <row r="34" spans="1:14" x14ac:dyDescent="0.25">
      <c r="J34">
        <f t="shared" si="5"/>
        <v>0</v>
      </c>
    </row>
    <row r="37" spans="1:14" x14ac:dyDescent="0.25">
      <c r="D37" s="5" t="s">
        <v>77</v>
      </c>
      <c r="H37" s="7" t="s">
        <v>77</v>
      </c>
      <c r="I37" s="6" t="s">
        <v>77</v>
      </c>
      <c r="J37" s="5" t="s">
        <v>81</v>
      </c>
    </row>
    <row r="38" spans="1:14" x14ac:dyDescent="0.25">
      <c r="D38">
        <f>SUM(D30:D37)</f>
        <v>299720</v>
      </c>
      <c r="H38">
        <f>SUM(H30:H37)</f>
        <v>150000</v>
      </c>
      <c r="I38">
        <f>SUM(I30:I37)</f>
        <v>74500</v>
      </c>
      <c r="J38">
        <f>SUM(J30:J37)</f>
        <v>75500</v>
      </c>
    </row>
    <row r="41" spans="1:14" ht="15.75" x14ac:dyDescent="0.25">
      <c r="A41" s="4" t="s">
        <v>25</v>
      </c>
      <c r="B41" s="4"/>
    </row>
    <row r="42" spans="1:14" x14ac:dyDescent="0.25">
      <c r="C42" s="3" t="s">
        <v>60</v>
      </c>
    </row>
    <row r="43" spans="1:14" x14ac:dyDescent="0.25">
      <c r="A43" s="2" t="s">
        <v>58</v>
      </c>
      <c r="B43" s="2"/>
      <c r="C43" s="2" t="s">
        <v>28</v>
      </c>
      <c r="D43" s="3" t="s">
        <v>27</v>
      </c>
      <c r="E43" s="3" t="s">
        <v>20</v>
      </c>
      <c r="F43" s="3" t="s">
        <v>47</v>
      </c>
      <c r="G43" s="3" t="s">
        <v>39</v>
      </c>
      <c r="H43" s="3" t="s">
        <v>44</v>
      </c>
      <c r="I43" s="3" t="s">
        <v>48</v>
      </c>
      <c r="J43" s="3" t="s">
        <v>52</v>
      </c>
      <c r="K43" s="3" t="s">
        <v>49</v>
      </c>
      <c r="L43" s="3" t="s">
        <v>50</v>
      </c>
      <c r="M43" s="3" t="s">
        <v>51</v>
      </c>
      <c r="N43" s="3" t="s">
        <v>59</v>
      </c>
    </row>
    <row r="44" spans="1:14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</row>
    <row r="45" spans="1:14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</row>
    <row r="46" spans="1:14" x14ac:dyDescent="0.25">
      <c r="A46" s="1">
        <v>1</v>
      </c>
      <c r="B46" s="1"/>
      <c r="C46" t="s">
        <v>29</v>
      </c>
      <c r="D46" t="s">
        <v>33</v>
      </c>
      <c r="E46" t="s">
        <v>37</v>
      </c>
      <c r="F46">
        <v>0</v>
      </c>
      <c r="G46" t="s">
        <v>40</v>
      </c>
      <c r="H46" s="1" t="s">
        <v>45</v>
      </c>
      <c r="I46">
        <v>200000</v>
      </c>
      <c r="J46">
        <f>I46*18%</f>
        <v>36000</v>
      </c>
      <c r="K46">
        <v>50000</v>
      </c>
      <c r="L46">
        <v>25000</v>
      </c>
      <c r="M46">
        <f>SUM(I46:L46)</f>
        <v>311000</v>
      </c>
    </row>
    <row r="47" spans="1:14" x14ac:dyDescent="0.25">
      <c r="A47" s="1">
        <v>2</v>
      </c>
      <c r="B47" s="1"/>
      <c r="C47" t="s">
        <v>30</v>
      </c>
      <c r="D47" t="s">
        <v>34</v>
      </c>
      <c r="E47" t="s">
        <v>22</v>
      </c>
      <c r="F47">
        <v>0</v>
      </c>
      <c r="G47" t="s">
        <v>41</v>
      </c>
      <c r="H47" s="1" t="s">
        <v>46</v>
      </c>
      <c r="I47">
        <v>200000</v>
      </c>
      <c r="J47">
        <f t="shared" ref="J47:J49" si="6">I47*18%</f>
        <v>36000</v>
      </c>
      <c r="K47">
        <v>50000</v>
      </c>
      <c r="L47">
        <v>25000</v>
      </c>
      <c r="M47">
        <f t="shared" ref="M47:M49" si="7">SUM(I47:L47)</f>
        <v>311000</v>
      </c>
    </row>
    <row r="48" spans="1:14" x14ac:dyDescent="0.25">
      <c r="A48" s="1">
        <v>3</v>
      </c>
      <c r="B48" s="1"/>
      <c r="C48" t="s">
        <v>31</v>
      </c>
      <c r="D48" t="s">
        <v>35</v>
      </c>
      <c r="E48" t="s">
        <v>38</v>
      </c>
      <c r="F48">
        <v>0</v>
      </c>
      <c r="G48" t="s">
        <v>42</v>
      </c>
      <c r="H48" s="1" t="s">
        <v>46</v>
      </c>
      <c r="I48">
        <v>200000</v>
      </c>
      <c r="J48">
        <f t="shared" si="6"/>
        <v>36000</v>
      </c>
      <c r="K48">
        <v>50000</v>
      </c>
      <c r="L48">
        <v>25000</v>
      </c>
      <c r="M48">
        <f t="shared" si="7"/>
        <v>311000</v>
      </c>
    </row>
    <row r="49" spans="1:13" x14ac:dyDescent="0.25">
      <c r="A49" s="1">
        <v>4</v>
      </c>
      <c r="B49" s="1"/>
      <c r="C49" t="s">
        <v>32</v>
      </c>
      <c r="D49" t="s">
        <v>36</v>
      </c>
      <c r="E49" t="s">
        <v>22</v>
      </c>
      <c r="F49">
        <v>0</v>
      </c>
      <c r="G49" t="s">
        <v>43</v>
      </c>
      <c r="H49" s="1" t="s">
        <v>45</v>
      </c>
      <c r="I49">
        <v>200000</v>
      </c>
      <c r="J49">
        <f t="shared" si="6"/>
        <v>36000</v>
      </c>
      <c r="K49">
        <v>50000</v>
      </c>
      <c r="L49">
        <v>25000</v>
      </c>
      <c r="M49">
        <f t="shared" si="7"/>
        <v>311000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 Basha</dc:creator>
  <cp:lastModifiedBy>Sadiq Basha</cp:lastModifiedBy>
  <dcterms:created xsi:type="dcterms:W3CDTF">2025-05-06T08:27:59Z</dcterms:created>
  <dcterms:modified xsi:type="dcterms:W3CDTF">2025-05-06T13:41:51Z</dcterms:modified>
</cp:coreProperties>
</file>