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nadda\Desktop\"/>
    </mc:Choice>
  </mc:AlternateContent>
  <xr:revisionPtr revIDLastSave="0" documentId="13_ncr:1_{EEC62D73-CD9D-496E-A1E9-09284A3D69E9}" xr6:coauthVersionLast="47" xr6:coauthVersionMax="47" xr10:uidLastSave="{00000000-0000-0000-0000-000000000000}"/>
  <bookViews>
    <workbookView xWindow="-108" yWindow="-108" windowWidth="23256" windowHeight="12456" tabRatio="716" activeTab="3" xr2:uid="{5DBF5888-1C48-4017-8C52-741F480F543E}"/>
  </bookViews>
  <sheets>
    <sheet name="IND VS ENG" sheetId="1" r:id="rId1"/>
    <sheet name="KPI" sheetId="10" r:id="rId2"/>
    <sheet name="SUMMERISED DATA " sheetId="15" r:id="rId3"/>
    <sheet name="DASHBOARD" sheetId="9" r:id="rId4"/>
  </sheets>
  <definedNames>
    <definedName name="Slicer_batting_team">#N/A</definedName>
    <definedName name="Slicer_bowler">#N/A</definedName>
    <definedName name="Slicer_innings">#N/A</definedName>
    <definedName name="Slicer_overs">#N/A</definedName>
    <definedName name="Slicer_strike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2" i="10" l="1"/>
  <c r="AE2" i="1" a="1"/>
  <c r="AE3" i="1" a="1"/>
  <c r="AE4" i="1" a="1"/>
  <c r="AE5" i="1" a="1"/>
  <c r="AE6" i="1" a="1"/>
  <c r="AE7" i="1" a="1"/>
  <c r="AE8" i="1" a="1"/>
  <c r="AE9" i="1" a="1"/>
  <c r="AE10" i="1" a="1"/>
  <c r="AE11" i="1" a="1"/>
  <c r="AE12" i="1" a="1"/>
  <c r="AE13" i="1" a="1"/>
  <c r="AE14" i="1" a="1"/>
  <c r="AE15" i="1" a="1"/>
  <c r="AE16" i="1" a="1"/>
  <c r="AE17" i="1" a="1"/>
  <c r="AE18" i="1" a="1"/>
  <c r="AE19" i="1" a="1"/>
  <c r="AE20" i="1" a="1"/>
  <c r="AE21" i="1" a="1"/>
  <c r="AE22" i="1" a="1"/>
  <c r="AE23" i="1" a="1"/>
  <c r="AE24" i="1" a="1"/>
  <c r="AE25" i="1" a="1"/>
  <c r="AE26" i="1" a="1"/>
  <c r="AE27" i="1" a="1"/>
  <c r="AE28" i="1" a="1"/>
  <c r="AE29" i="1" a="1"/>
  <c r="AE30" i="1" a="1"/>
  <c r="AE31" i="1" a="1"/>
  <c r="AE32" i="1" a="1"/>
  <c r="AE33" i="1" a="1"/>
  <c r="AE34" i="1" a="1"/>
  <c r="AE35" i="1" a="1"/>
  <c r="AE36" i="1" a="1"/>
  <c r="AE37" i="1" a="1"/>
  <c r="AE38" i="1" a="1"/>
  <c r="AE39" i="1" a="1"/>
  <c r="AE40" i="1" a="1"/>
  <c r="AE41" i="1" a="1"/>
  <c r="AE42" i="1" a="1"/>
  <c r="AE43" i="1" a="1"/>
  <c r="AE44" i="1" a="1"/>
  <c r="AE45" i="1" a="1"/>
  <c r="AE46" i="1" a="1"/>
  <c r="AE47" i="1" a="1"/>
  <c r="AE48" i="1" a="1"/>
  <c r="AE49" i="1" a="1"/>
  <c r="AE50" i="1" a="1"/>
  <c r="AE51" i="1" a="1"/>
  <c r="AE52" i="1" a="1"/>
  <c r="AE53" i="1" a="1"/>
  <c r="AE54" i="1" a="1"/>
  <c r="AE55" i="1" a="1"/>
  <c r="AE56" i="1" a="1"/>
  <c r="AE57" i="1" a="1"/>
  <c r="AE58" i="1" a="1"/>
  <c r="AE59" i="1" a="1"/>
  <c r="AE60" i="1" a="1"/>
  <c r="AE61" i="1" a="1"/>
  <c r="AE62" i="1" a="1"/>
  <c r="AE63" i="1" a="1"/>
  <c r="AE64" i="1" a="1"/>
  <c r="AE65" i="1" a="1"/>
  <c r="AE66" i="1" a="1"/>
  <c r="AE67" i="1" a="1"/>
  <c r="AE68" i="1" a="1"/>
  <c r="AE69" i="1" a="1"/>
  <c r="AE70" i="1" a="1"/>
  <c r="AE71" i="1" a="1"/>
  <c r="AE72" i="1" a="1"/>
  <c r="AE73" i="1" a="1"/>
  <c r="AE74" i="1" a="1"/>
  <c r="AE75" i="1" a="1"/>
  <c r="AE76" i="1" a="1"/>
  <c r="AE77" i="1" a="1"/>
  <c r="AE78" i="1" a="1"/>
  <c r="AE79" i="1" a="1"/>
  <c r="AE80" i="1" a="1"/>
  <c r="AE81" i="1" a="1"/>
  <c r="AE82" i="1" a="1"/>
  <c r="AE83" i="1" a="1"/>
  <c r="AE84" i="1" a="1"/>
  <c r="AE85" i="1" a="1"/>
  <c r="AE86" i="1" a="1"/>
  <c r="AE87" i="1" a="1"/>
  <c r="AE88" i="1" a="1"/>
  <c r="AE89" i="1" a="1"/>
  <c r="AE90" i="1" a="1"/>
  <c r="AE91" i="1" a="1"/>
  <c r="AE92" i="1" a="1"/>
  <c r="AE93" i="1" a="1"/>
  <c r="AE94" i="1" a="1"/>
  <c r="AE95" i="1" a="1"/>
  <c r="AE96" i="1" a="1"/>
  <c r="AE97" i="1" a="1"/>
  <c r="AE98" i="1" a="1"/>
  <c r="AE99" i="1" a="1"/>
  <c r="AE100" i="1" a="1"/>
  <c r="AE101" i="1" a="1"/>
  <c r="AE102" i="1" a="1"/>
  <c r="AE103" i="1" a="1"/>
  <c r="AE104" i="1" a="1"/>
  <c r="AE105" i="1" a="1"/>
  <c r="AE106" i="1" a="1"/>
  <c r="AE107" i="1" a="1"/>
  <c r="AE108" i="1" a="1"/>
  <c r="AE109" i="1" a="1"/>
  <c r="AE110" i="1" a="1"/>
  <c r="AE111" i="1" a="1"/>
  <c r="AE112" i="1" a="1"/>
  <c r="AE113" i="1" a="1"/>
  <c r="AE114" i="1" a="1"/>
  <c r="AE115" i="1" a="1"/>
  <c r="AE116" i="1" a="1"/>
  <c r="AE117" i="1" a="1"/>
  <c r="AE118" i="1" a="1"/>
  <c r="AE119" i="1" a="1"/>
  <c r="AE120" i="1" a="1"/>
  <c r="AE121" i="1" a="1"/>
  <c r="AE122" i="1" a="1"/>
  <c r="AE123" i="1" a="1"/>
  <c r="AE124" i="1" a="1"/>
  <c r="AE125" i="1" a="1"/>
  <c r="AE126" i="1" a="1"/>
  <c r="AE127" i="1" a="1"/>
  <c r="AE128" i="1" a="1"/>
  <c r="AE129" i="1" a="1"/>
  <c r="AE130" i="1" a="1"/>
  <c r="AE131" i="1" a="1"/>
  <c r="AE132" i="1" a="1"/>
  <c r="AE133" i="1" a="1"/>
  <c r="AE134" i="1" a="1"/>
  <c r="AE135" i="1" a="1"/>
  <c r="AE136" i="1" a="1"/>
  <c r="AE137" i="1" a="1"/>
  <c r="AE138" i="1" a="1"/>
  <c r="AE139" i="1" a="1"/>
  <c r="AE140" i="1" a="1"/>
  <c r="AE141" i="1" a="1"/>
  <c r="AE142" i="1" a="1"/>
  <c r="AE143" i="1" a="1"/>
  <c r="AE144" i="1" a="1"/>
  <c r="AE145" i="1" a="1"/>
  <c r="AE146" i="1" a="1"/>
  <c r="AE147" i="1" a="1"/>
  <c r="AE148" i="1" a="1"/>
  <c r="AE149" i="1" a="1"/>
  <c r="AE150" i="1" a="1"/>
  <c r="AE151" i="1" a="1"/>
  <c r="AE152" i="1" a="1"/>
  <c r="AE153" i="1" a="1"/>
  <c r="AE154" i="1" a="1"/>
  <c r="AE155" i="1" a="1"/>
  <c r="AE156" i="1" a="1"/>
  <c r="AE157" i="1" a="1"/>
  <c r="AE158" i="1" a="1"/>
  <c r="AE159" i="1" a="1"/>
  <c r="AE160" i="1" a="1"/>
  <c r="AE161" i="1" a="1"/>
  <c r="AE162" i="1" a="1"/>
  <c r="AE163" i="1" a="1"/>
  <c r="AE164" i="1" a="1"/>
  <c r="AE165" i="1" a="1"/>
  <c r="AE166" i="1" a="1"/>
  <c r="AE167" i="1" a="1"/>
  <c r="AE168" i="1" a="1"/>
  <c r="AE169" i="1" a="1"/>
  <c r="AE170" i="1" a="1"/>
  <c r="AE171" i="1" a="1"/>
  <c r="AE172" i="1" a="1"/>
  <c r="AE173" i="1" a="1"/>
  <c r="AE174" i="1" a="1"/>
  <c r="AE175" i="1" a="1"/>
  <c r="AE176" i="1" a="1"/>
  <c r="AE177" i="1" a="1"/>
  <c r="AE178" i="1" a="1"/>
  <c r="AE179" i="1" a="1"/>
  <c r="AE180" i="1" a="1"/>
  <c r="AE181" i="1" a="1"/>
  <c r="AE182" i="1" a="1"/>
  <c r="AE183" i="1" a="1"/>
  <c r="AE184" i="1" a="1"/>
  <c r="AE185" i="1" a="1"/>
  <c r="AE186" i="1" a="1"/>
  <c r="AE187" i="1" a="1"/>
  <c r="AE188" i="1" a="1"/>
  <c r="AE189" i="1" a="1"/>
  <c r="AE190" i="1" a="1"/>
  <c r="AE191" i="1" a="1"/>
  <c r="AE192" i="1" a="1"/>
  <c r="AE193" i="1" a="1"/>
  <c r="AE194" i="1" a="1"/>
  <c r="AE195" i="1" a="1"/>
  <c r="AE196" i="1" a="1"/>
  <c r="AE197" i="1" a="1"/>
  <c r="AE198" i="1" a="1"/>
  <c r="AE199" i="1" a="1"/>
  <c r="AE200" i="1" a="1"/>
  <c r="AE201" i="1" a="1"/>
  <c r="AE202" i="1" a="1"/>
  <c r="AE203" i="1" a="1"/>
  <c r="AE204" i="1" a="1"/>
  <c r="AE205" i="1" a="1"/>
  <c r="AE206" i="1" a="1"/>
  <c r="AE207" i="1" a="1"/>
  <c r="AE208" i="1" a="1"/>
  <c r="AE209" i="1" a="1"/>
  <c r="AE210" i="1" a="1"/>
  <c r="AE211" i="1" a="1"/>
  <c r="AE212" i="1" a="1"/>
  <c r="AE213" i="1" a="1"/>
  <c r="AE214" i="1" a="1"/>
  <c r="AE215" i="1" a="1"/>
  <c r="AE216" i="1" a="1"/>
  <c r="AE217" i="1" a="1"/>
  <c r="AE218" i="1" a="1"/>
  <c r="AE219" i="1" a="1"/>
  <c r="AE220" i="1" a="1"/>
  <c r="AE221" i="1" a="1"/>
  <c r="AE222" i="1" a="1"/>
  <c r="AE223" i="1" a="1"/>
  <c r="AE224" i="1" a="1"/>
  <c r="AE225" i="1" a="1"/>
  <c r="AE226" i="1" a="1"/>
  <c r="AE227" i="1" a="1"/>
  <c r="AE228" i="1" a="1"/>
  <c r="AE229" i="1" a="1"/>
  <c r="AE230" i="1" a="1"/>
  <c r="AE231" i="1" a="1"/>
  <c r="AE232" i="1" a="1"/>
  <c r="AE233" i="1" a="1"/>
  <c r="AE234" i="1" a="1"/>
  <c r="AE235" i="1" a="1"/>
  <c r="AE236" i="1" a="1"/>
  <c r="AE237" i="1" a="1"/>
  <c r="AE238" i="1" a="1"/>
  <c r="AE239" i="1" a="1"/>
  <c r="AE240" i="1" a="1"/>
  <c r="AE241" i="1" a="1"/>
  <c r="AE242" i="1" a="1"/>
  <c r="AE243" i="1" a="1"/>
  <c r="AE244" i="1" a="1"/>
  <c r="AE245" i="1" a="1"/>
  <c r="AE246" i="1" a="1"/>
  <c r="AE247" i="1" a="1"/>
  <c r="AE248" i="1" a="1"/>
  <c r="AE249" i="1" a="1"/>
  <c r="AE250" i="1" a="1"/>
  <c r="AE251" i="1" a="1"/>
  <c r="AE252" i="1" a="1"/>
  <c r="AE253" i="1" a="1"/>
  <c r="AE254" i="1" a="1"/>
  <c r="AE255" i="1" a="1"/>
  <c r="AE256" i="1" a="1"/>
  <c r="AE257" i="1" a="1"/>
  <c r="AE258" i="1" a="1"/>
  <c r="AE259" i="1" a="1"/>
  <c r="AE260" i="1" a="1"/>
  <c r="AB2" i="1"/>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201" i="1"/>
  <c r="AB202" i="1"/>
  <c r="AB203" i="1"/>
  <c r="AB204" i="1"/>
  <c r="AB205" i="1"/>
  <c r="AB206" i="1"/>
  <c r="AB207" i="1"/>
  <c r="AB208" i="1"/>
  <c r="AB209" i="1"/>
  <c r="AB210" i="1"/>
  <c r="AB211" i="1"/>
  <c r="AB212" i="1"/>
  <c r="AB213" i="1"/>
  <c r="AB214" i="1"/>
  <c r="AB215" i="1"/>
  <c r="AB216" i="1"/>
  <c r="AB217" i="1"/>
  <c r="AB218" i="1"/>
  <c r="AB219" i="1"/>
  <c r="AB220" i="1"/>
  <c r="AB221" i="1"/>
  <c r="AB222" i="1"/>
  <c r="AB223" i="1"/>
  <c r="AB224" i="1"/>
  <c r="AB225" i="1"/>
  <c r="AB226" i="1"/>
  <c r="AB227" i="1"/>
  <c r="AB228" i="1"/>
  <c r="AB229" i="1"/>
  <c r="AB230" i="1"/>
  <c r="AB231" i="1"/>
  <c r="AB232" i="1"/>
  <c r="AB233" i="1"/>
  <c r="AB234" i="1"/>
  <c r="AB235" i="1"/>
  <c r="AB236" i="1"/>
  <c r="AB237" i="1"/>
  <c r="AB238" i="1"/>
  <c r="AB239" i="1"/>
  <c r="AB240" i="1"/>
  <c r="AB241" i="1"/>
  <c r="AB242" i="1"/>
  <c r="AB243" i="1"/>
  <c r="AB244" i="1"/>
  <c r="AB245" i="1"/>
  <c r="AB246" i="1"/>
  <c r="AB247" i="1"/>
  <c r="AB248" i="1"/>
  <c r="AB249" i="1"/>
  <c r="AB250" i="1"/>
  <c r="AB251" i="1"/>
  <c r="AB252" i="1"/>
  <c r="AB253" i="1"/>
  <c r="AB254" i="1"/>
  <c r="AB255" i="1"/>
  <c r="AB256" i="1"/>
  <c r="AB257" i="1"/>
  <c r="AB258" i="1"/>
  <c r="AB259" i="1"/>
  <c r="AB260" i="1"/>
  <c r="J6" i="10"/>
  <c r="J10" i="10"/>
  <c r="J9" i="10"/>
  <c r="J8" i="10"/>
  <c r="J7" i="10"/>
  <c r="AC2" i="1"/>
  <c r="AC3" i="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201" i="1"/>
  <c r="AC202" i="1"/>
  <c r="AC203" i="1"/>
  <c r="AC204" i="1"/>
  <c r="AC205" i="1"/>
  <c r="AC206" i="1"/>
  <c r="AC207" i="1"/>
  <c r="AC208" i="1"/>
  <c r="AC209" i="1"/>
  <c r="AC210" i="1"/>
  <c r="AC211" i="1"/>
  <c r="AC212" i="1"/>
  <c r="AC213" i="1"/>
  <c r="AC214" i="1"/>
  <c r="AC215" i="1"/>
  <c r="AC216" i="1"/>
  <c r="AC217" i="1"/>
  <c r="AC218" i="1"/>
  <c r="AC219" i="1"/>
  <c r="AC220" i="1"/>
  <c r="AC221" i="1"/>
  <c r="AC222" i="1"/>
  <c r="AC223" i="1"/>
  <c r="AC224" i="1"/>
  <c r="AC225" i="1"/>
  <c r="AC226" i="1"/>
  <c r="AC227" i="1"/>
  <c r="AC228" i="1"/>
  <c r="AC229" i="1"/>
  <c r="AC230" i="1"/>
  <c r="AC231" i="1"/>
  <c r="AC232" i="1"/>
  <c r="AC233" i="1"/>
  <c r="AC234" i="1"/>
  <c r="AC235" i="1"/>
  <c r="AC236" i="1"/>
  <c r="AC237" i="1"/>
  <c r="AC238" i="1"/>
  <c r="AC239" i="1"/>
  <c r="AC240" i="1"/>
  <c r="AC241" i="1"/>
  <c r="AC242" i="1"/>
  <c r="AC243" i="1"/>
  <c r="AC244" i="1"/>
  <c r="AC245" i="1"/>
  <c r="AC246" i="1"/>
  <c r="AC247" i="1"/>
  <c r="AC248" i="1"/>
  <c r="AC249" i="1"/>
  <c r="AC250" i="1"/>
  <c r="AC251" i="1"/>
  <c r="AC252" i="1"/>
  <c r="AC253" i="1"/>
  <c r="AC254" i="1"/>
  <c r="AC255" i="1"/>
  <c r="AC256" i="1"/>
  <c r="AC257" i="1"/>
  <c r="AC258" i="1"/>
  <c r="AC259" i="1"/>
  <c r="AC260"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<sst xmlns="http://schemas.openxmlformats.org/spreadsheetml/2006/main" count="2229" uniqueCount="108">
  <si>
    <t>match_id</t>
  </si>
  <si>
    <t>season</t>
  </si>
  <si>
    <t>start_date</t>
  </si>
  <si>
    <t>venue</t>
  </si>
  <si>
    <t>innings</t>
  </si>
  <si>
    <t>ball</t>
  </si>
  <si>
    <t>actual_delivery</t>
  </si>
  <si>
    <t>batting_team</t>
  </si>
  <si>
    <t>bowling_team</t>
  </si>
  <si>
    <t>striker</t>
  </si>
  <si>
    <t>non_striker</t>
  </si>
  <si>
    <t>bowler</t>
  </si>
  <si>
    <t>runs_off_bat</t>
  </si>
  <si>
    <t>extras</t>
  </si>
  <si>
    <t>wides</t>
  </si>
  <si>
    <t>noballs</t>
  </si>
  <si>
    <t>byes</t>
  </si>
  <si>
    <t>legbyes</t>
  </si>
  <si>
    <t>penalty</t>
  </si>
  <si>
    <t>non_boundary</t>
  </si>
  <si>
    <t>wicket_type</t>
  </si>
  <si>
    <t>player_dismissed</t>
  </si>
  <si>
    <t>other_wicket_type</t>
  </si>
  <si>
    <t>other_player_dismissed</t>
  </si>
  <si>
    <t>fielder_1</t>
  </si>
  <si>
    <t>fielder_2</t>
  </si>
  <si>
    <t>fielder_3</t>
  </si>
  <si>
    <t>2025/26</t>
  </si>
  <si>
    <t>Wankhede Stadium, Mumbai</t>
  </si>
  <si>
    <t>India</t>
  </si>
  <si>
    <t>England</t>
  </si>
  <si>
    <t>SV Samson</t>
  </si>
  <si>
    <t>Abhishek Sharma</t>
  </si>
  <si>
    <t>JC Archer</t>
  </si>
  <si>
    <t>WG Jacks</t>
  </si>
  <si>
    <t>caught</t>
  </si>
  <si>
    <t>PD Salt</t>
  </si>
  <si>
    <t>Ishan Kishan</t>
  </si>
  <si>
    <t>J Overton</t>
  </si>
  <si>
    <t>SM Curran</t>
  </si>
  <si>
    <t>AU Rashid</t>
  </si>
  <si>
    <t>LA Dawson</t>
  </si>
  <si>
    <t>S Dube</t>
  </si>
  <si>
    <t>SA Yadav</t>
  </si>
  <si>
    <t>stumped</t>
  </si>
  <si>
    <t>JC Buttler</t>
  </si>
  <si>
    <t>HH Pandya</t>
  </si>
  <si>
    <t>run out</t>
  </si>
  <si>
    <t>HC Brook</t>
  </si>
  <si>
    <t>Tilak Varma</t>
  </si>
  <si>
    <t>bowled</t>
  </si>
  <si>
    <t>AR Patel</t>
  </si>
  <si>
    <t>JG Bethell</t>
  </si>
  <si>
    <t>CV Varun</t>
  </si>
  <si>
    <t>Arshdeep Singh</t>
  </si>
  <si>
    <t>JJ Bumrah</t>
  </si>
  <si>
    <t>T Banton</t>
  </si>
  <si>
    <t>Boundary</t>
  </si>
  <si>
    <t>Row Labels</t>
  </si>
  <si>
    <t>Column Labels</t>
  </si>
  <si>
    <t>Sum of runs_off_bat</t>
  </si>
  <si>
    <t>overs</t>
  </si>
  <si>
    <t>Grand Total</t>
  </si>
  <si>
    <t>Count of wicket_type</t>
  </si>
  <si>
    <t>Four</t>
  </si>
  <si>
    <t>Count of Boundary</t>
  </si>
  <si>
    <t>Single</t>
  </si>
  <si>
    <t>Double</t>
  </si>
  <si>
    <t>Six</t>
  </si>
  <si>
    <t>parrnership</t>
  </si>
  <si>
    <t>total runs</t>
  </si>
  <si>
    <t>total wicket</t>
  </si>
  <si>
    <t>Sum of extras</t>
  </si>
  <si>
    <t>total extra</t>
  </si>
  <si>
    <t>total four</t>
  </si>
  <si>
    <t>six</t>
  </si>
  <si>
    <t>Sum of Field1</t>
  </si>
  <si>
    <t>extra</t>
  </si>
  <si>
    <t>PARTNERSHIP</t>
  </si>
  <si>
    <t>partnership id</t>
  </si>
  <si>
    <t>Abhishek Sharma &amp; SV Samson</t>
  </si>
  <si>
    <t>Ishan Kishan &amp; SV Samson</t>
  </si>
  <si>
    <t>S Dube &amp; SV Samson</t>
  </si>
  <si>
    <t>S Dube &amp; SA Yadav</t>
  </si>
  <si>
    <t>HH Pandya &amp; S Dube</t>
  </si>
  <si>
    <t>HH Pandya &amp; Tilak Varma</t>
  </si>
  <si>
    <t>AR Patel &amp; HH Pandya</t>
  </si>
  <si>
    <t>AR Patel &amp; CV Varun</t>
  </si>
  <si>
    <t>JC Buttler &amp; PD Salt</t>
  </si>
  <si>
    <t>HC Brook &amp; JC Buttler</t>
  </si>
  <si>
    <t>JC Buttler &amp; JG Bethell</t>
  </si>
  <si>
    <t>JG Bethell &amp; T Banton</t>
  </si>
  <si>
    <t>JG Bethell &amp; WG Jacks</t>
  </si>
  <si>
    <t>JG Bethell &amp; SM Curran</t>
  </si>
  <si>
    <t>J Overton &amp; JG Bethell</t>
  </si>
  <si>
    <t>J Overton &amp; JC Archer</t>
  </si>
  <si>
    <t>TOTAL RUNS</t>
  </si>
  <si>
    <t>BALLS PLAYED</t>
  </si>
  <si>
    <t>RUNNING TOTAL</t>
  </si>
  <si>
    <t>Run by overs</t>
  </si>
  <si>
    <t>TOP RUN SCORERS</t>
  </si>
  <si>
    <t>TOP WICKET TAKER</t>
  </si>
  <si>
    <t>WICKET TYPE</t>
  </si>
  <si>
    <t>RUN DISTRIBUTION</t>
  </si>
  <si>
    <t>PARTNERSHIP BUILD</t>
  </si>
  <si>
    <t xml:space="preserve">RR </t>
  </si>
  <si>
    <t>Sum of Field2</t>
  </si>
  <si>
    <t>CUMULATIVEW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</si>
</sst>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4">
    <xf numFmtId="0" fontId="0" fillId="0" borderId="0" xfId="0"/>
    <xf numFmtId="14" fontId="0" fillId="0" borderId="0" xfId="0" applyNumberFormat="1"/>
    <xf numFmtId="0" fontId="0" fillId="0" borderId="0" xfId="0" pivotButton="1"/>
    <xf numFmtId="0" fontId="0" fillId="0" borderId="0" xfId="0" applyAlignment="1">
      <alignment horizontal="left"/>
    </xf>
    <xf numFmtId="0" fontId="16" fillId="0" borderId="0" xfId="0" applyFont="1"/>
    <xf numFmtId="0" fontId="0" fillId="0" borderId="0" xfId="42" applyNumberFormat="1" applyFont="1"/>
    <xf numFmtId="0" fontId="16" fillId="0" borderId="0" xfId="0" pivotButton="1" applyFont="1"/>
    <xf numFmtId="0" fontId="16" fillId="0" borderId="0" xfId="0" applyFont="1" applyAlignment="1">
      <alignment horizontal="left"/>
    </xf>
    <xf numFmtId="0" fontId="17" fillId="0" borderId="0" xfId="0" applyFont="1"/>
    <xf numFmtId="0" fontId="16" fillId="0" borderId="10" xfId="0" pivotButton="1" applyFont="1" applyBorder="1"/>
    <xf numFmtId="0" fontId="16" fillId="0" borderId="10" xfId="0" applyFont="1" applyBorder="1"/>
    <xf numFmtId="2" fontId="0" fillId="0" borderId="0" xfId="0" applyNumberFormat="1"/>
    <xf numFmtId="0" fontId="16" fillId="0" borderId="0" xfId="0" applyFont="1" applyAlignment="1">
      <alignment horizontal="center"/>
    </xf>
    <xf numFmtId="0" fontId="0" fillId="0" borderId="0" xfId="0"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31">
    <dxf>
      <border>
        <bottom style="thin">
          <color indexed="64"/>
        </bottom>
      </border>
    </dxf>
    <dxf>
      <border>
        <bottom style="thin">
          <color indexed="64"/>
        </bottom>
      </border>
    </dxf>
    <dxf>
      <font>
        <b/>
      </font>
    </dxf>
    <dxf>
      <font>
        <b/>
      </font>
    </dxf>
    <dxf>
      <font>
        <color theme="1"/>
      </font>
    </dxf>
    <dxf>
      <font>
        <color theme="1"/>
      </font>
    </dxf>
    <dxf>
      <font>
        <color theme="0"/>
      </font>
    </dxf>
    <dxf>
      <font>
        <color theme="0"/>
      </font>
    </dxf>
    <dxf>
      <font>
        <color theme="0"/>
      </font>
    </dxf>
    <dxf>
      <font>
        <b/>
      </font>
    </dxf>
    <dxf>
      <font>
        <b/>
      </font>
    </dxf>
    <dxf>
      <font>
        <b/>
      </font>
    </dxf>
    <dxf>
      <font>
        <b/>
      </font>
    </dxf>
    <dxf>
      <font>
        <b/>
      </font>
    </dxf>
    <dxf>
      <font>
        <b/>
      </font>
    </dxf>
    <dxf>
      <font>
        <b val="0"/>
      </font>
    </dxf>
    <dxf>
      <font>
        <b val="0"/>
      </font>
    </dxf>
    <dxf>
      <font>
        <b val="0"/>
      </font>
    </dxf>
    <dxf>
      <font>
        <b val="0"/>
      </font>
    </dxf>
    <dxf>
      <font>
        <b val="0"/>
      </font>
    </dxf>
    <dxf>
      <font>
        <b val="0"/>
      </font>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19" formatCode="mm/d/yyyy"/>
    </dxf>
    <dxf>
      <font>
        <b/>
        <i val="0"/>
        <sz val="12"/>
        <color theme="0"/>
        <name val="Arial Rounded MT Bold"/>
        <family val="2"/>
        <scheme val="none"/>
      </font>
      <fill>
        <patternFill>
          <bgColor rgb="FF08111F"/>
        </patternFill>
      </fill>
    </dxf>
    <dxf>
      <font>
        <b/>
        <i val="0"/>
        <sz val="10"/>
        <color theme="0"/>
        <name val="Arial Rounded MT Bold"/>
        <family val="2"/>
        <scheme val="none"/>
      </font>
      <fill>
        <patternFill>
          <fgColor rgb="FF08111F"/>
          <bgColor rgb="FF08111F"/>
        </patternFill>
      </fill>
    </dxf>
  </dxfs>
  <tableStyles count="1" defaultTableStyle="TableStyleMedium2" defaultPivotStyle="PivotStyleLight16">
    <tableStyle name="Slicer Style 1" pivot="0" table="0" count="5" xr9:uid="{DB5BD357-8B5C-42D3-A918-A920B573E888}">
      <tableStyleElement type="wholeTable" dxfId="30"/>
      <tableStyleElement type="headerRow" dxfId="29"/>
    </tableStyle>
  </tableStyles>
  <colors>
    <mruColors>
      <color rgb="FF9C27B0"/>
      <color rgb="FFD9D9D9"/>
      <color rgb="FF08111F"/>
      <color rgb="FF18A8FF"/>
      <color rgb="FF4FC3F7"/>
      <color rgb="FFFF4D4D"/>
      <color rgb="FFE53935"/>
      <color rgb="FF4CAF50"/>
      <color rgb="FFFF9800"/>
      <color rgb="FFFFC107"/>
    </mruColors>
  </colors>
  <extLst>
    <ext xmlns:x14="http://schemas.microsoft.com/office/spreadsheetml/2009/9/main" uri="{46F421CA-312F-682f-3DD2-61675219B42D}">
      <x14:dxfs count="3">
        <dxf>
          <font>
            <b/>
            <i val="0"/>
            <sz val="11"/>
            <color theme="1"/>
            <name val="Segoe UI"/>
            <family val="2"/>
            <scheme val="none"/>
          </font>
          <fill>
            <patternFill>
              <bgColor rgb="FF0070C0"/>
            </patternFill>
          </fill>
        </dxf>
        <dxf>
          <font>
            <b/>
            <i val="0"/>
            <sz val="11"/>
            <color theme="1"/>
            <name val="Segoe UI"/>
            <family val="2"/>
            <scheme val="none"/>
          </font>
          <fill>
            <patternFill>
              <fgColor rgb="FF29B6F6"/>
              <bgColor rgb="FF29B6F6"/>
            </patternFill>
          </fill>
        </dxf>
        <dxf>
          <font>
            <b/>
            <i val="0"/>
            <sz val="11"/>
            <color theme="1"/>
            <name val="Segoe UI"/>
            <family val="2"/>
            <scheme val="none"/>
          </font>
          <fill>
            <patternFill>
              <bgColor rgb="FF29B6F6"/>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 vs englash t20 semi final.xlsx]SUMMERISED DATA !PivotTable5</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8A8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spPr>
          <a:solidFill>
            <a:srgbClr val="18A8FF"/>
          </a:solidFill>
          <a:ln>
            <a:noFill/>
          </a:ln>
          <a:effectLst/>
        </c:spPr>
      </c:pivotFmt>
      <c:pivotFmt>
        <c:idx val="14"/>
      </c:pivotFmt>
      <c:pivotFmt>
        <c:idx val="15"/>
        <c:spPr>
          <a:solidFill>
            <a:srgbClr val="18A8FF"/>
          </a:solidFill>
          <a:ln>
            <a:noFill/>
          </a:ln>
          <a:effectLst/>
        </c:spPr>
      </c:pivotFmt>
      <c:pivotFmt>
        <c:idx val="16"/>
        <c:spPr>
          <a:solidFill>
            <a:srgbClr val="18A8FF"/>
          </a:solidFill>
          <a:ln>
            <a:noFill/>
          </a:ln>
          <a:effectLst/>
        </c:spPr>
      </c:pivotFmt>
      <c:pivotFmt>
        <c:idx val="17"/>
        <c:spPr>
          <a:solidFill>
            <a:srgbClr val="18A8FF"/>
          </a:solidFill>
          <a:ln>
            <a:noFill/>
          </a:ln>
          <a:effectLst/>
        </c:spPr>
      </c:pivotFmt>
      <c:pivotFmt>
        <c:idx val="18"/>
        <c:spPr>
          <a:solidFill>
            <a:srgbClr val="18A8FF"/>
          </a:solidFill>
          <a:ln>
            <a:noFill/>
          </a:ln>
          <a:effectLst/>
        </c:spPr>
      </c:pivotFmt>
      <c:pivotFmt>
        <c:idx val="19"/>
        <c:spPr>
          <a:solidFill>
            <a:srgbClr val="18A8FF"/>
          </a:solidFill>
          <a:ln>
            <a:noFill/>
          </a:ln>
          <a:effectLst/>
        </c:spPr>
      </c:pivotFmt>
      <c:pivotFmt>
        <c:idx val="20"/>
        <c:spPr>
          <a:solidFill>
            <a:srgbClr val="18A8FF"/>
          </a:solidFill>
          <a:ln>
            <a:noFill/>
          </a:ln>
          <a:effectLst/>
        </c:spPr>
      </c:pivotFmt>
      <c:pivotFmt>
        <c:idx val="21"/>
        <c:spPr>
          <a:solidFill>
            <a:srgbClr val="FF4D4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4D4D"/>
                  </a:solidFill>
                  <a:latin typeface="+mn-lt"/>
                  <a:ea typeface="+mn-ea"/>
                  <a:cs typeface="+mn-cs"/>
                </a:defRPr>
              </a:pPr>
              <a:endParaRPr lang="en-A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18A8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8A8FF"/>
                  </a:solidFill>
                  <a:latin typeface="+mn-lt"/>
                  <a:ea typeface="+mn-ea"/>
                  <a:cs typeface="+mn-cs"/>
                </a:defRPr>
              </a:pPr>
              <a:endParaRPr lang="en-A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pivotFmt>
      <c:pivotFmt>
        <c:idx val="24"/>
      </c:pivotFmt>
      <c:pivotFmt>
        <c:idx val="25"/>
      </c:pivotFmt>
      <c:pivotFmt>
        <c:idx val="26"/>
        <c:spPr>
          <a:solidFill>
            <a:srgbClr val="FF4D4D"/>
          </a:solidFill>
          <a:ln>
            <a:noFill/>
          </a:ln>
          <a:effectLst/>
        </c:spPr>
      </c:pivotFmt>
      <c:pivotFmt>
        <c:idx val="27"/>
        <c:spPr>
          <a:solidFill>
            <a:srgbClr val="FF4D4D"/>
          </a:solidFill>
          <a:ln>
            <a:noFill/>
          </a:ln>
          <a:effectLst/>
        </c:spPr>
      </c:pivotFmt>
      <c:pivotFmt>
        <c:idx val="28"/>
        <c:spPr>
          <a:solidFill>
            <a:srgbClr val="FF4D4D"/>
          </a:solidFill>
          <a:ln>
            <a:noFill/>
          </a:ln>
          <a:effectLst/>
        </c:spPr>
      </c:pivotFmt>
      <c:pivotFmt>
        <c:idx val="29"/>
        <c:spPr>
          <a:solidFill>
            <a:srgbClr val="FF4D4D"/>
          </a:solidFill>
          <a:ln>
            <a:noFill/>
          </a:ln>
          <a:effectLst/>
        </c:spPr>
      </c:pivotFmt>
      <c:pivotFmt>
        <c:idx val="30"/>
        <c:spPr>
          <a:solidFill>
            <a:srgbClr val="FF4D4D"/>
          </a:solidFill>
          <a:ln>
            <a:noFill/>
          </a:ln>
          <a:effectLst/>
        </c:spPr>
      </c:pivotFmt>
      <c:pivotFmt>
        <c:idx val="31"/>
        <c:spPr>
          <a:solidFill>
            <a:srgbClr val="18A8FF"/>
          </a:solidFill>
          <a:ln>
            <a:noFill/>
          </a:ln>
          <a:effectLst/>
        </c:spPr>
      </c:pivotFmt>
      <c:pivotFmt>
        <c:idx val="32"/>
        <c:spPr>
          <a:solidFill>
            <a:srgbClr val="18A8FF"/>
          </a:solidFill>
          <a:ln>
            <a:noFill/>
          </a:ln>
          <a:effectLst/>
        </c:spPr>
      </c:pivotFmt>
      <c:pivotFmt>
        <c:idx val="33"/>
        <c:spPr>
          <a:solidFill>
            <a:srgbClr val="18A8FF"/>
          </a:solidFill>
          <a:ln>
            <a:noFill/>
          </a:ln>
          <a:effectLst/>
        </c:spPr>
      </c:pivotFmt>
      <c:pivotFmt>
        <c:idx val="34"/>
        <c:spPr>
          <a:solidFill>
            <a:srgbClr val="18A8FF"/>
          </a:solidFill>
          <a:ln>
            <a:noFill/>
          </a:ln>
          <a:effectLst/>
        </c:spPr>
      </c:pivotFmt>
      <c:pivotFmt>
        <c:idx val="35"/>
        <c:spPr>
          <a:solidFill>
            <a:srgbClr val="18A8FF"/>
          </a:solidFill>
          <a:ln>
            <a:noFill/>
          </a:ln>
          <a:effectLst/>
        </c:spPr>
      </c:pivotFmt>
      <c:pivotFmt>
        <c:idx val="36"/>
      </c:pivotFmt>
      <c:pivotFmt>
        <c:idx val="37"/>
      </c:pivotFmt>
    </c:pivotFmts>
    <c:plotArea>
      <c:layout>
        <c:manualLayout>
          <c:layoutTarget val="inner"/>
          <c:xMode val="edge"/>
          <c:yMode val="edge"/>
          <c:x val="0.1805939025593768"/>
          <c:y val="4.5486337981399207E-2"/>
          <c:w val="0.77760606181005831"/>
          <c:h val="0.80377019831327057"/>
        </c:manualLayout>
      </c:layout>
      <c:barChart>
        <c:barDir val="bar"/>
        <c:grouping val="clustered"/>
        <c:varyColors val="0"/>
        <c:ser>
          <c:idx val="0"/>
          <c:order val="0"/>
          <c:tx>
            <c:strRef>
              <c:f>'SUMMERISED DATA '!$C$29:$C$30</c:f>
              <c:strCache>
                <c:ptCount val="1"/>
                <c:pt idx="0">
                  <c:v>England</c:v>
                </c:pt>
              </c:strCache>
            </c:strRef>
          </c:tx>
          <c:spPr>
            <a:solidFill>
              <a:srgbClr val="FF4D4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4D4D"/>
                    </a:solidFill>
                    <a:latin typeface="+mn-lt"/>
                    <a:ea typeface="+mn-ea"/>
                    <a:cs typeface="+mn-cs"/>
                  </a:defRPr>
                </a:pPr>
                <a:endParaRPr lang="en-A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'SUMMERISED DATA '!$B$31:$B$36</c:f>
              <c:strCache>
                <c:ptCount val="5"/>
                <c:pt idx="0">
                  <c:v>WG Jacks</c:v>
                </c:pt>
                <c:pt idx="1">
                  <c:v>Ishan Kishan</c:v>
                </c:pt>
                <c:pt idx="2">
                  <c:v>S Dube</c:v>
                </c:pt>
                <c:pt idx="3">
                  <c:v>SV Samson</c:v>
                </c:pt>
                <c:pt idx="4">
                  <c:v>JG Bethell</c:v>
                </c:pt>
              </c:strCache>
            </c:strRef>
          </c:cat>
          <c:val>
            <c:numRef>
              <c:f>'SUMMERISED DATA '!$C$31:$C$36</c:f>
              <c:numCache>
                <c:formatCode>General</c:formatCode>
                <c:ptCount val="5"/>
                <c:pt idx="0">
                  <c:v>35</c:v>
                </c:pt>
                <c:pt idx="4">
                  <c:v>105</c:v>
                </c:pt>
              </c:numCache>
            </c:numRef>
          </c:val>
          <c:extLst>
            <c:ext xmlns:c16="http://schemas.microsoft.com/office/drawing/2014/chart" uri="{C3380CC4-5D6E-409C-BE32-E72D297353CC}">
              <c16:uniqueId val="{00000028-25F5-47AC-9D9B-37FFAC6A58A1}"/>
            </c:ext>
          </c:extLst>
        </c:ser>
        <c:ser>
          <c:idx val="1"/>
          <c:order val="1"/>
          <c:tx>
            <c:strRef>
              <c:f>'SUMMERISED DATA '!$D$29:$D$30</c:f>
              <c:strCache>
                <c:ptCount val="1"/>
                <c:pt idx="0">
                  <c:v>India</c:v>
                </c:pt>
              </c:strCache>
            </c:strRef>
          </c:tx>
          <c:spPr>
            <a:solidFill>
              <a:srgbClr val="18A8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8A8FF"/>
                    </a:solidFill>
                    <a:latin typeface="+mn-lt"/>
                    <a:ea typeface="+mn-ea"/>
                    <a:cs typeface="+mn-cs"/>
                  </a:defRPr>
                </a:pPr>
                <a:endParaRPr lang="en-A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'SUMMERISED DATA '!$B$31:$B$36</c:f>
              <c:strCache>
                <c:ptCount val="5"/>
                <c:pt idx="0">
                  <c:v>WG Jacks</c:v>
                </c:pt>
                <c:pt idx="1">
                  <c:v>Ishan Kishan</c:v>
                </c:pt>
                <c:pt idx="2">
                  <c:v>S Dube</c:v>
                </c:pt>
                <c:pt idx="3">
                  <c:v>SV Samson</c:v>
                </c:pt>
                <c:pt idx="4">
                  <c:v>JG Bethell</c:v>
                </c:pt>
              </c:strCache>
            </c:strRef>
          </c:cat>
          <c:val>
            <c:numRef>
              <c:f>'SUMMERISED DATA '!$D$31:$D$36</c:f>
              <c:numCache>
                <c:formatCode>General</c:formatCode>
                <c:ptCount val="5"/>
                <c:pt idx="1">
                  <c:v>39</c:v>
                </c:pt>
                <c:pt idx="2">
                  <c:v>43</c:v>
                </c:pt>
                <c:pt idx="3">
                  <c:v>89</c:v>
                </c:pt>
              </c:numCache>
            </c:numRef>
          </c:val>
          <c:extLst>
            <c:ext xmlns:c16="http://schemas.microsoft.com/office/drawing/2014/chart" uri="{C3380CC4-5D6E-409C-BE32-E72D297353CC}">
              <c16:uniqueId val="{00000005-9A00-42D7-B812-C6E98283E6C7}"/>
            </c:ext>
          </c:extLst>
        </c:ser>
        <c:dLbls>
          <c:dLblPos val="outEnd"/>
          <c:showLegendKey val="0"/>
          <c:showVal val="1"/>
          <c:showCatName val="0"/>
          <c:showSerName val="0"/>
          <c:showPercent val="0"/>
          <c:showBubbleSize val="0"/>
        </c:dLbls>
        <c:gapWidth val="150"/>
        <c:axId val="1416296912"/>
        <c:axId val="1233301328"/>
      </c:barChart>
      <c:catAx>
        <c:axId val="1416296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gradFill>
                  <a:gsLst>
                    <a:gs pos="0">
                      <a:srgbClr val="29B6F6"/>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AS"/>
          </a:p>
        </c:txPr>
        <c:crossAx val="1233301328"/>
        <c:crosses val="autoZero"/>
        <c:auto val="1"/>
        <c:lblAlgn val="ctr"/>
        <c:lblOffset val="100"/>
        <c:noMultiLvlLbl val="0"/>
      </c:catAx>
      <c:valAx>
        <c:axId val="1233301328"/>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pattFill prst="pct10">
                  <a:fgClr>
                    <a:schemeClr val="tx1">
                      <a:lumMod val="65000"/>
                      <a:lumOff val="35000"/>
                    </a:schemeClr>
                  </a:fgClr>
                  <a:bgClr>
                    <a:schemeClr val="bg1"/>
                  </a:bgClr>
                </a:pattFill>
                <a:latin typeface="+mn-lt"/>
                <a:ea typeface="+mn-ea"/>
                <a:cs typeface="+mn-cs"/>
              </a:defRPr>
            </a:pPr>
            <a:endParaRPr lang="en-AS"/>
          </a:p>
        </c:txPr>
        <c:crossAx val="1416296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8111F"/>
    </a:solidFill>
    <a:ln w="9525" cap="flat" cmpd="sng" algn="ctr">
      <a:solidFill>
        <a:srgbClr val="08111F"/>
      </a:solidFill>
      <a:round/>
    </a:ln>
    <a:effectLst/>
  </c:spPr>
  <c:txPr>
    <a:bodyPr/>
    <a:lstStyle/>
    <a:p>
      <a:pPr>
        <a:defRPr/>
      </a:pPr>
      <a:endParaRPr lang="en-A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 vs englash t20 semi final.xlsx]SUMMERISED DATA !PivotTable4</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8A8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8A8FF"/>
                  </a:solidFill>
                  <a:latin typeface="+mn-lt"/>
                  <a:ea typeface="+mn-ea"/>
                  <a:cs typeface="+mn-cs"/>
                </a:defRPr>
              </a:pPr>
              <a:endParaRPr lang="en-A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2"/>
        <c:spPr>
          <a:solidFill>
            <a:srgbClr val="E5393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rgbClr val="18A8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134"/>
      </c:pivotFmt>
      <c:pivotFmt>
        <c:idx val="135"/>
      </c:pivotFmt>
      <c:pivotFmt>
        <c:idx val="136"/>
      </c:pivotFmt>
    </c:pivotFmts>
    <c:plotArea>
      <c:layout/>
      <c:barChart>
        <c:barDir val="bar"/>
        <c:grouping val="clustered"/>
        <c:varyColors val="0"/>
        <c:ser>
          <c:idx val="0"/>
          <c:order val="0"/>
          <c:tx>
            <c:strRef>
              <c:f>'SUMMERISED DATA '!$M$3</c:f>
              <c:strCache>
                <c:ptCount val="1"/>
                <c:pt idx="0">
                  <c:v>Total</c:v>
                </c:pt>
              </c:strCache>
            </c:strRef>
          </c:tx>
          <c:spPr>
            <a:solidFill>
              <a:srgbClr val="18A8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8A8FF"/>
                    </a:solidFill>
                    <a:latin typeface="+mn-lt"/>
                    <a:ea typeface="+mn-ea"/>
                    <a:cs typeface="+mn-cs"/>
                  </a:defRPr>
                </a:pPr>
                <a:endParaRPr lang="en-A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'SUMMERISED DATA '!$L$4:$L$7</c:f>
              <c:strCache>
                <c:ptCount val="3"/>
                <c:pt idx="0">
                  <c:v>HH Pandya</c:v>
                </c:pt>
                <c:pt idx="1">
                  <c:v>AU Rashid</c:v>
                </c:pt>
                <c:pt idx="2">
                  <c:v>WG Jacks</c:v>
                </c:pt>
              </c:strCache>
            </c:strRef>
          </c:cat>
          <c:val>
            <c:numRef>
              <c:f>'SUMMERISED DATA '!$M$4:$M$7</c:f>
              <c:numCache>
                <c:formatCode>General</c:formatCode>
                <c:ptCount val="3"/>
                <c:pt idx="0">
                  <c:v>2</c:v>
                </c:pt>
                <c:pt idx="1">
                  <c:v>2</c:v>
                </c:pt>
                <c:pt idx="2">
                  <c:v>3</c:v>
                </c:pt>
              </c:numCache>
            </c:numRef>
          </c:val>
          <c:extLst>
            <c:ext xmlns:c16="http://schemas.microsoft.com/office/drawing/2014/chart" uri="{C3380CC4-5D6E-409C-BE32-E72D297353CC}">
              <c16:uniqueId val="{00000090-F897-441C-A1D5-F5E25A79EF82}"/>
            </c:ext>
          </c:extLst>
        </c:ser>
        <c:dLbls>
          <c:showLegendKey val="0"/>
          <c:showVal val="0"/>
          <c:showCatName val="0"/>
          <c:showSerName val="0"/>
          <c:showPercent val="0"/>
          <c:showBubbleSize val="0"/>
        </c:dLbls>
        <c:gapWidth val="182"/>
        <c:axId val="1321555072"/>
        <c:axId val="1321556032"/>
      </c:barChart>
      <c:catAx>
        <c:axId val="1321555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AS"/>
          </a:p>
        </c:txPr>
        <c:crossAx val="1321556032"/>
        <c:crosses val="autoZero"/>
        <c:auto val="1"/>
        <c:lblAlgn val="ctr"/>
        <c:lblOffset val="100"/>
        <c:noMultiLvlLbl val="0"/>
      </c:catAx>
      <c:valAx>
        <c:axId val="1321556032"/>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AS"/>
          </a:p>
        </c:txPr>
        <c:crossAx val="132155507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08111F"/>
    </a:solidFill>
    <a:ln w="9525" cap="flat" cmpd="sng" algn="ctr">
      <a:solidFill>
        <a:srgbClr val="08111F"/>
      </a:solidFill>
      <a:round/>
    </a:ln>
    <a:effectLst/>
  </c:spPr>
  <c:txPr>
    <a:bodyPr/>
    <a:lstStyle/>
    <a:p>
      <a:pPr>
        <a:defRPr/>
      </a:pPr>
      <a:endParaRPr lang="en-A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A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A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A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A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AS"/>
            </a:p>
          </c:txPr>
          <c:showLegendKey val="0"/>
          <c:showVal val="0"/>
          <c:showCatName val="0"/>
          <c:showSerName val="0"/>
          <c:showPercent val="1"/>
          <c:showBubbleSize val="0"/>
          <c:extLst>
            <c:ext xmlns:c15="http://schemas.microsoft.com/office/drawing/2012/chart" uri="{CE6537A1-D6FC-4f65-9D91-7224C49458BB}"/>
          </c:extLst>
        </c:dLbl>
      </c:pivotFmt>
      <c:pivotFmt>
        <c:idx val="21"/>
        <c:spPr>
          <a:solidFill>
            <a:srgbClr val="E53935"/>
          </a:solidFill>
          <a:ln>
            <a:noFill/>
          </a:ln>
          <a:effectLst>
            <a:outerShdw blurRad="254000" sx="102000" sy="102000" algn="ctr" rotWithShape="0">
              <a:prstClr val="black">
                <a:alpha val="20000"/>
              </a:prstClr>
            </a:outerShdw>
          </a:effectLst>
        </c:spPr>
      </c:pivotFmt>
      <c:pivotFmt>
        <c:idx val="22"/>
        <c:spPr>
          <a:solidFill>
            <a:srgbClr val="18A8FF"/>
          </a:solidFill>
          <a:ln>
            <a:noFill/>
          </a:ln>
          <a:effectLst>
            <a:outerShdw blurRad="254000" sx="102000" sy="102000" algn="ctr" rotWithShape="0">
              <a:prstClr val="black">
                <a:alpha val="20000"/>
              </a:prstClr>
            </a:outerShdw>
          </a:effectLst>
        </c:spPr>
      </c:pivotFmt>
      <c:pivotFmt>
        <c:idx val="23"/>
        <c:spPr>
          <a:solidFill>
            <a:srgbClr val="4CAF50"/>
          </a:solidFill>
          <a:ln>
            <a:noFill/>
          </a:ln>
          <a:effectLst>
            <a:outerShdw blurRad="254000" sx="102000" sy="102000" algn="ctr" rotWithShape="0">
              <a:prstClr val="black">
                <a:alpha val="20000"/>
              </a:prstClr>
            </a:outerShdw>
          </a:effectLst>
        </c:spPr>
      </c:pivotFmt>
      <c:pivotFmt>
        <c:idx val="24"/>
        <c:spPr>
          <a:solidFill>
            <a:srgbClr val="9C27B0"/>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202399429649364"/>
          <c:y val="3.714466108822112E-2"/>
          <c:w val="0.51953023217857619"/>
          <c:h val="0.96285533891177888"/>
        </c:manualLayout>
      </c:layout>
      <c:doughnutChart>
        <c:varyColors val="1"/>
        <c:ser>
          <c:idx val="0"/>
          <c:order val="0"/>
          <c:tx>
            <c:v>Series1</c:v>
          </c:tx>
          <c:explosion val="6"/>
          <c:dPt>
            <c:idx val="0"/>
            <c:bubble3D val="0"/>
            <c:spPr>
              <a:solidFill>
                <a:srgbClr val="E5393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2D7-45CC-B9DD-D8E333A35A46}"/>
              </c:ext>
            </c:extLst>
          </c:dPt>
          <c:dPt>
            <c:idx val="1"/>
            <c:bubble3D val="0"/>
            <c:spPr>
              <a:solidFill>
                <a:srgbClr val="18A8FF"/>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2D7-45CC-B9DD-D8E333A35A46}"/>
              </c:ext>
            </c:extLst>
          </c:dPt>
          <c:dPt>
            <c:idx val="2"/>
            <c:bubble3D val="0"/>
            <c:spPr>
              <a:solidFill>
                <a:srgbClr val="4CAF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2D7-45CC-B9DD-D8E333A35A46}"/>
              </c:ext>
            </c:extLst>
          </c:dPt>
          <c:dPt>
            <c:idx val="3"/>
            <c:bubble3D val="0"/>
            <c:spPr>
              <a:solidFill>
                <a:srgbClr val="9C27B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42D7-45CC-B9DD-D8E333A35A4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A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4"/>
              <c:pt idx="0">
                <c:v>bowled</c:v>
              </c:pt>
              <c:pt idx="1">
                <c:v>caught</c:v>
              </c:pt>
              <c:pt idx="2">
                <c:v>run out</c:v>
              </c:pt>
              <c:pt idx="3">
                <c:v>stumped</c:v>
              </c:pt>
            </c:strLit>
          </c:cat>
          <c:val>
            <c:numLit>
              <c:formatCode>General</c:formatCode>
              <c:ptCount val="4"/>
              <c:pt idx="0">
                <c:v>3</c:v>
              </c:pt>
              <c:pt idx="1">
                <c:v>7</c:v>
              </c:pt>
              <c:pt idx="2">
                <c:v>3</c:v>
              </c:pt>
              <c:pt idx="3">
                <c:v>1</c:v>
              </c:pt>
            </c:numLit>
          </c:val>
          <c:extLst>
            <c:ext xmlns:c16="http://schemas.microsoft.com/office/drawing/2014/chart" uri="{C3380CC4-5D6E-409C-BE32-E72D297353CC}">
              <c16:uniqueId val="{00000008-42D7-45CC-B9DD-D8E333A35A46}"/>
            </c:ext>
          </c:extLst>
        </c:ser>
        <c:dLbls>
          <c:showLegendKey val="0"/>
          <c:showVal val="0"/>
          <c:showCatName val="0"/>
          <c:showSerName val="0"/>
          <c:showPercent val="1"/>
          <c:showBubbleSize val="0"/>
          <c:showLeaderLines val="1"/>
        </c:dLbls>
        <c:firstSliceAng val="80"/>
        <c:holeSize val="55"/>
      </c:doughnutChart>
      <c:spPr>
        <a:noFill/>
        <a:ln>
          <a:noFill/>
        </a:ln>
        <a:effectLst/>
      </c:spPr>
    </c:plotArea>
    <c:legend>
      <c:legendPos val="r"/>
      <c:overlay val="0"/>
      <c:spPr>
        <a:solidFill>
          <a:srgbClr val="08111F">
            <a:alpha val="39000"/>
          </a:srgbClr>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A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8111F"/>
    </a:solidFill>
    <a:ln w="9525" cap="flat" cmpd="sng" algn="ctr">
      <a:noFill/>
      <a:round/>
    </a:ln>
    <a:effectLst/>
  </c:spPr>
  <c:txPr>
    <a:bodyPr/>
    <a:lstStyle/>
    <a:p>
      <a:pPr>
        <a:defRPr/>
      </a:pPr>
      <a:endParaRPr lang="en-A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 vs englash t20 semi final.xlsx]SUMMERISED DATA !PivotTable2</c:name>
    <c:fmtId val="18"/>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31750" cap="rnd">
            <a:solidFill>
              <a:srgbClr val="FF4D4D"/>
            </a:solidFill>
            <a:round/>
          </a:ln>
          <a:effectLst/>
        </c:spPr>
        <c:marker>
          <c:symbol val="circle"/>
          <c:size val="5"/>
          <c:spPr>
            <a:no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rgbClr val="18A8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rgbClr val="18A8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rgbClr val="18A8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A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rgbClr val="FF4D4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4D4D"/>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rgbClr val="00B0F0"/>
            </a:solidFill>
            <a:round/>
          </a:ln>
          <a:effectLst/>
        </c:spPr>
        <c:marker>
          <c:symbol val="none"/>
        </c:marker>
        <c:dLbl>
          <c:idx val="0"/>
          <c:layout>
            <c:manualLayout>
              <c:x val="-5.0043719716729204E-2"/>
              <c:y val="-8.15403869795877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8A8FF"/>
                  </a:solidFill>
                  <a:latin typeface="+mn-lt"/>
                  <a:ea typeface="+mn-ea"/>
                  <a:cs typeface="+mn-cs"/>
                </a:defRPr>
              </a:pPr>
              <a:endParaRPr lang="en-A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rgbClr val="FF4D4D"/>
            </a:solidFill>
            <a:round/>
          </a:ln>
          <a:effectLst/>
        </c:spPr>
        <c:marker>
          <c:symbol val="none"/>
        </c:marker>
        <c:dLbl>
          <c:idx val="0"/>
          <c:layout>
            <c:manualLayout>
              <c:x val="-1.8445475223135391E-2"/>
              <c:y val="9.287731617362025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FF4D4D"/>
                  </a:solidFill>
                  <a:latin typeface="+mn-lt"/>
                  <a:ea typeface="+mn-ea"/>
                  <a:cs typeface="+mn-cs"/>
                </a:defRPr>
              </a:pPr>
              <a:endParaRPr lang="en-AS"/>
            </a:p>
          </c:txPr>
          <c:dLblPos val="r"/>
          <c:showLegendKey val="0"/>
          <c:showVal val="1"/>
          <c:showCatName val="0"/>
          <c:showSerName val="0"/>
          <c:showPercent val="0"/>
          <c:showBubbleSize val="0"/>
          <c:extLst>
            <c:ext xmlns:c15="http://schemas.microsoft.com/office/drawing/2012/chart" uri="{CE6537A1-D6FC-4f65-9D91-7224C49458BB}">
              <c15:layout>
                <c:manualLayout>
                  <c:w val="4.6765401850518841E-2"/>
                  <c:h val="0.11244337626953449"/>
                </c:manualLayout>
              </c15:layout>
            </c:ext>
          </c:extLst>
        </c:dLbl>
      </c:pivotFmt>
    </c:pivotFmts>
    <c:plotArea>
      <c:layout>
        <c:manualLayout>
          <c:layoutTarget val="inner"/>
          <c:xMode val="edge"/>
          <c:yMode val="edge"/>
          <c:x val="7.4148268018897609E-2"/>
          <c:y val="5.0839960208724055E-2"/>
          <c:w val="0.88072704396285773"/>
          <c:h val="0.83799424649322751"/>
        </c:manualLayout>
      </c:layout>
      <c:lineChart>
        <c:grouping val="standard"/>
        <c:varyColors val="0"/>
        <c:ser>
          <c:idx val="0"/>
          <c:order val="0"/>
          <c:tx>
            <c:strRef>
              <c:f>'SUMMERISED DATA '!$C$3:$C$4</c:f>
              <c:strCache>
                <c:ptCount val="1"/>
                <c:pt idx="0">
                  <c:v>England</c:v>
                </c:pt>
              </c:strCache>
            </c:strRef>
          </c:tx>
          <c:spPr>
            <a:ln w="28575" cap="rnd">
              <a:solidFill>
                <a:srgbClr val="FF4D4D"/>
              </a:solidFill>
              <a:round/>
            </a:ln>
            <a:effectLst/>
          </c:spPr>
          <c:marker>
            <c:symbol val="none"/>
          </c:marker>
          <c:dPt>
            <c:idx val="19"/>
            <c:marker>
              <c:symbol val="none"/>
            </c:marker>
            <c:bubble3D val="0"/>
            <c:extLst>
              <c:ext xmlns:c16="http://schemas.microsoft.com/office/drawing/2014/chart" uri="{C3380CC4-5D6E-409C-BE32-E72D297353CC}">
                <c16:uniqueId val="{00000006-110D-419E-9A81-C8BE2153C6CF}"/>
              </c:ext>
            </c:extLst>
          </c:dPt>
          <c:dLbls>
            <c:dLbl>
              <c:idx val="19"/>
              <c:layout>
                <c:manualLayout>
                  <c:x val="-1.8445475223135391E-2"/>
                  <c:y val="9.287731617362025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FF4D4D"/>
                      </a:solidFill>
                      <a:latin typeface="+mn-lt"/>
                      <a:ea typeface="+mn-ea"/>
                      <a:cs typeface="+mn-cs"/>
                    </a:defRPr>
                  </a:pPr>
                  <a:endParaRPr lang="en-AS"/>
                </a:p>
              </c:txPr>
              <c:dLblPos val="r"/>
              <c:showLegendKey val="0"/>
              <c:showVal val="1"/>
              <c:showCatName val="0"/>
              <c:showSerName val="0"/>
              <c:showPercent val="0"/>
              <c:showBubbleSize val="0"/>
              <c:extLst>
                <c:ext xmlns:c15="http://schemas.microsoft.com/office/drawing/2012/chart" uri="{CE6537A1-D6FC-4f65-9D91-7224C49458BB}">
                  <c15:layout>
                    <c:manualLayout>
                      <c:w val="4.6765401850518841E-2"/>
                      <c:h val="0.11244337626953449"/>
                    </c:manualLayout>
                  </c15:layout>
                </c:ext>
                <c:ext xmlns:c16="http://schemas.microsoft.com/office/drawing/2014/chart" uri="{C3380CC4-5D6E-409C-BE32-E72D297353CC}">
                  <c16:uniqueId val="{00000006-110D-419E-9A81-C8BE2153C6C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4D4D"/>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'SUMMERISED DATA '!$B$5:$B$24</c:f>
              <c:strCach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strCache>
            </c:strRef>
          </c:cat>
          <c:val>
            <c:numRef>
              <c:f>'SUMMERISED DATA '!$C$5:$C$24</c:f>
              <c:numCache>
                <c:formatCode>General</c:formatCode>
                <c:ptCount val="20"/>
                <c:pt idx="0">
                  <c:v>13</c:v>
                </c:pt>
                <c:pt idx="1">
                  <c:v>15</c:v>
                </c:pt>
                <c:pt idx="2">
                  <c:v>25</c:v>
                </c:pt>
                <c:pt idx="3">
                  <c:v>38</c:v>
                </c:pt>
                <c:pt idx="4">
                  <c:v>45</c:v>
                </c:pt>
                <c:pt idx="5">
                  <c:v>68</c:v>
                </c:pt>
                <c:pt idx="6">
                  <c:v>83</c:v>
                </c:pt>
                <c:pt idx="7">
                  <c:v>99</c:v>
                </c:pt>
                <c:pt idx="8">
                  <c:v>113</c:v>
                </c:pt>
                <c:pt idx="9">
                  <c:v>119</c:v>
                </c:pt>
                <c:pt idx="10">
                  <c:v>131</c:v>
                </c:pt>
                <c:pt idx="11">
                  <c:v>145</c:v>
                </c:pt>
                <c:pt idx="12">
                  <c:v>160</c:v>
                </c:pt>
                <c:pt idx="13">
                  <c:v>172</c:v>
                </c:pt>
                <c:pt idx="14">
                  <c:v>185</c:v>
                </c:pt>
                <c:pt idx="15">
                  <c:v>193</c:v>
                </c:pt>
                <c:pt idx="16">
                  <c:v>209</c:v>
                </c:pt>
                <c:pt idx="17">
                  <c:v>215</c:v>
                </c:pt>
                <c:pt idx="18">
                  <c:v>224</c:v>
                </c:pt>
                <c:pt idx="19">
                  <c:v>246</c:v>
                </c:pt>
              </c:numCache>
            </c:numRef>
          </c:val>
          <c:smooth val="0"/>
          <c:extLst>
            <c:ext xmlns:c16="http://schemas.microsoft.com/office/drawing/2014/chart" uri="{C3380CC4-5D6E-409C-BE32-E72D297353CC}">
              <c16:uniqueId val="{00000003-110D-419E-9A81-C8BE2153C6CF}"/>
            </c:ext>
          </c:extLst>
        </c:ser>
        <c:ser>
          <c:idx val="1"/>
          <c:order val="1"/>
          <c:tx>
            <c:strRef>
              <c:f>'SUMMERISED DATA '!$D$3:$D$4</c:f>
              <c:strCache>
                <c:ptCount val="1"/>
                <c:pt idx="0">
                  <c:v>India</c:v>
                </c:pt>
              </c:strCache>
            </c:strRef>
          </c:tx>
          <c:spPr>
            <a:ln w="28575" cap="rnd">
              <a:solidFill>
                <a:srgbClr val="00B0F0"/>
              </a:solidFill>
              <a:round/>
            </a:ln>
            <a:effectLst/>
          </c:spPr>
          <c:marker>
            <c:symbol val="none"/>
          </c:marker>
          <c:dPt>
            <c:idx val="19"/>
            <c:marker>
              <c:symbol val="none"/>
            </c:marker>
            <c:bubble3D val="0"/>
            <c:spPr>
              <a:ln w="28575" cap="rnd">
                <a:solidFill>
                  <a:srgbClr val="00B0F0"/>
                </a:solidFill>
                <a:round/>
              </a:ln>
              <a:effectLst/>
            </c:spPr>
            <c:extLst>
              <c:ext xmlns:c16="http://schemas.microsoft.com/office/drawing/2014/chart" uri="{C3380CC4-5D6E-409C-BE32-E72D297353CC}">
                <c16:uniqueId val="{00000000-F2D9-4402-90E9-30EF67D857EB}"/>
              </c:ext>
            </c:extLst>
          </c:dPt>
          <c:dLbls>
            <c:dLbl>
              <c:idx val="19"/>
              <c:layout>
                <c:manualLayout>
                  <c:x val="-5.0043719716729204E-2"/>
                  <c:y val="-8.15403869795877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8A8FF"/>
                      </a:solidFill>
                      <a:latin typeface="+mn-lt"/>
                      <a:ea typeface="+mn-ea"/>
                      <a:cs typeface="+mn-cs"/>
                    </a:defRPr>
                  </a:pPr>
                  <a:endParaRPr lang="en-A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2D9-4402-90E9-30EF67D857E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'SUMMERISED DATA '!$B$5:$B$24</c:f>
              <c:strCach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strCache>
            </c:strRef>
          </c:cat>
          <c:val>
            <c:numRef>
              <c:f>'SUMMERISED DATA '!$D$5:$D$24</c:f>
              <c:numCache>
                <c:formatCode>General</c:formatCode>
                <c:ptCount val="20"/>
                <c:pt idx="0">
                  <c:v>12</c:v>
                </c:pt>
                <c:pt idx="1">
                  <c:v>20</c:v>
                </c:pt>
                <c:pt idx="2">
                  <c:v>34</c:v>
                </c:pt>
                <c:pt idx="3">
                  <c:v>45</c:v>
                </c:pt>
                <c:pt idx="4">
                  <c:v>55</c:v>
                </c:pt>
                <c:pt idx="5">
                  <c:v>67</c:v>
                </c:pt>
                <c:pt idx="6">
                  <c:v>73</c:v>
                </c:pt>
                <c:pt idx="7">
                  <c:v>92</c:v>
                </c:pt>
                <c:pt idx="8">
                  <c:v>112</c:v>
                </c:pt>
                <c:pt idx="9">
                  <c:v>119</c:v>
                </c:pt>
                <c:pt idx="10">
                  <c:v>130</c:v>
                </c:pt>
                <c:pt idx="11">
                  <c:v>145</c:v>
                </c:pt>
                <c:pt idx="12">
                  <c:v>160</c:v>
                </c:pt>
                <c:pt idx="13">
                  <c:v>167</c:v>
                </c:pt>
                <c:pt idx="14">
                  <c:v>177</c:v>
                </c:pt>
                <c:pt idx="15">
                  <c:v>190</c:v>
                </c:pt>
                <c:pt idx="16">
                  <c:v>205</c:v>
                </c:pt>
                <c:pt idx="17">
                  <c:v>217</c:v>
                </c:pt>
                <c:pt idx="18">
                  <c:v>237</c:v>
                </c:pt>
                <c:pt idx="19">
                  <c:v>253</c:v>
                </c:pt>
              </c:numCache>
            </c:numRef>
          </c:val>
          <c:smooth val="0"/>
          <c:extLst>
            <c:ext xmlns:c16="http://schemas.microsoft.com/office/drawing/2014/chart" uri="{C3380CC4-5D6E-409C-BE32-E72D297353CC}">
              <c16:uniqueId val="{0000000A-110D-419E-9A81-C8BE2153C6CF}"/>
            </c:ext>
          </c:extLst>
        </c:ser>
        <c:dLbls>
          <c:showLegendKey val="0"/>
          <c:showVal val="0"/>
          <c:showCatName val="0"/>
          <c:showSerName val="0"/>
          <c:showPercent val="0"/>
          <c:showBubbleSize val="0"/>
        </c:dLbls>
        <c:smooth val="0"/>
        <c:axId val="732969375"/>
        <c:axId val="732969855"/>
      </c:lineChart>
      <c:catAx>
        <c:axId val="732969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1">
                    <a:lumMod val="65000"/>
                    <a:lumOff val="35000"/>
                  </a:schemeClr>
                </a:solidFill>
                <a:latin typeface="+mn-lt"/>
                <a:ea typeface="+mn-ea"/>
                <a:cs typeface="+mn-cs"/>
              </a:defRPr>
            </a:pPr>
            <a:endParaRPr lang="en-AS"/>
          </a:p>
        </c:txPr>
        <c:crossAx val="732969855"/>
        <c:crosses val="autoZero"/>
        <c:auto val="1"/>
        <c:lblAlgn val="ctr"/>
        <c:lblOffset val="100"/>
        <c:noMultiLvlLbl val="0"/>
      </c:catAx>
      <c:valAx>
        <c:axId val="732969855"/>
        <c:scaling>
          <c:orientation val="minMax"/>
          <c:max val="300"/>
        </c:scaling>
        <c:delete val="0"/>
        <c:axPos val="l"/>
        <c:majorGridlines>
          <c:spPr>
            <a:ln w="9525" cap="flat" cmpd="sng" algn="ctr">
              <a:noFill/>
              <a:round/>
            </a:ln>
            <a:effectLst/>
          </c:spPr>
        </c:majorGridlines>
        <c:numFmt formatCode="General" sourceLinked="1"/>
        <c:majorTickMark val="none"/>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ln>
                  <a:gradFill>
                    <a:gsLst>
                      <a:gs pos="45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1">
                    <a:lumMod val="65000"/>
                    <a:lumOff val="35000"/>
                  </a:schemeClr>
                </a:solidFill>
                <a:latin typeface="+mn-lt"/>
                <a:ea typeface="+mn-ea"/>
                <a:cs typeface="+mn-cs"/>
              </a:defRPr>
            </a:pPr>
            <a:endParaRPr lang="en-AS"/>
          </a:p>
        </c:txPr>
        <c:crossAx val="732969375"/>
        <c:crosses val="autoZero"/>
        <c:crossBetween val="between"/>
        <c:majorUnit val="50"/>
      </c:valAx>
      <c:spPr>
        <a:noFill/>
        <a:ln>
          <a:noFill/>
        </a:ln>
        <a:effectLst/>
      </c:spPr>
    </c:plotArea>
    <c:legend>
      <c:legendPos val="t"/>
      <c:layout>
        <c:manualLayout>
          <c:xMode val="edge"/>
          <c:yMode val="edge"/>
          <c:x val="0.32708334722342602"/>
          <c:y val="3.5574262907808504E-2"/>
          <c:w val="0.22732742434231326"/>
          <c:h val="9.1947306437392615E-2"/>
        </c:manualLayout>
      </c:layout>
      <c:overlay val="1"/>
      <c:spPr>
        <a:noFill/>
        <a:ln>
          <a:noFill/>
        </a:ln>
        <a:effectLst/>
      </c:spPr>
      <c:txPr>
        <a:bodyPr rot="0" spcFirstLastPara="1" vertOverflow="ellipsis" vert="horz" wrap="square" anchor="ctr" anchorCtr="1"/>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1">
                  <a:lumMod val="65000"/>
                  <a:lumOff val="35000"/>
                </a:schemeClr>
              </a:solidFill>
              <a:latin typeface="+mn-lt"/>
              <a:ea typeface="+mn-ea"/>
              <a:cs typeface="+mn-cs"/>
            </a:defRPr>
          </a:pPr>
          <a:endParaRPr lang="en-A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1220"/>
    </a:solidFill>
    <a:ln w="9525" cap="flat" cmpd="sng" algn="ctr">
      <a:noFill/>
      <a:round/>
    </a:ln>
    <a:effectLst/>
  </c:spPr>
  <c:txPr>
    <a:bodyPr/>
    <a:lstStyle/>
    <a:p>
      <a:pPr>
        <a:defRPr/>
      </a:pPr>
      <a:endParaRPr lang="en-A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 vs englash t20 semi final.xlsx]SUMMERISED DATA !PivotTable3</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8A8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4D4D"/>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18A8FF"/>
          </a:solidFill>
          <a:ln>
            <a:solidFill>
              <a:srgbClr val="18A8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A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18A8FF"/>
          </a:solidFill>
          <a:ln>
            <a:solidFill>
              <a:srgbClr val="18A8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8A8FF"/>
                  </a:solidFill>
                  <a:latin typeface="+mn-lt"/>
                  <a:ea typeface="+mn-ea"/>
                  <a:cs typeface="+mn-cs"/>
                </a:defRPr>
              </a:pPr>
              <a:endParaRPr lang="en-A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4D4D"/>
          </a:solidFill>
          <a:ln>
            <a:solidFill>
              <a:srgbClr val="FF4D4D"/>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8A8FF"/>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F4D4D"/>
          </a:solidFill>
          <a:ln>
            <a:solidFill>
              <a:srgbClr val="FF4D4D"/>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18A8FF"/>
          </a:solidFill>
          <a:ln>
            <a:solidFill>
              <a:srgbClr val="18A8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8A8FF"/>
                  </a:solidFill>
                  <a:latin typeface="+mn-lt"/>
                  <a:ea typeface="+mn-ea"/>
                  <a:cs typeface="+mn-cs"/>
                </a:defRPr>
              </a:pPr>
              <a:endParaRPr lang="en-A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18A8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'SUMMERISED DATA '!$H$3:$H$4</c:f>
              <c:strCache>
                <c:ptCount val="1"/>
                <c:pt idx="0">
                  <c:v>England</c:v>
                </c:pt>
              </c:strCache>
            </c:strRef>
          </c:tx>
          <c:spPr>
            <a:solidFill>
              <a:srgbClr val="FF4D4D"/>
            </a:solidFill>
            <a:ln>
              <a:solidFill>
                <a:srgbClr val="FF4D4D"/>
              </a:solidFill>
            </a:ln>
            <a:effectLst/>
          </c:spPr>
          <c:invertIfNegative val="0"/>
          <c:cat>
            <c:strRef>
              <c:f>'SUMMERISED DATA '!$G$5:$G$24</c:f>
              <c:strCach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strCache>
            </c:strRef>
          </c:cat>
          <c:val>
            <c:numRef>
              <c:f>'SUMMERISED DATA '!$H$5:$H$24</c:f>
              <c:numCache>
                <c:formatCode>General</c:formatCode>
                <c:ptCount val="20"/>
                <c:pt idx="0">
                  <c:v>13</c:v>
                </c:pt>
                <c:pt idx="1">
                  <c:v>2</c:v>
                </c:pt>
                <c:pt idx="2">
                  <c:v>10</c:v>
                </c:pt>
                <c:pt idx="3">
                  <c:v>13</c:v>
                </c:pt>
                <c:pt idx="4">
                  <c:v>7</c:v>
                </c:pt>
                <c:pt idx="5">
                  <c:v>23</c:v>
                </c:pt>
                <c:pt idx="6">
                  <c:v>15</c:v>
                </c:pt>
                <c:pt idx="7">
                  <c:v>16</c:v>
                </c:pt>
                <c:pt idx="8">
                  <c:v>14</c:v>
                </c:pt>
                <c:pt idx="9">
                  <c:v>6</c:v>
                </c:pt>
                <c:pt idx="10">
                  <c:v>12</c:v>
                </c:pt>
                <c:pt idx="11">
                  <c:v>14</c:v>
                </c:pt>
                <c:pt idx="12">
                  <c:v>15</c:v>
                </c:pt>
                <c:pt idx="13">
                  <c:v>12</c:v>
                </c:pt>
                <c:pt idx="14">
                  <c:v>13</c:v>
                </c:pt>
                <c:pt idx="15">
                  <c:v>8</c:v>
                </c:pt>
                <c:pt idx="16">
                  <c:v>16</c:v>
                </c:pt>
                <c:pt idx="17">
                  <c:v>6</c:v>
                </c:pt>
                <c:pt idx="18">
                  <c:v>9</c:v>
                </c:pt>
                <c:pt idx="19">
                  <c:v>22</c:v>
                </c:pt>
              </c:numCache>
            </c:numRef>
          </c:val>
          <c:extLst>
            <c:ext xmlns:c16="http://schemas.microsoft.com/office/drawing/2014/chart" uri="{C3380CC4-5D6E-409C-BE32-E72D297353CC}">
              <c16:uniqueId val="{00000003-649E-4C8F-8EF3-E4B899F1F0E3}"/>
            </c:ext>
          </c:extLst>
        </c:ser>
        <c:ser>
          <c:idx val="1"/>
          <c:order val="1"/>
          <c:tx>
            <c:strRef>
              <c:f>'SUMMERISED DATA '!$I$3:$I$4</c:f>
              <c:strCache>
                <c:ptCount val="1"/>
                <c:pt idx="0">
                  <c:v>India</c:v>
                </c:pt>
              </c:strCache>
            </c:strRef>
          </c:tx>
          <c:spPr>
            <a:solidFill>
              <a:srgbClr val="18A8FF"/>
            </a:solidFill>
            <a:ln>
              <a:solidFill>
                <a:srgbClr val="18A8FF"/>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8A8FF"/>
                    </a:solidFill>
                    <a:latin typeface="+mn-lt"/>
                    <a:ea typeface="+mn-ea"/>
                    <a:cs typeface="+mn-cs"/>
                  </a:defRPr>
                </a:pPr>
                <a:endParaRPr lang="en-A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'SUMMERISED DATA '!$G$5:$G$24</c:f>
              <c:strCach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strCache>
            </c:strRef>
          </c:cat>
          <c:val>
            <c:numRef>
              <c:f>'SUMMERISED DATA '!$I$5:$I$24</c:f>
              <c:numCache>
                <c:formatCode>General</c:formatCode>
                <c:ptCount val="20"/>
                <c:pt idx="0">
                  <c:v>12</c:v>
                </c:pt>
                <c:pt idx="1">
                  <c:v>8</c:v>
                </c:pt>
                <c:pt idx="2">
                  <c:v>14</c:v>
                </c:pt>
                <c:pt idx="3">
                  <c:v>11</c:v>
                </c:pt>
                <c:pt idx="4">
                  <c:v>10</c:v>
                </c:pt>
                <c:pt idx="5">
                  <c:v>12</c:v>
                </c:pt>
                <c:pt idx="6">
                  <c:v>6</c:v>
                </c:pt>
                <c:pt idx="7">
                  <c:v>19</c:v>
                </c:pt>
                <c:pt idx="8">
                  <c:v>20</c:v>
                </c:pt>
                <c:pt idx="9">
                  <c:v>7</c:v>
                </c:pt>
                <c:pt idx="10">
                  <c:v>11</c:v>
                </c:pt>
                <c:pt idx="11">
                  <c:v>15</c:v>
                </c:pt>
                <c:pt idx="12">
                  <c:v>15</c:v>
                </c:pt>
                <c:pt idx="13">
                  <c:v>7</c:v>
                </c:pt>
                <c:pt idx="14">
                  <c:v>10</c:v>
                </c:pt>
                <c:pt idx="15">
                  <c:v>13</c:v>
                </c:pt>
                <c:pt idx="16">
                  <c:v>15</c:v>
                </c:pt>
                <c:pt idx="17">
                  <c:v>12</c:v>
                </c:pt>
                <c:pt idx="18">
                  <c:v>20</c:v>
                </c:pt>
                <c:pt idx="19">
                  <c:v>16</c:v>
                </c:pt>
              </c:numCache>
            </c:numRef>
          </c:val>
          <c:extLst>
            <c:ext xmlns:c16="http://schemas.microsoft.com/office/drawing/2014/chart" uri="{C3380CC4-5D6E-409C-BE32-E72D297353CC}">
              <c16:uniqueId val="{00000008-649E-4C8F-8EF3-E4B899F1F0E3}"/>
            </c:ext>
          </c:extLst>
        </c:ser>
        <c:dLbls>
          <c:showLegendKey val="0"/>
          <c:showVal val="0"/>
          <c:showCatName val="0"/>
          <c:showSerName val="0"/>
          <c:showPercent val="0"/>
          <c:showBubbleSize val="0"/>
        </c:dLbls>
        <c:gapWidth val="80"/>
        <c:overlap val="-70"/>
        <c:axId val="732963615"/>
        <c:axId val="732966975"/>
      </c:barChart>
      <c:catAx>
        <c:axId val="732963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AS"/>
          </a:p>
        </c:txPr>
        <c:crossAx val="732966975"/>
        <c:crosses val="autoZero"/>
        <c:auto val="1"/>
        <c:lblAlgn val="ctr"/>
        <c:lblOffset val="100"/>
        <c:noMultiLvlLbl val="0"/>
      </c:catAx>
      <c:valAx>
        <c:axId val="732966975"/>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AS"/>
          </a:p>
        </c:txPr>
        <c:crossAx val="732963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8111F"/>
    </a:solidFill>
    <a:ln w="9525" cap="flat" cmpd="sng" algn="ctr">
      <a:noFill/>
      <a:round/>
    </a:ln>
    <a:effectLst/>
  </c:spPr>
  <c:txPr>
    <a:bodyPr/>
    <a:lstStyle/>
    <a:p>
      <a:pPr>
        <a:defRPr/>
      </a:pPr>
      <a:endParaRPr lang="en-A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A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A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A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4FC3F7"/>
          </a:solidFill>
          <a:ln>
            <a:noFill/>
          </a:ln>
          <a:effectLst/>
          <a:scene3d>
            <a:camera prst="orthographicFront"/>
            <a:lightRig rig="brightRoom" dir="t"/>
          </a:scene3d>
          <a:sp3d prstMaterial="flat">
            <a:bevelT w="50800" h="101600" prst="angle"/>
            <a:contourClr>
              <a:srgbClr val="000000"/>
            </a:contourClr>
          </a:sp3d>
        </c:spPr>
      </c:pivotFmt>
      <c:pivotFmt>
        <c:idx val="12"/>
        <c:spPr>
          <a:solidFill>
            <a:srgbClr val="FF9800"/>
          </a:solidFill>
          <a:ln>
            <a:noFill/>
          </a:ln>
          <a:effectLst/>
          <a:scene3d>
            <a:camera prst="orthographicFront"/>
            <a:lightRig rig="brightRoom" dir="t"/>
          </a:scene3d>
          <a:sp3d prstMaterial="flat">
            <a:bevelT w="50800" h="101600" prst="angle"/>
            <a:contourClr>
              <a:srgbClr val="000000"/>
            </a:contourClr>
          </a:sp3d>
        </c:spPr>
      </c:pivotFmt>
      <c:pivotFmt>
        <c:idx val="13"/>
        <c:spPr>
          <a:solidFill>
            <a:srgbClr val="D9D9D9"/>
          </a:solidFill>
          <a:ln>
            <a:noFill/>
          </a:ln>
          <a:effectLst/>
          <a:scene3d>
            <a:camera prst="orthographicFront"/>
            <a:lightRig rig="brightRoom" dir="t"/>
          </a:scene3d>
          <a:sp3d prstMaterial="flat">
            <a:bevelT w="50800" h="101600" prst="angle"/>
            <a:contourClr>
              <a:srgbClr val="000000"/>
            </a:contourClr>
          </a:sp3d>
        </c:spPr>
      </c:pivotFmt>
      <c:pivotFmt>
        <c:idx val="14"/>
        <c:spPr>
          <a:solidFill>
            <a:srgbClr val="FFC107"/>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A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A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rgbClr val="4CAF50"/>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AS"/>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rgbClr val="4CAF50"/>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1116085923493899"/>
          <c:y val="2.6997420693058619E-2"/>
          <c:w val="0.58525190913435776"/>
          <c:h val="1"/>
        </c:manualLayout>
      </c:layout>
      <c:doughnutChart>
        <c:varyColors val="1"/>
        <c:ser>
          <c:idx val="0"/>
          <c:order val="0"/>
          <c:tx>
            <c:v>Series1</c:v>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631-4200-9B69-C2E278B74602}"/>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631-4200-9B69-C2E278B74602}"/>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3631-4200-9B69-C2E278B74602}"/>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3631-4200-9B69-C2E278B74602}"/>
              </c:ext>
            </c:extLst>
          </c:dPt>
          <c:dPt>
            <c:idx val="4"/>
            <c:bubble3D val="0"/>
            <c:spPr>
              <a:solidFill>
                <a:srgbClr val="4CAF5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C-849F-4508-9A88-0395CE4AB9C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A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5"/>
              <c:pt idx="0">
                <c:v>Double</c:v>
              </c:pt>
              <c:pt idx="1">
                <c:v>Four</c:v>
              </c:pt>
              <c:pt idx="2">
                <c:v>Single</c:v>
              </c:pt>
              <c:pt idx="3">
                <c:v>Six</c:v>
              </c:pt>
              <c:pt idx="4">
                <c:v>extra</c:v>
              </c:pt>
            </c:strLit>
          </c:cat>
          <c:val>
            <c:numLit>
              <c:formatCode>General</c:formatCode>
              <c:ptCount val="5"/>
              <c:pt idx="0">
                <c:v>14</c:v>
              </c:pt>
              <c:pt idx="1">
                <c:v>39</c:v>
              </c:pt>
              <c:pt idx="2">
                <c:v>86</c:v>
              </c:pt>
              <c:pt idx="3">
                <c:v>34</c:v>
              </c:pt>
              <c:pt idx="4">
                <c:v>21</c:v>
              </c:pt>
            </c:numLit>
          </c:val>
          <c:extLst>
            <c:ext xmlns:c16="http://schemas.microsoft.com/office/drawing/2014/chart" uri="{C3380CC4-5D6E-409C-BE32-E72D297353CC}">
              <c16:uniqueId val="{0000000A-849F-4508-9A88-0395CE4AB9C0}"/>
            </c:ext>
          </c:extLst>
        </c:ser>
        <c:dLbls>
          <c:showLegendKey val="0"/>
          <c:showVal val="0"/>
          <c:showCatName val="0"/>
          <c:showSerName val="0"/>
          <c:showPercent val="1"/>
          <c:showBubbleSize val="0"/>
          <c:showLeaderLines val="1"/>
        </c:dLbls>
        <c:firstSliceAng val="0"/>
        <c:holeSize val="58"/>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A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8111F"/>
    </a:solidFill>
    <a:ln w="9525" cap="flat" cmpd="sng" algn="ctr">
      <a:noFill/>
      <a:round/>
    </a:ln>
    <a:effectLst/>
  </c:spPr>
  <c:txPr>
    <a:bodyPr/>
    <a:lstStyle/>
    <a:p>
      <a:pPr>
        <a:defRPr/>
      </a:pPr>
      <a:endParaRPr lang="en-A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3.xml"/><Relationship Id="rId18" Type="http://schemas.openxmlformats.org/officeDocument/2006/relationships/chart" Target="../charts/chart5.xml"/><Relationship Id="rId26" Type="http://schemas.openxmlformats.org/officeDocument/2006/relationships/image" Target="../media/image19.png"/><Relationship Id="rId3" Type="http://schemas.openxmlformats.org/officeDocument/2006/relationships/image" Target="../media/image3.png"/><Relationship Id="rId21" Type="http://schemas.openxmlformats.org/officeDocument/2006/relationships/image" Target="../media/image15.emf"/><Relationship Id="rId7" Type="http://schemas.openxmlformats.org/officeDocument/2006/relationships/image" Target="../media/image7.png"/><Relationship Id="rId12" Type="http://schemas.openxmlformats.org/officeDocument/2006/relationships/chart" Target="../charts/chart2.xml"/><Relationship Id="rId17" Type="http://schemas.openxmlformats.org/officeDocument/2006/relationships/image" Target="../media/image13.png"/><Relationship Id="rId25" Type="http://schemas.microsoft.com/office/2007/relationships/hdphoto" Target="../media/hdphoto1.wdp"/><Relationship Id="rId2" Type="http://schemas.openxmlformats.org/officeDocument/2006/relationships/image" Target="../media/image2.png"/><Relationship Id="rId16" Type="http://schemas.openxmlformats.org/officeDocument/2006/relationships/image" Target="../media/image12.png"/><Relationship Id="rId20" Type="http://schemas.openxmlformats.org/officeDocument/2006/relationships/image" Target="../media/image14.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xml"/><Relationship Id="rId24" Type="http://schemas.openxmlformats.org/officeDocument/2006/relationships/image" Target="../media/image18.png"/><Relationship Id="rId5" Type="http://schemas.openxmlformats.org/officeDocument/2006/relationships/image" Target="../media/image5.png"/><Relationship Id="rId15" Type="http://schemas.openxmlformats.org/officeDocument/2006/relationships/image" Target="../media/image11.png"/><Relationship Id="rId23" Type="http://schemas.openxmlformats.org/officeDocument/2006/relationships/image" Target="../media/image17.png"/><Relationship Id="rId10" Type="http://schemas.openxmlformats.org/officeDocument/2006/relationships/image" Target="../media/image10.svg"/><Relationship Id="rId19"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chart" Target="../charts/chart4.xml"/><Relationship Id="rId22" Type="http://schemas.openxmlformats.org/officeDocument/2006/relationships/image" Target="../media/image16.png"/><Relationship Id="rId27" Type="http://schemas.openxmlformats.org/officeDocument/2006/relationships/image" Target="../media/image20.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1.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34</xdr:col>
      <xdr:colOff>0</xdr:colOff>
      <xdr:row>77</xdr:row>
      <xdr:rowOff>0</xdr:rowOff>
    </xdr:to>
    <xdr:pic>
      <xdr:nvPicPr>
        <xdr:cNvPr id="23" name="Picture 22">
          <a:extLst>
            <a:ext uri="{FF2B5EF4-FFF2-40B4-BE49-F238E27FC236}">
              <a16:creationId xmlns:a16="http://schemas.microsoft.com/office/drawing/2014/main" id="{3B17E67C-3077-3147-ED96-1E6430D27BE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22479000" cy="13540154"/>
        </a:xfrm>
        <a:prstGeom prst="rect">
          <a:avLst/>
        </a:prstGeom>
      </xdr:spPr>
    </xdr:pic>
    <xdr:clientData/>
  </xdr:twoCellAnchor>
  <xdr:twoCellAnchor>
    <xdr:from>
      <xdr:col>4</xdr:col>
      <xdr:colOff>572955</xdr:colOff>
      <xdr:row>57</xdr:row>
      <xdr:rowOff>160475</xdr:rowOff>
    </xdr:from>
    <xdr:to>
      <xdr:col>14</xdr:col>
      <xdr:colOff>354226</xdr:colOff>
      <xdr:row>76</xdr:row>
      <xdr:rowOff>10975</xdr:rowOff>
    </xdr:to>
    <xdr:sp macro="" textlink="">
      <xdr:nvSpPr>
        <xdr:cNvPr id="9368" name="Flowchart: Alternate Process 9367">
          <a:extLst>
            <a:ext uri="{FF2B5EF4-FFF2-40B4-BE49-F238E27FC236}">
              <a16:creationId xmlns:a16="http://schemas.microsoft.com/office/drawing/2014/main" id="{F0DEB147-E4A8-36B0-302F-2B7C56AAB055}"/>
            </a:ext>
          </a:extLst>
        </xdr:cNvPr>
        <xdr:cNvSpPr/>
      </xdr:nvSpPr>
      <xdr:spPr>
        <a:xfrm>
          <a:off x="2983002" y="10261405"/>
          <a:ext cx="7383550" cy="3217477"/>
        </a:xfrm>
        <a:prstGeom prst="flowChartAlternateProcess">
          <a:avLst/>
        </a:prstGeom>
        <a:solidFill>
          <a:srgbClr val="08111F"/>
        </a:solidFill>
        <a:ln>
          <a:gradFill>
            <a:gsLst>
              <a:gs pos="0">
                <a:srgbClr val="18A8FF"/>
              </a:gs>
              <a:gs pos="63000">
                <a:srgbClr val="4FC3F7"/>
              </a:gs>
              <a:gs pos="100000">
                <a:srgbClr val="D9D9D9"/>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S" sz="1100"/>
        </a:p>
      </xdr:txBody>
    </xdr:sp>
    <xdr:clientData/>
  </xdr:twoCellAnchor>
  <xdr:twoCellAnchor>
    <xdr:from>
      <xdr:col>14</xdr:col>
      <xdr:colOff>583509</xdr:colOff>
      <xdr:row>57</xdr:row>
      <xdr:rowOff>160474</xdr:rowOff>
    </xdr:from>
    <xdr:to>
      <xdr:col>23</xdr:col>
      <xdr:colOff>583510</xdr:colOff>
      <xdr:row>76</xdr:row>
      <xdr:rowOff>10975</xdr:rowOff>
    </xdr:to>
    <xdr:sp macro="" textlink="">
      <xdr:nvSpPr>
        <xdr:cNvPr id="9376" name="Flowchart: Alternate Process 9375">
          <a:extLst>
            <a:ext uri="{FF2B5EF4-FFF2-40B4-BE49-F238E27FC236}">
              <a16:creationId xmlns:a16="http://schemas.microsoft.com/office/drawing/2014/main" id="{E819A22F-34BD-4622-A702-A78A1CC4F3C4}"/>
            </a:ext>
          </a:extLst>
        </xdr:cNvPr>
        <xdr:cNvSpPr/>
      </xdr:nvSpPr>
      <xdr:spPr>
        <a:xfrm>
          <a:off x="10595835" y="10261404"/>
          <a:ext cx="5422605" cy="3217478"/>
        </a:xfrm>
        <a:prstGeom prst="flowChartAlternateProcess">
          <a:avLst/>
        </a:prstGeom>
        <a:solidFill>
          <a:srgbClr val="08111F"/>
        </a:solidFill>
        <a:ln>
          <a:gradFill>
            <a:gsLst>
              <a:gs pos="0">
                <a:srgbClr val="18A8FF"/>
              </a:gs>
              <a:gs pos="63000">
                <a:srgbClr val="4FC3F7"/>
              </a:gs>
              <a:gs pos="100000">
                <a:srgbClr val="D9D9D9"/>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800" b="1">
            <a:solidFill>
              <a:schemeClr val="bg2"/>
            </a:solidFill>
            <a:latin typeface="Arial Rounded MT Bold" panose="020F0704030504030204" pitchFamily="34" charset="0"/>
          </a:endParaRPr>
        </a:p>
        <a:p>
          <a:pPr algn="l"/>
          <a:endParaRPr lang="en-GB" sz="1800" b="1">
            <a:solidFill>
              <a:schemeClr val="bg2"/>
            </a:solidFill>
            <a:latin typeface="Arial Rounded MT Bold" panose="020F0704030504030204" pitchFamily="34" charset="0"/>
          </a:endParaRPr>
        </a:p>
        <a:p>
          <a:pPr algn="l"/>
          <a:r>
            <a:rPr lang="en-GB" sz="1600" b="1">
              <a:solidFill>
                <a:srgbClr val="4FC3F7"/>
              </a:solidFill>
              <a:latin typeface="Arial Rounded MT Bold" panose="020F0704030504030204" pitchFamily="34" charset="0"/>
            </a:rPr>
            <a:t>-</a:t>
          </a:r>
          <a:r>
            <a:rPr lang="en-GB" sz="1600" b="1" baseline="0">
              <a:solidFill>
                <a:srgbClr val="4FC3F7"/>
              </a:solidFill>
              <a:latin typeface="Arial Rounded MT Bold" panose="020F0704030504030204" pitchFamily="34" charset="0"/>
            </a:rPr>
            <a:t> INDIA WON BY 7 RUNS </a:t>
          </a:r>
        </a:p>
        <a:p>
          <a:pPr algn="l"/>
          <a:endParaRPr lang="en-GB" sz="1600" b="1" baseline="0">
            <a:solidFill>
              <a:srgbClr val="4FC3F7"/>
            </a:solidFill>
            <a:latin typeface="Arial Rounded MT Bold" panose="020F0704030504030204" pitchFamily="34" charset="0"/>
          </a:endParaRPr>
        </a:p>
        <a:p>
          <a:pPr algn="l"/>
          <a:r>
            <a:rPr lang="en-GB" sz="1600" b="1" baseline="0">
              <a:solidFill>
                <a:srgbClr val="4FC3F7"/>
              </a:solidFill>
              <a:latin typeface="Arial Rounded MT Bold" panose="020F0704030504030204" pitchFamily="34" charset="0"/>
            </a:rPr>
            <a:t>- SV SAMSON PLAYED A MATCH WINNING KNOCK 89 (46)</a:t>
          </a:r>
        </a:p>
        <a:p>
          <a:pPr algn="l"/>
          <a:endParaRPr lang="en-GB" sz="1600" b="1" baseline="0">
            <a:solidFill>
              <a:srgbClr val="4FC3F7"/>
            </a:solidFill>
            <a:latin typeface="Arial Rounded MT Bold" panose="020F0704030504030204" pitchFamily="34" charset="0"/>
          </a:endParaRPr>
        </a:p>
        <a:p>
          <a:pPr algn="l"/>
          <a:r>
            <a:rPr lang="en-GB" sz="1600" b="1" baseline="0">
              <a:solidFill>
                <a:srgbClr val="4FC3F7"/>
              </a:solidFill>
              <a:latin typeface="Arial Rounded MT Bold" panose="020F0704030504030204" pitchFamily="34" charset="0"/>
            </a:rPr>
            <a:t>- HH PANDYA BOWLED A BRILLANT SPELL   4.0, 39-2</a:t>
          </a:r>
        </a:p>
        <a:p>
          <a:pPr algn="l"/>
          <a:endParaRPr lang="en-GB" sz="1600" b="1" baseline="0">
            <a:solidFill>
              <a:srgbClr val="4FC3F7"/>
            </a:solidFill>
            <a:latin typeface="Arial Rounded MT Bold" panose="020F0704030504030204" pitchFamily="34" charset="0"/>
          </a:endParaRPr>
        </a:p>
        <a:p>
          <a:pPr algn="l"/>
          <a:r>
            <a:rPr lang="en-GB" sz="1600" b="1" baseline="0">
              <a:solidFill>
                <a:srgbClr val="4FC3F7"/>
              </a:solidFill>
              <a:latin typeface="Arial Rounded MT Bold" panose="020F0704030504030204" pitchFamily="34" charset="0"/>
            </a:rPr>
            <a:t>- INDIA ENTERED IN THE FINALS</a:t>
          </a:r>
        </a:p>
        <a:p>
          <a:pPr algn="l"/>
          <a:endParaRPr lang="en-AS" sz="1800" b="1">
            <a:solidFill>
              <a:schemeClr val="bg2"/>
            </a:solidFill>
            <a:latin typeface="Arial Rounded MT Bold" panose="020F0704030504030204" pitchFamily="34" charset="0"/>
          </a:endParaRPr>
        </a:p>
      </xdr:txBody>
    </xdr:sp>
    <xdr:clientData/>
  </xdr:twoCellAnchor>
  <xdr:twoCellAnchor>
    <xdr:from>
      <xdr:col>24</xdr:col>
      <xdr:colOff>210281</xdr:colOff>
      <xdr:row>57</xdr:row>
      <xdr:rowOff>160474</xdr:rowOff>
    </xdr:from>
    <xdr:to>
      <xdr:col>33</xdr:col>
      <xdr:colOff>210280</xdr:colOff>
      <xdr:row>76</xdr:row>
      <xdr:rowOff>10975</xdr:rowOff>
    </xdr:to>
    <xdr:sp macro="" textlink="">
      <xdr:nvSpPr>
        <xdr:cNvPr id="9378" name="Flowchart: Alternate Process 9377">
          <a:extLst>
            <a:ext uri="{FF2B5EF4-FFF2-40B4-BE49-F238E27FC236}">
              <a16:creationId xmlns:a16="http://schemas.microsoft.com/office/drawing/2014/main" id="{3851016C-B399-4F1B-AD58-1D81A3DBE6B3}"/>
            </a:ext>
          </a:extLst>
        </xdr:cNvPr>
        <xdr:cNvSpPr/>
      </xdr:nvSpPr>
      <xdr:spPr>
        <a:xfrm>
          <a:off x="16247723" y="10261404"/>
          <a:ext cx="5422604" cy="3217478"/>
        </a:xfrm>
        <a:prstGeom prst="flowChartAlternateProcess">
          <a:avLst/>
        </a:prstGeom>
        <a:solidFill>
          <a:srgbClr val="08111F"/>
        </a:solidFill>
        <a:ln>
          <a:gradFill>
            <a:gsLst>
              <a:gs pos="0">
                <a:srgbClr val="18A8FF"/>
              </a:gs>
              <a:gs pos="63000">
                <a:srgbClr val="4FC3F7"/>
              </a:gs>
              <a:gs pos="100000">
                <a:srgbClr val="D9D9D9"/>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800" b="1">
            <a:solidFill>
              <a:schemeClr val="bg2"/>
            </a:solidFill>
            <a:latin typeface="Arial Rounded MT Bold" panose="020F0704030504030204" pitchFamily="34" charset="0"/>
          </a:endParaRPr>
        </a:p>
        <a:p>
          <a:pPr algn="l"/>
          <a:endParaRPr lang="en-GB" sz="1800" b="1">
            <a:solidFill>
              <a:schemeClr val="bg2"/>
            </a:solidFill>
            <a:latin typeface="Arial Rounded MT Bold" panose="020F0704030504030204" pitchFamily="34" charset="0"/>
          </a:endParaRPr>
        </a:p>
        <a:p>
          <a:pPr algn="l"/>
          <a:endParaRPr lang="en-AS" sz="1800" b="1">
            <a:solidFill>
              <a:schemeClr val="bg2"/>
            </a:solidFill>
            <a:latin typeface="Arial Rounded MT Bold" panose="020F0704030504030204" pitchFamily="34" charset="0"/>
          </a:endParaRPr>
        </a:p>
      </xdr:txBody>
    </xdr:sp>
    <xdr:clientData/>
  </xdr:twoCellAnchor>
  <xdr:twoCellAnchor>
    <xdr:from>
      <xdr:col>0</xdr:col>
      <xdr:colOff>0</xdr:colOff>
      <xdr:row>0</xdr:row>
      <xdr:rowOff>0</xdr:rowOff>
    </xdr:from>
    <xdr:to>
      <xdr:col>4</xdr:col>
      <xdr:colOff>189447</xdr:colOff>
      <xdr:row>9</xdr:row>
      <xdr:rowOff>150431</xdr:rowOff>
    </xdr:to>
    <xdr:pic>
      <xdr:nvPicPr>
        <xdr:cNvPr id="27" name="Picture 26">
          <a:extLst>
            <a:ext uri="{FF2B5EF4-FFF2-40B4-BE49-F238E27FC236}">
              <a16:creationId xmlns:a16="http://schemas.microsoft.com/office/drawing/2014/main" id="{7D0A57A0-2F00-003B-F6C7-E3C9A5DFEAA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627847" cy="1771413"/>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twoCellAnchor>
    <xdr:from>
      <xdr:col>8</xdr:col>
      <xdr:colOff>343565</xdr:colOff>
      <xdr:row>2</xdr:row>
      <xdr:rowOff>62931</xdr:rowOff>
    </xdr:from>
    <xdr:to>
      <xdr:col>13</xdr:col>
      <xdr:colOff>175565</xdr:colOff>
      <xdr:row>12</xdr:row>
      <xdr:rowOff>0</xdr:rowOff>
    </xdr:to>
    <xdr:pic>
      <xdr:nvPicPr>
        <xdr:cNvPr id="30" name="Picture 29">
          <a:extLst>
            <a:ext uri="{FF2B5EF4-FFF2-40B4-BE49-F238E27FC236}">
              <a16:creationId xmlns:a16="http://schemas.microsoft.com/office/drawing/2014/main" id="{D62588DE-8731-2F3B-E87D-3C94601874A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220365" y="423149"/>
          <a:ext cx="2880000" cy="17381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twoCellAnchor>
    <xdr:from>
      <xdr:col>16</xdr:col>
      <xdr:colOff>379248</xdr:colOff>
      <xdr:row>2</xdr:row>
      <xdr:rowOff>1</xdr:rowOff>
    </xdr:from>
    <xdr:to>
      <xdr:col>21</xdr:col>
      <xdr:colOff>211248</xdr:colOff>
      <xdr:row>12</xdr:row>
      <xdr:rowOff>51208</xdr:rowOff>
    </xdr:to>
    <xdr:pic>
      <xdr:nvPicPr>
        <xdr:cNvPr id="33" name="Picture 32">
          <a:extLst>
            <a:ext uri="{FF2B5EF4-FFF2-40B4-BE49-F238E27FC236}">
              <a16:creationId xmlns:a16="http://schemas.microsoft.com/office/drawing/2014/main" id="{91F4C86E-9FE2-D68B-A1A9-8F4F2EA569D3}"/>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0132848" y="360219"/>
          <a:ext cx="2880000" cy="1852298"/>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twoCellAnchor>
    <xdr:from>
      <xdr:col>0</xdr:col>
      <xdr:colOff>174689</xdr:colOff>
      <xdr:row>21</xdr:row>
      <xdr:rowOff>178082</xdr:rowOff>
    </xdr:from>
    <xdr:to>
      <xdr:col>4</xdr:col>
      <xdr:colOff>189447</xdr:colOff>
      <xdr:row>52</xdr:row>
      <xdr:rowOff>-1</xdr:rowOff>
    </xdr:to>
    <xdr:sp macro="" textlink="">
      <xdr:nvSpPr>
        <xdr:cNvPr id="34" name="Rectangle: Rounded Corners 33">
          <a:extLst>
            <a:ext uri="{FF2B5EF4-FFF2-40B4-BE49-F238E27FC236}">
              <a16:creationId xmlns:a16="http://schemas.microsoft.com/office/drawing/2014/main" id="{1A62252B-5772-62F0-3FC5-413359D2034A}"/>
            </a:ext>
          </a:extLst>
        </xdr:cNvPr>
        <xdr:cNvSpPr/>
      </xdr:nvSpPr>
      <xdr:spPr>
        <a:xfrm>
          <a:off x="174689" y="3960373"/>
          <a:ext cx="2453158" cy="5405299"/>
        </a:xfrm>
        <a:prstGeom prst="roundRect">
          <a:avLst/>
        </a:prstGeom>
        <a:solidFill>
          <a:srgbClr val="08111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800" b="1">
              <a:solidFill>
                <a:srgbClr val="29B6F6"/>
              </a:solidFill>
              <a:latin typeface="Algerian" panose="04020705040A02060702" pitchFamily="82" charset="0"/>
            </a:rPr>
            <a:t>FILTER</a:t>
          </a:r>
          <a:endParaRPr lang="en-AS" sz="2800" b="1">
            <a:solidFill>
              <a:srgbClr val="29B6F6"/>
            </a:solidFill>
            <a:latin typeface="Algerian" panose="04020705040A02060702" pitchFamily="82" charset="0"/>
          </a:endParaRPr>
        </a:p>
      </xdr:txBody>
    </xdr:sp>
    <xdr:clientData/>
  </xdr:twoCellAnchor>
  <xdr:twoCellAnchor>
    <xdr:from>
      <xdr:col>0</xdr:col>
      <xdr:colOff>120213</xdr:colOff>
      <xdr:row>13</xdr:row>
      <xdr:rowOff>14941</xdr:rowOff>
    </xdr:from>
    <xdr:to>
      <xdr:col>33</xdr:col>
      <xdr:colOff>144937</xdr:colOff>
      <xdr:row>20</xdr:row>
      <xdr:rowOff>48795</xdr:rowOff>
    </xdr:to>
    <xdr:grpSp>
      <xdr:nvGrpSpPr>
        <xdr:cNvPr id="9316" name="Group 9315">
          <a:extLst>
            <a:ext uri="{FF2B5EF4-FFF2-40B4-BE49-F238E27FC236}">
              <a16:creationId xmlns:a16="http://schemas.microsoft.com/office/drawing/2014/main" id="{051F0170-A5DA-D006-1344-5E6EB8EC46D8}"/>
            </a:ext>
          </a:extLst>
        </xdr:cNvPr>
        <xdr:cNvGrpSpPr/>
      </xdr:nvGrpSpPr>
      <xdr:grpSpPr>
        <a:xfrm>
          <a:off x="120213" y="2440900"/>
          <a:ext cx="21609540" cy="1340140"/>
          <a:chOff x="330040" y="1625547"/>
          <a:chExt cx="20096449" cy="1220460"/>
        </a:xfrm>
      </xdr:grpSpPr>
      <xdr:sp macro="" textlink="">
        <xdr:nvSpPr>
          <xdr:cNvPr id="40" name="Rectangle: Rounded Corners 39">
            <a:extLst>
              <a:ext uri="{FF2B5EF4-FFF2-40B4-BE49-F238E27FC236}">
                <a16:creationId xmlns:a16="http://schemas.microsoft.com/office/drawing/2014/main" id="{F984704C-B46B-479F-A035-758ED75E5627}"/>
              </a:ext>
            </a:extLst>
          </xdr:cNvPr>
          <xdr:cNvSpPr/>
        </xdr:nvSpPr>
        <xdr:spPr>
          <a:xfrm>
            <a:off x="330040" y="1626404"/>
            <a:ext cx="2887938" cy="1204598"/>
          </a:xfrm>
          <a:prstGeom prst="roundRect">
            <a:avLst/>
          </a:prstGeom>
          <a:solidFill>
            <a:srgbClr val="0B122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600" b="1">
                <a:latin typeface="Arial Rounded MT Bold" panose="020F0704030504030204" pitchFamily="34" charset="0"/>
              </a:rPr>
              <a:t>TOTAL RUNS </a:t>
            </a:r>
            <a:endParaRPr lang="en-AS" sz="1400" b="1">
              <a:latin typeface="Arial Rounded MT Bold" panose="020F0704030504030204" pitchFamily="34" charset="0"/>
            </a:endParaRPr>
          </a:p>
        </xdr:txBody>
      </xdr:sp>
      <xdr:sp macro="" textlink="">
        <xdr:nvSpPr>
          <xdr:cNvPr id="41" name="Rectangle: Rounded Corners 40">
            <a:extLst>
              <a:ext uri="{FF2B5EF4-FFF2-40B4-BE49-F238E27FC236}">
                <a16:creationId xmlns:a16="http://schemas.microsoft.com/office/drawing/2014/main" id="{E346A42B-FE4D-4A7E-90CD-6B3BD78E4F08}"/>
              </a:ext>
            </a:extLst>
          </xdr:cNvPr>
          <xdr:cNvSpPr/>
        </xdr:nvSpPr>
        <xdr:spPr>
          <a:xfrm>
            <a:off x="3807132" y="1625547"/>
            <a:ext cx="2885799" cy="1206312"/>
          </a:xfrm>
          <a:prstGeom prst="roundRect">
            <a:avLst/>
          </a:prstGeom>
          <a:solidFill>
            <a:srgbClr val="0B122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600" b="1">
                <a:latin typeface="Arial Rounded MT Bold" panose="020F0704030504030204" pitchFamily="34" charset="0"/>
              </a:rPr>
              <a:t>TOTAL</a:t>
            </a:r>
            <a:r>
              <a:rPr lang="en-US" sz="1050" b="1" baseline="0">
                <a:latin typeface="Arial Rounded MT Bold" panose="020F0704030504030204" pitchFamily="34" charset="0"/>
              </a:rPr>
              <a:t> </a:t>
            </a:r>
            <a:r>
              <a:rPr lang="en-US" sz="1600" b="1" baseline="0">
                <a:latin typeface="Arial Rounded MT Bold" panose="020F0704030504030204" pitchFamily="34" charset="0"/>
              </a:rPr>
              <a:t>WICKETS</a:t>
            </a:r>
            <a:endParaRPr lang="en-AS" sz="1100" b="1">
              <a:latin typeface="Arial Rounded MT Bold" panose="020F0704030504030204" pitchFamily="34" charset="0"/>
            </a:endParaRPr>
          </a:p>
        </xdr:txBody>
      </xdr:sp>
      <xdr:sp macro="" textlink="">
        <xdr:nvSpPr>
          <xdr:cNvPr id="42" name="Rectangle: Rounded Corners 41">
            <a:extLst>
              <a:ext uri="{FF2B5EF4-FFF2-40B4-BE49-F238E27FC236}">
                <a16:creationId xmlns:a16="http://schemas.microsoft.com/office/drawing/2014/main" id="{5A500A9D-069F-4D7B-8670-9DCA66907E71}"/>
              </a:ext>
            </a:extLst>
          </xdr:cNvPr>
          <xdr:cNvSpPr/>
        </xdr:nvSpPr>
        <xdr:spPr>
          <a:xfrm>
            <a:off x="7240523" y="1625547"/>
            <a:ext cx="2885799" cy="1206312"/>
          </a:xfrm>
          <a:prstGeom prst="roundRect">
            <a:avLst/>
          </a:prstGeom>
          <a:solidFill>
            <a:srgbClr val="0B122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600" b="1">
                <a:latin typeface="Arial Rounded MT Bold" panose="020F0704030504030204" pitchFamily="34" charset="0"/>
              </a:rPr>
              <a:t>NO</a:t>
            </a:r>
            <a:r>
              <a:rPr lang="en-US" sz="1600" b="1" baseline="0">
                <a:latin typeface="Arial Rounded MT Bold" panose="020F0704030504030204" pitchFamily="34" charset="0"/>
              </a:rPr>
              <a:t> OF SIXS</a:t>
            </a:r>
            <a:endParaRPr lang="en-AS" sz="1100" b="1">
              <a:latin typeface="Arial Rounded MT Bold" panose="020F0704030504030204" pitchFamily="34" charset="0"/>
            </a:endParaRPr>
          </a:p>
        </xdr:txBody>
      </xdr:sp>
      <xdr:sp macro="" textlink="">
        <xdr:nvSpPr>
          <xdr:cNvPr id="43" name="Rectangle: Rounded Corners 42">
            <a:extLst>
              <a:ext uri="{FF2B5EF4-FFF2-40B4-BE49-F238E27FC236}">
                <a16:creationId xmlns:a16="http://schemas.microsoft.com/office/drawing/2014/main" id="{80E18247-5A72-8150-1DE4-CC2494EB37F3}"/>
              </a:ext>
            </a:extLst>
          </xdr:cNvPr>
          <xdr:cNvSpPr/>
        </xdr:nvSpPr>
        <xdr:spPr>
          <a:xfrm>
            <a:off x="14300186" y="1639695"/>
            <a:ext cx="2885799" cy="1206312"/>
          </a:xfrm>
          <a:prstGeom prst="roundRect">
            <a:avLst/>
          </a:prstGeom>
          <a:solidFill>
            <a:srgbClr val="0B122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600" b="1">
                <a:latin typeface="Arial Rounded MT Bold" panose="020F0704030504030204" pitchFamily="34" charset="0"/>
              </a:rPr>
              <a:t>EXTRA</a:t>
            </a:r>
            <a:r>
              <a:rPr lang="en-US" sz="1600" b="1" baseline="0">
                <a:latin typeface="Arial Rounded MT Bold" panose="020F0704030504030204" pitchFamily="34" charset="0"/>
              </a:rPr>
              <a:t> RUNS</a:t>
            </a:r>
            <a:endParaRPr lang="en-AS" sz="1400" b="1">
              <a:latin typeface="Arial Rounded MT Bold" panose="020F0704030504030204" pitchFamily="34" charset="0"/>
            </a:endParaRPr>
          </a:p>
        </xdr:txBody>
      </xdr:sp>
      <xdr:sp macro="" textlink="">
        <xdr:nvSpPr>
          <xdr:cNvPr id="44" name="Rectangle: Rounded Corners 43">
            <a:extLst>
              <a:ext uri="{FF2B5EF4-FFF2-40B4-BE49-F238E27FC236}">
                <a16:creationId xmlns:a16="http://schemas.microsoft.com/office/drawing/2014/main" id="{D6EE7D12-4637-DB25-B60F-893933212906}"/>
              </a:ext>
            </a:extLst>
          </xdr:cNvPr>
          <xdr:cNvSpPr/>
        </xdr:nvSpPr>
        <xdr:spPr>
          <a:xfrm>
            <a:off x="10673913" y="1625547"/>
            <a:ext cx="2885799" cy="1206312"/>
          </a:xfrm>
          <a:prstGeom prst="roundRect">
            <a:avLst/>
          </a:prstGeom>
          <a:solidFill>
            <a:srgbClr val="0B122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600" b="1">
                <a:latin typeface="Arial Rounded MT Bold" panose="020F0704030504030204" pitchFamily="34" charset="0"/>
              </a:rPr>
              <a:t>NO</a:t>
            </a:r>
            <a:r>
              <a:rPr lang="en-US" sz="1600" b="1" baseline="0">
                <a:latin typeface="Arial Rounded MT Bold" panose="020F0704030504030204" pitchFamily="34" charset="0"/>
              </a:rPr>
              <a:t> OF FOURS</a:t>
            </a:r>
            <a:endParaRPr lang="en-AS" sz="1100" b="1">
              <a:latin typeface="Arial Rounded MT Bold" panose="020F0704030504030204" pitchFamily="34" charset="0"/>
            </a:endParaRPr>
          </a:p>
        </xdr:txBody>
      </xdr:sp>
      <xdr:sp macro="" textlink="">
        <xdr:nvSpPr>
          <xdr:cNvPr id="47" name="Rectangle: Rounded Corners 46">
            <a:extLst>
              <a:ext uri="{FF2B5EF4-FFF2-40B4-BE49-F238E27FC236}">
                <a16:creationId xmlns:a16="http://schemas.microsoft.com/office/drawing/2014/main" id="{BFA436E2-139E-4AFE-9F47-D235065B4FF4}"/>
              </a:ext>
            </a:extLst>
          </xdr:cNvPr>
          <xdr:cNvSpPr/>
        </xdr:nvSpPr>
        <xdr:spPr>
          <a:xfrm>
            <a:off x="17540690" y="1625547"/>
            <a:ext cx="2885799" cy="1206312"/>
          </a:xfrm>
          <a:prstGeom prst="roundRect">
            <a:avLst/>
          </a:prstGeom>
          <a:solidFill>
            <a:srgbClr val="0B122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GB" sz="1600" b="1">
                <a:solidFill>
                  <a:srgbClr val="D9D9D9"/>
                </a:solidFill>
                <a:latin typeface="Arial Rounded MT Bold" panose="020F0704030504030204" pitchFamily="34" charset="0"/>
              </a:rPr>
              <a:t>RUN</a:t>
            </a:r>
            <a:r>
              <a:rPr lang="en-GB" sz="1600" b="1" baseline="0">
                <a:solidFill>
                  <a:srgbClr val="D9D9D9"/>
                </a:solidFill>
                <a:latin typeface="Arial Rounded MT Bold" panose="020F0704030504030204" pitchFamily="34" charset="0"/>
              </a:rPr>
              <a:t> RATE</a:t>
            </a:r>
            <a:endParaRPr lang="en-AS" sz="1100" b="1">
              <a:solidFill>
                <a:srgbClr val="D9D9D9"/>
              </a:solidFill>
              <a:latin typeface="Arial Rounded MT Bold" panose="020F0704030504030204" pitchFamily="34" charset="0"/>
            </a:endParaRPr>
          </a:p>
        </xdr:txBody>
      </xdr:sp>
    </xdr:grpSp>
    <xdr:clientData/>
  </xdr:twoCellAnchor>
  <xdr:twoCellAnchor>
    <xdr:from>
      <xdr:col>0</xdr:col>
      <xdr:colOff>368652</xdr:colOff>
      <xdr:row>14</xdr:row>
      <xdr:rowOff>40235</xdr:rowOff>
    </xdr:from>
    <xdr:to>
      <xdr:col>2</xdr:col>
      <xdr:colOff>469634</xdr:colOff>
      <xdr:row>18</xdr:row>
      <xdr:rowOff>88650</xdr:rowOff>
    </xdr:to>
    <xdr:pic>
      <xdr:nvPicPr>
        <xdr:cNvPr id="51" name="Picture 50">
          <a:extLst>
            <a:ext uri="{FF2B5EF4-FFF2-40B4-BE49-F238E27FC236}">
              <a16:creationId xmlns:a16="http://schemas.microsoft.com/office/drawing/2014/main" id="{83F6CEB4-F787-8363-9525-231DBB215B5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68652" y="2626417"/>
          <a:ext cx="1317103" cy="787324"/>
        </a:xfrm>
        <a:prstGeom prst="rect">
          <a:avLst/>
        </a:prstGeom>
      </xdr:spPr>
    </xdr:pic>
    <xdr:clientData/>
  </xdr:twoCellAnchor>
  <xdr:twoCellAnchor>
    <xdr:from>
      <xdr:col>3</xdr:col>
      <xdr:colOff>460338</xdr:colOff>
      <xdr:row>14</xdr:row>
      <xdr:rowOff>142798</xdr:rowOff>
    </xdr:from>
    <xdr:to>
      <xdr:col>5</xdr:col>
      <xdr:colOff>135655</xdr:colOff>
      <xdr:row>17</xdr:row>
      <xdr:rowOff>98816</xdr:rowOff>
    </xdr:to>
    <xdr:sp macro="" textlink="KPI!$J$6">
      <xdr:nvSpPr>
        <xdr:cNvPr id="60" name="TextBox 59">
          <a:extLst>
            <a:ext uri="{FF2B5EF4-FFF2-40B4-BE49-F238E27FC236}">
              <a16:creationId xmlns:a16="http://schemas.microsoft.com/office/drawing/2014/main" id="{FAFE7019-6092-CDB5-183B-D51840397BCE}"/>
            </a:ext>
          </a:extLst>
        </xdr:cNvPr>
        <xdr:cNvSpPr txBox="1"/>
      </xdr:nvSpPr>
      <xdr:spPr>
        <a:xfrm>
          <a:off x="2284520" y="2728980"/>
          <a:ext cx="891438" cy="510200"/>
        </a:xfrm>
        <a:prstGeom prst="rect">
          <a:avLst/>
        </a:prstGeom>
        <a:solidFill>
          <a:srgbClr val="0B122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459AF33-5D16-431B-8C47-C525AF6F2288}" type="TxLink">
            <a:rPr lang="en-US" sz="2400" b="1" i="0" u="none" strike="noStrike">
              <a:solidFill>
                <a:srgbClr val="00C8FF"/>
              </a:solidFill>
              <a:latin typeface="Arial Rounded MT Bold" panose="020F0704030504030204" pitchFamily="34" charset="0"/>
              <a:ea typeface="Calibri"/>
              <a:cs typeface="Calibri"/>
            </a:rPr>
            <a:pPr/>
            <a:t>499</a:t>
          </a:fld>
          <a:endParaRPr lang="en-AS" sz="4800" b="1">
            <a:solidFill>
              <a:srgbClr val="00C8FF"/>
            </a:solidFill>
            <a:latin typeface="Arial Rounded MT Bold" panose="020F0704030504030204" pitchFamily="34" charset="0"/>
          </a:endParaRPr>
        </a:p>
      </xdr:txBody>
    </xdr:sp>
    <xdr:clientData/>
  </xdr:twoCellAnchor>
  <xdr:twoCellAnchor>
    <xdr:from>
      <xdr:col>6</xdr:col>
      <xdr:colOff>123237</xdr:colOff>
      <xdr:row>11</xdr:row>
      <xdr:rowOff>82162</xdr:rowOff>
    </xdr:from>
    <xdr:to>
      <xdr:col>6</xdr:col>
      <xdr:colOff>1764234</xdr:colOff>
      <xdr:row>21</xdr:row>
      <xdr:rowOff>92395</xdr:rowOff>
    </xdr:to>
    <xdr:pic>
      <xdr:nvPicPr>
        <xdr:cNvPr id="53" name="Picture 52">
          <a:extLst>
            <a:ext uri="{FF2B5EF4-FFF2-40B4-BE49-F238E27FC236}">
              <a16:creationId xmlns:a16="http://schemas.microsoft.com/office/drawing/2014/main" id="{71C7F529-0D4E-C93A-FF83-78B097F7515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rot="10800000" flipH="1" flipV="1">
          <a:off x="3762176" y="2134897"/>
          <a:ext cx="1640997" cy="1876355"/>
        </a:xfrm>
        <a:prstGeom prst="rect">
          <a:avLst/>
        </a:prstGeom>
      </xdr:spPr>
    </xdr:pic>
    <xdr:clientData/>
  </xdr:twoCellAnchor>
  <xdr:twoCellAnchor>
    <xdr:from>
      <xdr:col>7</xdr:col>
      <xdr:colOff>341525</xdr:colOff>
      <xdr:row>15</xdr:row>
      <xdr:rowOff>8398</xdr:rowOff>
    </xdr:from>
    <xdr:to>
      <xdr:col>9</xdr:col>
      <xdr:colOff>0</xdr:colOff>
      <xdr:row>18</xdr:row>
      <xdr:rowOff>0</xdr:rowOff>
    </xdr:to>
    <xdr:sp macro="" textlink="KPI!$J$7">
      <xdr:nvSpPr>
        <xdr:cNvPr id="61" name="TextBox 60">
          <a:extLst>
            <a:ext uri="{FF2B5EF4-FFF2-40B4-BE49-F238E27FC236}">
              <a16:creationId xmlns:a16="http://schemas.microsoft.com/office/drawing/2014/main" id="{6EF7B7EF-06C6-38A6-EEB7-F5CF96691C97}"/>
            </a:ext>
          </a:extLst>
        </xdr:cNvPr>
        <xdr:cNvSpPr txBox="1"/>
      </xdr:nvSpPr>
      <xdr:spPr>
        <a:xfrm>
          <a:off x="6160434" y="2779307"/>
          <a:ext cx="874596" cy="545784"/>
        </a:xfrm>
        <a:prstGeom prst="rect">
          <a:avLst/>
        </a:prstGeom>
        <a:solidFill>
          <a:srgbClr val="0B122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E8F5F74-2DB4-4467-8347-F748E233C241}" type="TxLink">
            <a:rPr lang="en-US" sz="2400" b="1" i="0" u="none" strike="noStrike">
              <a:solidFill>
                <a:srgbClr val="FF0000"/>
              </a:solidFill>
              <a:latin typeface="Arial Rounded MT Bold" panose="020F0704030504030204" pitchFamily="34" charset="0"/>
              <a:ea typeface="Calibri"/>
              <a:cs typeface="Calibri"/>
            </a:rPr>
            <a:pPr/>
            <a:t>14</a:t>
          </a:fld>
          <a:endParaRPr lang="en-AS" sz="1100" b="1">
            <a:solidFill>
              <a:srgbClr val="FF0000"/>
            </a:solidFill>
            <a:latin typeface="Arial Rounded MT Bold" panose="020F0704030504030204" pitchFamily="34" charset="0"/>
          </a:endParaRPr>
        </a:p>
      </xdr:txBody>
    </xdr:sp>
    <xdr:clientData/>
  </xdr:twoCellAnchor>
  <xdr:twoCellAnchor>
    <xdr:from>
      <xdr:col>10</xdr:col>
      <xdr:colOff>332895</xdr:colOff>
      <xdr:row>13</xdr:row>
      <xdr:rowOff>178109</xdr:rowOff>
    </xdr:from>
    <xdr:to>
      <xdr:col>12</xdr:col>
      <xdr:colOff>74121</xdr:colOff>
      <xdr:row>19</xdr:row>
      <xdr:rowOff>0</xdr:rowOff>
    </xdr:to>
    <xdr:pic>
      <xdr:nvPicPr>
        <xdr:cNvPr id="55" name="Picture 54">
          <a:extLst>
            <a:ext uri="{FF2B5EF4-FFF2-40B4-BE49-F238E27FC236}">
              <a16:creationId xmlns:a16="http://schemas.microsoft.com/office/drawing/2014/main" id="{CC201F88-5305-4D58-F6F7-9C5B37FE3B8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990995" y="2654609"/>
          <a:ext cx="960426" cy="964891"/>
        </a:xfrm>
        <a:prstGeom prst="rect">
          <a:avLst/>
        </a:prstGeom>
      </xdr:spPr>
    </xdr:pic>
    <xdr:clientData/>
  </xdr:twoCellAnchor>
  <xdr:twoCellAnchor>
    <xdr:from>
      <xdr:col>13</xdr:col>
      <xdr:colOff>459254</xdr:colOff>
      <xdr:row>14</xdr:row>
      <xdr:rowOff>154684</xdr:rowOff>
    </xdr:from>
    <xdr:to>
      <xdr:col>15</xdr:col>
      <xdr:colOff>0</xdr:colOff>
      <xdr:row>18</xdr:row>
      <xdr:rowOff>58005</xdr:rowOff>
    </xdr:to>
    <xdr:sp macro="" textlink="KPI!$J$10">
      <xdr:nvSpPr>
        <xdr:cNvPr id="62" name="TextBox 61">
          <a:extLst>
            <a:ext uri="{FF2B5EF4-FFF2-40B4-BE49-F238E27FC236}">
              <a16:creationId xmlns:a16="http://schemas.microsoft.com/office/drawing/2014/main" id="{CCFA68F6-9901-2722-4AE8-226888AB807D}"/>
            </a:ext>
          </a:extLst>
        </xdr:cNvPr>
        <xdr:cNvSpPr txBox="1"/>
      </xdr:nvSpPr>
      <xdr:spPr>
        <a:xfrm>
          <a:off x="9926527" y="2740866"/>
          <a:ext cx="756867" cy="642230"/>
        </a:xfrm>
        <a:prstGeom prst="rect">
          <a:avLst/>
        </a:prstGeom>
        <a:solidFill>
          <a:srgbClr val="0B122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1AD47EE-1530-4CFE-8B11-F145BC50AC5C}" type="TxLink">
            <a:rPr lang="en-US" sz="2400" b="1" i="0" u="none" strike="noStrike">
              <a:solidFill>
                <a:srgbClr val="FFC107"/>
              </a:solidFill>
              <a:latin typeface="Arial Rounded MT Bold" panose="020F0704030504030204" pitchFamily="34" charset="0"/>
              <a:ea typeface="Calibri"/>
              <a:cs typeface="Calibri"/>
            </a:rPr>
            <a:pPr/>
            <a:t>34</a:t>
          </a:fld>
          <a:endParaRPr lang="en-AS" sz="1100" b="1">
            <a:solidFill>
              <a:srgbClr val="FFC107"/>
            </a:solidFill>
            <a:latin typeface="Arial Rounded MT Bold" panose="020F0704030504030204" pitchFamily="34" charset="0"/>
          </a:endParaRPr>
        </a:p>
      </xdr:txBody>
    </xdr:sp>
    <xdr:clientData/>
  </xdr:twoCellAnchor>
  <xdr:twoCellAnchor>
    <xdr:from>
      <xdr:col>16</xdr:col>
      <xdr:colOff>379248</xdr:colOff>
      <xdr:row>14</xdr:row>
      <xdr:rowOff>47873</xdr:rowOff>
    </xdr:from>
    <xdr:to>
      <xdr:col>18</xdr:col>
      <xdr:colOff>17352</xdr:colOff>
      <xdr:row>19</xdr:row>
      <xdr:rowOff>44927</xdr:rowOff>
    </xdr:to>
    <xdr:pic>
      <xdr:nvPicPr>
        <xdr:cNvPr id="57" name="Picture 56">
          <a:extLst>
            <a:ext uri="{FF2B5EF4-FFF2-40B4-BE49-F238E27FC236}">
              <a16:creationId xmlns:a16="http://schemas.microsoft.com/office/drawing/2014/main" id="{2A046347-A6E3-D8C9-2ADE-5B66EC0143E5}"/>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rot="10800000" flipH="1" flipV="1">
          <a:off x="11694948" y="2714873"/>
          <a:ext cx="857304" cy="949554"/>
        </a:xfrm>
        <a:prstGeom prst="rect">
          <a:avLst/>
        </a:prstGeom>
      </xdr:spPr>
    </xdr:pic>
    <xdr:clientData/>
  </xdr:twoCellAnchor>
  <xdr:twoCellAnchor>
    <xdr:from>
      <xdr:col>19</xdr:col>
      <xdr:colOff>518959</xdr:colOff>
      <xdr:row>15</xdr:row>
      <xdr:rowOff>8398</xdr:rowOff>
    </xdr:from>
    <xdr:to>
      <xdr:col>21</xdr:col>
      <xdr:colOff>147645</xdr:colOff>
      <xdr:row>18</xdr:row>
      <xdr:rowOff>47906</xdr:rowOff>
    </xdr:to>
    <xdr:sp macro="" textlink="KPI!$J$9">
      <xdr:nvSpPr>
        <xdr:cNvPr id="63" name="TextBox 62">
          <a:extLst>
            <a:ext uri="{FF2B5EF4-FFF2-40B4-BE49-F238E27FC236}">
              <a16:creationId xmlns:a16="http://schemas.microsoft.com/office/drawing/2014/main" id="{BA0A910E-48A1-D500-57DC-47F1A38E78A6}"/>
            </a:ext>
          </a:extLst>
        </xdr:cNvPr>
        <xdr:cNvSpPr txBox="1"/>
      </xdr:nvSpPr>
      <xdr:spPr>
        <a:xfrm>
          <a:off x="13634595" y="2779307"/>
          <a:ext cx="844808" cy="593690"/>
        </a:xfrm>
        <a:prstGeom prst="rect">
          <a:avLst/>
        </a:prstGeom>
        <a:solidFill>
          <a:srgbClr val="0B122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A86E757-1FFD-4E75-8829-2633E1E1240F}" type="TxLink">
            <a:rPr lang="en-US" sz="2400" b="1" i="0" u="none" strike="noStrike">
              <a:solidFill>
                <a:srgbClr val="FF9800"/>
              </a:solidFill>
              <a:latin typeface="Arial Rounded MT Bold" panose="020F0704030504030204" pitchFamily="34" charset="0"/>
              <a:ea typeface="Calibri"/>
              <a:cs typeface="Calibri"/>
            </a:rPr>
            <a:pPr/>
            <a:t>39</a:t>
          </a:fld>
          <a:endParaRPr lang="en-AS" sz="1100" b="1">
            <a:solidFill>
              <a:srgbClr val="FF9800"/>
            </a:solidFill>
            <a:latin typeface="Arial Rounded MT Bold" panose="020F0704030504030204" pitchFamily="34" charset="0"/>
          </a:endParaRPr>
        </a:p>
      </xdr:txBody>
    </xdr:sp>
    <xdr:clientData/>
  </xdr:twoCellAnchor>
  <xdr:twoCellAnchor>
    <xdr:from>
      <xdr:col>22</xdr:col>
      <xdr:colOff>595304</xdr:colOff>
      <xdr:row>14</xdr:row>
      <xdr:rowOff>77714</xdr:rowOff>
    </xdr:from>
    <xdr:to>
      <xdr:col>24</xdr:col>
      <xdr:colOff>134461</xdr:colOff>
      <xdr:row>18</xdr:row>
      <xdr:rowOff>88650</xdr:rowOff>
    </xdr:to>
    <xdr:pic>
      <xdr:nvPicPr>
        <xdr:cNvPr id="49" name="Graphic 48" descr="Medical with solid fill">
          <a:extLst>
            <a:ext uri="{FF2B5EF4-FFF2-40B4-BE49-F238E27FC236}">
              <a16:creationId xmlns:a16="http://schemas.microsoft.com/office/drawing/2014/main" id="{8F910F88-535B-71E1-74D5-326B5DF2261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5568604" y="2744714"/>
          <a:ext cx="758357" cy="772936"/>
        </a:xfrm>
        <a:prstGeom prst="rect">
          <a:avLst/>
        </a:prstGeom>
      </xdr:spPr>
    </xdr:pic>
    <xdr:clientData/>
  </xdr:twoCellAnchor>
  <xdr:twoCellAnchor>
    <xdr:from>
      <xdr:col>25</xdr:col>
      <xdr:colOff>535733</xdr:colOff>
      <xdr:row>15</xdr:row>
      <xdr:rowOff>38881</xdr:rowOff>
    </xdr:from>
    <xdr:to>
      <xdr:col>27</xdr:col>
      <xdr:colOff>83134</xdr:colOff>
      <xdr:row>18</xdr:row>
      <xdr:rowOff>6157</xdr:rowOff>
    </xdr:to>
    <xdr:sp macro="" textlink="KPI!$J$8">
      <xdr:nvSpPr>
        <xdr:cNvPr id="9216" name="TextBox 9215">
          <a:extLst>
            <a:ext uri="{FF2B5EF4-FFF2-40B4-BE49-F238E27FC236}">
              <a16:creationId xmlns:a16="http://schemas.microsoft.com/office/drawing/2014/main" id="{0D4BDCAD-A9A2-0F8D-3C0B-2B9F9245C32C}"/>
            </a:ext>
          </a:extLst>
        </xdr:cNvPr>
        <xdr:cNvSpPr txBox="1"/>
      </xdr:nvSpPr>
      <xdr:spPr>
        <a:xfrm>
          <a:off x="17299733" y="2809790"/>
          <a:ext cx="763522" cy="521458"/>
        </a:xfrm>
        <a:prstGeom prst="rect">
          <a:avLst/>
        </a:prstGeom>
        <a:solidFill>
          <a:srgbClr val="08111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B6945C9-17F5-47C0-A705-CA3E38F2389F}" type="TxLink">
            <a:rPr lang="en-US" sz="2400" b="1" i="0" u="none" strike="noStrike">
              <a:solidFill>
                <a:srgbClr val="4CAF50"/>
              </a:solidFill>
              <a:latin typeface="Arial Rounded MT Bold" panose="020F0704030504030204" pitchFamily="34" charset="0"/>
              <a:ea typeface="Calibri"/>
              <a:cs typeface="Calibri"/>
            </a:rPr>
            <a:pPr/>
            <a:t>25</a:t>
          </a:fld>
          <a:endParaRPr lang="en-AS" sz="1100" b="1">
            <a:solidFill>
              <a:srgbClr val="4CAF50"/>
            </a:solidFill>
            <a:latin typeface="Arial Rounded MT Bold" panose="020F0704030504030204" pitchFamily="34" charset="0"/>
          </a:endParaRPr>
        </a:p>
      </xdr:txBody>
    </xdr:sp>
    <xdr:clientData/>
  </xdr:twoCellAnchor>
  <xdr:twoCellAnchor>
    <xdr:from>
      <xdr:col>4</xdr:col>
      <xdr:colOff>534613</xdr:colOff>
      <xdr:row>40</xdr:row>
      <xdr:rowOff>159817</xdr:rowOff>
    </xdr:from>
    <xdr:to>
      <xdr:col>14</xdr:col>
      <xdr:colOff>111022</xdr:colOff>
      <xdr:row>57</xdr:row>
      <xdr:rowOff>0</xdr:rowOff>
    </xdr:to>
    <xdr:grpSp>
      <xdr:nvGrpSpPr>
        <xdr:cNvPr id="29" name="Group 28">
          <a:extLst>
            <a:ext uri="{FF2B5EF4-FFF2-40B4-BE49-F238E27FC236}">
              <a16:creationId xmlns:a16="http://schemas.microsoft.com/office/drawing/2014/main" id="{4CEDDD8B-B1EC-D903-BF27-C4E11121CCEA}"/>
            </a:ext>
          </a:extLst>
        </xdr:cNvPr>
        <xdr:cNvGrpSpPr/>
      </xdr:nvGrpSpPr>
      <xdr:grpSpPr>
        <a:xfrm>
          <a:off x="2960572" y="7624307"/>
          <a:ext cx="7211960" cy="3012591"/>
          <a:chOff x="2298408" y="5156963"/>
          <a:chExt cx="4140000" cy="2528021"/>
        </a:xfrm>
      </xdr:grpSpPr>
      <xdr:sp macro="" textlink="">
        <xdr:nvSpPr>
          <xdr:cNvPr id="16" name="Flowchart: Alternate Process 15">
            <a:extLst>
              <a:ext uri="{FF2B5EF4-FFF2-40B4-BE49-F238E27FC236}">
                <a16:creationId xmlns:a16="http://schemas.microsoft.com/office/drawing/2014/main" id="{F8ED92A9-A9C7-2F6D-2644-8573FA8E9DC1}"/>
              </a:ext>
            </a:extLst>
          </xdr:cNvPr>
          <xdr:cNvSpPr/>
        </xdr:nvSpPr>
        <xdr:spPr>
          <a:xfrm>
            <a:off x="2298408" y="5156963"/>
            <a:ext cx="4140000" cy="2528021"/>
          </a:xfrm>
          <a:prstGeom prst="flowChartAlternateProcess">
            <a:avLst/>
          </a:prstGeom>
          <a:solidFill>
            <a:srgbClr val="08111F"/>
          </a:solidFill>
          <a:ln>
            <a:gradFill>
              <a:gsLst>
                <a:gs pos="0">
                  <a:srgbClr val="29B6F6"/>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S" sz="1100"/>
          </a:p>
        </xdr:txBody>
      </xdr:sp>
      <xdr:grpSp>
        <xdr:nvGrpSpPr>
          <xdr:cNvPr id="28" name="Group 27">
            <a:extLst>
              <a:ext uri="{FF2B5EF4-FFF2-40B4-BE49-F238E27FC236}">
                <a16:creationId xmlns:a16="http://schemas.microsoft.com/office/drawing/2014/main" id="{5291626E-2C5A-53B0-A3E0-3930DDB599AD}"/>
              </a:ext>
            </a:extLst>
          </xdr:cNvPr>
          <xdr:cNvGrpSpPr/>
        </xdr:nvGrpSpPr>
        <xdr:grpSpPr>
          <a:xfrm>
            <a:off x="2440469" y="5295784"/>
            <a:ext cx="3883277" cy="2207327"/>
            <a:chOff x="2440469" y="5295784"/>
            <a:chExt cx="3883277" cy="2207327"/>
          </a:xfrm>
        </xdr:grpSpPr>
        <xdr:graphicFrame macro="">
          <xdr:nvGraphicFramePr>
            <xdr:cNvPr id="18" name="Chart 17">
              <a:extLst>
                <a:ext uri="{FF2B5EF4-FFF2-40B4-BE49-F238E27FC236}">
                  <a16:creationId xmlns:a16="http://schemas.microsoft.com/office/drawing/2014/main" id="{F7C85F92-01A0-421D-B195-2DD8B62C5EE3}"/>
                </a:ext>
              </a:extLst>
            </xdr:cNvPr>
            <xdr:cNvGraphicFramePr>
              <a:graphicFrameLocks/>
            </xdr:cNvGraphicFramePr>
          </xdr:nvGraphicFramePr>
          <xdr:xfrm>
            <a:off x="2440469" y="5534906"/>
            <a:ext cx="3883276" cy="1968205"/>
          </xdr:xfrm>
          <a:graphic>
            <a:graphicData uri="http://schemas.openxmlformats.org/drawingml/2006/chart">
              <c:chart xmlns:c="http://schemas.openxmlformats.org/drawingml/2006/chart" xmlns:r="http://schemas.openxmlformats.org/officeDocument/2006/relationships" r:id="rId11"/>
            </a:graphicData>
          </a:graphic>
        </xdr:graphicFrame>
        <xdr:sp macro="" textlink="">
          <xdr:nvSpPr>
            <xdr:cNvPr id="20" name="TextBox 19">
              <a:extLst>
                <a:ext uri="{FF2B5EF4-FFF2-40B4-BE49-F238E27FC236}">
                  <a16:creationId xmlns:a16="http://schemas.microsoft.com/office/drawing/2014/main" id="{EF7DBE38-EBF1-4C73-8C1C-39A20C2F2532}"/>
                </a:ext>
              </a:extLst>
            </xdr:cNvPr>
            <xdr:cNvSpPr txBox="1"/>
          </xdr:nvSpPr>
          <xdr:spPr>
            <a:xfrm>
              <a:off x="2501871" y="5295784"/>
              <a:ext cx="3821875" cy="327905"/>
            </a:xfrm>
            <a:prstGeom prst="rect">
              <a:avLst/>
            </a:prstGeom>
            <a:solidFill>
              <a:srgbClr val="08111F"/>
            </a:solidFill>
            <a:ln>
              <a:noFill/>
            </a:ln>
            <a:effectLst>
              <a:softEdge rad="0"/>
            </a:effectLst>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GB" sz="1200" b="1">
                  <a:solidFill>
                    <a:schemeClr val="tx2">
                      <a:lumMod val="20000"/>
                      <a:lumOff val="80000"/>
                    </a:schemeClr>
                  </a:solidFill>
                  <a:latin typeface="Arial Rounded MT Bold" panose="020F0704030504030204" pitchFamily="34" charset="0"/>
                </a:rPr>
                <a:t>TOP</a:t>
              </a:r>
              <a:r>
                <a:rPr lang="en-GB" sz="1200" b="1" baseline="0">
                  <a:solidFill>
                    <a:schemeClr val="tx2">
                      <a:lumMod val="20000"/>
                      <a:lumOff val="80000"/>
                    </a:schemeClr>
                  </a:solidFill>
                  <a:latin typeface="Arial Rounded MT Bold" panose="020F0704030504030204" pitchFamily="34" charset="0"/>
                </a:rPr>
                <a:t>  RUN SCORERS </a:t>
              </a:r>
              <a:endParaRPr lang="en-AS" sz="1200" b="1">
                <a:solidFill>
                  <a:schemeClr val="tx2">
                    <a:lumMod val="20000"/>
                    <a:lumOff val="80000"/>
                  </a:schemeClr>
                </a:solidFill>
                <a:latin typeface="Arial Rounded MT Bold" panose="020F0704030504030204" pitchFamily="34" charset="0"/>
              </a:endParaRPr>
            </a:p>
          </xdr:txBody>
        </xdr:sp>
      </xdr:grpSp>
    </xdr:grpSp>
    <xdr:clientData/>
  </xdr:twoCellAnchor>
  <xdr:twoCellAnchor>
    <xdr:from>
      <xdr:col>14</xdr:col>
      <xdr:colOff>317653</xdr:colOff>
      <xdr:row>40</xdr:row>
      <xdr:rowOff>160157</xdr:rowOff>
    </xdr:from>
    <xdr:to>
      <xdr:col>23</xdr:col>
      <xdr:colOff>499950</xdr:colOff>
      <xdr:row>56</xdr:row>
      <xdr:rowOff>179769</xdr:rowOff>
    </xdr:to>
    <xdr:grpSp>
      <xdr:nvGrpSpPr>
        <xdr:cNvPr id="36" name="Group 35">
          <a:extLst>
            <a:ext uri="{FF2B5EF4-FFF2-40B4-BE49-F238E27FC236}">
              <a16:creationId xmlns:a16="http://schemas.microsoft.com/office/drawing/2014/main" id="{B0872F33-CF06-694A-12EE-60E42EF36976}"/>
            </a:ext>
          </a:extLst>
        </xdr:cNvPr>
        <xdr:cNvGrpSpPr/>
      </xdr:nvGrpSpPr>
      <xdr:grpSpPr>
        <a:xfrm>
          <a:off x="10379163" y="7624647"/>
          <a:ext cx="5640705" cy="3005408"/>
          <a:chOff x="6705600" y="5226353"/>
          <a:chExt cx="4140000" cy="2527448"/>
        </a:xfrm>
      </xdr:grpSpPr>
      <xdr:sp macro="" textlink="">
        <xdr:nvSpPr>
          <xdr:cNvPr id="21" name="Flowchart: Alternate Process 20">
            <a:extLst>
              <a:ext uri="{FF2B5EF4-FFF2-40B4-BE49-F238E27FC236}">
                <a16:creationId xmlns:a16="http://schemas.microsoft.com/office/drawing/2014/main" id="{A94D3ACB-0116-BE84-1DDE-302C1F610F19}"/>
              </a:ext>
            </a:extLst>
          </xdr:cNvPr>
          <xdr:cNvSpPr/>
        </xdr:nvSpPr>
        <xdr:spPr>
          <a:xfrm>
            <a:off x="6705600" y="5226353"/>
            <a:ext cx="4140000" cy="2527448"/>
          </a:xfrm>
          <a:prstGeom prst="flowChartAlternateProcess">
            <a:avLst/>
          </a:prstGeom>
          <a:solidFill>
            <a:srgbClr val="08111F"/>
          </a:solidFill>
          <a:ln>
            <a:gradFill>
              <a:gsLst>
                <a:gs pos="0">
                  <a:srgbClr val="29B6F6"/>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S" sz="1100"/>
          </a:p>
        </xdr:txBody>
      </xdr:sp>
      <xdr:grpSp>
        <xdr:nvGrpSpPr>
          <xdr:cNvPr id="32" name="Group 31">
            <a:extLst>
              <a:ext uri="{FF2B5EF4-FFF2-40B4-BE49-F238E27FC236}">
                <a16:creationId xmlns:a16="http://schemas.microsoft.com/office/drawing/2014/main" id="{A68C3A49-613C-1300-359D-0D882317D09F}"/>
              </a:ext>
            </a:extLst>
          </xdr:cNvPr>
          <xdr:cNvGrpSpPr/>
        </xdr:nvGrpSpPr>
        <xdr:grpSpPr>
          <a:xfrm>
            <a:off x="7040653" y="5295784"/>
            <a:ext cx="3596400" cy="2291559"/>
            <a:chOff x="7040653" y="5295784"/>
            <a:chExt cx="3596400" cy="2291559"/>
          </a:xfrm>
        </xdr:grpSpPr>
        <xdr:graphicFrame macro="">
          <xdr:nvGraphicFramePr>
            <xdr:cNvPr id="22" name="Chart 21">
              <a:extLst>
                <a:ext uri="{FF2B5EF4-FFF2-40B4-BE49-F238E27FC236}">
                  <a16:creationId xmlns:a16="http://schemas.microsoft.com/office/drawing/2014/main" id="{077CAF00-9814-4D1E-A012-F3490FE82E1A}"/>
                </a:ext>
              </a:extLst>
            </xdr:cNvPr>
            <xdr:cNvGraphicFramePr>
              <a:graphicFrameLocks/>
            </xdr:cNvGraphicFramePr>
          </xdr:nvGraphicFramePr>
          <xdr:xfrm>
            <a:off x="7040653" y="5619041"/>
            <a:ext cx="3596400" cy="1968302"/>
          </xdr:xfrm>
          <a:graphic>
            <a:graphicData uri="http://schemas.openxmlformats.org/drawingml/2006/chart">
              <c:chart xmlns:c="http://schemas.openxmlformats.org/drawingml/2006/chart" xmlns:r="http://schemas.openxmlformats.org/officeDocument/2006/relationships" r:id="rId12"/>
            </a:graphicData>
          </a:graphic>
        </xdr:graphicFrame>
        <xdr:sp macro="" textlink="">
          <xdr:nvSpPr>
            <xdr:cNvPr id="25" name="TextBox 24">
              <a:extLst>
                <a:ext uri="{FF2B5EF4-FFF2-40B4-BE49-F238E27FC236}">
                  <a16:creationId xmlns:a16="http://schemas.microsoft.com/office/drawing/2014/main" id="{DB9B6745-9152-484A-956A-6C6C6EEE52BA}"/>
                </a:ext>
              </a:extLst>
            </xdr:cNvPr>
            <xdr:cNvSpPr txBox="1"/>
          </xdr:nvSpPr>
          <xdr:spPr>
            <a:xfrm>
              <a:off x="7040653" y="5295784"/>
              <a:ext cx="3525260" cy="288014"/>
            </a:xfrm>
            <a:prstGeom prst="rect">
              <a:avLst/>
            </a:prstGeom>
            <a:solidFill>
              <a:srgbClr val="08111F"/>
            </a:solidFill>
            <a:ln>
              <a:noFill/>
            </a:ln>
            <a:effectLst>
              <a:softEdge rad="0"/>
            </a:effectLst>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GB" sz="1200" b="1">
                  <a:solidFill>
                    <a:schemeClr val="tx2">
                      <a:lumMod val="20000"/>
                      <a:lumOff val="80000"/>
                    </a:schemeClr>
                  </a:solidFill>
                  <a:latin typeface="Arial Rounded MT Bold" panose="020F0704030504030204" pitchFamily="34" charset="0"/>
                </a:rPr>
                <a:t>TOP</a:t>
              </a:r>
              <a:r>
                <a:rPr lang="en-GB" sz="1200" b="1" baseline="0">
                  <a:solidFill>
                    <a:schemeClr val="tx2">
                      <a:lumMod val="20000"/>
                      <a:lumOff val="80000"/>
                    </a:schemeClr>
                  </a:solidFill>
                  <a:latin typeface="Arial Rounded MT Bold" panose="020F0704030504030204" pitchFamily="34" charset="0"/>
                </a:rPr>
                <a:t> WICKET TAKER</a:t>
              </a:r>
              <a:endParaRPr lang="en-AS" sz="1200" b="1">
                <a:solidFill>
                  <a:schemeClr val="tx2">
                    <a:lumMod val="20000"/>
                    <a:lumOff val="80000"/>
                  </a:schemeClr>
                </a:solidFill>
                <a:latin typeface="Arial Rounded MT Bold" panose="020F0704030504030204" pitchFamily="34" charset="0"/>
              </a:endParaRPr>
            </a:p>
          </xdr:txBody>
        </xdr:sp>
      </xdr:grpSp>
    </xdr:grpSp>
    <xdr:clientData/>
  </xdr:twoCellAnchor>
  <xdr:twoCellAnchor>
    <xdr:from>
      <xdr:col>24</xdr:col>
      <xdr:colOff>96982</xdr:colOff>
      <xdr:row>40</xdr:row>
      <xdr:rowOff>165388</xdr:rowOff>
    </xdr:from>
    <xdr:to>
      <xdr:col>33</xdr:col>
      <xdr:colOff>282991</xdr:colOff>
      <xdr:row>56</xdr:row>
      <xdr:rowOff>174538</xdr:rowOff>
    </xdr:to>
    <xdr:grpSp>
      <xdr:nvGrpSpPr>
        <xdr:cNvPr id="9251" name="Group 9250">
          <a:extLst>
            <a:ext uri="{FF2B5EF4-FFF2-40B4-BE49-F238E27FC236}">
              <a16:creationId xmlns:a16="http://schemas.microsoft.com/office/drawing/2014/main" id="{42DE016D-70D6-9931-6318-40E061E76447}"/>
            </a:ext>
          </a:extLst>
        </xdr:cNvPr>
        <xdr:cNvGrpSpPr/>
      </xdr:nvGrpSpPr>
      <xdr:grpSpPr>
        <a:xfrm>
          <a:off x="16223390" y="7629878"/>
          <a:ext cx="5644417" cy="2994946"/>
          <a:chOff x="11019062" y="5222989"/>
          <a:chExt cx="4159050" cy="2500950"/>
        </a:xfrm>
      </xdr:grpSpPr>
      <xdr:sp macro="" textlink="">
        <xdr:nvSpPr>
          <xdr:cNvPr id="45" name="Rectangle: Rounded Corners 44">
            <a:extLst>
              <a:ext uri="{FF2B5EF4-FFF2-40B4-BE49-F238E27FC236}">
                <a16:creationId xmlns:a16="http://schemas.microsoft.com/office/drawing/2014/main" id="{4207BC51-93B0-6384-C1D9-22F6A42C0765}"/>
              </a:ext>
            </a:extLst>
          </xdr:cNvPr>
          <xdr:cNvSpPr/>
        </xdr:nvSpPr>
        <xdr:spPr>
          <a:xfrm>
            <a:off x="11019062" y="5222989"/>
            <a:ext cx="4159050" cy="2500950"/>
          </a:xfrm>
          <a:prstGeom prst="roundRect">
            <a:avLst/>
          </a:prstGeom>
          <a:solidFill>
            <a:srgbClr val="08111F"/>
          </a:solidFill>
          <a:ln>
            <a:gradFill>
              <a:gsLst>
                <a:gs pos="0">
                  <a:srgbClr val="29B6F6"/>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S" sz="1100"/>
          </a:p>
        </xdr:txBody>
      </xdr:sp>
      <xdr:grpSp>
        <xdr:nvGrpSpPr>
          <xdr:cNvPr id="9250" name="Group 9249">
            <a:extLst>
              <a:ext uri="{FF2B5EF4-FFF2-40B4-BE49-F238E27FC236}">
                <a16:creationId xmlns:a16="http://schemas.microsoft.com/office/drawing/2014/main" id="{3B54A7EF-DB8B-C6EA-B807-F019B9933D76}"/>
              </a:ext>
            </a:extLst>
          </xdr:cNvPr>
          <xdr:cNvGrpSpPr/>
        </xdr:nvGrpSpPr>
        <xdr:grpSpPr>
          <a:xfrm>
            <a:off x="11152415" y="5362711"/>
            <a:ext cx="3827317" cy="2277685"/>
            <a:chOff x="11152415" y="5362711"/>
            <a:chExt cx="3827317" cy="2277685"/>
          </a:xfrm>
        </xdr:grpSpPr>
        <xdr:graphicFrame macro="">
          <xdr:nvGraphicFramePr>
            <xdr:cNvPr id="9233" name="Chart 9232">
              <a:extLst>
                <a:ext uri="{FF2B5EF4-FFF2-40B4-BE49-F238E27FC236}">
                  <a16:creationId xmlns:a16="http://schemas.microsoft.com/office/drawing/2014/main" id="{EECA34F3-853C-4605-A4EA-DFA98C444643}"/>
                </a:ext>
              </a:extLst>
            </xdr:cNvPr>
            <xdr:cNvGraphicFramePr>
              <a:graphicFrameLocks/>
            </xdr:cNvGraphicFramePr>
          </xdr:nvGraphicFramePr>
          <xdr:xfrm>
            <a:off x="11354911" y="5693364"/>
            <a:ext cx="3612728" cy="1947032"/>
          </xdr:xfrm>
          <a:graphic>
            <a:graphicData uri="http://schemas.openxmlformats.org/drawingml/2006/chart">
              <c:chart xmlns:c="http://schemas.openxmlformats.org/drawingml/2006/chart" xmlns:r="http://schemas.openxmlformats.org/officeDocument/2006/relationships" r:id="rId13"/>
            </a:graphicData>
          </a:graphic>
        </xdr:graphicFrame>
        <xdr:sp macro="" textlink="">
          <xdr:nvSpPr>
            <xdr:cNvPr id="9235" name="TextBox 9234">
              <a:extLst>
                <a:ext uri="{FF2B5EF4-FFF2-40B4-BE49-F238E27FC236}">
                  <a16:creationId xmlns:a16="http://schemas.microsoft.com/office/drawing/2014/main" id="{CBC380C5-CCCA-4B5C-B7C9-A5CD5A2F3C15}"/>
                </a:ext>
              </a:extLst>
            </xdr:cNvPr>
            <xdr:cNvSpPr txBox="1"/>
          </xdr:nvSpPr>
          <xdr:spPr>
            <a:xfrm>
              <a:off x="11152415" y="5362711"/>
              <a:ext cx="3827317" cy="265452"/>
            </a:xfrm>
            <a:prstGeom prst="rect">
              <a:avLst/>
            </a:prstGeom>
            <a:solidFill>
              <a:srgbClr val="08111F"/>
            </a:solidFill>
            <a:ln>
              <a:noFill/>
            </a:ln>
            <a:effectLst>
              <a:softEdge rad="0"/>
            </a:effectLst>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GB" sz="1200" b="1">
                  <a:solidFill>
                    <a:schemeClr val="tx2">
                      <a:lumMod val="20000"/>
                      <a:lumOff val="80000"/>
                    </a:schemeClr>
                  </a:solidFill>
                  <a:latin typeface="Arial Rounded MT Bold" panose="020F0704030504030204" pitchFamily="34" charset="0"/>
                </a:rPr>
                <a:t>WICKET</a:t>
              </a:r>
              <a:r>
                <a:rPr lang="en-GB" sz="1200" b="1" baseline="0">
                  <a:solidFill>
                    <a:schemeClr val="tx2">
                      <a:lumMod val="20000"/>
                      <a:lumOff val="80000"/>
                    </a:schemeClr>
                  </a:solidFill>
                  <a:latin typeface="Arial Rounded MT Bold" panose="020F0704030504030204" pitchFamily="34" charset="0"/>
                </a:rPr>
                <a:t> </a:t>
              </a:r>
              <a:r>
                <a:rPr lang="en-GB" sz="1200" b="1">
                  <a:solidFill>
                    <a:schemeClr val="tx2">
                      <a:lumMod val="20000"/>
                      <a:lumOff val="80000"/>
                    </a:schemeClr>
                  </a:solidFill>
                  <a:latin typeface="Arial Rounded MT Bold" panose="020F0704030504030204" pitchFamily="34" charset="0"/>
                </a:rPr>
                <a:t>DISTRUBIUTION</a:t>
              </a:r>
              <a:endParaRPr lang="en-AS" sz="1200" b="1">
                <a:solidFill>
                  <a:schemeClr val="tx2">
                    <a:lumMod val="20000"/>
                    <a:lumOff val="80000"/>
                  </a:schemeClr>
                </a:solidFill>
                <a:latin typeface="Arial Rounded MT Bold" panose="020F0704030504030204" pitchFamily="34" charset="0"/>
              </a:endParaRPr>
            </a:p>
          </xdr:txBody>
        </xdr:sp>
      </xdr:grpSp>
    </xdr:grpSp>
    <xdr:clientData/>
  </xdr:twoCellAnchor>
  <xdr:twoCellAnchor>
    <xdr:from>
      <xdr:col>4</xdr:col>
      <xdr:colOff>411921</xdr:colOff>
      <xdr:row>22</xdr:row>
      <xdr:rowOff>58177</xdr:rowOff>
    </xdr:from>
    <xdr:to>
      <xdr:col>14</xdr:col>
      <xdr:colOff>0</xdr:colOff>
      <xdr:row>38</xdr:row>
      <xdr:rowOff>77672</xdr:rowOff>
    </xdr:to>
    <xdr:grpSp>
      <xdr:nvGrpSpPr>
        <xdr:cNvPr id="9264" name="Group 9263">
          <a:extLst>
            <a:ext uri="{FF2B5EF4-FFF2-40B4-BE49-F238E27FC236}">
              <a16:creationId xmlns:a16="http://schemas.microsoft.com/office/drawing/2014/main" id="{3E24FA78-A23B-9664-D2F1-DEF478BEAE6D}"/>
            </a:ext>
          </a:extLst>
        </xdr:cNvPr>
        <xdr:cNvGrpSpPr/>
      </xdr:nvGrpSpPr>
      <xdr:grpSpPr>
        <a:xfrm>
          <a:off x="2837880" y="4163646"/>
          <a:ext cx="7223630" cy="3005291"/>
          <a:chOff x="2358072" y="2427437"/>
          <a:chExt cx="4159050" cy="2508191"/>
        </a:xfrm>
      </xdr:grpSpPr>
      <xdr:sp macro="" textlink="">
        <xdr:nvSpPr>
          <xdr:cNvPr id="9253" name="Flowchart: Alternate Process 9252">
            <a:extLst>
              <a:ext uri="{FF2B5EF4-FFF2-40B4-BE49-F238E27FC236}">
                <a16:creationId xmlns:a16="http://schemas.microsoft.com/office/drawing/2014/main" id="{97C190F0-08D4-ED1D-8E6A-466E4FA7F4DB}"/>
              </a:ext>
            </a:extLst>
          </xdr:cNvPr>
          <xdr:cNvSpPr/>
        </xdr:nvSpPr>
        <xdr:spPr>
          <a:xfrm>
            <a:off x="2358072" y="2427437"/>
            <a:ext cx="4159050" cy="2508191"/>
          </a:xfrm>
          <a:prstGeom prst="flowChartAlternateProcess">
            <a:avLst/>
          </a:prstGeom>
          <a:solidFill>
            <a:srgbClr val="08111F"/>
          </a:solidFill>
          <a:ln>
            <a:gradFill>
              <a:gsLst>
                <a:gs pos="0">
                  <a:srgbClr val="29B6F6"/>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S" sz="1100"/>
          </a:p>
        </xdr:txBody>
      </xdr:sp>
      <xdr:grpSp>
        <xdr:nvGrpSpPr>
          <xdr:cNvPr id="9254" name="Group 9253">
            <a:extLst>
              <a:ext uri="{FF2B5EF4-FFF2-40B4-BE49-F238E27FC236}">
                <a16:creationId xmlns:a16="http://schemas.microsoft.com/office/drawing/2014/main" id="{81EA7479-B675-A450-9692-4BD76FF26915}"/>
              </a:ext>
            </a:extLst>
          </xdr:cNvPr>
          <xdr:cNvGrpSpPr/>
        </xdr:nvGrpSpPr>
        <xdr:grpSpPr>
          <a:xfrm>
            <a:off x="2548906" y="2510725"/>
            <a:ext cx="3782418" cy="2305566"/>
            <a:chOff x="2776804" y="2502405"/>
            <a:chExt cx="3765093" cy="2314980"/>
          </a:xfrm>
        </xdr:grpSpPr>
        <xdr:graphicFrame macro="">
          <xdr:nvGraphicFramePr>
            <xdr:cNvPr id="9255" name="Chart 9254">
              <a:extLst>
                <a:ext uri="{FF2B5EF4-FFF2-40B4-BE49-F238E27FC236}">
                  <a16:creationId xmlns:a16="http://schemas.microsoft.com/office/drawing/2014/main" id="{73C4A5EF-725F-37C2-16CB-707FE0C49432}"/>
                </a:ext>
              </a:extLst>
            </xdr:cNvPr>
            <xdr:cNvGraphicFramePr>
              <a:graphicFrameLocks/>
            </xdr:cNvGraphicFramePr>
          </xdr:nvGraphicFramePr>
          <xdr:xfrm>
            <a:off x="2776804" y="2864147"/>
            <a:ext cx="3661605" cy="1953238"/>
          </xdr:xfrm>
          <a:graphic>
            <a:graphicData uri="http://schemas.openxmlformats.org/drawingml/2006/chart">
              <c:chart xmlns:c="http://schemas.openxmlformats.org/drawingml/2006/chart" xmlns:r="http://schemas.openxmlformats.org/officeDocument/2006/relationships" r:id="rId14"/>
            </a:graphicData>
          </a:graphic>
        </xdr:graphicFrame>
        <xdr:sp macro="" textlink="">
          <xdr:nvSpPr>
            <xdr:cNvPr id="9256" name="TextBox 9255">
              <a:extLst>
                <a:ext uri="{FF2B5EF4-FFF2-40B4-BE49-F238E27FC236}">
                  <a16:creationId xmlns:a16="http://schemas.microsoft.com/office/drawing/2014/main" id="{24080E25-DE3B-BEB5-711C-8AA0FC0F8E76}"/>
                </a:ext>
              </a:extLst>
            </xdr:cNvPr>
            <xdr:cNvSpPr txBox="1"/>
          </xdr:nvSpPr>
          <xdr:spPr>
            <a:xfrm>
              <a:off x="2936358" y="2502405"/>
              <a:ext cx="3605539" cy="339281"/>
            </a:xfrm>
            <a:prstGeom prst="rect">
              <a:avLst/>
            </a:prstGeom>
            <a:solidFill>
              <a:srgbClr val="08111F"/>
            </a:solidFill>
            <a:ln>
              <a:noFill/>
            </a:ln>
            <a:effectLst>
              <a:softEdge rad="0"/>
            </a:effectLst>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GB" sz="1200" b="1">
                  <a:solidFill>
                    <a:schemeClr val="tx2">
                      <a:lumMod val="20000"/>
                      <a:lumOff val="80000"/>
                    </a:schemeClr>
                  </a:solidFill>
                  <a:latin typeface="Arial Rounded MT Bold" panose="020F0704030504030204" pitchFamily="34" charset="0"/>
                </a:rPr>
                <a:t>SCORE PROGRESSION (RUNS)</a:t>
              </a:r>
              <a:endParaRPr lang="en-AS" sz="1200" b="1">
                <a:solidFill>
                  <a:schemeClr val="tx2">
                    <a:lumMod val="20000"/>
                    <a:lumOff val="80000"/>
                  </a:schemeClr>
                </a:solidFill>
                <a:latin typeface="Arial Rounded MT Bold" panose="020F0704030504030204" pitchFamily="34" charset="0"/>
              </a:endParaRPr>
            </a:p>
          </xdr:txBody>
        </xdr:sp>
      </xdr:grpSp>
    </xdr:grpSp>
    <xdr:clientData/>
  </xdr:twoCellAnchor>
  <xdr:twoCellAnchor>
    <xdr:from>
      <xdr:col>14</xdr:col>
      <xdr:colOff>220800</xdr:colOff>
      <xdr:row>22</xdr:row>
      <xdr:rowOff>57714</xdr:rowOff>
    </xdr:from>
    <xdr:to>
      <xdr:col>23</xdr:col>
      <xdr:colOff>418479</xdr:colOff>
      <xdr:row>38</xdr:row>
      <xdr:rowOff>78135</xdr:rowOff>
    </xdr:to>
    <xdr:sp macro="" textlink="">
      <xdr:nvSpPr>
        <xdr:cNvPr id="9258" name="Flowchart: Alternate Process 9257">
          <a:extLst>
            <a:ext uri="{FF2B5EF4-FFF2-40B4-BE49-F238E27FC236}">
              <a16:creationId xmlns:a16="http://schemas.microsoft.com/office/drawing/2014/main" id="{42EF649D-C1F3-4F4C-AC3B-F7CAC0B5A18E}"/>
            </a:ext>
          </a:extLst>
        </xdr:cNvPr>
        <xdr:cNvSpPr/>
      </xdr:nvSpPr>
      <xdr:spPr>
        <a:xfrm>
          <a:off x="8755200" y="4020114"/>
          <a:ext cx="5684079" cy="2902166"/>
        </a:xfrm>
        <a:prstGeom prst="flowChartAlternateProcess">
          <a:avLst/>
        </a:prstGeom>
        <a:solidFill>
          <a:srgbClr val="08111F"/>
        </a:solidFill>
        <a:ln>
          <a:gradFill>
            <a:gsLst>
              <a:gs pos="0">
                <a:srgbClr val="29B6F6"/>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S" sz="1100"/>
        </a:p>
      </xdr:txBody>
    </xdr:sp>
    <xdr:clientData/>
  </xdr:twoCellAnchor>
  <xdr:twoCellAnchor editAs="oneCell">
    <xdr:from>
      <xdr:col>6</xdr:col>
      <xdr:colOff>0</xdr:colOff>
      <xdr:row>6</xdr:row>
      <xdr:rowOff>-1</xdr:rowOff>
    </xdr:from>
    <xdr:to>
      <xdr:col>7</xdr:col>
      <xdr:colOff>222481</xdr:colOff>
      <xdr:row>9</xdr:row>
      <xdr:rowOff>3132</xdr:rowOff>
    </xdr:to>
    <xdr:pic>
      <xdr:nvPicPr>
        <xdr:cNvPr id="9269" name="Picture 9268">
          <a:extLst>
            <a:ext uri="{FF2B5EF4-FFF2-40B4-BE49-F238E27FC236}">
              <a16:creationId xmlns:a16="http://schemas.microsoft.com/office/drawing/2014/main" id="{41EF0AD5-14EC-10DB-9149-C33F7E8D42BD}"/>
            </a:ext>
          </a:extLst>
        </xdr:cNvPr>
        <xdr:cNvPicPr>
          <a:picLocks noChangeAspect="1"/>
        </xdr:cNvPicPr>
      </xdr:nvPicPr>
      <xdr:blipFill>
        <a:blip xmlns:r="http://schemas.openxmlformats.org/officeDocument/2006/relationships" r:embed="rId15"/>
        <a:stretch>
          <a:fillRect/>
        </a:stretch>
      </xdr:blipFill>
      <xdr:spPr>
        <a:xfrm>
          <a:off x="3657600" y="1142999"/>
          <a:ext cx="2394181" cy="571501"/>
        </a:xfrm>
        <a:prstGeom prst="rect">
          <a:avLst/>
        </a:prstGeom>
      </xdr:spPr>
    </xdr:pic>
    <xdr:clientData/>
  </xdr:twoCellAnchor>
  <xdr:twoCellAnchor editAs="oneCell">
    <xdr:from>
      <xdr:col>21</xdr:col>
      <xdr:colOff>358026</xdr:colOff>
      <xdr:row>4</xdr:row>
      <xdr:rowOff>68037</xdr:rowOff>
    </xdr:from>
    <xdr:to>
      <xdr:col>27</xdr:col>
      <xdr:colOff>472912</xdr:colOff>
      <xdr:row>11</xdr:row>
      <xdr:rowOff>0</xdr:rowOff>
    </xdr:to>
    <xdr:pic>
      <xdr:nvPicPr>
        <xdr:cNvPr id="9270" name="Picture 9269">
          <a:extLst>
            <a:ext uri="{FF2B5EF4-FFF2-40B4-BE49-F238E27FC236}">
              <a16:creationId xmlns:a16="http://schemas.microsoft.com/office/drawing/2014/main" id="{B39BF1FA-4025-9BCF-030E-75A4EAF0381F}"/>
            </a:ext>
          </a:extLst>
        </xdr:cNvPr>
        <xdr:cNvPicPr>
          <a:picLocks noChangeAspect="1"/>
        </xdr:cNvPicPr>
      </xdr:nvPicPr>
      <xdr:blipFill>
        <a:blip xmlns:r="http://schemas.openxmlformats.org/officeDocument/2006/relationships" r:embed="rId16"/>
        <a:stretch>
          <a:fillRect/>
        </a:stretch>
      </xdr:blipFill>
      <xdr:spPr>
        <a:xfrm>
          <a:off x="13159626" y="788473"/>
          <a:ext cx="3772486" cy="1192727"/>
        </a:xfrm>
        <a:prstGeom prst="rect">
          <a:avLst/>
        </a:prstGeom>
      </xdr:spPr>
    </xdr:pic>
    <xdr:clientData/>
  </xdr:twoCellAnchor>
  <xdr:twoCellAnchor editAs="oneCell">
    <xdr:from>
      <xdr:col>13</xdr:col>
      <xdr:colOff>355674</xdr:colOff>
      <xdr:row>3</xdr:row>
      <xdr:rowOff>115180</xdr:rowOff>
    </xdr:from>
    <xdr:to>
      <xdr:col>16</xdr:col>
      <xdr:colOff>132110</xdr:colOff>
      <xdr:row>11</xdr:row>
      <xdr:rowOff>0</xdr:rowOff>
    </xdr:to>
    <xdr:pic>
      <xdr:nvPicPr>
        <xdr:cNvPr id="9271" name="Picture 9270">
          <a:extLst>
            <a:ext uri="{FF2B5EF4-FFF2-40B4-BE49-F238E27FC236}">
              <a16:creationId xmlns:a16="http://schemas.microsoft.com/office/drawing/2014/main" id="{A8BD47F9-381B-9C31-A734-48E060C95E37}"/>
            </a:ext>
          </a:extLst>
        </xdr:cNvPr>
        <xdr:cNvPicPr>
          <a:picLocks noChangeAspect="1"/>
        </xdr:cNvPicPr>
      </xdr:nvPicPr>
      <xdr:blipFill>
        <a:blip xmlns:r="http://schemas.openxmlformats.org/officeDocument/2006/relationships" r:embed="rId17"/>
        <a:stretch>
          <a:fillRect/>
        </a:stretch>
      </xdr:blipFill>
      <xdr:spPr>
        <a:xfrm>
          <a:off x="8280474" y="655507"/>
          <a:ext cx="1605236" cy="1325693"/>
        </a:xfrm>
        <a:prstGeom prst="rect">
          <a:avLst/>
        </a:prstGeom>
      </xdr:spPr>
    </xdr:pic>
    <xdr:clientData/>
  </xdr:twoCellAnchor>
  <xdr:twoCellAnchor>
    <xdr:from>
      <xdr:col>0</xdr:col>
      <xdr:colOff>352039</xdr:colOff>
      <xdr:row>26</xdr:row>
      <xdr:rowOff>0</xdr:rowOff>
    </xdr:from>
    <xdr:to>
      <xdr:col>3</xdr:col>
      <xdr:colOff>323239</xdr:colOff>
      <xdr:row>29</xdr:row>
      <xdr:rowOff>74603</xdr:rowOff>
    </xdr:to>
    <mc:AlternateContent xmlns:mc="http://schemas.openxmlformats.org/markup-compatibility/2006" xmlns:a14="http://schemas.microsoft.com/office/drawing/2010/main">
      <mc:Choice Requires="a14">
        <xdr:graphicFrame macro="">
          <xdr:nvGraphicFramePr>
            <xdr:cNvPr id="9292" name="innings 1">
              <a:extLst>
                <a:ext uri="{FF2B5EF4-FFF2-40B4-BE49-F238E27FC236}">
                  <a16:creationId xmlns:a16="http://schemas.microsoft.com/office/drawing/2014/main" id="{4D0F7480-9322-4CAE-78A8-5AF341E0295A}"/>
                </a:ext>
              </a:extLst>
            </xdr:cNvPr>
            <xdr:cNvGraphicFramePr/>
          </xdr:nvGraphicFramePr>
          <xdr:xfrm>
            <a:off x="0" y="0"/>
            <a:ext cx="0" cy="0"/>
          </xdr:xfrm>
          <a:graphic>
            <a:graphicData uri="http://schemas.microsoft.com/office/drawing/2010/slicer">
              <sle:slicer xmlns:sle="http://schemas.microsoft.com/office/drawing/2010/slicer" name="innings 1"/>
            </a:graphicData>
          </a:graphic>
        </xdr:graphicFrame>
      </mc:Choice>
      <mc:Fallback xmlns="">
        <xdr:sp macro="" textlink="">
          <xdr:nvSpPr>
            <xdr:cNvPr id="0" name=""/>
            <xdr:cNvSpPr>
              <a:spLocks noTextEdit="1"/>
            </xdr:cNvSpPr>
          </xdr:nvSpPr>
          <xdr:spPr>
            <a:xfrm>
              <a:off x="352039" y="4953000"/>
              <a:ext cx="1800000" cy="646103"/>
            </a:xfrm>
            <a:prstGeom prst="rect">
              <a:avLst/>
            </a:prstGeom>
            <a:solidFill>
              <a:prstClr val="white"/>
            </a:solidFill>
            <a:ln w="1">
              <a:solidFill>
                <a:prstClr val="green"/>
              </a:solidFill>
            </a:ln>
          </xdr:spPr>
          <xdr:txBody>
            <a:bodyPr vertOverflow="clip" horzOverflow="clip"/>
            <a:lstStyle/>
            <a:p>
              <a:r>
                <a:rPr lang="en-A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368652</xdr:colOff>
      <xdr:row>42</xdr:row>
      <xdr:rowOff>105505</xdr:rowOff>
    </xdr:from>
    <xdr:to>
      <xdr:col>3</xdr:col>
      <xdr:colOff>339852</xdr:colOff>
      <xdr:row>46</xdr:row>
      <xdr:rowOff>0</xdr:rowOff>
    </xdr:to>
    <mc:AlternateContent xmlns:mc="http://schemas.openxmlformats.org/markup-compatibility/2006" xmlns:a14="http://schemas.microsoft.com/office/drawing/2010/main">
      <mc:Choice Requires="a14">
        <xdr:graphicFrame macro="">
          <xdr:nvGraphicFramePr>
            <xdr:cNvPr id="9293" name="batting_team 1">
              <a:extLst>
                <a:ext uri="{FF2B5EF4-FFF2-40B4-BE49-F238E27FC236}">
                  <a16:creationId xmlns:a16="http://schemas.microsoft.com/office/drawing/2014/main" id="{BD6C4B40-B189-72E5-27BD-3237C3C977E7}"/>
                </a:ext>
              </a:extLst>
            </xdr:cNvPr>
            <xdr:cNvGraphicFramePr/>
          </xdr:nvGraphicFramePr>
          <xdr:xfrm>
            <a:off x="0" y="0"/>
            <a:ext cx="0" cy="0"/>
          </xdr:xfrm>
          <a:graphic>
            <a:graphicData uri="http://schemas.microsoft.com/office/drawing/2010/slicer">
              <sle:slicer xmlns:sle="http://schemas.microsoft.com/office/drawing/2010/slicer" name="batting_team 1"/>
            </a:graphicData>
          </a:graphic>
        </xdr:graphicFrame>
      </mc:Choice>
      <mc:Fallback xmlns="">
        <xdr:sp macro="" textlink="">
          <xdr:nvSpPr>
            <xdr:cNvPr id="0" name=""/>
            <xdr:cNvSpPr>
              <a:spLocks noTextEdit="1"/>
            </xdr:cNvSpPr>
          </xdr:nvSpPr>
          <xdr:spPr>
            <a:xfrm>
              <a:off x="368652" y="8106505"/>
              <a:ext cx="1800000" cy="656495"/>
            </a:xfrm>
            <a:prstGeom prst="rect">
              <a:avLst/>
            </a:prstGeom>
            <a:solidFill>
              <a:prstClr val="white"/>
            </a:solidFill>
            <a:ln w="1">
              <a:solidFill>
                <a:prstClr val="green"/>
              </a:solidFill>
            </a:ln>
          </xdr:spPr>
          <xdr:txBody>
            <a:bodyPr vertOverflow="clip" horzOverflow="clip"/>
            <a:lstStyle/>
            <a:p>
              <a:r>
                <a:rPr lang="en-A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368652</xdr:colOff>
      <xdr:row>37</xdr:row>
      <xdr:rowOff>152193</xdr:rowOff>
    </xdr:from>
    <xdr:to>
      <xdr:col>3</xdr:col>
      <xdr:colOff>339852</xdr:colOff>
      <xdr:row>41</xdr:row>
      <xdr:rowOff>46686</xdr:rowOff>
    </xdr:to>
    <mc:AlternateContent xmlns:mc="http://schemas.openxmlformats.org/markup-compatibility/2006" xmlns:a14="http://schemas.microsoft.com/office/drawing/2010/main">
      <mc:Choice Requires="a14">
        <xdr:graphicFrame macro="">
          <xdr:nvGraphicFramePr>
            <xdr:cNvPr id="9294" name="striker 1">
              <a:extLst>
                <a:ext uri="{FF2B5EF4-FFF2-40B4-BE49-F238E27FC236}">
                  <a16:creationId xmlns:a16="http://schemas.microsoft.com/office/drawing/2014/main" id="{5747520B-1045-7984-C47D-140E3E2FF001}"/>
                </a:ext>
              </a:extLst>
            </xdr:cNvPr>
            <xdr:cNvGraphicFramePr/>
          </xdr:nvGraphicFramePr>
          <xdr:xfrm>
            <a:off x="0" y="0"/>
            <a:ext cx="0" cy="0"/>
          </xdr:xfrm>
          <a:graphic>
            <a:graphicData uri="http://schemas.microsoft.com/office/drawing/2010/slicer">
              <sle:slicer xmlns:sle="http://schemas.microsoft.com/office/drawing/2010/slicer" name="striker 1"/>
            </a:graphicData>
          </a:graphic>
        </xdr:graphicFrame>
      </mc:Choice>
      <mc:Fallback xmlns="">
        <xdr:sp macro="" textlink="">
          <xdr:nvSpPr>
            <xdr:cNvPr id="0" name=""/>
            <xdr:cNvSpPr>
              <a:spLocks noTextEdit="1"/>
            </xdr:cNvSpPr>
          </xdr:nvSpPr>
          <xdr:spPr>
            <a:xfrm>
              <a:off x="368652" y="7200693"/>
              <a:ext cx="1800000" cy="656493"/>
            </a:xfrm>
            <a:prstGeom prst="rect">
              <a:avLst/>
            </a:prstGeom>
            <a:solidFill>
              <a:prstClr val="white"/>
            </a:solidFill>
            <a:ln w="1">
              <a:solidFill>
                <a:prstClr val="green"/>
              </a:solidFill>
            </a:ln>
          </xdr:spPr>
          <xdr:txBody>
            <a:bodyPr vertOverflow="clip" horzOverflow="clip"/>
            <a:lstStyle/>
            <a:p>
              <a:r>
                <a:rPr lang="en-A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352039</xdr:colOff>
      <xdr:row>33</xdr:row>
      <xdr:rowOff>110836</xdr:rowOff>
    </xdr:from>
    <xdr:to>
      <xdr:col>3</xdr:col>
      <xdr:colOff>323239</xdr:colOff>
      <xdr:row>37</xdr:row>
      <xdr:rowOff>5332</xdr:rowOff>
    </xdr:to>
    <mc:AlternateContent xmlns:mc="http://schemas.openxmlformats.org/markup-compatibility/2006" xmlns:a14="http://schemas.microsoft.com/office/drawing/2010/main">
      <mc:Choice Requires="a14">
        <xdr:graphicFrame macro="">
          <xdr:nvGraphicFramePr>
            <xdr:cNvPr id="9295" name="bowler 1">
              <a:extLst>
                <a:ext uri="{FF2B5EF4-FFF2-40B4-BE49-F238E27FC236}">
                  <a16:creationId xmlns:a16="http://schemas.microsoft.com/office/drawing/2014/main" id="{068DBE14-9D48-85F9-9EE7-8D48ADC68D4B}"/>
                </a:ext>
              </a:extLst>
            </xdr:cNvPr>
            <xdr:cNvGraphicFramePr/>
          </xdr:nvGraphicFramePr>
          <xdr:xfrm>
            <a:off x="0" y="0"/>
            <a:ext cx="0" cy="0"/>
          </xdr:xfrm>
          <a:graphic>
            <a:graphicData uri="http://schemas.microsoft.com/office/drawing/2010/slicer">
              <sle:slicer xmlns:sle="http://schemas.microsoft.com/office/drawing/2010/slicer" name="bowler 1"/>
            </a:graphicData>
          </a:graphic>
        </xdr:graphicFrame>
      </mc:Choice>
      <mc:Fallback xmlns="">
        <xdr:sp macro="" textlink="">
          <xdr:nvSpPr>
            <xdr:cNvPr id="0" name=""/>
            <xdr:cNvSpPr>
              <a:spLocks noTextEdit="1"/>
            </xdr:cNvSpPr>
          </xdr:nvSpPr>
          <xdr:spPr>
            <a:xfrm>
              <a:off x="352039" y="6397336"/>
              <a:ext cx="1800000" cy="656496"/>
            </a:xfrm>
            <a:prstGeom prst="rect">
              <a:avLst/>
            </a:prstGeom>
            <a:solidFill>
              <a:prstClr val="white"/>
            </a:solidFill>
            <a:ln w="1">
              <a:solidFill>
                <a:prstClr val="green"/>
              </a:solidFill>
            </a:ln>
          </xdr:spPr>
          <xdr:txBody>
            <a:bodyPr vertOverflow="clip" horzOverflow="clip"/>
            <a:lstStyle/>
            <a:p>
              <a:r>
                <a:rPr lang="en-A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368652</xdr:colOff>
      <xdr:row>29</xdr:row>
      <xdr:rowOff>129241</xdr:rowOff>
    </xdr:from>
    <xdr:to>
      <xdr:col>3</xdr:col>
      <xdr:colOff>339852</xdr:colOff>
      <xdr:row>33</xdr:row>
      <xdr:rowOff>23736</xdr:rowOff>
    </xdr:to>
    <mc:AlternateContent xmlns:mc="http://schemas.openxmlformats.org/markup-compatibility/2006" xmlns:a14="http://schemas.microsoft.com/office/drawing/2010/main">
      <mc:Choice Requires="a14">
        <xdr:graphicFrame macro="">
          <xdr:nvGraphicFramePr>
            <xdr:cNvPr id="9296" name="overs 1">
              <a:extLst>
                <a:ext uri="{FF2B5EF4-FFF2-40B4-BE49-F238E27FC236}">
                  <a16:creationId xmlns:a16="http://schemas.microsoft.com/office/drawing/2014/main" id="{112E723B-9EFF-D4FC-ABEC-337C666704E0}"/>
                </a:ext>
              </a:extLst>
            </xdr:cNvPr>
            <xdr:cNvGraphicFramePr/>
          </xdr:nvGraphicFramePr>
          <xdr:xfrm>
            <a:off x="0" y="0"/>
            <a:ext cx="0" cy="0"/>
          </xdr:xfrm>
          <a:graphic>
            <a:graphicData uri="http://schemas.microsoft.com/office/drawing/2010/slicer">
              <sle:slicer xmlns:sle="http://schemas.microsoft.com/office/drawing/2010/slicer" name="overs 1"/>
            </a:graphicData>
          </a:graphic>
        </xdr:graphicFrame>
      </mc:Choice>
      <mc:Fallback xmlns="">
        <xdr:sp macro="" textlink="">
          <xdr:nvSpPr>
            <xdr:cNvPr id="0" name=""/>
            <xdr:cNvSpPr>
              <a:spLocks noTextEdit="1"/>
            </xdr:cNvSpPr>
          </xdr:nvSpPr>
          <xdr:spPr>
            <a:xfrm>
              <a:off x="368652" y="5653741"/>
              <a:ext cx="1800000" cy="656495"/>
            </a:xfrm>
            <a:prstGeom prst="rect">
              <a:avLst/>
            </a:prstGeom>
            <a:solidFill>
              <a:prstClr val="white"/>
            </a:solidFill>
            <a:ln w="1">
              <a:solidFill>
                <a:prstClr val="green"/>
              </a:solidFill>
            </a:ln>
          </xdr:spPr>
          <xdr:txBody>
            <a:bodyPr vertOverflow="clip" horzOverflow="clip"/>
            <a:lstStyle/>
            <a:p>
              <a:r>
                <a:rPr lang="en-A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28</xdr:col>
      <xdr:colOff>0</xdr:colOff>
      <xdr:row>3</xdr:row>
      <xdr:rowOff>0</xdr:rowOff>
    </xdr:from>
    <xdr:to>
      <xdr:col>33</xdr:col>
      <xdr:colOff>285894</xdr:colOff>
      <xdr:row>12</xdr:row>
      <xdr:rowOff>51208</xdr:rowOff>
    </xdr:to>
    <xdr:sp macro="" textlink="">
      <xdr:nvSpPr>
        <xdr:cNvPr id="9318" name="Flowchart: Alternate Process 9317">
          <a:extLst>
            <a:ext uri="{FF2B5EF4-FFF2-40B4-BE49-F238E27FC236}">
              <a16:creationId xmlns:a16="http://schemas.microsoft.com/office/drawing/2014/main" id="{B9B810DE-A111-611F-E71B-A3F62664525E}"/>
            </a:ext>
          </a:extLst>
        </xdr:cNvPr>
        <xdr:cNvSpPr/>
      </xdr:nvSpPr>
      <xdr:spPr>
        <a:xfrm>
          <a:off x="17068800" y="540327"/>
          <a:ext cx="3333894" cy="1672190"/>
        </a:xfrm>
        <a:prstGeom prst="flowChartAlternateProcess">
          <a:avLst/>
        </a:prstGeom>
        <a:solidFill>
          <a:srgbClr val="08111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        </a:t>
          </a:r>
          <a:endParaRPr lang="en-AS" sz="1100"/>
        </a:p>
      </xdr:txBody>
    </xdr:sp>
    <xdr:clientData/>
  </xdr:twoCellAnchor>
  <xdr:twoCellAnchor>
    <xdr:from>
      <xdr:col>29</xdr:col>
      <xdr:colOff>497634</xdr:colOff>
      <xdr:row>7</xdr:row>
      <xdr:rowOff>0</xdr:rowOff>
    </xdr:from>
    <xdr:to>
      <xdr:col>33</xdr:col>
      <xdr:colOff>82311</xdr:colOff>
      <xdr:row>11</xdr:row>
      <xdr:rowOff>75587</xdr:rowOff>
    </xdr:to>
    <xdr:sp macro="" textlink="">
      <xdr:nvSpPr>
        <xdr:cNvPr id="9345" name="TextBox 9344">
          <a:extLst>
            <a:ext uri="{FF2B5EF4-FFF2-40B4-BE49-F238E27FC236}">
              <a16:creationId xmlns:a16="http://schemas.microsoft.com/office/drawing/2014/main" id="{69C7CBDC-61F1-43E1-F63B-E68B08B69B47}"/>
            </a:ext>
          </a:extLst>
        </xdr:cNvPr>
        <xdr:cNvSpPr txBox="1"/>
      </xdr:nvSpPr>
      <xdr:spPr>
        <a:xfrm>
          <a:off x="19656491" y="1306286"/>
          <a:ext cx="2010636" cy="822036"/>
        </a:xfrm>
        <a:prstGeom prst="rect">
          <a:avLst/>
        </a:prstGeom>
        <a:solidFill>
          <a:srgbClr val="08111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a:solidFill>
                <a:schemeClr val="bg1"/>
              </a:solidFill>
              <a:latin typeface="Arial Rounded MT Bold" panose="020F0704030504030204" pitchFamily="34" charset="0"/>
            </a:rPr>
            <a:t>INDIA WON</a:t>
          </a:r>
          <a:r>
            <a:rPr lang="en-GB" sz="1800" b="1" baseline="0">
              <a:solidFill>
                <a:schemeClr val="bg1"/>
              </a:solidFill>
              <a:latin typeface="Arial Rounded MT Bold" panose="020F0704030504030204" pitchFamily="34" charset="0"/>
            </a:rPr>
            <a:t> BY</a:t>
          </a:r>
        </a:p>
        <a:p>
          <a:r>
            <a:rPr lang="en-GB" sz="1800" b="1" baseline="0">
              <a:solidFill>
                <a:schemeClr val="bg1"/>
              </a:solidFill>
              <a:latin typeface="Arial Rounded MT Bold" panose="020F0704030504030204" pitchFamily="34" charset="0"/>
            </a:rPr>
            <a:t>7 RUNS </a:t>
          </a:r>
          <a:br>
            <a:rPr lang="en-GB" sz="1800" b="1" baseline="0">
              <a:latin typeface="Arial Rounded MT Bold" panose="020F0704030504030204" pitchFamily="34" charset="0"/>
            </a:rPr>
          </a:br>
          <a:endParaRPr lang="en-AS" sz="1800" b="1">
            <a:latin typeface="Arial Rounded MT Bold" panose="020F0704030504030204" pitchFamily="34" charset="0"/>
          </a:endParaRPr>
        </a:p>
      </xdr:txBody>
    </xdr:sp>
    <xdr:clientData/>
  </xdr:twoCellAnchor>
  <xdr:twoCellAnchor>
    <xdr:from>
      <xdr:col>14</xdr:col>
      <xdr:colOff>409242</xdr:colOff>
      <xdr:row>22</xdr:row>
      <xdr:rowOff>178926</xdr:rowOff>
    </xdr:from>
    <xdr:to>
      <xdr:col>23</xdr:col>
      <xdr:colOff>191184</xdr:colOff>
      <xdr:row>38</xdr:row>
      <xdr:rowOff>13855</xdr:rowOff>
    </xdr:to>
    <xdr:grpSp>
      <xdr:nvGrpSpPr>
        <xdr:cNvPr id="9346" name="Group 9345">
          <a:extLst>
            <a:ext uri="{FF2B5EF4-FFF2-40B4-BE49-F238E27FC236}">
              <a16:creationId xmlns:a16="http://schemas.microsoft.com/office/drawing/2014/main" id="{5FF7BB7A-9776-EC73-9CC9-0D35AB203365}"/>
            </a:ext>
          </a:extLst>
        </xdr:cNvPr>
        <xdr:cNvGrpSpPr/>
      </xdr:nvGrpSpPr>
      <xdr:grpSpPr>
        <a:xfrm>
          <a:off x="10470752" y="4284395"/>
          <a:ext cx="5240350" cy="2820725"/>
          <a:chOff x="7616280" y="2614193"/>
          <a:chExt cx="3821875" cy="2220610"/>
        </a:xfrm>
      </xdr:grpSpPr>
      <xdr:graphicFrame macro="">
        <xdr:nvGraphicFramePr>
          <xdr:cNvPr id="9347" name="Chart 9346">
            <a:extLst>
              <a:ext uri="{FF2B5EF4-FFF2-40B4-BE49-F238E27FC236}">
                <a16:creationId xmlns:a16="http://schemas.microsoft.com/office/drawing/2014/main" id="{2DD97CF3-E3F4-A37F-44C2-3AA081593AC3}"/>
              </a:ext>
            </a:extLst>
          </xdr:cNvPr>
          <xdr:cNvGraphicFramePr>
            <a:graphicFrameLocks/>
          </xdr:cNvGraphicFramePr>
        </xdr:nvGraphicFramePr>
        <xdr:xfrm>
          <a:off x="7760525" y="2872803"/>
          <a:ext cx="3596400" cy="1962000"/>
        </xdr:xfrm>
        <a:graphic>
          <a:graphicData uri="http://schemas.openxmlformats.org/drawingml/2006/chart">
            <c:chart xmlns:c="http://schemas.openxmlformats.org/drawingml/2006/chart" xmlns:r="http://schemas.openxmlformats.org/officeDocument/2006/relationships" r:id="rId18"/>
          </a:graphicData>
        </a:graphic>
      </xdr:graphicFrame>
      <xdr:sp macro="" textlink="">
        <xdr:nvSpPr>
          <xdr:cNvPr id="9348" name="TextBox 9347">
            <a:extLst>
              <a:ext uri="{FF2B5EF4-FFF2-40B4-BE49-F238E27FC236}">
                <a16:creationId xmlns:a16="http://schemas.microsoft.com/office/drawing/2014/main" id="{8C540BC5-4A00-7714-A2FB-05E343062836}"/>
              </a:ext>
            </a:extLst>
          </xdr:cNvPr>
          <xdr:cNvSpPr txBox="1"/>
        </xdr:nvSpPr>
        <xdr:spPr>
          <a:xfrm>
            <a:off x="7616280" y="2614193"/>
            <a:ext cx="3821875" cy="326759"/>
          </a:xfrm>
          <a:prstGeom prst="rect">
            <a:avLst/>
          </a:prstGeom>
          <a:solidFill>
            <a:srgbClr val="08111F"/>
          </a:solidFill>
          <a:ln>
            <a:noFill/>
          </a:ln>
          <a:effectLst>
            <a:softEdge rad="0"/>
          </a:effectLst>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GB" sz="1200" b="1">
                <a:solidFill>
                  <a:schemeClr val="tx2">
                    <a:lumMod val="20000"/>
                    <a:lumOff val="80000"/>
                  </a:schemeClr>
                </a:solidFill>
                <a:latin typeface="Arial Rounded MT Bold" panose="020F0704030504030204" pitchFamily="34" charset="0"/>
              </a:rPr>
              <a:t>RUNS PER</a:t>
            </a:r>
            <a:r>
              <a:rPr lang="en-GB" sz="1200" b="1" baseline="0">
                <a:solidFill>
                  <a:schemeClr val="tx2">
                    <a:lumMod val="20000"/>
                    <a:lumOff val="80000"/>
                  </a:schemeClr>
                </a:solidFill>
                <a:latin typeface="Arial Rounded MT Bold" panose="020F0704030504030204" pitchFamily="34" charset="0"/>
              </a:rPr>
              <a:t> OVER (MANHATTAN CHART)</a:t>
            </a:r>
            <a:endParaRPr lang="en-AS" sz="1200" b="1">
              <a:solidFill>
                <a:schemeClr val="tx2">
                  <a:lumMod val="20000"/>
                  <a:lumOff val="80000"/>
                </a:schemeClr>
              </a:solidFill>
              <a:latin typeface="Arial Rounded MT Bold" panose="020F0704030504030204" pitchFamily="34" charset="0"/>
            </a:endParaRPr>
          </a:p>
        </xdr:txBody>
      </xdr:sp>
    </xdr:grpSp>
    <xdr:clientData/>
  </xdr:twoCellAnchor>
  <xdr:twoCellAnchor>
    <xdr:from>
      <xdr:col>24</xdr:col>
      <xdr:colOff>29678</xdr:colOff>
      <xdr:row>22</xdr:row>
      <xdr:rowOff>57578</xdr:rowOff>
    </xdr:from>
    <xdr:to>
      <xdr:col>33</xdr:col>
      <xdr:colOff>227357</xdr:colOff>
      <xdr:row>38</xdr:row>
      <xdr:rowOff>78272</xdr:rowOff>
    </xdr:to>
    <xdr:sp macro="" textlink="">
      <xdr:nvSpPr>
        <xdr:cNvPr id="9349" name="Rectangle: Rounded Corners 9348">
          <a:extLst>
            <a:ext uri="{FF2B5EF4-FFF2-40B4-BE49-F238E27FC236}">
              <a16:creationId xmlns:a16="http://schemas.microsoft.com/office/drawing/2014/main" id="{C5107A44-2614-1351-6F85-66109B7C5024}"/>
            </a:ext>
          </a:extLst>
        </xdr:cNvPr>
        <xdr:cNvSpPr/>
      </xdr:nvSpPr>
      <xdr:spPr>
        <a:xfrm>
          <a:off x="14660078" y="4019978"/>
          <a:ext cx="5684079" cy="2902439"/>
        </a:xfrm>
        <a:prstGeom prst="roundRect">
          <a:avLst/>
        </a:prstGeom>
        <a:solidFill>
          <a:srgbClr val="08111F"/>
        </a:solidFill>
        <a:ln>
          <a:gradFill>
            <a:gsLst>
              <a:gs pos="0">
                <a:srgbClr val="29B6F6"/>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S" sz="1100"/>
        </a:p>
      </xdr:txBody>
    </xdr:sp>
    <xdr:clientData/>
  </xdr:twoCellAnchor>
  <xdr:twoCellAnchor>
    <xdr:from>
      <xdr:col>24</xdr:col>
      <xdr:colOff>277816</xdr:colOff>
      <xdr:row>22</xdr:row>
      <xdr:rowOff>159209</xdr:rowOff>
    </xdr:from>
    <xdr:to>
      <xdr:col>33</xdr:col>
      <xdr:colOff>23774</xdr:colOff>
      <xdr:row>37</xdr:row>
      <xdr:rowOff>55273</xdr:rowOff>
    </xdr:to>
    <xdr:grpSp>
      <xdr:nvGrpSpPr>
        <xdr:cNvPr id="9350" name="Group 9349">
          <a:extLst>
            <a:ext uri="{FF2B5EF4-FFF2-40B4-BE49-F238E27FC236}">
              <a16:creationId xmlns:a16="http://schemas.microsoft.com/office/drawing/2014/main" id="{AAC56564-36DD-6470-EE90-EC412E00D9FA}"/>
            </a:ext>
          </a:extLst>
        </xdr:cNvPr>
        <xdr:cNvGrpSpPr/>
      </xdr:nvGrpSpPr>
      <xdr:grpSpPr>
        <a:xfrm>
          <a:off x="16404224" y="4264678"/>
          <a:ext cx="5204366" cy="2695248"/>
          <a:chOff x="11102222" y="2569911"/>
          <a:chExt cx="3810989" cy="2261624"/>
        </a:xfrm>
      </xdr:grpSpPr>
      <xdr:graphicFrame macro="">
        <xdr:nvGraphicFramePr>
          <xdr:cNvPr id="9351" name="Chart 9350">
            <a:extLst>
              <a:ext uri="{FF2B5EF4-FFF2-40B4-BE49-F238E27FC236}">
                <a16:creationId xmlns:a16="http://schemas.microsoft.com/office/drawing/2014/main" id="{A3AC92C1-64DB-ECE6-A9E7-412C7649436C}"/>
              </a:ext>
            </a:extLst>
          </xdr:cNvPr>
          <xdr:cNvGraphicFramePr>
            <a:graphicFrameLocks/>
          </xdr:cNvGraphicFramePr>
        </xdr:nvGraphicFramePr>
        <xdr:xfrm>
          <a:off x="11114314" y="2912313"/>
          <a:ext cx="3584307" cy="1919222"/>
        </xdr:xfrm>
        <a:graphic>
          <a:graphicData uri="http://schemas.openxmlformats.org/drawingml/2006/chart">
            <c:chart xmlns:c="http://schemas.openxmlformats.org/drawingml/2006/chart" xmlns:r="http://schemas.openxmlformats.org/officeDocument/2006/relationships" r:id="rId19"/>
          </a:graphicData>
        </a:graphic>
      </xdr:graphicFrame>
      <xdr:sp macro="" textlink="">
        <xdr:nvSpPr>
          <xdr:cNvPr id="9352" name="TextBox 9351">
            <a:extLst>
              <a:ext uri="{FF2B5EF4-FFF2-40B4-BE49-F238E27FC236}">
                <a16:creationId xmlns:a16="http://schemas.microsoft.com/office/drawing/2014/main" id="{E4EB411B-5F75-79ED-9049-007A07702496}"/>
              </a:ext>
            </a:extLst>
          </xdr:cNvPr>
          <xdr:cNvSpPr txBox="1"/>
        </xdr:nvSpPr>
        <xdr:spPr>
          <a:xfrm>
            <a:off x="11102222" y="2569911"/>
            <a:ext cx="3810989" cy="266812"/>
          </a:xfrm>
          <a:prstGeom prst="rect">
            <a:avLst/>
          </a:prstGeom>
          <a:solidFill>
            <a:srgbClr val="08111F"/>
          </a:solidFill>
          <a:ln>
            <a:noFill/>
          </a:ln>
          <a:effectLst>
            <a:softEdge rad="0"/>
          </a:effectLst>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GB" sz="1200" b="1">
                <a:solidFill>
                  <a:schemeClr val="tx2">
                    <a:lumMod val="20000"/>
                    <a:lumOff val="80000"/>
                  </a:schemeClr>
                </a:solidFill>
                <a:latin typeface="Arial Rounded MT Bold" panose="020F0704030504030204" pitchFamily="34" charset="0"/>
              </a:rPr>
              <a:t>RUNS DISTRUBIUTION</a:t>
            </a:r>
            <a:endParaRPr lang="en-AS" sz="1200" b="1">
              <a:solidFill>
                <a:schemeClr val="tx2">
                  <a:lumMod val="20000"/>
                  <a:lumOff val="80000"/>
                </a:schemeClr>
              </a:solidFill>
              <a:latin typeface="Arial Rounded MT Bold" panose="020F0704030504030204" pitchFamily="34" charset="0"/>
            </a:endParaRPr>
          </a:p>
        </xdr:txBody>
      </xdr:sp>
    </xdr:grpSp>
    <xdr:clientData/>
  </xdr:twoCellAnchor>
  <xdr:twoCellAnchor>
    <xdr:from>
      <xdr:col>0</xdr:col>
      <xdr:colOff>174689</xdr:colOff>
      <xdr:row>52</xdr:row>
      <xdr:rowOff>176993</xdr:rowOff>
    </xdr:from>
    <xdr:to>
      <xdr:col>4</xdr:col>
      <xdr:colOff>411920</xdr:colOff>
      <xdr:row>75</xdr:row>
      <xdr:rowOff>-1</xdr:rowOff>
    </xdr:to>
    <xdr:sp macro="" textlink="">
      <xdr:nvSpPr>
        <xdr:cNvPr id="9353" name="Flowchart: Alternate Process 9352">
          <a:extLst>
            <a:ext uri="{FF2B5EF4-FFF2-40B4-BE49-F238E27FC236}">
              <a16:creationId xmlns:a16="http://schemas.microsoft.com/office/drawing/2014/main" id="{9B7F928C-CDF4-A28F-5E1A-54FE7E1BCF2C}"/>
            </a:ext>
          </a:extLst>
        </xdr:cNvPr>
        <xdr:cNvSpPr/>
      </xdr:nvSpPr>
      <xdr:spPr>
        <a:xfrm>
          <a:off x="174689" y="9542666"/>
          <a:ext cx="2675631" cy="3965515"/>
        </a:xfrm>
        <a:prstGeom prst="flowChartAlternateProcess">
          <a:avLst/>
        </a:prstGeom>
        <a:solidFill>
          <a:srgbClr val="08111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S" sz="1100"/>
        </a:p>
      </xdr:txBody>
    </xdr:sp>
    <xdr:clientData/>
  </xdr:twoCellAnchor>
  <xdr:twoCellAnchor editAs="oneCell">
    <xdr:from>
      <xdr:col>0</xdr:col>
      <xdr:colOff>165909</xdr:colOff>
      <xdr:row>55</xdr:row>
      <xdr:rowOff>67229</xdr:rowOff>
    </xdr:from>
    <xdr:to>
      <xdr:col>2</xdr:col>
      <xdr:colOff>493625</xdr:colOff>
      <xdr:row>73</xdr:row>
      <xdr:rowOff>0</xdr:rowOff>
    </xdr:to>
    <xdr:pic>
      <xdr:nvPicPr>
        <xdr:cNvPr id="9355" name="Picture 9354">
          <a:extLst>
            <a:ext uri="{FF2B5EF4-FFF2-40B4-BE49-F238E27FC236}">
              <a16:creationId xmlns:a16="http://schemas.microsoft.com/office/drawing/2014/main" id="{92154AB4-0646-C6D4-FE03-5B4040AB8F93}"/>
            </a:ext>
          </a:extLst>
        </xdr:cNvPr>
        <xdr:cNvPicPr>
          <a:picLocks noChangeAspect="1"/>
        </xdr:cNvPicPr>
      </xdr:nvPicPr>
      <xdr:blipFill rotWithShape="1">
        <a:blip xmlns:r="http://schemas.openxmlformats.org/officeDocument/2006/relationships" r:embed="rId20">
          <a:extLst>
            <a:ext uri="{28A0092B-C50C-407E-A947-70E740481C1C}">
              <a14:useLocalDpi xmlns:a14="http://schemas.microsoft.com/office/drawing/2010/main" val="0"/>
            </a:ext>
          </a:extLst>
        </a:blip>
        <a:srcRect l="17902" t="2299" r="19273"/>
        <a:stretch>
          <a:fillRect/>
        </a:stretch>
      </xdr:blipFill>
      <xdr:spPr>
        <a:xfrm>
          <a:off x="165909" y="9973229"/>
          <a:ext cx="1546916" cy="3174735"/>
        </a:xfrm>
        <a:prstGeom prst="rect">
          <a:avLst/>
        </a:prstGeom>
      </xdr:spPr>
    </xdr:pic>
    <xdr:clientData/>
  </xdr:twoCellAnchor>
  <xdr:twoCellAnchor>
    <xdr:from>
      <xdr:col>0</xdr:col>
      <xdr:colOff>368651</xdr:colOff>
      <xdr:row>53</xdr:row>
      <xdr:rowOff>161096</xdr:rowOff>
    </xdr:from>
    <xdr:to>
      <xdr:col>4</xdr:col>
      <xdr:colOff>44219</xdr:colOff>
      <xdr:row>55</xdr:row>
      <xdr:rowOff>151437</xdr:rowOff>
    </xdr:to>
    <xdr:sp macro="" textlink="">
      <xdr:nvSpPr>
        <xdr:cNvPr id="9356" name="TextBox 9355">
          <a:extLst>
            <a:ext uri="{FF2B5EF4-FFF2-40B4-BE49-F238E27FC236}">
              <a16:creationId xmlns:a16="http://schemas.microsoft.com/office/drawing/2014/main" id="{3E70B7A4-5EDC-0EC2-35F5-0A68FD35AB93}"/>
            </a:ext>
          </a:extLst>
        </xdr:cNvPr>
        <xdr:cNvSpPr txBox="1"/>
      </xdr:nvSpPr>
      <xdr:spPr>
        <a:xfrm>
          <a:off x="368651" y="9706878"/>
          <a:ext cx="2113968" cy="350559"/>
        </a:xfrm>
        <a:prstGeom prst="rect">
          <a:avLst/>
        </a:prstGeom>
        <a:solidFill>
          <a:srgbClr val="08111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chemeClr val="bg1"/>
              </a:solidFill>
              <a:latin typeface="Arial Rounded MT Bold" panose="020F0704030504030204" pitchFamily="34" charset="0"/>
            </a:rPr>
            <a:t>PLAYER</a:t>
          </a:r>
          <a:r>
            <a:rPr lang="en-GB" sz="1200" b="1" baseline="0">
              <a:solidFill>
                <a:schemeClr val="bg1"/>
              </a:solidFill>
              <a:latin typeface="Arial Rounded MT Bold" panose="020F0704030504030204" pitchFamily="34" charset="0"/>
            </a:rPr>
            <a:t> OF </a:t>
          </a:r>
          <a:r>
            <a:rPr lang="en-GB" sz="1400" b="1" baseline="0">
              <a:solidFill>
                <a:schemeClr val="bg1"/>
              </a:solidFill>
              <a:latin typeface="Arial Rounded MT Bold" panose="020F0704030504030204" pitchFamily="34" charset="0"/>
            </a:rPr>
            <a:t>THE</a:t>
          </a:r>
          <a:r>
            <a:rPr lang="en-GB" sz="1200" b="1" baseline="0">
              <a:solidFill>
                <a:schemeClr val="bg1"/>
              </a:solidFill>
              <a:latin typeface="Arial Rounded MT Bold" panose="020F0704030504030204" pitchFamily="34" charset="0"/>
            </a:rPr>
            <a:t> MATCH</a:t>
          </a:r>
          <a:endParaRPr lang="en-AS" sz="1100" b="1">
            <a:solidFill>
              <a:schemeClr val="bg1"/>
            </a:solidFill>
            <a:latin typeface="Arial Rounded MT Bold" panose="020F0704030504030204" pitchFamily="34" charset="0"/>
          </a:endParaRPr>
        </a:p>
      </xdr:txBody>
    </xdr:sp>
    <xdr:clientData/>
  </xdr:twoCellAnchor>
  <xdr:twoCellAnchor>
    <xdr:from>
      <xdr:col>2</xdr:col>
      <xdr:colOff>469634</xdr:colOff>
      <xdr:row>60</xdr:row>
      <xdr:rowOff>0</xdr:rowOff>
    </xdr:from>
    <xdr:to>
      <xdr:col>4</xdr:col>
      <xdr:colOff>411920</xdr:colOff>
      <xdr:row>71</xdr:row>
      <xdr:rowOff>0</xdr:rowOff>
    </xdr:to>
    <xdr:sp macro="" textlink="">
      <xdr:nvSpPr>
        <xdr:cNvPr id="9357" name="TextBox 9356">
          <a:extLst>
            <a:ext uri="{FF2B5EF4-FFF2-40B4-BE49-F238E27FC236}">
              <a16:creationId xmlns:a16="http://schemas.microsoft.com/office/drawing/2014/main" id="{1B9B8FCA-F319-976B-EB6F-F59356F0A44E}"/>
            </a:ext>
          </a:extLst>
        </xdr:cNvPr>
        <xdr:cNvSpPr txBox="1"/>
      </xdr:nvSpPr>
      <xdr:spPr>
        <a:xfrm>
          <a:off x="1688834" y="10806545"/>
          <a:ext cx="1161486" cy="1981200"/>
        </a:xfrm>
        <a:prstGeom prst="rect">
          <a:avLst/>
        </a:prstGeom>
        <a:solidFill>
          <a:srgbClr val="08111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b="1">
              <a:solidFill>
                <a:srgbClr val="18A8FF"/>
              </a:solidFill>
              <a:latin typeface="Arial Rounded MT Bold" panose="020F0704030504030204" pitchFamily="34" charset="0"/>
            </a:rPr>
            <a:t>89</a:t>
          </a:r>
          <a:r>
            <a:rPr lang="en-GB" sz="2000" b="1" baseline="0">
              <a:solidFill>
                <a:srgbClr val="18A8FF"/>
              </a:solidFill>
              <a:latin typeface="Arial Rounded MT Bold" panose="020F0704030504030204" pitchFamily="34" charset="0"/>
            </a:rPr>
            <a:t> </a:t>
          </a:r>
          <a:r>
            <a:rPr lang="en-GB" sz="1400" baseline="0">
              <a:solidFill>
                <a:schemeClr val="bg1"/>
              </a:solidFill>
            </a:rPr>
            <a:t>(42)</a:t>
          </a:r>
        </a:p>
        <a:p>
          <a:endParaRPr lang="en-GB" sz="1400" baseline="0">
            <a:solidFill>
              <a:schemeClr val="bg1"/>
            </a:solidFill>
          </a:endParaRPr>
        </a:p>
        <a:p>
          <a:r>
            <a:rPr lang="en-GB" sz="1400" baseline="0">
              <a:solidFill>
                <a:schemeClr val="bg1"/>
              </a:solidFill>
            </a:rPr>
            <a:t>8 FOURS|</a:t>
          </a:r>
        </a:p>
        <a:p>
          <a:r>
            <a:rPr lang="en-GB" sz="1400" baseline="0">
              <a:solidFill>
                <a:schemeClr val="bg1"/>
              </a:solidFill>
            </a:rPr>
            <a:t>7 SIXS</a:t>
          </a:r>
        </a:p>
        <a:p>
          <a:endParaRPr lang="en-GB" sz="1400" baseline="0">
            <a:solidFill>
              <a:schemeClr val="bg1"/>
            </a:solidFill>
          </a:endParaRPr>
        </a:p>
        <a:p>
          <a:r>
            <a:rPr lang="en-GB" sz="1400" baseline="0">
              <a:solidFill>
                <a:schemeClr val="bg1"/>
              </a:solidFill>
            </a:rPr>
            <a:t>STRIKE RATE: </a:t>
          </a:r>
        </a:p>
        <a:p>
          <a:r>
            <a:rPr lang="en-GB" sz="1400" baseline="0">
              <a:solidFill>
                <a:schemeClr val="bg1"/>
              </a:solidFill>
            </a:rPr>
            <a:t>211.90</a:t>
          </a:r>
        </a:p>
        <a:p>
          <a:endParaRPr lang="en-AS" sz="1100">
            <a:solidFill>
              <a:schemeClr val="bg1"/>
            </a:solidFill>
          </a:endParaRPr>
        </a:p>
      </xdr:txBody>
    </xdr:sp>
    <xdr:clientData/>
  </xdr:twoCellAnchor>
  <xdr:twoCellAnchor>
    <xdr:from>
      <xdr:col>0</xdr:col>
      <xdr:colOff>165906</xdr:colOff>
      <xdr:row>72</xdr:row>
      <xdr:rowOff>180107</xdr:rowOff>
    </xdr:from>
    <xdr:to>
      <xdr:col>4</xdr:col>
      <xdr:colOff>411919</xdr:colOff>
      <xdr:row>75</xdr:row>
      <xdr:rowOff>-1</xdr:rowOff>
    </xdr:to>
    <xdr:sp macro="" textlink="">
      <xdr:nvSpPr>
        <xdr:cNvPr id="9358" name="TextBox 9357">
          <a:extLst>
            <a:ext uri="{FF2B5EF4-FFF2-40B4-BE49-F238E27FC236}">
              <a16:creationId xmlns:a16="http://schemas.microsoft.com/office/drawing/2014/main" id="{8ABEDA7F-25A8-D9BB-A51E-47968CCD1778}"/>
            </a:ext>
          </a:extLst>
        </xdr:cNvPr>
        <xdr:cNvSpPr txBox="1"/>
      </xdr:nvSpPr>
      <xdr:spPr>
        <a:xfrm rot="10800000" flipV="1">
          <a:off x="165906" y="13147962"/>
          <a:ext cx="2684413" cy="360219"/>
        </a:xfrm>
        <a:prstGeom prst="rect">
          <a:avLst/>
        </a:prstGeom>
        <a:gradFill flip="none" rotWithShape="1">
          <a:gsLst>
            <a:gs pos="0">
              <a:srgbClr val="4FC3F7"/>
            </a:gs>
            <a:gs pos="48000">
              <a:srgbClr val="18A8FF"/>
            </a:gs>
            <a:gs pos="100000">
              <a:schemeClr val="accent1">
                <a:lumMod val="60000"/>
                <a:lumOff val="40000"/>
              </a:schemeClr>
            </a:gs>
          </a:gsLst>
          <a:path path="rect">
            <a:fillToRect l="100000" t="100000"/>
          </a:path>
          <a:tileRect r="-100000" b="-100000"/>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b="1">
              <a:solidFill>
                <a:schemeClr val="bg2"/>
              </a:solidFill>
              <a:latin typeface="Arial Rounded MT Bold" panose="020F0704030504030204" pitchFamily="34" charset="0"/>
            </a:rPr>
            <a:t>SV SAMSON (IND)</a:t>
          </a:r>
          <a:endParaRPr lang="en-AS" sz="2000" b="1">
            <a:solidFill>
              <a:schemeClr val="bg2"/>
            </a:solidFill>
            <a:latin typeface="Arial Rounded MT Bold" panose="020F0704030504030204" pitchFamily="34" charset="0"/>
          </a:endParaRPr>
        </a:p>
      </xdr:txBody>
    </xdr:sp>
    <xdr:clientData/>
  </xdr:twoCellAnchor>
  <mc:AlternateContent xmlns:mc="http://schemas.openxmlformats.org/markup-compatibility/2006">
    <mc:Choice xmlns:a14="http://schemas.microsoft.com/office/drawing/2010/main" Requires="a14">
      <xdr:twoCellAnchor editAs="oneCell">
        <xdr:from>
          <xdr:col>5</xdr:col>
          <xdr:colOff>242204</xdr:colOff>
          <xdr:row>62</xdr:row>
          <xdr:rowOff>31101</xdr:rowOff>
        </xdr:from>
        <xdr:to>
          <xdr:col>14</xdr:col>
          <xdr:colOff>105324</xdr:colOff>
          <xdr:row>74</xdr:row>
          <xdr:rowOff>31101</xdr:rowOff>
        </xdr:to>
        <xdr:pic>
          <xdr:nvPicPr>
            <xdr:cNvPr id="9374" name="Picture 9373">
              <a:extLst>
                <a:ext uri="{FF2B5EF4-FFF2-40B4-BE49-F238E27FC236}">
                  <a16:creationId xmlns:a16="http://schemas.microsoft.com/office/drawing/2014/main" id="{84361393-8CC9-95EF-9963-5741C005A52D}"/>
                </a:ext>
              </a:extLst>
            </xdr:cNvPr>
            <xdr:cNvPicPr>
              <a:picLocks noChangeAspect="1" noChangeArrowheads="1"/>
              <a:extLst>
                <a:ext uri="{84589F7E-364E-4C9E-8A38-B11213B215E9}">
                  <a14:cameraTool cellRange="'SUMMERISED DATA '!$H$40:$J$45" spid="_x0000_s1076"/>
                </a:ext>
              </a:extLst>
            </xdr:cNvPicPr>
          </xdr:nvPicPr>
          <xdr:blipFill>
            <a:blip xmlns:r="http://schemas.openxmlformats.org/officeDocument/2006/relationships" r:embed="rId21"/>
            <a:srcRect/>
            <a:stretch>
              <a:fillRect/>
            </a:stretch>
          </xdr:blipFill>
          <xdr:spPr bwMode="auto">
            <a:xfrm>
              <a:off x="3274653" y="11601060"/>
              <a:ext cx="6892181" cy="2239347"/>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5</xdr:col>
      <xdr:colOff>374961</xdr:colOff>
      <xdr:row>59</xdr:row>
      <xdr:rowOff>0</xdr:rowOff>
    </xdr:from>
    <xdr:to>
      <xdr:col>13</xdr:col>
      <xdr:colOff>175565</xdr:colOff>
      <xdr:row>61</xdr:row>
      <xdr:rowOff>0</xdr:rowOff>
    </xdr:to>
    <xdr:sp macro="" textlink="">
      <xdr:nvSpPr>
        <xdr:cNvPr id="9375" name="TextBox 9374">
          <a:extLst>
            <a:ext uri="{FF2B5EF4-FFF2-40B4-BE49-F238E27FC236}">
              <a16:creationId xmlns:a16="http://schemas.microsoft.com/office/drawing/2014/main" id="{76DFCCC0-616C-9ECD-9352-20FDC3DA4475}"/>
            </a:ext>
          </a:extLst>
        </xdr:cNvPr>
        <xdr:cNvSpPr txBox="1"/>
      </xdr:nvSpPr>
      <xdr:spPr>
        <a:xfrm>
          <a:off x="3422961" y="11239500"/>
          <a:ext cx="6239504" cy="381000"/>
        </a:xfrm>
        <a:prstGeom prst="rect">
          <a:avLst/>
        </a:prstGeom>
        <a:solidFill>
          <a:srgbClr val="08111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800" b="1">
              <a:solidFill>
                <a:schemeClr val="bg2"/>
              </a:solidFill>
              <a:latin typeface="Arial Rounded MT Bold" panose="020F0704030504030204" pitchFamily="34" charset="0"/>
            </a:rPr>
            <a:t>PARTNERSHIP</a:t>
          </a:r>
          <a:r>
            <a:rPr lang="en-GB" sz="1800" b="1" baseline="0">
              <a:solidFill>
                <a:schemeClr val="bg2"/>
              </a:solidFill>
              <a:latin typeface="Arial Rounded MT Bold" panose="020F0704030504030204" pitchFamily="34" charset="0"/>
            </a:rPr>
            <a:t> ANALYSIS</a:t>
          </a:r>
          <a:endParaRPr lang="en-AS" sz="1800" b="1">
            <a:solidFill>
              <a:schemeClr val="bg2"/>
            </a:solidFill>
            <a:latin typeface="Arial Rounded MT Bold" panose="020F0704030504030204" pitchFamily="34" charset="0"/>
          </a:endParaRPr>
        </a:p>
      </xdr:txBody>
    </xdr:sp>
    <xdr:clientData/>
  </xdr:twoCellAnchor>
  <xdr:twoCellAnchor>
    <xdr:from>
      <xdr:col>16</xdr:col>
      <xdr:colOff>0</xdr:colOff>
      <xdr:row>58</xdr:row>
      <xdr:rowOff>10775</xdr:rowOff>
    </xdr:from>
    <xdr:to>
      <xdr:col>23</xdr:col>
      <xdr:colOff>215095</xdr:colOff>
      <xdr:row>61</xdr:row>
      <xdr:rowOff>0</xdr:rowOff>
    </xdr:to>
    <xdr:sp macro="" textlink="">
      <xdr:nvSpPr>
        <xdr:cNvPr id="9377" name="TextBox 9376">
          <a:extLst>
            <a:ext uri="{FF2B5EF4-FFF2-40B4-BE49-F238E27FC236}">
              <a16:creationId xmlns:a16="http://schemas.microsoft.com/office/drawing/2014/main" id="{DAE0D4B8-4A11-9800-C259-4D7516EA25C3}"/>
            </a:ext>
          </a:extLst>
        </xdr:cNvPr>
        <xdr:cNvSpPr txBox="1"/>
      </xdr:nvSpPr>
      <xdr:spPr>
        <a:xfrm>
          <a:off x="11291455" y="10724957"/>
          <a:ext cx="4471519" cy="543407"/>
        </a:xfrm>
        <a:prstGeom prst="rect">
          <a:avLst/>
        </a:prstGeom>
        <a:solidFill>
          <a:srgbClr val="08111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400" b="1">
              <a:solidFill>
                <a:schemeClr val="bg2"/>
              </a:solidFill>
            </a:rPr>
            <a:t>MATCH SUMMARY</a:t>
          </a:r>
          <a:endParaRPr lang="en-AS" sz="2400" b="1">
            <a:solidFill>
              <a:schemeClr val="bg2"/>
            </a:solidFill>
          </a:endParaRPr>
        </a:p>
      </xdr:txBody>
    </xdr:sp>
    <xdr:clientData/>
  </xdr:twoCellAnchor>
  <xdr:twoCellAnchor editAs="oneCell">
    <xdr:from>
      <xdr:col>24</xdr:col>
      <xdr:colOff>210281</xdr:colOff>
      <xdr:row>59</xdr:row>
      <xdr:rowOff>151273</xdr:rowOff>
    </xdr:from>
    <xdr:to>
      <xdr:col>28</xdr:col>
      <xdr:colOff>124231</xdr:colOff>
      <xdr:row>72</xdr:row>
      <xdr:rowOff>163175</xdr:rowOff>
    </xdr:to>
    <xdr:pic>
      <xdr:nvPicPr>
        <xdr:cNvPr id="9379" name="Picture 9378">
          <a:extLst>
            <a:ext uri="{FF2B5EF4-FFF2-40B4-BE49-F238E27FC236}">
              <a16:creationId xmlns:a16="http://schemas.microsoft.com/office/drawing/2014/main" id="{475C2BDF-B227-440C-94D0-C84D6EF7CFF6}"/>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16366220" y="11050182"/>
          <a:ext cx="2346193" cy="2413357"/>
        </a:xfrm>
        <a:prstGeom prst="rect">
          <a:avLst/>
        </a:prstGeom>
      </xdr:spPr>
    </xdr:pic>
    <xdr:clientData/>
  </xdr:twoCellAnchor>
  <xdr:twoCellAnchor>
    <xdr:from>
      <xdr:col>25</xdr:col>
      <xdr:colOff>0</xdr:colOff>
      <xdr:row>73</xdr:row>
      <xdr:rowOff>1</xdr:rowOff>
    </xdr:from>
    <xdr:to>
      <xdr:col>27</xdr:col>
      <xdr:colOff>198588</xdr:colOff>
      <xdr:row>74</xdr:row>
      <xdr:rowOff>184726</xdr:rowOff>
    </xdr:to>
    <xdr:sp macro="" textlink="">
      <xdr:nvSpPr>
        <xdr:cNvPr id="9380" name="TextBox 9379">
          <a:extLst>
            <a:ext uri="{FF2B5EF4-FFF2-40B4-BE49-F238E27FC236}">
              <a16:creationId xmlns:a16="http://schemas.microsoft.com/office/drawing/2014/main" id="{6E2CB7F2-2AC0-7BBE-37F5-EA05EC4A1533}"/>
            </a:ext>
          </a:extLst>
        </xdr:cNvPr>
        <xdr:cNvSpPr txBox="1"/>
      </xdr:nvSpPr>
      <xdr:spPr>
        <a:xfrm>
          <a:off x="16764000" y="13485092"/>
          <a:ext cx="1414709" cy="369452"/>
        </a:xfrm>
        <a:prstGeom prst="rect">
          <a:avLst/>
        </a:prstGeom>
        <a:solidFill>
          <a:srgbClr val="08111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800" b="1">
              <a:solidFill>
                <a:srgbClr val="4FC3F7"/>
              </a:solidFill>
              <a:latin typeface="Arial Rounded MT Bold" panose="020F0704030504030204" pitchFamily="34" charset="0"/>
            </a:rPr>
            <a:t>INDIA</a:t>
          </a:r>
          <a:endParaRPr lang="en-AS" sz="1800" b="1">
            <a:solidFill>
              <a:srgbClr val="4FC3F7"/>
            </a:solidFill>
            <a:latin typeface="Arial Rounded MT Bold" panose="020F0704030504030204" pitchFamily="34" charset="0"/>
          </a:endParaRPr>
        </a:p>
      </xdr:txBody>
    </xdr:sp>
    <xdr:clientData/>
  </xdr:twoCellAnchor>
  <xdr:twoCellAnchor>
    <xdr:from>
      <xdr:col>28</xdr:col>
      <xdr:colOff>124231</xdr:colOff>
      <xdr:row>64</xdr:row>
      <xdr:rowOff>177031</xdr:rowOff>
    </xdr:from>
    <xdr:to>
      <xdr:col>30</xdr:col>
      <xdr:colOff>125785</xdr:colOff>
      <xdr:row>67</xdr:row>
      <xdr:rowOff>177031</xdr:rowOff>
    </xdr:to>
    <xdr:sp macro="" textlink="">
      <xdr:nvSpPr>
        <xdr:cNvPr id="9381" name="TextBox 9380">
          <a:extLst>
            <a:ext uri="{FF2B5EF4-FFF2-40B4-BE49-F238E27FC236}">
              <a16:creationId xmlns:a16="http://schemas.microsoft.com/office/drawing/2014/main" id="{87073F59-721F-4036-A207-52B4A33CBB38}"/>
            </a:ext>
          </a:extLst>
        </xdr:cNvPr>
        <xdr:cNvSpPr txBox="1"/>
      </xdr:nvSpPr>
      <xdr:spPr>
        <a:xfrm>
          <a:off x="18712413" y="11999576"/>
          <a:ext cx="1217675" cy="554182"/>
        </a:xfrm>
        <a:prstGeom prst="rect">
          <a:avLst/>
        </a:prstGeom>
        <a:solidFill>
          <a:srgbClr val="08111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400">
              <a:solidFill>
                <a:schemeClr val="bg1"/>
              </a:solidFill>
              <a:latin typeface="Arial Rounded MT Bold" panose="020F0704030504030204" pitchFamily="34" charset="0"/>
            </a:rPr>
            <a:t>VS</a:t>
          </a:r>
          <a:endParaRPr lang="en-AS" sz="1100">
            <a:solidFill>
              <a:schemeClr val="bg1"/>
            </a:solidFill>
            <a:latin typeface="Arial Rounded MT Bold" panose="020F0704030504030204" pitchFamily="34" charset="0"/>
          </a:endParaRPr>
        </a:p>
      </xdr:txBody>
    </xdr:sp>
    <xdr:clientData/>
  </xdr:twoCellAnchor>
  <xdr:twoCellAnchor>
    <xdr:from>
      <xdr:col>30</xdr:col>
      <xdr:colOff>275116</xdr:colOff>
      <xdr:row>72</xdr:row>
      <xdr:rowOff>163175</xdr:rowOff>
    </xdr:from>
    <xdr:to>
      <xdr:col>32</xdr:col>
      <xdr:colOff>473704</xdr:colOff>
      <xdr:row>74</xdr:row>
      <xdr:rowOff>163173</xdr:rowOff>
    </xdr:to>
    <xdr:sp macro="" textlink="">
      <xdr:nvSpPr>
        <xdr:cNvPr id="9382" name="TextBox 9381">
          <a:extLst>
            <a:ext uri="{FF2B5EF4-FFF2-40B4-BE49-F238E27FC236}">
              <a16:creationId xmlns:a16="http://schemas.microsoft.com/office/drawing/2014/main" id="{2BA08BDF-92C8-438B-BA43-D4D7A2D8DA2A}"/>
            </a:ext>
          </a:extLst>
        </xdr:cNvPr>
        <xdr:cNvSpPr txBox="1"/>
      </xdr:nvSpPr>
      <xdr:spPr>
        <a:xfrm>
          <a:off x="20079419" y="13463539"/>
          <a:ext cx="1414709" cy="369452"/>
        </a:xfrm>
        <a:prstGeom prst="rect">
          <a:avLst/>
        </a:prstGeom>
        <a:solidFill>
          <a:srgbClr val="08111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800" b="1">
              <a:solidFill>
                <a:schemeClr val="bg1"/>
              </a:solidFill>
            </a:rPr>
            <a:t>ENGLAND</a:t>
          </a:r>
          <a:endParaRPr lang="en-AS" sz="1100" b="1">
            <a:solidFill>
              <a:schemeClr val="bg1"/>
            </a:solidFill>
          </a:endParaRPr>
        </a:p>
      </xdr:txBody>
    </xdr:sp>
    <xdr:clientData/>
  </xdr:twoCellAnchor>
  <xdr:twoCellAnchor editAs="oneCell">
    <xdr:from>
      <xdr:col>29</xdr:col>
      <xdr:colOff>341769</xdr:colOff>
      <xdr:row>57</xdr:row>
      <xdr:rowOff>27528</xdr:rowOff>
    </xdr:from>
    <xdr:to>
      <xdr:col>33</xdr:col>
      <xdr:colOff>249526</xdr:colOff>
      <xdr:row>76</xdr:row>
      <xdr:rowOff>27710</xdr:rowOff>
    </xdr:to>
    <xdr:pic>
      <xdr:nvPicPr>
        <xdr:cNvPr id="9384" name="Picture 9383">
          <a:extLst>
            <a:ext uri="{FF2B5EF4-FFF2-40B4-BE49-F238E27FC236}">
              <a16:creationId xmlns:a16="http://schemas.microsoft.com/office/drawing/2014/main" id="{7522A5DF-54D9-6306-3C9C-9092914C8194}"/>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19538011" y="10556983"/>
          <a:ext cx="2340000" cy="3510000"/>
        </a:xfrm>
        <a:prstGeom prst="rect">
          <a:avLst/>
        </a:prstGeom>
      </xdr:spPr>
    </xdr:pic>
    <xdr:clientData/>
  </xdr:twoCellAnchor>
  <xdr:twoCellAnchor>
    <xdr:from>
      <xdr:col>2</xdr:col>
      <xdr:colOff>0</xdr:colOff>
      <xdr:row>17</xdr:row>
      <xdr:rowOff>98816</xdr:rowOff>
    </xdr:from>
    <xdr:to>
      <xdr:col>5</xdr:col>
      <xdr:colOff>135655</xdr:colOff>
      <xdr:row>19</xdr:row>
      <xdr:rowOff>44927</xdr:rowOff>
    </xdr:to>
    <xdr:sp macro="" textlink="">
      <xdr:nvSpPr>
        <xdr:cNvPr id="9385" name="TextBox 9384">
          <a:extLst>
            <a:ext uri="{FF2B5EF4-FFF2-40B4-BE49-F238E27FC236}">
              <a16:creationId xmlns:a16="http://schemas.microsoft.com/office/drawing/2014/main" id="{1DD8CDA4-39FA-BA4E-C14D-57224D473B4C}"/>
            </a:ext>
          </a:extLst>
        </xdr:cNvPr>
        <xdr:cNvSpPr txBox="1"/>
      </xdr:nvSpPr>
      <xdr:spPr>
        <a:xfrm>
          <a:off x="1216121" y="3239180"/>
          <a:ext cx="1959837" cy="315565"/>
        </a:xfrm>
        <a:prstGeom prst="rect">
          <a:avLst/>
        </a:prstGeom>
        <a:solidFill>
          <a:srgbClr val="08111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b="1">
              <a:solidFill>
                <a:schemeClr val="bg1"/>
              </a:solidFill>
              <a:latin typeface="Arial Rounded MT Bold" panose="020F0704030504030204" pitchFamily="34" charset="0"/>
            </a:rPr>
            <a:t>IND:</a:t>
          </a:r>
          <a:r>
            <a:rPr lang="en-GB" sz="1200" b="1" baseline="0">
              <a:solidFill>
                <a:schemeClr val="bg1"/>
              </a:solidFill>
              <a:latin typeface="Arial Rounded MT Bold" panose="020F0704030504030204" pitchFamily="34" charset="0"/>
            </a:rPr>
            <a:t>253/7  |  ENG: 246/7</a:t>
          </a:r>
          <a:endParaRPr lang="en-AS" sz="1100" b="1">
            <a:solidFill>
              <a:schemeClr val="bg1"/>
            </a:solidFill>
            <a:latin typeface="Arial Rounded MT Bold" panose="020F0704030504030204" pitchFamily="34" charset="0"/>
          </a:endParaRPr>
        </a:p>
      </xdr:txBody>
    </xdr:sp>
    <xdr:clientData/>
  </xdr:twoCellAnchor>
  <xdr:twoCellAnchor>
    <xdr:from>
      <xdr:col>6</xdr:col>
      <xdr:colOff>1564733</xdr:colOff>
      <xdr:row>17</xdr:row>
      <xdr:rowOff>97572</xdr:rowOff>
    </xdr:from>
    <xdr:to>
      <xdr:col>8</xdr:col>
      <xdr:colOff>526907</xdr:colOff>
      <xdr:row>19</xdr:row>
      <xdr:rowOff>97570</xdr:rowOff>
    </xdr:to>
    <xdr:sp macro="" textlink="">
      <xdr:nvSpPr>
        <xdr:cNvPr id="9386" name="TextBox 9385">
          <a:extLst>
            <a:ext uri="{FF2B5EF4-FFF2-40B4-BE49-F238E27FC236}">
              <a16:creationId xmlns:a16="http://schemas.microsoft.com/office/drawing/2014/main" id="{0A34E969-C87E-4AD7-BE72-AFC4BA887894}"/>
            </a:ext>
          </a:extLst>
        </xdr:cNvPr>
        <xdr:cNvSpPr txBox="1"/>
      </xdr:nvSpPr>
      <xdr:spPr>
        <a:xfrm>
          <a:off x="5213097" y="3237936"/>
          <a:ext cx="1740780" cy="369452"/>
        </a:xfrm>
        <a:prstGeom prst="rect">
          <a:avLst/>
        </a:prstGeom>
        <a:solidFill>
          <a:srgbClr val="08111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b="1">
              <a:solidFill>
                <a:schemeClr val="bg1"/>
              </a:solidFill>
              <a:latin typeface="Arial Rounded MT Bold" panose="020F0704030504030204" pitchFamily="34" charset="0"/>
            </a:rPr>
            <a:t>IND: 7</a:t>
          </a:r>
          <a:r>
            <a:rPr lang="en-GB" sz="1200" b="1" baseline="0">
              <a:solidFill>
                <a:schemeClr val="bg1"/>
              </a:solidFill>
              <a:latin typeface="Arial Rounded MT Bold" panose="020F0704030504030204" pitchFamily="34" charset="0"/>
            </a:rPr>
            <a:t>    |   ENG: 7</a:t>
          </a:r>
          <a:endParaRPr lang="en-AS" sz="1100" b="1">
            <a:solidFill>
              <a:schemeClr val="bg1"/>
            </a:solidFill>
            <a:latin typeface="Arial Rounded MT Bold" panose="020F0704030504030204" pitchFamily="34" charset="0"/>
          </a:endParaRPr>
        </a:p>
      </xdr:txBody>
    </xdr:sp>
    <xdr:clientData/>
  </xdr:twoCellAnchor>
  <xdr:twoCellAnchor>
    <xdr:from>
      <xdr:col>12</xdr:col>
      <xdr:colOff>0</xdr:colOff>
      <xdr:row>17</xdr:row>
      <xdr:rowOff>98816</xdr:rowOff>
    </xdr:from>
    <xdr:to>
      <xdr:col>14</xdr:col>
      <xdr:colOff>577951</xdr:colOff>
      <xdr:row>19</xdr:row>
      <xdr:rowOff>98814</xdr:rowOff>
    </xdr:to>
    <xdr:sp macro="" textlink="">
      <xdr:nvSpPr>
        <xdr:cNvPr id="9387" name="TextBox 9386">
          <a:extLst>
            <a:ext uri="{FF2B5EF4-FFF2-40B4-BE49-F238E27FC236}">
              <a16:creationId xmlns:a16="http://schemas.microsoft.com/office/drawing/2014/main" id="{99393986-0DCB-43E3-A666-1CEB77BEB5FF}"/>
            </a:ext>
          </a:extLst>
        </xdr:cNvPr>
        <xdr:cNvSpPr txBox="1"/>
      </xdr:nvSpPr>
      <xdr:spPr>
        <a:xfrm>
          <a:off x="8859212" y="3239180"/>
          <a:ext cx="1794072" cy="369452"/>
        </a:xfrm>
        <a:prstGeom prst="rect">
          <a:avLst/>
        </a:prstGeom>
        <a:solidFill>
          <a:srgbClr val="08111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chemeClr val="bg1"/>
              </a:solidFill>
              <a:latin typeface="Arial Rounded MT Bold" panose="020F0704030504030204" pitchFamily="34" charset="0"/>
            </a:rPr>
            <a:t>IND: 19      |    ENG: 15</a:t>
          </a:r>
          <a:endParaRPr lang="en-AS" sz="1100" b="1">
            <a:solidFill>
              <a:schemeClr val="bg1"/>
            </a:solidFill>
            <a:latin typeface="Arial Rounded MT Bold" panose="020F0704030504030204" pitchFamily="34" charset="0"/>
          </a:endParaRPr>
        </a:p>
      </xdr:txBody>
    </xdr:sp>
    <xdr:clientData/>
  </xdr:twoCellAnchor>
  <xdr:twoCellAnchor>
    <xdr:from>
      <xdr:col>18</xdr:col>
      <xdr:colOff>17352</xdr:colOff>
      <xdr:row>17</xdr:row>
      <xdr:rowOff>170266</xdr:rowOff>
    </xdr:from>
    <xdr:to>
      <xdr:col>21</xdr:col>
      <xdr:colOff>0</xdr:colOff>
      <xdr:row>19</xdr:row>
      <xdr:rowOff>98814</xdr:rowOff>
    </xdr:to>
    <xdr:sp macro="" textlink="">
      <xdr:nvSpPr>
        <xdr:cNvPr id="9388" name="TextBox 9387">
          <a:extLst>
            <a:ext uri="{FF2B5EF4-FFF2-40B4-BE49-F238E27FC236}">
              <a16:creationId xmlns:a16="http://schemas.microsoft.com/office/drawing/2014/main" id="{EA3543AE-F955-4D72-B902-1A4950CDD27C}"/>
            </a:ext>
          </a:extLst>
        </xdr:cNvPr>
        <xdr:cNvSpPr txBox="1"/>
      </xdr:nvSpPr>
      <xdr:spPr>
        <a:xfrm>
          <a:off x="12524928" y="3310630"/>
          <a:ext cx="1806830" cy="298002"/>
        </a:xfrm>
        <a:prstGeom prst="rect">
          <a:avLst/>
        </a:prstGeom>
        <a:solidFill>
          <a:srgbClr val="08111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chemeClr val="bg1"/>
              </a:solidFill>
              <a:latin typeface="Arial Rounded MT Bold" panose="020F0704030504030204" pitchFamily="34" charset="0"/>
            </a:rPr>
            <a:t>IND</a:t>
          </a:r>
          <a:r>
            <a:rPr lang="en-GB" sz="1200" b="1" baseline="0">
              <a:solidFill>
                <a:schemeClr val="bg1"/>
              </a:solidFill>
              <a:latin typeface="Arial Rounded MT Bold" panose="020F0704030504030204" pitchFamily="34" charset="0"/>
            </a:rPr>
            <a:t>:  18     |     ENG: 21</a:t>
          </a:r>
          <a:endParaRPr lang="en-AS" sz="1200" b="1">
            <a:solidFill>
              <a:schemeClr val="bg1"/>
            </a:solidFill>
            <a:latin typeface="Arial Rounded MT Bold" panose="020F0704030504030204" pitchFamily="34" charset="0"/>
          </a:endParaRPr>
        </a:p>
      </xdr:txBody>
    </xdr:sp>
    <xdr:clientData/>
  </xdr:twoCellAnchor>
  <xdr:twoCellAnchor>
    <xdr:from>
      <xdr:col>24</xdr:col>
      <xdr:colOff>210281</xdr:colOff>
      <xdr:row>17</xdr:row>
      <xdr:rowOff>107446</xdr:rowOff>
    </xdr:from>
    <xdr:to>
      <xdr:col>27</xdr:col>
      <xdr:colOff>83134</xdr:colOff>
      <xdr:row>19</xdr:row>
      <xdr:rowOff>107444</xdr:rowOff>
    </xdr:to>
    <xdr:sp macro="" textlink="">
      <xdr:nvSpPr>
        <xdr:cNvPr id="9389" name="TextBox 9388">
          <a:extLst>
            <a:ext uri="{FF2B5EF4-FFF2-40B4-BE49-F238E27FC236}">
              <a16:creationId xmlns:a16="http://schemas.microsoft.com/office/drawing/2014/main" id="{DE65DB5C-2903-4768-AC9D-E2F7DC6A5770}"/>
            </a:ext>
          </a:extLst>
        </xdr:cNvPr>
        <xdr:cNvSpPr txBox="1"/>
      </xdr:nvSpPr>
      <xdr:spPr>
        <a:xfrm>
          <a:off x="16366220" y="3247810"/>
          <a:ext cx="1697035" cy="369452"/>
        </a:xfrm>
        <a:prstGeom prst="rect">
          <a:avLst/>
        </a:prstGeom>
        <a:solidFill>
          <a:srgbClr val="08111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chemeClr val="bg1"/>
              </a:solidFill>
              <a:latin typeface="Arial Rounded MT Bold" panose="020F0704030504030204" pitchFamily="34" charset="0"/>
            </a:rPr>
            <a:t>IND: 12</a:t>
          </a:r>
          <a:r>
            <a:rPr lang="en-GB" sz="1200" b="1" baseline="0">
              <a:solidFill>
                <a:schemeClr val="bg1"/>
              </a:solidFill>
              <a:latin typeface="Arial Rounded MT Bold" panose="020F0704030504030204" pitchFamily="34" charset="0"/>
            </a:rPr>
            <a:t>     |    ENG:13</a:t>
          </a:r>
          <a:endParaRPr lang="en-AS" sz="1100" b="1">
            <a:solidFill>
              <a:schemeClr val="bg1"/>
            </a:solidFill>
            <a:latin typeface="Arial Rounded MT Bold" panose="020F0704030504030204" pitchFamily="34" charset="0"/>
          </a:endParaRPr>
        </a:p>
      </xdr:txBody>
    </xdr:sp>
    <xdr:clientData/>
  </xdr:twoCellAnchor>
  <xdr:twoCellAnchor>
    <xdr:from>
      <xdr:col>29</xdr:col>
      <xdr:colOff>326572</xdr:colOff>
      <xdr:row>3</xdr:row>
      <xdr:rowOff>108857</xdr:rowOff>
    </xdr:from>
    <xdr:to>
      <xdr:col>33</xdr:col>
      <xdr:colOff>155510</xdr:colOff>
      <xdr:row>6</xdr:row>
      <xdr:rowOff>62205</xdr:rowOff>
    </xdr:to>
    <xdr:sp macro="" textlink="">
      <xdr:nvSpPr>
        <xdr:cNvPr id="2" name="TextBox 1">
          <a:extLst>
            <a:ext uri="{FF2B5EF4-FFF2-40B4-BE49-F238E27FC236}">
              <a16:creationId xmlns:a16="http://schemas.microsoft.com/office/drawing/2014/main" id="{AF77B458-DAC7-6266-EFEA-A9ADEA35C8F9}"/>
            </a:ext>
          </a:extLst>
        </xdr:cNvPr>
        <xdr:cNvSpPr txBox="1"/>
      </xdr:nvSpPr>
      <xdr:spPr>
        <a:xfrm>
          <a:off x="19485429" y="668694"/>
          <a:ext cx="2254897" cy="513184"/>
        </a:xfrm>
        <a:prstGeom prst="rect">
          <a:avLst/>
        </a:prstGeom>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b="1">
              <a:solidFill>
                <a:srgbClr val="4FC3F7"/>
              </a:solidFill>
              <a:latin typeface="Arial Rounded MT Bold" panose="020F0704030504030204" pitchFamily="34" charset="0"/>
            </a:rPr>
            <a:t>MATCH</a:t>
          </a:r>
          <a:r>
            <a:rPr lang="en-GB" sz="2000" b="1" baseline="0">
              <a:solidFill>
                <a:srgbClr val="4FC3F7"/>
              </a:solidFill>
              <a:latin typeface="Arial Rounded MT Bold" panose="020F0704030504030204" pitchFamily="34" charset="0"/>
            </a:rPr>
            <a:t> RESULT</a:t>
          </a:r>
        </a:p>
        <a:p>
          <a:pPr algn="ctr"/>
          <a:endParaRPr lang="en-AS" sz="2000" b="1">
            <a:latin typeface="Arial Rounded MT Bold" panose="020F0704030504030204" pitchFamily="34" charset="0"/>
          </a:endParaRPr>
        </a:p>
      </xdr:txBody>
    </xdr:sp>
    <xdr:clientData/>
  </xdr:twoCellAnchor>
  <xdr:twoCellAnchor editAs="oneCell">
    <xdr:from>
      <xdr:col>27</xdr:col>
      <xdr:colOff>303244</xdr:colOff>
      <xdr:row>2</xdr:row>
      <xdr:rowOff>155511</xdr:rowOff>
    </xdr:from>
    <xdr:to>
      <xdr:col>30</xdr:col>
      <xdr:colOff>311020</xdr:colOff>
      <xdr:row>12</xdr:row>
      <xdr:rowOff>116633</xdr:rowOff>
    </xdr:to>
    <xdr:pic>
      <xdr:nvPicPr>
        <xdr:cNvPr id="4" name="Picture 3">
          <a:extLst>
            <a:ext uri="{FF2B5EF4-FFF2-40B4-BE49-F238E27FC236}">
              <a16:creationId xmlns:a16="http://schemas.microsoft.com/office/drawing/2014/main" id="{AA551013-587A-D1C8-E9C9-C73FC9E564BD}"/>
            </a:ext>
          </a:extLst>
        </xdr:cNvPr>
        <xdr:cNvPicPr>
          <a:picLocks noChangeAspect="1"/>
        </xdr:cNvPicPr>
      </xdr:nvPicPr>
      <xdr:blipFill>
        <a:blip xmlns:r="http://schemas.openxmlformats.org/officeDocument/2006/relationships" r:embed="rId24">
          <a:alphaModFix/>
          <a:extLst>
            <a:ext uri="{BEBA8EAE-BF5A-486C-A8C5-ECC9F3942E4B}">
              <a14:imgProps xmlns:a14="http://schemas.microsoft.com/office/drawing/2010/main">
                <a14:imgLayer r:embed="rId25">
                  <a14:imgEffect>
                    <a14:backgroundRemoval t="10000" b="90000" l="10000" r="90000"/>
                  </a14:imgEffect>
                  <a14:imgEffect>
                    <a14:saturation sat="0"/>
                  </a14:imgEffect>
                </a14:imgLayer>
              </a14:imgProps>
            </a:ext>
            <a:ext uri="{28A0092B-C50C-407E-A947-70E740481C1C}">
              <a14:useLocalDpi xmlns:a14="http://schemas.microsoft.com/office/drawing/2010/main" val="0"/>
            </a:ext>
          </a:extLst>
        </a:blip>
        <a:stretch>
          <a:fillRect/>
        </a:stretch>
      </xdr:blipFill>
      <xdr:spPr>
        <a:xfrm>
          <a:off x="18249122" y="528735"/>
          <a:ext cx="1827245" cy="1827245"/>
        </a:xfrm>
        <a:prstGeom prst="rect">
          <a:avLst/>
        </a:prstGeom>
      </xdr:spPr>
    </xdr:pic>
    <xdr:clientData/>
  </xdr:twoCellAnchor>
  <xdr:twoCellAnchor editAs="oneCell">
    <xdr:from>
      <xdr:col>28</xdr:col>
      <xdr:colOff>478118</xdr:colOff>
      <xdr:row>13</xdr:row>
      <xdr:rowOff>89647</xdr:rowOff>
    </xdr:from>
    <xdr:to>
      <xdr:col>30</xdr:col>
      <xdr:colOff>358588</xdr:colOff>
      <xdr:row>19</xdr:row>
      <xdr:rowOff>119529</xdr:rowOff>
    </xdr:to>
    <xdr:pic>
      <xdr:nvPicPr>
        <xdr:cNvPr id="6" name="Graphic 5" descr="Gauge with solid fill">
          <a:extLst>
            <a:ext uri="{FF2B5EF4-FFF2-40B4-BE49-F238E27FC236}">
              <a16:creationId xmlns:a16="http://schemas.microsoft.com/office/drawing/2014/main" id="{5C789558-1F80-D66B-EE03-D705F4E0A918}"/>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19184471" y="2420471"/>
          <a:ext cx="1105646" cy="1105646"/>
        </a:xfrm>
        <a:prstGeom prst="rect">
          <a:avLst/>
        </a:prstGeom>
      </xdr:spPr>
    </xdr:pic>
    <xdr:clientData/>
  </xdr:twoCellAnchor>
  <xdr:twoCellAnchor>
    <xdr:from>
      <xdr:col>31</xdr:col>
      <xdr:colOff>164352</xdr:colOff>
      <xdr:row>15</xdr:row>
      <xdr:rowOff>119528</xdr:rowOff>
    </xdr:from>
    <xdr:to>
      <xdr:col>33</xdr:col>
      <xdr:colOff>89647</xdr:colOff>
      <xdr:row>19</xdr:row>
      <xdr:rowOff>29882</xdr:rowOff>
    </xdr:to>
    <xdr:sp macro="" textlink="KPI!$J$12">
      <xdr:nvSpPr>
        <xdr:cNvPr id="7" name="TextBox 6">
          <a:extLst>
            <a:ext uri="{FF2B5EF4-FFF2-40B4-BE49-F238E27FC236}">
              <a16:creationId xmlns:a16="http://schemas.microsoft.com/office/drawing/2014/main" id="{18EB2728-A4B0-4A54-28A0-0EEFE8B93ADA}"/>
            </a:ext>
          </a:extLst>
        </xdr:cNvPr>
        <xdr:cNvSpPr txBox="1"/>
      </xdr:nvSpPr>
      <xdr:spPr>
        <a:xfrm>
          <a:off x="20708470" y="2808940"/>
          <a:ext cx="1150471" cy="627530"/>
        </a:xfrm>
        <a:prstGeom prst="rect">
          <a:avLst/>
        </a:prstGeom>
        <a:solidFill>
          <a:srgbClr val="08111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4E06A14-DA6E-4ED5-9119-D2776BE072C6}" type="TxLink">
            <a:rPr lang="en-US" sz="2800" b="0" i="0" u="none" strike="noStrike">
              <a:solidFill>
                <a:srgbClr val="9C27B0"/>
              </a:solidFill>
              <a:latin typeface="Arial Rounded MT Bold" panose="020F0704030504030204" pitchFamily="34" charset="0"/>
              <a:ea typeface="Calibri"/>
              <a:cs typeface="Calibri"/>
            </a:rPr>
            <a:pPr/>
            <a:t>10</a:t>
          </a:fld>
          <a:endParaRPr lang="en-AS" sz="2800">
            <a:solidFill>
              <a:srgbClr val="9C27B0"/>
            </a:solidFill>
            <a:latin typeface="Arial Rounded MT Bold" panose="020F070403050403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arsh Nadda" refreshedDate="46234.85397152778" createdVersion="8" refreshedVersion="8" minRefreshableVersion="3" recordCount="259" xr:uid="{DCF52FA1-38CE-4BE2-B86A-0A48A49ADCC9}">
  <cacheSource type="worksheet">
    <worksheetSource name="Table1"/>
  </cacheSource>
  <cacheFields count="33">
    <cacheField name="match_id" numFmtId="0">
      <sharedItems containsSemiMixedTypes="0" containsString="0" containsNumber="1" containsInteger="1" minValue="1512772" maxValue="1512772"/>
    </cacheField>
    <cacheField name="season" numFmtId="0">
      <sharedItems/>
    </cacheField>
    <cacheField name="start_date" numFmtId="14">
      <sharedItems containsSemiMixedTypes="0" containsNonDate="0" containsDate="1" containsString="0" minDate="2026-03-05T00:00:00" maxDate="2026-03-06T00:00:00"/>
    </cacheField>
    <cacheField name="venue" numFmtId="0">
      <sharedItems/>
    </cacheField>
    <cacheField name="innings" numFmtId="0">
      <sharedItems containsSemiMixedTypes="0" containsString="0" containsNumber="1" containsInteger="1" minValue="1" maxValue="2" count="2">
        <n v="1"/>
        <n v="2"/>
      </sharedItems>
    </cacheField>
    <cacheField name="ball" numFmtId="0">
      <sharedItems containsSemiMixedTypes="0" containsString="0" containsNumber="1" minValue="0.1" maxValue="19.7"/>
    </cacheField>
    <cacheField name="actual_delivery" numFmtId="0">
      <sharedItems containsSemiMixedTypes="0" containsString="0" containsNumber="1" minValue="0.1" maxValue="19.600000000000001"/>
    </cacheField>
    <cacheField name="batting_team" numFmtId="0">
      <sharedItems count="2">
        <s v="India"/>
        <s v="England"/>
      </sharedItems>
    </cacheField>
    <cacheField name="bowling_team" numFmtId="0">
      <sharedItems/>
    </cacheField>
    <cacheField name="striker" numFmtId="0">
      <sharedItems count="18">
        <s v="SV Samson"/>
        <s v="Abhishek Sharma"/>
        <s v="Ishan Kishan"/>
        <s v="S Dube"/>
        <s v="SA Yadav"/>
        <s v="HH Pandya"/>
        <s v="Tilak Varma"/>
        <s v="AR Patel"/>
        <s v="CV Varun"/>
        <s v="PD Salt"/>
        <s v="JC Buttler"/>
        <s v="HC Brook"/>
        <s v="JG Bethell"/>
        <s v="T Banton"/>
        <s v="WG Jacks"/>
        <s v="SM Curran"/>
        <s v="J Overton"/>
        <s v="JC Archer"/>
      </sharedItems>
    </cacheField>
    <cacheField name="non_striker" numFmtId="0">
      <sharedItems/>
    </cacheField>
    <cacheField name="bowler" numFmtId="0">
      <sharedItems count="12">
        <s v="JC Archer"/>
        <s v="WG Jacks"/>
        <s v="J Overton"/>
        <s v="SM Curran"/>
        <s v="AU Rashid"/>
        <s v="LA Dawson"/>
        <s v="Arshdeep Singh"/>
        <s v="HH Pandya"/>
        <s v="JJ Bumrah"/>
        <s v="CV Varun"/>
        <s v="AR Patel"/>
        <s v="S Dube"/>
      </sharedItems>
    </cacheField>
    <cacheField name="runs_off_bat" numFmtId="0">
      <sharedItems containsSemiMixedTypes="0" containsString="0" containsNumber="1" containsInteger="1" minValue="0" maxValue="6"/>
    </cacheField>
    <cacheField name="extras" numFmtId="0">
      <sharedItems containsSemiMixedTypes="0" containsString="0" containsNumber="1" containsInteger="1" minValue="0" maxValue="2"/>
    </cacheField>
    <cacheField name="wides" numFmtId="0">
      <sharedItems containsString="0" containsBlank="1" containsNumber="1" containsInteger="1" minValue="1" maxValue="1"/>
    </cacheField>
    <cacheField name="noballs" numFmtId="0">
      <sharedItems containsNonDate="0" containsString="0" containsBlank="1"/>
    </cacheField>
    <cacheField name="byes" numFmtId="0">
      <sharedItems containsString="0" containsBlank="1" containsNumber="1" containsInteger="1" minValue="2" maxValue="2"/>
    </cacheField>
    <cacheField name="legbyes" numFmtId="0">
      <sharedItems containsString="0" containsBlank="1" containsNumber="1" containsInteger="1" minValue="1" maxValue="2"/>
    </cacheField>
    <cacheField name="penalty" numFmtId="0">
      <sharedItems containsNonDate="0" containsString="0" containsBlank="1"/>
    </cacheField>
    <cacheField name="non_boundary" numFmtId="0">
      <sharedItems containsNonDate="0" containsString="0" containsBlank="1"/>
    </cacheField>
    <cacheField name="wicket_type" numFmtId="0">
      <sharedItems containsBlank="1" count="5">
        <m/>
        <s v="caught"/>
        <s v="stumped"/>
        <s v="run out"/>
        <s v="bowled"/>
      </sharedItems>
    </cacheField>
    <cacheField name="player_dismissed" numFmtId="0">
      <sharedItems containsBlank="1"/>
    </cacheField>
    <cacheField name="other_wicket_type" numFmtId="0">
      <sharedItems containsNonDate="0" containsString="0" containsBlank="1"/>
    </cacheField>
    <cacheField name="other_player_dismissed" numFmtId="0">
      <sharedItems containsNonDate="0" containsString="0" containsBlank="1"/>
    </cacheField>
    <cacheField name="fielder_1" numFmtId="0">
      <sharedItems containsBlank="1"/>
    </cacheField>
    <cacheField name="fielder_2" numFmtId="0">
      <sharedItems containsBlank="1"/>
    </cacheField>
    <cacheField name="fielder_3" numFmtId="0">
      <sharedItems containsNonDate="0" containsString="0" containsBlank="1"/>
    </cacheField>
    <cacheField name="Boundary" numFmtId="0">
      <sharedItems count="7">
        <s v="Dot"/>
        <s v="Four"/>
        <s v="Six"/>
        <s v="Single"/>
        <s v="extra"/>
        <s v="Double"/>
        <s v="false" u="1"/>
      </sharedItems>
    </cacheField>
    <cacheField name="overs" numFmtId="0">
      <sharedItems containsSemiMixedTypes="0" containsString="0" containsNumber="1" containsInteger="1" minValue="1" maxValue="20" count="20">
        <n v="1"/>
        <n v="2"/>
        <n v="3"/>
        <n v="4"/>
        <n v="5"/>
        <n v="6"/>
        <n v="7"/>
        <n v="8"/>
        <n v="9"/>
        <n v="10"/>
        <n v="11"/>
        <n v="12"/>
        <n v="13"/>
        <n v="14"/>
        <n v="15"/>
        <n v="16"/>
        <n v="17"/>
        <n v="18"/>
        <n v="19"/>
        <n v="20"/>
      </sharedItems>
    </cacheField>
    <cacheField name="parrnership" numFmtId="0">
      <sharedItems count="16">
        <s v="Abhishek Sharma &amp; SV Samson"/>
        <s v="Ishan Kishan &amp; SV Samson"/>
        <s v="S Dube &amp; SV Samson"/>
        <s v="S Dube &amp; SA Yadav"/>
        <s v="HH Pandya &amp; S Dube"/>
        <s v="HH Pandya &amp; Tilak Varma"/>
        <s v="AR Patel &amp; HH Pandya"/>
        <s v="AR Patel &amp; CV Varun"/>
        <s v="JC Buttler &amp; PD Salt"/>
        <s v="HC Brook &amp; JC Buttler"/>
        <s v="JC Buttler &amp; JG Bethell"/>
        <s v="JG Bethell &amp; T Banton"/>
        <s v="JG Bethell &amp; WG Jacks"/>
        <s v="JG Bethell &amp; SM Curran"/>
        <s v="J Overton &amp; JG Bethell"/>
        <s v="J Overton &amp; JC Archer"/>
      </sharedItems>
    </cacheField>
    <cacheField name="partnership id" numFmtId="0">
      <sharedItems/>
    </cacheField>
    <cacheField name="Field1" numFmtId="0" formula="extras+runs_off_bat" databaseField="0"/>
    <cacheField name="Field2" numFmtId="0" formula="Field1/20" databaseField="0"/>
  </cacheFields>
  <extLst>
    <ext xmlns:x14="http://schemas.microsoft.com/office/spreadsheetml/2009/9/main" uri="{725AE2AE-9491-48be-B2B4-4EB974FC3084}">
      <x14:pivotCacheDefinition pivotCacheId="6914762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9">
  <r>
    <n v="1512772"/>
    <s v="2025/26"/>
    <d v="2026-03-05T00:00:00"/>
    <s v="Wankhede Stadium, Mumbai"/>
    <x v="0"/>
    <n v="0.1"/>
    <n v="0.1"/>
    <x v="0"/>
    <s v="England"/>
    <x v="0"/>
    <s v="Abhishek Sharma"/>
    <x v="0"/>
    <n v="0"/>
    <n v="0"/>
    <m/>
    <m/>
    <m/>
    <m/>
    <m/>
    <m/>
    <x v="0"/>
    <m/>
    <m/>
    <m/>
    <m/>
    <m/>
    <m/>
    <x v="0"/>
    <x v="0"/>
    <x v="0"/>
    <s v="IND 1"/>
  </r>
  <r>
    <n v="1512772"/>
    <s v="2025/26"/>
    <d v="2026-03-05T00:00:00"/>
    <s v="Wankhede Stadium, Mumbai"/>
    <x v="0"/>
    <n v="0.2"/>
    <n v="0.2"/>
    <x v="0"/>
    <s v="England"/>
    <x v="0"/>
    <s v="Abhishek Sharma"/>
    <x v="0"/>
    <n v="0"/>
    <n v="0"/>
    <m/>
    <m/>
    <m/>
    <m/>
    <m/>
    <m/>
    <x v="0"/>
    <m/>
    <m/>
    <m/>
    <m/>
    <m/>
    <m/>
    <x v="0"/>
    <x v="0"/>
    <x v="0"/>
    <s v="IND 1"/>
  </r>
  <r>
    <n v="1512772"/>
    <s v="2025/26"/>
    <d v="2026-03-05T00:00:00"/>
    <s v="Wankhede Stadium, Mumbai"/>
    <x v="0"/>
    <n v="0.3"/>
    <n v="0.3"/>
    <x v="0"/>
    <s v="England"/>
    <x v="0"/>
    <s v="Abhishek Sharma"/>
    <x v="0"/>
    <n v="4"/>
    <n v="0"/>
    <m/>
    <m/>
    <m/>
    <m/>
    <m/>
    <m/>
    <x v="0"/>
    <m/>
    <m/>
    <m/>
    <m/>
    <m/>
    <m/>
    <x v="1"/>
    <x v="0"/>
    <x v="0"/>
    <s v="IND 1"/>
  </r>
  <r>
    <n v="1512772"/>
    <s v="2025/26"/>
    <d v="2026-03-05T00:00:00"/>
    <s v="Wankhede Stadium, Mumbai"/>
    <x v="0"/>
    <n v="0.4"/>
    <n v="0.4"/>
    <x v="0"/>
    <s v="England"/>
    <x v="0"/>
    <s v="Abhishek Sharma"/>
    <x v="0"/>
    <n v="6"/>
    <n v="0"/>
    <m/>
    <m/>
    <m/>
    <m/>
    <m/>
    <m/>
    <x v="0"/>
    <m/>
    <m/>
    <m/>
    <m/>
    <m/>
    <m/>
    <x v="2"/>
    <x v="0"/>
    <x v="0"/>
    <s v="IND 1"/>
  </r>
  <r>
    <n v="1512772"/>
    <s v="2025/26"/>
    <d v="2026-03-05T00:00:00"/>
    <s v="Wankhede Stadium, Mumbai"/>
    <x v="0"/>
    <n v="0.5"/>
    <n v="0.5"/>
    <x v="0"/>
    <s v="England"/>
    <x v="0"/>
    <s v="Abhishek Sharma"/>
    <x v="0"/>
    <n v="1"/>
    <n v="0"/>
    <m/>
    <m/>
    <m/>
    <m/>
    <m/>
    <m/>
    <x v="0"/>
    <m/>
    <m/>
    <m/>
    <m/>
    <m/>
    <m/>
    <x v="3"/>
    <x v="0"/>
    <x v="0"/>
    <s v="IND 1"/>
  </r>
  <r>
    <n v="1512772"/>
    <s v="2025/26"/>
    <d v="2026-03-05T00:00:00"/>
    <s v="Wankhede Stadium, Mumbai"/>
    <x v="0"/>
    <n v="0.6"/>
    <n v="0.6"/>
    <x v="0"/>
    <s v="England"/>
    <x v="1"/>
    <s v="SV Samson"/>
    <x v="0"/>
    <n v="1"/>
    <n v="0"/>
    <m/>
    <m/>
    <m/>
    <m/>
    <m/>
    <m/>
    <x v="0"/>
    <m/>
    <m/>
    <m/>
    <m/>
    <m/>
    <m/>
    <x v="3"/>
    <x v="0"/>
    <x v="0"/>
    <s v="IND 1"/>
  </r>
  <r>
    <n v="1512772"/>
    <s v="2025/26"/>
    <d v="2026-03-05T00:00:00"/>
    <s v="Wankhede Stadium, Mumbai"/>
    <x v="0"/>
    <n v="1.1000000000000001"/>
    <n v="1.1000000000000001"/>
    <x v="0"/>
    <s v="England"/>
    <x v="1"/>
    <s v="SV Samson"/>
    <x v="1"/>
    <n v="4"/>
    <n v="0"/>
    <m/>
    <m/>
    <m/>
    <m/>
    <m/>
    <m/>
    <x v="0"/>
    <m/>
    <m/>
    <m/>
    <m/>
    <m/>
    <m/>
    <x v="1"/>
    <x v="1"/>
    <x v="0"/>
    <s v="IND 1"/>
  </r>
  <r>
    <n v="1512772"/>
    <s v="2025/26"/>
    <d v="2026-03-05T00:00:00"/>
    <s v="Wankhede Stadium, Mumbai"/>
    <x v="0"/>
    <n v="1.2"/>
    <n v="1.2"/>
    <x v="0"/>
    <s v="England"/>
    <x v="1"/>
    <s v="SV Samson"/>
    <x v="1"/>
    <n v="0"/>
    <n v="0"/>
    <m/>
    <m/>
    <m/>
    <m/>
    <m/>
    <m/>
    <x v="0"/>
    <m/>
    <m/>
    <m/>
    <m/>
    <m/>
    <m/>
    <x v="0"/>
    <x v="1"/>
    <x v="0"/>
    <s v="IND 1"/>
  </r>
  <r>
    <n v="1512772"/>
    <s v="2025/26"/>
    <d v="2026-03-05T00:00:00"/>
    <s v="Wankhede Stadium, Mumbai"/>
    <x v="0"/>
    <n v="1.3"/>
    <n v="1.3"/>
    <x v="0"/>
    <s v="England"/>
    <x v="1"/>
    <s v="SV Samson"/>
    <x v="1"/>
    <n v="0"/>
    <n v="0"/>
    <m/>
    <m/>
    <m/>
    <m/>
    <m/>
    <m/>
    <x v="0"/>
    <m/>
    <m/>
    <m/>
    <m/>
    <m/>
    <m/>
    <x v="0"/>
    <x v="1"/>
    <x v="0"/>
    <s v="IND 1"/>
  </r>
  <r>
    <n v="1512772"/>
    <s v="2025/26"/>
    <d v="2026-03-05T00:00:00"/>
    <s v="Wankhede Stadium, Mumbai"/>
    <x v="0"/>
    <n v="1.4"/>
    <n v="1.4"/>
    <x v="0"/>
    <s v="England"/>
    <x v="1"/>
    <s v="SV Samson"/>
    <x v="1"/>
    <n v="0"/>
    <n v="0"/>
    <m/>
    <m/>
    <m/>
    <m/>
    <m/>
    <m/>
    <x v="0"/>
    <m/>
    <m/>
    <m/>
    <m/>
    <m/>
    <m/>
    <x v="0"/>
    <x v="1"/>
    <x v="0"/>
    <s v="IND 1"/>
  </r>
  <r>
    <n v="1512772"/>
    <s v="2025/26"/>
    <d v="2026-03-05T00:00:00"/>
    <s v="Wankhede Stadium, Mumbai"/>
    <x v="0"/>
    <n v="1.5"/>
    <n v="1.5"/>
    <x v="0"/>
    <s v="England"/>
    <x v="1"/>
    <s v="SV Samson"/>
    <x v="1"/>
    <n v="4"/>
    <n v="0"/>
    <m/>
    <m/>
    <m/>
    <m/>
    <m/>
    <m/>
    <x v="0"/>
    <m/>
    <m/>
    <m/>
    <m/>
    <m/>
    <m/>
    <x v="1"/>
    <x v="1"/>
    <x v="0"/>
    <s v="IND 1"/>
  </r>
  <r>
    <n v="1512772"/>
    <s v="2025/26"/>
    <d v="2026-03-05T00:00:00"/>
    <s v="Wankhede Stadium, Mumbai"/>
    <x v="0"/>
    <n v="1.6"/>
    <n v="1.6"/>
    <x v="0"/>
    <s v="England"/>
    <x v="1"/>
    <s v="SV Samson"/>
    <x v="1"/>
    <n v="0"/>
    <n v="0"/>
    <m/>
    <m/>
    <m/>
    <m/>
    <m/>
    <m/>
    <x v="1"/>
    <s v="Abhishek Sharma"/>
    <m/>
    <m/>
    <s v="PD Salt"/>
    <m/>
    <m/>
    <x v="0"/>
    <x v="1"/>
    <x v="0"/>
    <s v="IND 1"/>
  </r>
  <r>
    <n v="1512772"/>
    <s v="2025/26"/>
    <d v="2026-03-05T00:00:00"/>
    <s v="Wankhede Stadium, Mumbai"/>
    <x v="0"/>
    <n v="2.1"/>
    <n v="2.1"/>
    <x v="0"/>
    <s v="England"/>
    <x v="0"/>
    <s v="Ishan Kishan"/>
    <x v="0"/>
    <n v="4"/>
    <n v="0"/>
    <m/>
    <m/>
    <m/>
    <m/>
    <m/>
    <m/>
    <x v="0"/>
    <m/>
    <m/>
    <m/>
    <m/>
    <m/>
    <m/>
    <x v="1"/>
    <x v="2"/>
    <x v="1"/>
    <s v="IND 2"/>
  </r>
  <r>
    <n v="1512772"/>
    <s v="2025/26"/>
    <d v="2026-03-05T00:00:00"/>
    <s v="Wankhede Stadium, Mumbai"/>
    <x v="0"/>
    <n v="2.2000000000000002"/>
    <n v="2.2000000000000002"/>
    <x v="0"/>
    <s v="England"/>
    <x v="0"/>
    <s v="Ishan Kishan"/>
    <x v="0"/>
    <n v="0"/>
    <n v="0"/>
    <m/>
    <m/>
    <m/>
    <m/>
    <m/>
    <m/>
    <x v="0"/>
    <m/>
    <m/>
    <m/>
    <m/>
    <m/>
    <m/>
    <x v="0"/>
    <x v="2"/>
    <x v="1"/>
    <s v="IND 2"/>
  </r>
  <r>
    <n v="1512772"/>
    <s v="2025/26"/>
    <d v="2026-03-05T00:00:00"/>
    <s v="Wankhede Stadium, Mumbai"/>
    <x v="0"/>
    <n v="2.2999999999999998"/>
    <n v="2.2999999999999998"/>
    <x v="0"/>
    <s v="England"/>
    <x v="0"/>
    <s v="Ishan Kishan"/>
    <x v="0"/>
    <n v="0"/>
    <n v="0"/>
    <m/>
    <m/>
    <m/>
    <m/>
    <m/>
    <m/>
    <x v="0"/>
    <m/>
    <m/>
    <m/>
    <m/>
    <m/>
    <m/>
    <x v="0"/>
    <x v="2"/>
    <x v="1"/>
    <s v="IND 2"/>
  </r>
  <r>
    <n v="1512772"/>
    <s v="2025/26"/>
    <d v="2026-03-05T00:00:00"/>
    <s v="Wankhede Stadium, Mumbai"/>
    <x v="0"/>
    <n v="2.4"/>
    <n v="2.4"/>
    <x v="0"/>
    <s v="England"/>
    <x v="0"/>
    <s v="Ishan Kishan"/>
    <x v="0"/>
    <n v="6"/>
    <n v="0"/>
    <m/>
    <m/>
    <m/>
    <m/>
    <m/>
    <m/>
    <x v="0"/>
    <m/>
    <m/>
    <m/>
    <m/>
    <m/>
    <m/>
    <x v="2"/>
    <x v="2"/>
    <x v="1"/>
    <s v="IND 2"/>
  </r>
  <r>
    <n v="1512772"/>
    <s v="2025/26"/>
    <d v="2026-03-05T00:00:00"/>
    <s v="Wankhede Stadium, Mumbai"/>
    <x v="0"/>
    <n v="2.5"/>
    <n v="2.5"/>
    <x v="0"/>
    <s v="England"/>
    <x v="0"/>
    <s v="Ishan Kishan"/>
    <x v="0"/>
    <n v="0"/>
    <n v="0"/>
    <m/>
    <m/>
    <m/>
    <m/>
    <m/>
    <m/>
    <x v="0"/>
    <m/>
    <m/>
    <m/>
    <m/>
    <m/>
    <m/>
    <x v="0"/>
    <x v="2"/>
    <x v="1"/>
    <s v="IND 2"/>
  </r>
  <r>
    <n v="1512772"/>
    <s v="2025/26"/>
    <d v="2026-03-05T00:00:00"/>
    <s v="Wankhede Stadium, Mumbai"/>
    <x v="0"/>
    <n v="2.6"/>
    <n v="2.6"/>
    <x v="0"/>
    <s v="England"/>
    <x v="0"/>
    <s v="Ishan Kishan"/>
    <x v="0"/>
    <n v="4"/>
    <n v="0"/>
    <m/>
    <m/>
    <m/>
    <m/>
    <m/>
    <m/>
    <x v="0"/>
    <m/>
    <m/>
    <m/>
    <m/>
    <m/>
    <m/>
    <x v="1"/>
    <x v="2"/>
    <x v="1"/>
    <s v="IND 2"/>
  </r>
  <r>
    <n v="1512772"/>
    <s v="2025/26"/>
    <d v="2026-03-05T00:00:00"/>
    <s v="Wankhede Stadium, Mumbai"/>
    <x v="0"/>
    <n v="3.1"/>
    <n v="3.1"/>
    <x v="0"/>
    <s v="England"/>
    <x v="2"/>
    <s v="SV Samson"/>
    <x v="1"/>
    <n v="1"/>
    <n v="0"/>
    <m/>
    <m/>
    <m/>
    <m/>
    <m/>
    <m/>
    <x v="0"/>
    <m/>
    <m/>
    <m/>
    <m/>
    <m/>
    <m/>
    <x v="3"/>
    <x v="3"/>
    <x v="1"/>
    <s v="IND 2"/>
  </r>
  <r>
    <n v="1512772"/>
    <s v="2025/26"/>
    <d v="2026-03-05T00:00:00"/>
    <s v="Wankhede Stadium, Mumbai"/>
    <x v="0"/>
    <n v="3.2"/>
    <n v="3.2"/>
    <x v="0"/>
    <s v="England"/>
    <x v="0"/>
    <s v="Ishan Kishan"/>
    <x v="1"/>
    <n v="4"/>
    <n v="0"/>
    <m/>
    <m/>
    <m/>
    <m/>
    <m/>
    <m/>
    <x v="0"/>
    <m/>
    <m/>
    <m/>
    <m/>
    <m/>
    <m/>
    <x v="1"/>
    <x v="3"/>
    <x v="1"/>
    <s v="IND 2"/>
  </r>
  <r>
    <n v="1512772"/>
    <s v="2025/26"/>
    <d v="2026-03-05T00:00:00"/>
    <s v="Wankhede Stadium, Mumbai"/>
    <x v="0"/>
    <n v="3.3"/>
    <n v="3.3"/>
    <x v="0"/>
    <s v="England"/>
    <x v="0"/>
    <s v="Ishan Kishan"/>
    <x v="1"/>
    <n v="1"/>
    <n v="0"/>
    <m/>
    <m/>
    <m/>
    <m/>
    <m/>
    <m/>
    <x v="0"/>
    <m/>
    <m/>
    <m/>
    <m/>
    <m/>
    <m/>
    <x v="3"/>
    <x v="3"/>
    <x v="1"/>
    <s v="IND 2"/>
  </r>
  <r>
    <n v="1512772"/>
    <s v="2025/26"/>
    <d v="2026-03-05T00:00:00"/>
    <s v="Wankhede Stadium, Mumbai"/>
    <x v="0"/>
    <n v="3.4"/>
    <n v="3.4"/>
    <x v="0"/>
    <s v="England"/>
    <x v="2"/>
    <s v="SV Samson"/>
    <x v="1"/>
    <n v="4"/>
    <n v="0"/>
    <m/>
    <m/>
    <m/>
    <m/>
    <m/>
    <m/>
    <x v="0"/>
    <m/>
    <m/>
    <m/>
    <m/>
    <m/>
    <m/>
    <x v="1"/>
    <x v="3"/>
    <x v="1"/>
    <s v="IND 2"/>
  </r>
  <r>
    <n v="1512772"/>
    <s v="2025/26"/>
    <d v="2026-03-05T00:00:00"/>
    <s v="Wankhede Stadium, Mumbai"/>
    <x v="0"/>
    <n v="3.5"/>
    <n v="3.5"/>
    <x v="0"/>
    <s v="England"/>
    <x v="2"/>
    <s v="SV Samson"/>
    <x v="1"/>
    <n v="1"/>
    <n v="0"/>
    <m/>
    <m/>
    <m/>
    <m/>
    <m/>
    <m/>
    <x v="0"/>
    <m/>
    <m/>
    <m/>
    <m/>
    <m/>
    <m/>
    <x v="3"/>
    <x v="3"/>
    <x v="1"/>
    <s v="IND 2"/>
  </r>
  <r>
    <n v="1512772"/>
    <s v="2025/26"/>
    <d v="2026-03-05T00:00:00"/>
    <s v="Wankhede Stadium, Mumbai"/>
    <x v="0"/>
    <n v="3.6"/>
    <n v="3.6"/>
    <x v="0"/>
    <s v="England"/>
    <x v="0"/>
    <s v="Ishan Kishan"/>
    <x v="1"/>
    <n v="0"/>
    <n v="0"/>
    <m/>
    <m/>
    <m/>
    <m/>
    <m/>
    <m/>
    <x v="0"/>
    <m/>
    <m/>
    <m/>
    <m/>
    <m/>
    <m/>
    <x v="0"/>
    <x v="3"/>
    <x v="1"/>
    <s v="IND 2"/>
  </r>
  <r>
    <n v="1512772"/>
    <s v="2025/26"/>
    <d v="2026-03-05T00:00:00"/>
    <s v="Wankhede Stadium, Mumbai"/>
    <x v="0"/>
    <n v="4.0999999999999996"/>
    <n v="4.0999999999999996"/>
    <x v="0"/>
    <s v="England"/>
    <x v="2"/>
    <s v="SV Samson"/>
    <x v="2"/>
    <n v="1"/>
    <n v="0"/>
    <m/>
    <m/>
    <m/>
    <m/>
    <m/>
    <m/>
    <x v="0"/>
    <m/>
    <m/>
    <m/>
    <m/>
    <m/>
    <m/>
    <x v="3"/>
    <x v="4"/>
    <x v="1"/>
    <s v="IND 2"/>
  </r>
  <r>
    <n v="1512772"/>
    <s v="2025/26"/>
    <d v="2026-03-05T00:00:00"/>
    <s v="Wankhede Stadium, Mumbai"/>
    <x v="0"/>
    <n v="4.2"/>
    <n v="4.2"/>
    <x v="0"/>
    <s v="England"/>
    <x v="0"/>
    <s v="Ishan Kishan"/>
    <x v="2"/>
    <n v="1"/>
    <n v="0"/>
    <m/>
    <m/>
    <m/>
    <m/>
    <m/>
    <m/>
    <x v="0"/>
    <m/>
    <m/>
    <m/>
    <m/>
    <m/>
    <m/>
    <x v="3"/>
    <x v="4"/>
    <x v="1"/>
    <s v="IND 2"/>
  </r>
  <r>
    <n v="1512772"/>
    <s v="2025/26"/>
    <d v="2026-03-05T00:00:00"/>
    <s v="Wankhede Stadium, Mumbai"/>
    <x v="0"/>
    <n v="4.3"/>
    <n v="4.3"/>
    <x v="0"/>
    <s v="England"/>
    <x v="2"/>
    <s v="SV Samson"/>
    <x v="2"/>
    <n v="4"/>
    <n v="0"/>
    <m/>
    <m/>
    <m/>
    <m/>
    <m/>
    <m/>
    <x v="0"/>
    <m/>
    <m/>
    <m/>
    <m/>
    <m/>
    <m/>
    <x v="1"/>
    <x v="4"/>
    <x v="1"/>
    <s v="IND 2"/>
  </r>
  <r>
    <n v="1512772"/>
    <s v="2025/26"/>
    <d v="2026-03-05T00:00:00"/>
    <s v="Wankhede Stadium, Mumbai"/>
    <x v="0"/>
    <n v="4.4000000000000004"/>
    <n v="4.4000000000000004"/>
    <x v="0"/>
    <s v="England"/>
    <x v="2"/>
    <s v="SV Samson"/>
    <x v="2"/>
    <n v="4"/>
    <n v="0"/>
    <m/>
    <m/>
    <m/>
    <m/>
    <m/>
    <m/>
    <x v="0"/>
    <m/>
    <m/>
    <m/>
    <m/>
    <m/>
    <m/>
    <x v="1"/>
    <x v="4"/>
    <x v="1"/>
    <s v="IND 2"/>
  </r>
  <r>
    <n v="1512772"/>
    <s v="2025/26"/>
    <d v="2026-03-05T00:00:00"/>
    <s v="Wankhede Stadium, Mumbai"/>
    <x v="0"/>
    <n v="4.5"/>
    <n v="4.5"/>
    <x v="0"/>
    <s v="England"/>
    <x v="2"/>
    <s v="SV Samson"/>
    <x v="2"/>
    <n v="0"/>
    <n v="0"/>
    <m/>
    <m/>
    <m/>
    <m/>
    <m/>
    <m/>
    <x v="0"/>
    <m/>
    <m/>
    <m/>
    <m/>
    <m/>
    <m/>
    <x v="0"/>
    <x v="4"/>
    <x v="1"/>
    <s v="IND 2"/>
  </r>
  <r>
    <n v="1512772"/>
    <s v="2025/26"/>
    <d v="2026-03-05T00:00:00"/>
    <s v="Wankhede Stadium, Mumbai"/>
    <x v="0"/>
    <n v="4.5999999999999996"/>
    <n v="4.5999999999999996"/>
    <x v="0"/>
    <s v="England"/>
    <x v="2"/>
    <s v="SV Samson"/>
    <x v="2"/>
    <n v="0"/>
    <n v="0"/>
    <m/>
    <m/>
    <m/>
    <m/>
    <m/>
    <m/>
    <x v="0"/>
    <m/>
    <m/>
    <m/>
    <m/>
    <m/>
    <m/>
    <x v="0"/>
    <x v="4"/>
    <x v="1"/>
    <s v="IND 2"/>
  </r>
  <r>
    <n v="1512772"/>
    <s v="2025/26"/>
    <d v="2026-03-05T00:00:00"/>
    <s v="Wankhede Stadium, Mumbai"/>
    <x v="0"/>
    <n v="5.0999999999999996"/>
    <n v="5.0999999999999996"/>
    <x v="0"/>
    <s v="England"/>
    <x v="0"/>
    <s v="Ishan Kishan"/>
    <x v="3"/>
    <n v="0"/>
    <n v="0"/>
    <m/>
    <m/>
    <m/>
    <m/>
    <m/>
    <m/>
    <x v="0"/>
    <m/>
    <m/>
    <m/>
    <m/>
    <m/>
    <m/>
    <x v="0"/>
    <x v="5"/>
    <x v="1"/>
    <s v="IND 2"/>
  </r>
  <r>
    <n v="1512772"/>
    <s v="2025/26"/>
    <d v="2026-03-05T00:00:00"/>
    <s v="Wankhede Stadium, Mumbai"/>
    <x v="0"/>
    <n v="5.2"/>
    <n v="5.2"/>
    <x v="0"/>
    <s v="England"/>
    <x v="0"/>
    <s v="Ishan Kishan"/>
    <x v="3"/>
    <n v="4"/>
    <n v="0"/>
    <m/>
    <m/>
    <m/>
    <m/>
    <m/>
    <m/>
    <x v="0"/>
    <m/>
    <m/>
    <m/>
    <m/>
    <m/>
    <m/>
    <x v="1"/>
    <x v="5"/>
    <x v="1"/>
    <s v="IND 2"/>
  </r>
  <r>
    <n v="1512772"/>
    <s v="2025/26"/>
    <d v="2026-03-05T00:00:00"/>
    <s v="Wankhede Stadium, Mumbai"/>
    <x v="0"/>
    <n v="5.3"/>
    <n v="5.3"/>
    <x v="0"/>
    <s v="England"/>
    <x v="0"/>
    <s v="Ishan Kishan"/>
    <x v="3"/>
    <n v="4"/>
    <n v="0"/>
    <m/>
    <m/>
    <m/>
    <m/>
    <m/>
    <m/>
    <x v="0"/>
    <m/>
    <m/>
    <m/>
    <m/>
    <m/>
    <m/>
    <x v="1"/>
    <x v="5"/>
    <x v="1"/>
    <s v="IND 2"/>
  </r>
  <r>
    <n v="1512772"/>
    <s v="2025/26"/>
    <d v="2026-03-05T00:00:00"/>
    <s v="Wankhede Stadium, Mumbai"/>
    <x v="0"/>
    <n v="5.4"/>
    <n v="5.4"/>
    <x v="0"/>
    <s v="England"/>
    <x v="0"/>
    <s v="Ishan Kishan"/>
    <x v="3"/>
    <n v="1"/>
    <n v="0"/>
    <m/>
    <m/>
    <m/>
    <m/>
    <m/>
    <m/>
    <x v="0"/>
    <m/>
    <m/>
    <m/>
    <m/>
    <m/>
    <m/>
    <x v="3"/>
    <x v="5"/>
    <x v="1"/>
    <s v="IND 2"/>
  </r>
  <r>
    <n v="1512772"/>
    <s v="2025/26"/>
    <d v="2026-03-05T00:00:00"/>
    <s v="Wankhede Stadium, Mumbai"/>
    <x v="0"/>
    <n v="5.5"/>
    <n v="5.5"/>
    <x v="0"/>
    <s v="England"/>
    <x v="2"/>
    <s v="SV Samson"/>
    <x v="3"/>
    <n v="0"/>
    <n v="1"/>
    <n v="1"/>
    <m/>
    <m/>
    <m/>
    <m/>
    <m/>
    <x v="0"/>
    <m/>
    <m/>
    <m/>
    <m/>
    <m/>
    <m/>
    <x v="4"/>
    <x v="5"/>
    <x v="1"/>
    <s v="IND 2"/>
  </r>
  <r>
    <n v="1512772"/>
    <s v="2025/26"/>
    <d v="2026-03-05T00:00:00"/>
    <s v="Wankhede Stadium, Mumbai"/>
    <x v="0"/>
    <n v="5.6"/>
    <n v="5.5"/>
    <x v="0"/>
    <s v="England"/>
    <x v="2"/>
    <s v="SV Samson"/>
    <x v="3"/>
    <n v="1"/>
    <n v="0"/>
    <m/>
    <m/>
    <m/>
    <m/>
    <m/>
    <m/>
    <x v="0"/>
    <m/>
    <m/>
    <m/>
    <m/>
    <m/>
    <m/>
    <x v="3"/>
    <x v="5"/>
    <x v="1"/>
    <s v="IND 2"/>
  </r>
  <r>
    <n v="1512772"/>
    <s v="2025/26"/>
    <d v="2026-03-05T00:00:00"/>
    <s v="Wankhede Stadium, Mumbai"/>
    <x v="0"/>
    <n v="5.7"/>
    <n v="5.6"/>
    <x v="0"/>
    <s v="England"/>
    <x v="0"/>
    <s v="Ishan Kishan"/>
    <x v="3"/>
    <n v="1"/>
    <n v="0"/>
    <m/>
    <m/>
    <m/>
    <m/>
    <m/>
    <m/>
    <x v="0"/>
    <m/>
    <m/>
    <m/>
    <m/>
    <m/>
    <m/>
    <x v="3"/>
    <x v="5"/>
    <x v="1"/>
    <s v="IND 2"/>
  </r>
  <r>
    <n v="1512772"/>
    <s v="2025/26"/>
    <d v="2026-03-05T00:00:00"/>
    <s v="Wankhede Stadium, Mumbai"/>
    <x v="0"/>
    <n v="6.1"/>
    <n v="6.1"/>
    <x v="0"/>
    <s v="England"/>
    <x v="0"/>
    <s v="Ishan Kishan"/>
    <x v="4"/>
    <n v="4"/>
    <n v="0"/>
    <m/>
    <m/>
    <m/>
    <m/>
    <m/>
    <m/>
    <x v="0"/>
    <m/>
    <m/>
    <m/>
    <m/>
    <m/>
    <m/>
    <x v="1"/>
    <x v="6"/>
    <x v="1"/>
    <s v="IND 2"/>
  </r>
  <r>
    <n v="1512772"/>
    <s v="2025/26"/>
    <d v="2026-03-05T00:00:00"/>
    <s v="Wankhede Stadium, Mumbai"/>
    <x v="0"/>
    <n v="6.2"/>
    <n v="6.2"/>
    <x v="0"/>
    <s v="England"/>
    <x v="0"/>
    <s v="Ishan Kishan"/>
    <x v="4"/>
    <n v="0"/>
    <n v="0"/>
    <m/>
    <m/>
    <m/>
    <m/>
    <m/>
    <m/>
    <x v="0"/>
    <m/>
    <m/>
    <m/>
    <m/>
    <m/>
    <m/>
    <x v="0"/>
    <x v="6"/>
    <x v="1"/>
    <s v="IND 2"/>
  </r>
  <r>
    <n v="1512772"/>
    <s v="2025/26"/>
    <d v="2026-03-05T00:00:00"/>
    <s v="Wankhede Stadium, Mumbai"/>
    <x v="0"/>
    <n v="6.3"/>
    <n v="6.3"/>
    <x v="0"/>
    <s v="England"/>
    <x v="0"/>
    <s v="Ishan Kishan"/>
    <x v="4"/>
    <n v="1"/>
    <n v="0"/>
    <m/>
    <m/>
    <m/>
    <m/>
    <m/>
    <m/>
    <x v="0"/>
    <m/>
    <m/>
    <m/>
    <m/>
    <m/>
    <m/>
    <x v="3"/>
    <x v="6"/>
    <x v="1"/>
    <s v="IND 2"/>
  </r>
  <r>
    <n v="1512772"/>
    <s v="2025/26"/>
    <d v="2026-03-05T00:00:00"/>
    <s v="Wankhede Stadium, Mumbai"/>
    <x v="0"/>
    <n v="6.4"/>
    <n v="6.4"/>
    <x v="0"/>
    <s v="England"/>
    <x v="2"/>
    <s v="SV Samson"/>
    <x v="4"/>
    <n v="1"/>
    <n v="0"/>
    <m/>
    <m/>
    <m/>
    <m/>
    <m/>
    <m/>
    <x v="0"/>
    <m/>
    <m/>
    <m/>
    <m/>
    <m/>
    <m/>
    <x v="3"/>
    <x v="6"/>
    <x v="1"/>
    <s v="IND 2"/>
  </r>
  <r>
    <n v="1512772"/>
    <s v="2025/26"/>
    <d v="2026-03-05T00:00:00"/>
    <s v="Wankhede Stadium, Mumbai"/>
    <x v="0"/>
    <n v="6.5"/>
    <n v="6.5"/>
    <x v="0"/>
    <s v="England"/>
    <x v="0"/>
    <s v="Ishan Kishan"/>
    <x v="4"/>
    <n v="0"/>
    <n v="0"/>
    <m/>
    <m/>
    <m/>
    <m/>
    <m/>
    <m/>
    <x v="0"/>
    <m/>
    <m/>
    <m/>
    <m/>
    <m/>
    <m/>
    <x v="0"/>
    <x v="6"/>
    <x v="1"/>
    <s v="IND 2"/>
  </r>
  <r>
    <n v="1512772"/>
    <s v="2025/26"/>
    <d v="2026-03-05T00:00:00"/>
    <s v="Wankhede Stadium, Mumbai"/>
    <x v="0"/>
    <n v="6.6"/>
    <n v="6.6"/>
    <x v="0"/>
    <s v="England"/>
    <x v="0"/>
    <s v="Ishan Kishan"/>
    <x v="4"/>
    <n v="0"/>
    <n v="0"/>
    <m/>
    <m/>
    <m/>
    <m/>
    <m/>
    <m/>
    <x v="0"/>
    <m/>
    <m/>
    <m/>
    <m/>
    <m/>
    <m/>
    <x v="0"/>
    <x v="6"/>
    <x v="1"/>
    <s v="IND 2"/>
  </r>
  <r>
    <n v="1512772"/>
    <s v="2025/26"/>
    <d v="2026-03-05T00:00:00"/>
    <s v="Wankhede Stadium, Mumbai"/>
    <x v="0"/>
    <n v="7.1"/>
    <n v="7.1"/>
    <x v="0"/>
    <s v="England"/>
    <x v="2"/>
    <s v="SV Samson"/>
    <x v="5"/>
    <n v="0"/>
    <n v="1"/>
    <n v="1"/>
    <m/>
    <m/>
    <m/>
    <m/>
    <m/>
    <x v="0"/>
    <m/>
    <m/>
    <m/>
    <m/>
    <m/>
    <m/>
    <x v="4"/>
    <x v="7"/>
    <x v="1"/>
    <s v="IND 2"/>
  </r>
  <r>
    <n v="1512772"/>
    <s v="2025/26"/>
    <d v="2026-03-05T00:00:00"/>
    <s v="Wankhede Stadium, Mumbai"/>
    <x v="0"/>
    <n v="7.2"/>
    <n v="7.1"/>
    <x v="0"/>
    <s v="England"/>
    <x v="2"/>
    <s v="SV Samson"/>
    <x v="5"/>
    <n v="2"/>
    <n v="0"/>
    <m/>
    <m/>
    <m/>
    <m/>
    <m/>
    <m/>
    <x v="0"/>
    <m/>
    <m/>
    <m/>
    <m/>
    <m/>
    <m/>
    <x v="5"/>
    <x v="7"/>
    <x v="1"/>
    <s v="IND 2"/>
  </r>
  <r>
    <n v="1512772"/>
    <s v="2025/26"/>
    <d v="2026-03-05T00:00:00"/>
    <s v="Wankhede Stadium, Mumbai"/>
    <x v="0"/>
    <n v="7.3"/>
    <n v="7.2"/>
    <x v="0"/>
    <s v="England"/>
    <x v="2"/>
    <s v="SV Samson"/>
    <x v="5"/>
    <n v="2"/>
    <n v="0"/>
    <m/>
    <m/>
    <m/>
    <m/>
    <m/>
    <m/>
    <x v="0"/>
    <m/>
    <m/>
    <m/>
    <m/>
    <m/>
    <m/>
    <x v="5"/>
    <x v="7"/>
    <x v="1"/>
    <s v="IND 2"/>
  </r>
  <r>
    <n v="1512772"/>
    <s v="2025/26"/>
    <d v="2026-03-05T00:00:00"/>
    <s v="Wankhede Stadium, Mumbai"/>
    <x v="0"/>
    <n v="7.4"/>
    <n v="7.3"/>
    <x v="0"/>
    <s v="England"/>
    <x v="2"/>
    <s v="SV Samson"/>
    <x v="5"/>
    <n v="1"/>
    <n v="0"/>
    <m/>
    <m/>
    <m/>
    <m/>
    <m/>
    <m/>
    <x v="0"/>
    <m/>
    <m/>
    <m/>
    <m/>
    <m/>
    <m/>
    <x v="3"/>
    <x v="7"/>
    <x v="1"/>
    <s v="IND 2"/>
  </r>
  <r>
    <n v="1512772"/>
    <s v="2025/26"/>
    <d v="2026-03-05T00:00:00"/>
    <s v="Wankhede Stadium, Mumbai"/>
    <x v="0"/>
    <n v="7.5"/>
    <n v="7.4"/>
    <x v="0"/>
    <s v="England"/>
    <x v="0"/>
    <s v="Ishan Kishan"/>
    <x v="5"/>
    <n v="6"/>
    <n v="0"/>
    <m/>
    <m/>
    <m/>
    <m/>
    <m/>
    <m/>
    <x v="0"/>
    <m/>
    <m/>
    <m/>
    <m/>
    <m/>
    <m/>
    <x v="2"/>
    <x v="7"/>
    <x v="1"/>
    <s v="IND 2"/>
  </r>
  <r>
    <n v="1512772"/>
    <s v="2025/26"/>
    <d v="2026-03-05T00:00:00"/>
    <s v="Wankhede Stadium, Mumbai"/>
    <x v="0"/>
    <n v="7.6"/>
    <n v="7.5"/>
    <x v="0"/>
    <s v="England"/>
    <x v="0"/>
    <s v="Ishan Kishan"/>
    <x v="5"/>
    <n v="1"/>
    <n v="0"/>
    <m/>
    <m/>
    <m/>
    <m/>
    <m/>
    <m/>
    <x v="0"/>
    <m/>
    <m/>
    <m/>
    <m/>
    <m/>
    <m/>
    <x v="3"/>
    <x v="7"/>
    <x v="1"/>
    <s v="IND 2"/>
  </r>
  <r>
    <n v="1512772"/>
    <s v="2025/26"/>
    <d v="2026-03-05T00:00:00"/>
    <s v="Wankhede Stadium, Mumbai"/>
    <x v="0"/>
    <n v="7.7"/>
    <n v="7.6"/>
    <x v="0"/>
    <s v="England"/>
    <x v="2"/>
    <s v="SV Samson"/>
    <x v="5"/>
    <n v="6"/>
    <n v="0"/>
    <m/>
    <m/>
    <m/>
    <m/>
    <m/>
    <m/>
    <x v="0"/>
    <m/>
    <m/>
    <m/>
    <m/>
    <m/>
    <m/>
    <x v="2"/>
    <x v="7"/>
    <x v="1"/>
    <s v="IND 2"/>
  </r>
  <r>
    <n v="1512772"/>
    <s v="2025/26"/>
    <d v="2026-03-05T00:00:00"/>
    <s v="Wankhede Stadium, Mumbai"/>
    <x v="0"/>
    <n v="8.1"/>
    <n v="8.1"/>
    <x v="0"/>
    <s v="England"/>
    <x v="0"/>
    <s v="Ishan Kishan"/>
    <x v="3"/>
    <n v="1"/>
    <n v="0"/>
    <m/>
    <m/>
    <m/>
    <m/>
    <m/>
    <m/>
    <x v="0"/>
    <m/>
    <m/>
    <m/>
    <m/>
    <m/>
    <m/>
    <x v="3"/>
    <x v="8"/>
    <x v="1"/>
    <s v="IND 2"/>
  </r>
  <r>
    <n v="1512772"/>
    <s v="2025/26"/>
    <d v="2026-03-05T00:00:00"/>
    <s v="Wankhede Stadium, Mumbai"/>
    <x v="0"/>
    <n v="8.1999999999999993"/>
    <n v="8.1999999999999993"/>
    <x v="0"/>
    <s v="England"/>
    <x v="2"/>
    <s v="SV Samson"/>
    <x v="3"/>
    <n v="6"/>
    <n v="0"/>
    <m/>
    <m/>
    <m/>
    <m/>
    <m/>
    <m/>
    <x v="0"/>
    <m/>
    <m/>
    <m/>
    <m/>
    <m/>
    <m/>
    <x v="2"/>
    <x v="8"/>
    <x v="1"/>
    <s v="IND 2"/>
  </r>
  <r>
    <n v="1512772"/>
    <s v="2025/26"/>
    <d v="2026-03-05T00:00:00"/>
    <s v="Wankhede Stadium, Mumbai"/>
    <x v="0"/>
    <n v="8.3000000000000007"/>
    <n v="8.3000000000000007"/>
    <x v="0"/>
    <s v="England"/>
    <x v="2"/>
    <s v="SV Samson"/>
    <x v="3"/>
    <n v="1"/>
    <n v="0"/>
    <m/>
    <m/>
    <m/>
    <m/>
    <m/>
    <m/>
    <x v="0"/>
    <m/>
    <m/>
    <m/>
    <m/>
    <m/>
    <m/>
    <x v="3"/>
    <x v="8"/>
    <x v="1"/>
    <s v="IND 2"/>
  </r>
  <r>
    <n v="1512772"/>
    <s v="2025/26"/>
    <d v="2026-03-05T00:00:00"/>
    <s v="Wankhede Stadium, Mumbai"/>
    <x v="0"/>
    <n v="8.4"/>
    <n v="8.4"/>
    <x v="0"/>
    <s v="England"/>
    <x v="0"/>
    <s v="Ishan Kishan"/>
    <x v="3"/>
    <n v="6"/>
    <n v="0"/>
    <m/>
    <m/>
    <m/>
    <m/>
    <m/>
    <m/>
    <x v="0"/>
    <m/>
    <m/>
    <m/>
    <m/>
    <m/>
    <m/>
    <x v="2"/>
    <x v="8"/>
    <x v="1"/>
    <s v="IND 2"/>
  </r>
  <r>
    <n v="1512772"/>
    <s v="2025/26"/>
    <d v="2026-03-05T00:00:00"/>
    <s v="Wankhede Stadium, Mumbai"/>
    <x v="0"/>
    <n v="8.5"/>
    <n v="8.5"/>
    <x v="0"/>
    <s v="England"/>
    <x v="0"/>
    <s v="Ishan Kishan"/>
    <x v="3"/>
    <n v="4"/>
    <n v="0"/>
    <m/>
    <m/>
    <m/>
    <m/>
    <m/>
    <m/>
    <x v="0"/>
    <m/>
    <m/>
    <m/>
    <m/>
    <m/>
    <m/>
    <x v="1"/>
    <x v="8"/>
    <x v="1"/>
    <s v="IND 2"/>
  </r>
  <r>
    <n v="1512772"/>
    <s v="2025/26"/>
    <d v="2026-03-05T00:00:00"/>
    <s v="Wankhede Stadium, Mumbai"/>
    <x v="0"/>
    <n v="8.6"/>
    <n v="8.6"/>
    <x v="0"/>
    <s v="England"/>
    <x v="0"/>
    <s v="Ishan Kishan"/>
    <x v="3"/>
    <n v="0"/>
    <n v="1"/>
    <n v="1"/>
    <m/>
    <m/>
    <m/>
    <m/>
    <m/>
    <x v="0"/>
    <m/>
    <m/>
    <m/>
    <m/>
    <m/>
    <m/>
    <x v="4"/>
    <x v="8"/>
    <x v="1"/>
    <s v="IND 2"/>
  </r>
  <r>
    <n v="1512772"/>
    <s v="2025/26"/>
    <d v="2026-03-05T00:00:00"/>
    <s v="Wankhede Stadium, Mumbai"/>
    <x v="0"/>
    <n v="8.6999999999999993"/>
    <n v="8.6"/>
    <x v="0"/>
    <s v="England"/>
    <x v="0"/>
    <s v="Ishan Kishan"/>
    <x v="3"/>
    <n v="1"/>
    <n v="0"/>
    <m/>
    <m/>
    <m/>
    <m/>
    <m/>
    <m/>
    <x v="0"/>
    <m/>
    <m/>
    <m/>
    <m/>
    <m/>
    <m/>
    <x v="3"/>
    <x v="8"/>
    <x v="1"/>
    <s v="IND 2"/>
  </r>
  <r>
    <n v="1512772"/>
    <s v="2025/26"/>
    <d v="2026-03-05T00:00:00"/>
    <s v="Wankhede Stadium, Mumbai"/>
    <x v="0"/>
    <n v="9.1"/>
    <n v="9.1"/>
    <x v="0"/>
    <s v="England"/>
    <x v="0"/>
    <s v="Ishan Kishan"/>
    <x v="4"/>
    <n v="1"/>
    <n v="0"/>
    <m/>
    <m/>
    <m/>
    <m/>
    <m/>
    <m/>
    <x v="0"/>
    <m/>
    <m/>
    <m/>
    <m/>
    <m/>
    <m/>
    <x v="3"/>
    <x v="9"/>
    <x v="1"/>
    <s v="IND 2"/>
  </r>
  <r>
    <n v="1512772"/>
    <s v="2025/26"/>
    <d v="2026-03-05T00:00:00"/>
    <s v="Wankhede Stadium, Mumbai"/>
    <x v="0"/>
    <n v="9.1999999999999993"/>
    <n v="9.1999999999999993"/>
    <x v="0"/>
    <s v="England"/>
    <x v="2"/>
    <s v="SV Samson"/>
    <x v="4"/>
    <n v="4"/>
    <n v="0"/>
    <m/>
    <m/>
    <m/>
    <m/>
    <m/>
    <m/>
    <x v="0"/>
    <m/>
    <m/>
    <m/>
    <m/>
    <m/>
    <m/>
    <x v="1"/>
    <x v="9"/>
    <x v="1"/>
    <s v="IND 2"/>
  </r>
  <r>
    <n v="1512772"/>
    <s v="2025/26"/>
    <d v="2026-03-05T00:00:00"/>
    <s v="Wankhede Stadium, Mumbai"/>
    <x v="0"/>
    <n v="9.3000000000000007"/>
    <n v="9.3000000000000007"/>
    <x v="0"/>
    <s v="England"/>
    <x v="2"/>
    <s v="SV Samson"/>
    <x v="4"/>
    <n v="0"/>
    <n v="0"/>
    <m/>
    <m/>
    <m/>
    <m/>
    <m/>
    <m/>
    <x v="1"/>
    <s v="Ishan Kishan"/>
    <m/>
    <m/>
    <s v="WG Jacks"/>
    <m/>
    <m/>
    <x v="0"/>
    <x v="9"/>
    <x v="1"/>
    <s v="IND 2"/>
  </r>
  <r>
    <n v="1512772"/>
    <s v="2025/26"/>
    <d v="2026-03-05T00:00:00"/>
    <s v="Wankhede Stadium, Mumbai"/>
    <x v="0"/>
    <n v="9.4"/>
    <n v="9.4"/>
    <x v="0"/>
    <s v="England"/>
    <x v="3"/>
    <s v="SV Samson"/>
    <x v="4"/>
    <n v="1"/>
    <n v="0"/>
    <m/>
    <m/>
    <m/>
    <m/>
    <m/>
    <m/>
    <x v="0"/>
    <m/>
    <m/>
    <m/>
    <m/>
    <m/>
    <m/>
    <x v="3"/>
    <x v="9"/>
    <x v="2"/>
    <s v="IND 3"/>
  </r>
  <r>
    <n v="1512772"/>
    <s v="2025/26"/>
    <d v="2026-03-05T00:00:00"/>
    <s v="Wankhede Stadium, Mumbai"/>
    <x v="0"/>
    <n v="9.5"/>
    <n v="9.5"/>
    <x v="0"/>
    <s v="England"/>
    <x v="0"/>
    <s v="S Dube"/>
    <x v="4"/>
    <n v="0"/>
    <n v="0"/>
    <m/>
    <m/>
    <m/>
    <m/>
    <m/>
    <m/>
    <x v="0"/>
    <m/>
    <m/>
    <m/>
    <m/>
    <m/>
    <m/>
    <x v="0"/>
    <x v="9"/>
    <x v="2"/>
    <s v="IND 3"/>
  </r>
  <r>
    <n v="1512772"/>
    <s v="2025/26"/>
    <d v="2026-03-05T00:00:00"/>
    <s v="Wankhede Stadium, Mumbai"/>
    <x v="0"/>
    <n v="9.6"/>
    <n v="9.6"/>
    <x v="0"/>
    <s v="England"/>
    <x v="0"/>
    <s v="S Dube"/>
    <x v="4"/>
    <n v="1"/>
    <n v="0"/>
    <m/>
    <m/>
    <m/>
    <m/>
    <m/>
    <m/>
    <x v="0"/>
    <m/>
    <m/>
    <m/>
    <m/>
    <m/>
    <m/>
    <x v="3"/>
    <x v="9"/>
    <x v="2"/>
    <s v="IND 3"/>
  </r>
  <r>
    <n v="1512772"/>
    <s v="2025/26"/>
    <d v="2026-03-05T00:00:00"/>
    <s v="Wankhede Stadium, Mumbai"/>
    <x v="0"/>
    <n v="10.1"/>
    <n v="10.1"/>
    <x v="0"/>
    <s v="England"/>
    <x v="0"/>
    <s v="S Dube"/>
    <x v="2"/>
    <n v="6"/>
    <n v="0"/>
    <m/>
    <m/>
    <m/>
    <m/>
    <m/>
    <m/>
    <x v="0"/>
    <m/>
    <m/>
    <m/>
    <m/>
    <m/>
    <m/>
    <x v="2"/>
    <x v="10"/>
    <x v="2"/>
    <s v="IND 3"/>
  </r>
  <r>
    <n v="1512772"/>
    <s v="2025/26"/>
    <d v="2026-03-05T00:00:00"/>
    <s v="Wankhede Stadium, Mumbai"/>
    <x v="0"/>
    <n v="10.199999999999999"/>
    <n v="10.199999999999999"/>
    <x v="0"/>
    <s v="England"/>
    <x v="0"/>
    <s v="S Dube"/>
    <x v="2"/>
    <n v="1"/>
    <n v="0"/>
    <m/>
    <m/>
    <m/>
    <m/>
    <m/>
    <m/>
    <x v="0"/>
    <m/>
    <m/>
    <m/>
    <m/>
    <m/>
    <m/>
    <x v="3"/>
    <x v="10"/>
    <x v="2"/>
    <s v="IND 3"/>
  </r>
  <r>
    <n v="1512772"/>
    <s v="2025/26"/>
    <d v="2026-03-05T00:00:00"/>
    <s v="Wankhede Stadium, Mumbai"/>
    <x v="0"/>
    <n v="10.3"/>
    <n v="10.3"/>
    <x v="0"/>
    <s v="England"/>
    <x v="3"/>
    <s v="SV Samson"/>
    <x v="2"/>
    <n v="1"/>
    <n v="0"/>
    <m/>
    <m/>
    <m/>
    <m/>
    <m/>
    <m/>
    <x v="0"/>
    <m/>
    <m/>
    <m/>
    <m/>
    <m/>
    <m/>
    <x v="3"/>
    <x v="10"/>
    <x v="2"/>
    <s v="IND 3"/>
  </r>
  <r>
    <n v="1512772"/>
    <s v="2025/26"/>
    <d v="2026-03-05T00:00:00"/>
    <s v="Wankhede Stadium, Mumbai"/>
    <x v="0"/>
    <n v="10.4"/>
    <n v="10.4"/>
    <x v="0"/>
    <s v="England"/>
    <x v="0"/>
    <s v="S Dube"/>
    <x v="2"/>
    <n v="1"/>
    <n v="0"/>
    <m/>
    <m/>
    <m/>
    <m/>
    <m/>
    <m/>
    <x v="0"/>
    <m/>
    <m/>
    <m/>
    <m/>
    <m/>
    <m/>
    <x v="3"/>
    <x v="10"/>
    <x v="2"/>
    <s v="IND 3"/>
  </r>
  <r>
    <n v="1512772"/>
    <s v="2025/26"/>
    <d v="2026-03-05T00:00:00"/>
    <s v="Wankhede Stadium, Mumbai"/>
    <x v="0"/>
    <n v="10.5"/>
    <n v="10.5"/>
    <x v="0"/>
    <s v="England"/>
    <x v="3"/>
    <s v="SV Samson"/>
    <x v="2"/>
    <n v="0"/>
    <n v="0"/>
    <m/>
    <m/>
    <m/>
    <m/>
    <m/>
    <m/>
    <x v="0"/>
    <m/>
    <m/>
    <m/>
    <m/>
    <m/>
    <m/>
    <x v="0"/>
    <x v="10"/>
    <x v="2"/>
    <s v="IND 3"/>
  </r>
  <r>
    <n v="1512772"/>
    <s v="2025/26"/>
    <d v="2026-03-05T00:00:00"/>
    <s v="Wankhede Stadium, Mumbai"/>
    <x v="0"/>
    <n v="10.6"/>
    <n v="10.6"/>
    <x v="0"/>
    <s v="England"/>
    <x v="3"/>
    <s v="SV Samson"/>
    <x v="2"/>
    <n v="0"/>
    <n v="1"/>
    <n v="1"/>
    <m/>
    <m/>
    <m/>
    <m/>
    <m/>
    <x v="0"/>
    <m/>
    <m/>
    <m/>
    <m/>
    <m/>
    <m/>
    <x v="4"/>
    <x v="10"/>
    <x v="2"/>
    <s v="IND 3"/>
  </r>
  <r>
    <n v="1512772"/>
    <s v="2025/26"/>
    <d v="2026-03-05T00:00:00"/>
    <s v="Wankhede Stadium, Mumbai"/>
    <x v="0"/>
    <n v="10.7"/>
    <n v="10.6"/>
    <x v="0"/>
    <s v="England"/>
    <x v="3"/>
    <s v="SV Samson"/>
    <x v="2"/>
    <n v="1"/>
    <n v="0"/>
    <m/>
    <m/>
    <m/>
    <m/>
    <m/>
    <m/>
    <x v="0"/>
    <m/>
    <m/>
    <m/>
    <m/>
    <m/>
    <m/>
    <x v="3"/>
    <x v="10"/>
    <x v="2"/>
    <s v="IND 3"/>
  </r>
  <r>
    <n v="1512772"/>
    <s v="2025/26"/>
    <d v="2026-03-05T00:00:00"/>
    <s v="Wankhede Stadium, Mumbai"/>
    <x v="0"/>
    <n v="11.1"/>
    <n v="11.1"/>
    <x v="0"/>
    <s v="England"/>
    <x v="3"/>
    <s v="SV Samson"/>
    <x v="4"/>
    <n v="6"/>
    <n v="0"/>
    <m/>
    <m/>
    <m/>
    <m/>
    <m/>
    <m/>
    <x v="0"/>
    <m/>
    <m/>
    <m/>
    <m/>
    <m/>
    <m/>
    <x v="2"/>
    <x v="11"/>
    <x v="2"/>
    <s v="IND 3"/>
  </r>
  <r>
    <n v="1512772"/>
    <s v="2025/26"/>
    <d v="2026-03-05T00:00:00"/>
    <s v="Wankhede Stadium, Mumbai"/>
    <x v="0"/>
    <n v="11.2"/>
    <n v="11.2"/>
    <x v="0"/>
    <s v="England"/>
    <x v="3"/>
    <s v="SV Samson"/>
    <x v="4"/>
    <n v="0"/>
    <n v="0"/>
    <m/>
    <m/>
    <m/>
    <m/>
    <m/>
    <m/>
    <x v="0"/>
    <m/>
    <m/>
    <m/>
    <m/>
    <m/>
    <m/>
    <x v="0"/>
    <x v="11"/>
    <x v="2"/>
    <s v="IND 3"/>
  </r>
  <r>
    <n v="1512772"/>
    <s v="2025/26"/>
    <d v="2026-03-05T00:00:00"/>
    <s v="Wankhede Stadium, Mumbai"/>
    <x v="0"/>
    <n v="11.3"/>
    <n v="11.3"/>
    <x v="0"/>
    <s v="England"/>
    <x v="3"/>
    <s v="SV Samson"/>
    <x v="4"/>
    <n v="1"/>
    <n v="0"/>
    <m/>
    <m/>
    <m/>
    <m/>
    <m/>
    <m/>
    <x v="0"/>
    <m/>
    <m/>
    <m/>
    <m/>
    <m/>
    <m/>
    <x v="3"/>
    <x v="11"/>
    <x v="2"/>
    <s v="IND 3"/>
  </r>
  <r>
    <n v="1512772"/>
    <s v="2025/26"/>
    <d v="2026-03-05T00:00:00"/>
    <s v="Wankhede Stadium, Mumbai"/>
    <x v="0"/>
    <n v="11.4"/>
    <n v="11.4"/>
    <x v="0"/>
    <s v="England"/>
    <x v="0"/>
    <s v="S Dube"/>
    <x v="4"/>
    <n v="1"/>
    <n v="0"/>
    <m/>
    <m/>
    <m/>
    <m/>
    <m/>
    <m/>
    <x v="0"/>
    <m/>
    <m/>
    <m/>
    <m/>
    <m/>
    <m/>
    <x v="3"/>
    <x v="11"/>
    <x v="2"/>
    <s v="IND 3"/>
  </r>
  <r>
    <n v="1512772"/>
    <s v="2025/26"/>
    <d v="2026-03-05T00:00:00"/>
    <s v="Wankhede Stadium, Mumbai"/>
    <x v="0"/>
    <n v="11.5"/>
    <n v="11.5"/>
    <x v="0"/>
    <s v="England"/>
    <x v="3"/>
    <s v="SV Samson"/>
    <x v="4"/>
    <n v="6"/>
    <n v="0"/>
    <m/>
    <m/>
    <m/>
    <m/>
    <m/>
    <m/>
    <x v="0"/>
    <m/>
    <m/>
    <m/>
    <m/>
    <m/>
    <m/>
    <x v="2"/>
    <x v="11"/>
    <x v="2"/>
    <s v="IND 3"/>
  </r>
  <r>
    <n v="1512772"/>
    <s v="2025/26"/>
    <d v="2026-03-05T00:00:00"/>
    <s v="Wankhede Stadium, Mumbai"/>
    <x v="0"/>
    <n v="11.6"/>
    <n v="11.6"/>
    <x v="0"/>
    <s v="England"/>
    <x v="3"/>
    <s v="SV Samson"/>
    <x v="4"/>
    <n v="1"/>
    <n v="0"/>
    <m/>
    <m/>
    <m/>
    <m/>
    <m/>
    <m/>
    <x v="0"/>
    <m/>
    <m/>
    <m/>
    <m/>
    <m/>
    <m/>
    <x v="3"/>
    <x v="11"/>
    <x v="2"/>
    <s v="IND 3"/>
  </r>
  <r>
    <n v="1512772"/>
    <s v="2025/26"/>
    <d v="2026-03-05T00:00:00"/>
    <s v="Wankhede Stadium, Mumbai"/>
    <x v="0"/>
    <n v="12.1"/>
    <n v="12.1"/>
    <x v="0"/>
    <s v="England"/>
    <x v="3"/>
    <s v="SV Samson"/>
    <x v="0"/>
    <n v="0"/>
    <n v="0"/>
    <m/>
    <m/>
    <m/>
    <m/>
    <m/>
    <m/>
    <x v="0"/>
    <m/>
    <m/>
    <m/>
    <m/>
    <m/>
    <m/>
    <x v="0"/>
    <x v="12"/>
    <x v="2"/>
    <s v="IND 3"/>
  </r>
  <r>
    <n v="1512772"/>
    <s v="2025/26"/>
    <d v="2026-03-05T00:00:00"/>
    <s v="Wankhede Stadium, Mumbai"/>
    <x v="0"/>
    <n v="12.2"/>
    <n v="12.2"/>
    <x v="0"/>
    <s v="England"/>
    <x v="3"/>
    <s v="SV Samson"/>
    <x v="0"/>
    <n v="0"/>
    <n v="0"/>
    <m/>
    <m/>
    <m/>
    <m/>
    <m/>
    <m/>
    <x v="0"/>
    <m/>
    <m/>
    <m/>
    <m/>
    <m/>
    <m/>
    <x v="0"/>
    <x v="12"/>
    <x v="2"/>
    <s v="IND 3"/>
  </r>
  <r>
    <n v="1512772"/>
    <s v="2025/26"/>
    <d v="2026-03-05T00:00:00"/>
    <s v="Wankhede Stadium, Mumbai"/>
    <x v="0"/>
    <n v="12.3"/>
    <n v="12.3"/>
    <x v="0"/>
    <s v="England"/>
    <x v="3"/>
    <s v="SV Samson"/>
    <x v="0"/>
    <n v="1"/>
    <n v="0"/>
    <m/>
    <m/>
    <m/>
    <m/>
    <m/>
    <m/>
    <x v="0"/>
    <m/>
    <m/>
    <m/>
    <m/>
    <m/>
    <m/>
    <x v="3"/>
    <x v="12"/>
    <x v="2"/>
    <s v="IND 3"/>
  </r>
  <r>
    <n v="1512772"/>
    <s v="2025/26"/>
    <d v="2026-03-05T00:00:00"/>
    <s v="Wankhede Stadium, Mumbai"/>
    <x v="0"/>
    <n v="12.4"/>
    <n v="12.4"/>
    <x v="0"/>
    <s v="England"/>
    <x v="0"/>
    <s v="S Dube"/>
    <x v="0"/>
    <n v="6"/>
    <n v="0"/>
    <m/>
    <m/>
    <m/>
    <m/>
    <m/>
    <m/>
    <x v="0"/>
    <m/>
    <m/>
    <m/>
    <m/>
    <m/>
    <m/>
    <x v="2"/>
    <x v="12"/>
    <x v="2"/>
    <s v="IND 3"/>
  </r>
  <r>
    <n v="1512772"/>
    <s v="2025/26"/>
    <d v="2026-03-05T00:00:00"/>
    <s v="Wankhede Stadium, Mumbai"/>
    <x v="0"/>
    <n v="12.5"/>
    <n v="12.5"/>
    <x v="0"/>
    <s v="England"/>
    <x v="0"/>
    <s v="S Dube"/>
    <x v="0"/>
    <n v="0"/>
    <n v="1"/>
    <n v="1"/>
    <m/>
    <m/>
    <m/>
    <m/>
    <m/>
    <x v="0"/>
    <m/>
    <m/>
    <m/>
    <m/>
    <m/>
    <m/>
    <x v="4"/>
    <x v="12"/>
    <x v="2"/>
    <s v="IND 3"/>
  </r>
  <r>
    <n v="1512772"/>
    <s v="2025/26"/>
    <d v="2026-03-05T00:00:00"/>
    <s v="Wankhede Stadium, Mumbai"/>
    <x v="0"/>
    <n v="12.6"/>
    <n v="12.5"/>
    <x v="0"/>
    <s v="England"/>
    <x v="0"/>
    <s v="S Dube"/>
    <x v="0"/>
    <n v="6"/>
    <n v="0"/>
    <m/>
    <m/>
    <m/>
    <m/>
    <m/>
    <m/>
    <x v="0"/>
    <m/>
    <m/>
    <m/>
    <m/>
    <m/>
    <m/>
    <x v="2"/>
    <x v="12"/>
    <x v="2"/>
    <s v="IND 3"/>
  </r>
  <r>
    <n v="1512772"/>
    <s v="2025/26"/>
    <d v="2026-03-05T00:00:00"/>
    <s v="Wankhede Stadium, Mumbai"/>
    <x v="0"/>
    <n v="12.7"/>
    <n v="12.6"/>
    <x v="0"/>
    <s v="England"/>
    <x v="0"/>
    <s v="S Dube"/>
    <x v="0"/>
    <n v="1"/>
    <n v="0"/>
    <m/>
    <m/>
    <m/>
    <m/>
    <m/>
    <m/>
    <x v="0"/>
    <m/>
    <m/>
    <m/>
    <m/>
    <m/>
    <m/>
    <x v="3"/>
    <x v="12"/>
    <x v="2"/>
    <s v="IND 3"/>
  </r>
  <r>
    <n v="1512772"/>
    <s v="2025/26"/>
    <d v="2026-03-05T00:00:00"/>
    <s v="Wankhede Stadium, Mumbai"/>
    <x v="0"/>
    <n v="13.1"/>
    <n v="13.1"/>
    <x v="0"/>
    <s v="England"/>
    <x v="0"/>
    <s v="S Dube"/>
    <x v="1"/>
    <n v="0"/>
    <n v="0"/>
    <m/>
    <m/>
    <m/>
    <m/>
    <m/>
    <m/>
    <x v="1"/>
    <s v="SV Samson"/>
    <m/>
    <m/>
    <s v="PD Salt"/>
    <m/>
    <m/>
    <x v="0"/>
    <x v="13"/>
    <x v="2"/>
    <s v="IND 3"/>
  </r>
  <r>
    <n v="1512772"/>
    <s v="2025/26"/>
    <d v="2026-03-05T00:00:00"/>
    <s v="Wankhede Stadium, Mumbai"/>
    <x v="0"/>
    <n v="13.2"/>
    <n v="13.2"/>
    <x v="0"/>
    <s v="England"/>
    <x v="4"/>
    <s v="S Dube"/>
    <x v="1"/>
    <n v="2"/>
    <n v="0"/>
    <m/>
    <m/>
    <m/>
    <m/>
    <m/>
    <m/>
    <x v="0"/>
    <m/>
    <m/>
    <m/>
    <m/>
    <m/>
    <m/>
    <x v="5"/>
    <x v="13"/>
    <x v="3"/>
    <s v="IND 4"/>
  </r>
  <r>
    <n v="1512772"/>
    <s v="2025/26"/>
    <d v="2026-03-05T00:00:00"/>
    <s v="Wankhede Stadium, Mumbai"/>
    <x v="0"/>
    <n v="13.3"/>
    <n v="13.3"/>
    <x v="0"/>
    <s v="England"/>
    <x v="4"/>
    <s v="S Dube"/>
    <x v="1"/>
    <n v="1"/>
    <n v="0"/>
    <m/>
    <m/>
    <m/>
    <m/>
    <m/>
    <m/>
    <x v="0"/>
    <m/>
    <m/>
    <m/>
    <m/>
    <m/>
    <m/>
    <x v="3"/>
    <x v="13"/>
    <x v="3"/>
    <s v="IND 4"/>
  </r>
  <r>
    <n v="1512772"/>
    <s v="2025/26"/>
    <d v="2026-03-05T00:00:00"/>
    <s v="Wankhede Stadium, Mumbai"/>
    <x v="0"/>
    <n v="13.4"/>
    <n v="13.4"/>
    <x v="0"/>
    <s v="England"/>
    <x v="3"/>
    <s v="SA Yadav"/>
    <x v="1"/>
    <n v="1"/>
    <n v="0"/>
    <m/>
    <m/>
    <m/>
    <m/>
    <m/>
    <m/>
    <x v="0"/>
    <m/>
    <m/>
    <m/>
    <m/>
    <m/>
    <m/>
    <x v="3"/>
    <x v="13"/>
    <x v="3"/>
    <s v="IND 4"/>
  </r>
  <r>
    <n v="1512772"/>
    <s v="2025/26"/>
    <d v="2026-03-05T00:00:00"/>
    <s v="Wankhede Stadium, Mumbai"/>
    <x v="0"/>
    <n v="13.5"/>
    <n v="13.5"/>
    <x v="0"/>
    <s v="England"/>
    <x v="4"/>
    <s v="S Dube"/>
    <x v="1"/>
    <n v="1"/>
    <n v="0"/>
    <m/>
    <m/>
    <m/>
    <m/>
    <m/>
    <m/>
    <x v="0"/>
    <m/>
    <m/>
    <m/>
    <m/>
    <m/>
    <m/>
    <x v="3"/>
    <x v="13"/>
    <x v="3"/>
    <s v="IND 4"/>
  </r>
  <r>
    <n v="1512772"/>
    <s v="2025/26"/>
    <d v="2026-03-05T00:00:00"/>
    <s v="Wankhede Stadium, Mumbai"/>
    <x v="0"/>
    <n v="13.6"/>
    <n v="13.6"/>
    <x v="0"/>
    <s v="England"/>
    <x v="3"/>
    <s v="SA Yadav"/>
    <x v="1"/>
    <n v="0"/>
    <n v="1"/>
    <n v="1"/>
    <m/>
    <m/>
    <m/>
    <m/>
    <m/>
    <x v="0"/>
    <m/>
    <m/>
    <m/>
    <m/>
    <m/>
    <m/>
    <x v="4"/>
    <x v="13"/>
    <x v="3"/>
    <s v="IND 4"/>
  </r>
  <r>
    <n v="1512772"/>
    <s v="2025/26"/>
    <d v="2026-03-05T00:00:00"/>
    <s v="Wankhede Stadium, Mumbai"/>
    <x v="0"/>
    <n v="13.7"/>
    <n v="13.6"/>
    <x v="0"/>
    <s v="England"/>
    <x v="3"/>
    <s v="SA Yadav"/>
    <x v="1"/>
    <n v="1"/>
    <n v="0"/>
    <m/>
    <m/>
    <m/>
    <m/>
    <m/>
    <m/>
    <x v="0"/>
    <m/>
    <m/>
    <m/>
    <m/>
    <m/>
    <m/>
    <x v="3"/>
    <x v="13"/>
    <x v="3"/>
    <s v="IND 4"/>
  </r>
  <r>
    <n v="1512772"/>
    <s v="2025/26"/>
    <d v="2026-03-05T00:00:00"/>
    <s v="Wankhede Stadium, Mumbai"/>
    <x v="0"/>
    <n v="14.1"/>
    <n v="14.1"/>
    <x v="0"/>
    <s v="England"/>
    <x v="3"/>
    <s v="SA Yadav"/>
    <x v="3"/>
    <n v="2"/>
    <n v="0"/>
    <m/>
    <m/>
    <m/>
    <m/>
    <m/>
    <m/>
    <x v="0"/>
    <m/>
    <m/>
    <m/>
    <m/>
    <m/>
    <m/>
    <x v="5"/>
    <x v="14"/>
    <x v="3"/>
    <s v="IND 4"/>
  </r>
  <r>
    <n v="1512772"/>
    <s v="2025/26"/>
    <d v="2026-03-05T00:00:00"/>
    <s v="Wankhede Stadium, Mumbai"/>
    <x v="0"/>
    <n v="14.2"/>
    <n v="14.2"/>
    <x v="0"/>
    <s v="England"/>
    <x v="3"/>
    <s v="SA Yadav"/>
    <x v="3"/>
    <n v="1"/>
    <n v="0"/>
    <m/>
    <m/>
    <m/>
    <m/>
    <m/>
    <m/>
    <x v="0"/>
    <m/>
    <m/>
    <m/>
    <m/>
    <m/>
    <m/>
    <x v="3"/>
    <x v="14"/>
    <x v="3"/>
    <s v="IND 4"/>
  </r>
  <r>
    <n v="1512772"/>
    <s v="2025/26"/>
    <d v="2026-03-05T00:00:00"/>
    <s v="Wankhede Stadium, Mumbai"/>
    <x v="0"/>
    <n v="14.3"/>
    <n v="14.3"/>
    <x v="0"/>
    <s v="England"/>
    <x v="4"/>
    <s v="S Dube"/>
    <x v="3"/>
    <n v="1"/>
    <n v="0"/>
    <m/>
    <m/>
    <m/>
    <m/>
    <m/>
    <m/>
    <x v="0"/>
    <m/>
    <m/>
    <m/>
    <m/>
    <m/>
    <m/>
    <x v="3"/>
    <x v="14"/>
    <x v="3"/>
    <s v="IND 4"/>
  </r>
  <r>
    <n v="1512772"/>
    <s v="2025/26"/>
    <d v="2026-03-05T00:00:00"/>
    <s v="Wankhede Stadium, Mumbai"/>
    <x v="0"/>
    <n v="14.4"/>
    <n v="14.4"/>
    <x v="0"/>
    <s v="England"/>
    <x v="3"/>
    <s v="SA Yadav"/>
    <x v="3"/>
    <n v="0"/>
    <n v="0"/>
    <m/>
    <m/>
    <m/>
    <m/>
    <m/>
    <m/>
    <x v="0"/>
    <m/>
    <m/>
    <m/>
    <m/>
    <m/>
    <m/>
    <x v="0"/>
    <x v="14"/>
    <x v="3"/>
    <s v="IND 4"/>
  </r>
  <r>
    <n v="1512772"/>
    <s v="2025/26"/>
    <d v="2026-03-05T00:00:00"/>
    <s v="Wankhede Stadium, Mumbai"/>
    <x v="0"/>
    <n v="14.5"/>
    <n v="14.5"/>
    <x v="0"/>
    <s v="England"/>
    <x v="3"/>
    <s v="SA Yadav"/>
    <x v="3"/>
    <n v="0"/>
    <n v="1"/>
    <n v="1"/>
    <m/>
    <m/>
    <m/>
    <m/>
    <m/>
    <x v="0"/>
    <m/>
    <m/>
    <m/>
    <m/>
    <m/>
    <m/>
    <x v="4"/>
    <x v="14"/>
    <x v="3"/>
    <s v="IND 4"/>
  </r>
  <r>
    <n v="1512772"/>
    <s v="2025/26"/>
    <d v="2026-03-05T00:00:00"/>
    <s v="Wankhede Stadium, Mumbai"/>
    <x v="0"/>
    <n v="14.6"/>
    <n v="14.5"/>
    <x v="0"/>
    <s v="England"/>
    <x v="3"/>
    <s v="SA Yadav"/>
    <x v="3"/>
    <n v="4"/>
    <n v="0"/>
    <m/>
    <m/>
    <m/>
    <m/>
    <m/>
    <m/>
    <x v="0"/>
    <m/>
    <m/>
    <m/>
    <m/>
    <m/>
    <m/>
    <x v="1"/>
    <x v="14"/>
    <x v="3"/>
    <s v="IND 4"/>
  </r>
  <r>
    <n v="1512772"/>
    <s v="2025/26"/>
    <d v="2026-03-05T00:00:00"/>
    <s v="Wankhede Stadium, Mumbai"/>
    <x v="0"/>
    <n v="14.7"/>
    <n v="14.6"/>
    <x v="0"/>
    <s v="England"/>
    <x v="3"/>
    <s v="SA Yadav"/>
    <x v="3"/>
    <n v="1"/>
    <n v="0"/>
    <m/>
    <m/>
    <m/>
    <m/>
    <m/>
    <m/>
    <x v="0"/>
    <m/>
    <m/>
    <m/>
    <m/>
    <m/>
    <m/>
    <x v="3"/>
    <x v="14"/>
    <x v="3"/>
    <s v="IND 4"/>
  </r>
  <r>
    <n v="1512772"/>
    <s v="2025/26"/>
    <d v="2026-03-05T00:00:00"/>
    <s v="Wankhede Stadium, Mumbai"/>
    <x v="0"/>
    <n v="15.1"/>
    <n v="15.1"/>
    <x v="0"/>
    <s v="England"/>
    <x v="3"/>
    <s v="SA Yadav"/>
    <x v="4"/>
    <n v="6"/>
    <n v="0"/>
    <m/>
    <m/>
    <m/>
    <m/>
    <m/>
    <m/>
    <x v="0"/>
    <m/>
    <m/>
    <m/>
    <m/>
    <m/>
    <m/>
    <x v="2"/>
    <x v="15"/>
    <x v="3"/>
    <s v="IND 4"/>
  </r>
  <r>
    <n v="1512772"/>
    <s v="2025/26"/>
    <d v="2026-03-05T00:00:00"/>
    <s v="Wankhede Stadium, Mumbai"/>
    <x v="0"/>
    <n v="15.2"/>
    <n v="15.2"/>
    <x v="0"/>
    <s v="England"/>
    <x v="3"/>
    <s v="SA Yadav"/>
    <x v="4"/>
    <n v="1"/>
    <n v="0"/>
    <m/>
    <m/>
    <m/>
    <m/>
    <m/>
    <m/>
    <x v="0"/>
    <m/>
    <m/>
    <m/>
    <m/>
    <m/>
    <m/>
    <x v="3"/>
    <x v="15"/>
    <x v="3"/>
    <s v="IND 4"/>
  </r>
  <r>
    <n v="1512772"/>
    <s v="2025/26"/>
    <d v="2026-03-05T00:00:00"/>
    <s v="Wankhede Stadium, Mumbai"/>
    <x v="0"/>
    <n v="15.3"/>
    <n v="15.3"/>
    <x v="0"/>
    <s v="England"/>
    <x v="4"/>
    <s v="S Dube"/>
    <x v="4"/>
    <n v="6"/>
    <n v="0"/>
    <m/>
    <m/>
    <m/>
    <m/>
    <m/>
    <m/>
    <x v="0"/>
    <m/>
    <m/>
    <m/>
    <m/>
    <m/>
    <m/>
    <x v="2"/>
    <x v="15"/>
    <x v="3"/>
    <s v="IND 4"/>
  </r>
  <r>
    <n v="1512772"/>
    <s v="2025/26"/>
    <d v="2026-03-05T00:00:00"/>
    <s v="Wankhede Stadium, Mumbai"/>
    <x v="0"/>
    <n v="15.4"/>
    <n v="15.4"/>
    <x v="0"/>
    <s v="England"/>
    <x v="4"/>
    <s v="S Dube"/>
    <x v="4"/>
    <n v="0"/>
    <n v="0"/>
    <m/>
    <m/>
    <m/>
    <m/>
    <m/>
    <m/>
    <x v="2"/>
    <s v="SA Yadav"/>
    <m/>
    <m/>
    <s v="JC Buttler"/>
    <m/>
    <m/>
    <x v="0"/>
    <x v="15"/>
    <x v="3"/>
    <s v="IND 4"/>
  </r>
  <r>
    <n v="1512772"/>
    <s v="2025/26"/>
    <d v="2026-03-05T00:00:00"/>
    <s v="Wankhede Stadium, Mumbai"/>
    <x v="0"/>
    <n v="15.5"/>
    <n v="15.5"/>
    <x v="0"/>
    <s v="England"/>
    <x v="5"/>
    <s v="S Dube"/>
    <x v="4"/>
    <n v="0"/>
    <n v="0"/>
    <m/>
    <m/>
    <m/>
    <m/>
    <m/>
    <m/>
    <x v="0"/>
    <m/>
    <m/>
    <m/>
    <m/>
    <m/>
    <m/>
    <x v="0"/>
    <x v="15"/>
    <x v="4"/>
    <s v="IND 5"/>
  </r>
  <r>
    <n v="1512772"/>
    <s v="2025/26"/>
    <d v="2026-03-05T00:00:00"/>
    <s v="Wankhede Stadium, Mumbai"/>
    <x v="0"/>
    <n v="15.6"/>
    <n v="15.6"/>
    <x v="0"/>
    <s v="England"/>
    <x v="5"/>
    <s v="S Dube"/>
    <x v="4"/>
    <n v="0"/>
    <n v="0"/>
    <m/>
    <m/>
    <m/>
    <m/>
    <m/>
    <m/>
    <x v="0"/>
    <m/>
    <m/>
    <m/>
    <m/>
    <m/>
    <m/>
    <x v="0"/>
    <x v="15"/>
    <x v="4"/>
    <s v="IND 5"/>
  </r>
  <r>
    <n v="1512772"/>
    <s v="2025/26"/>
    <d v="2026-03-05T00:00:00"/>
    <s v="Wankhede Stadium, Mumbai"/>
    <x v="0"/>
    <n v="16.100000000000001"/>
    <n v="16.100000000000001"/>
    <x v="0"/>
    <s v="England"/>
    <x v="3"/>
    <s v="HH Pandya"/>
    <x v="2"/>
    <n v="1"/>
    <n v="0"/>
    <m/>
    <m/>
    <m/>
    <m/>
    <m/>
    <m/>
    <x v="0"/>
    <m/>
    <m/>
    <m/>
    <m/>
    <m/>
    <m/>
    <x v="3"/>
    <x v="16"/>
    <x v="4"/>
    <s v="IND 5"/>
  </r>
  <r>
    <n v="1512772"/>
    <s v="2025/26"/>
    <d v="2026-03-05T00:00:00"/>
    <s v="Wankhede Stadium, Mumbai"/>
    <x v="0"/>
    <n v="16.2"/>
    <n v="16.2"/>
    <x v="0"/>
    <s v="England"/>
    <x v="5"/>
    <s v="S Dube"/>
    <x v="2"/>
    <n v="4"/>
    <n v="0"/>
    <m/>
    <m/>
    <m/>
    <m/>
    <m/>
    <m/>
    <x v="0"/>
    <m/>
    <m/>
    <m/>
    <m/>
    <m/>
    <m/>
    <x v="1"/>
    <x v="16"/>
    <x v="4"/>
    <s v="IND 5"/>
  </r>
  <r>
    <n v="1512772"/>
    <s v="2025/26"/>
    <d v="2026-03-05T00:00:00"/>
    <s v="Wankhede Stadium, Mumbai"/>
    <x v="0"/>
    <n v="16.3"/>
    <n v="16.3"/>
    <x v="0"/>
    <s v="England"/>
    <x v="5"/>
    <s v="S Dube"/>
    <x v="2"/>
    <n v="1"/>
    <n v="0"/>
    <m/>
    <m/>
    <m/>
    <m/>
    <m/>
    <m/>
    <x v="0"/>
    <m/>
    <m/>
    <m/>
    <m/>
    <m/>
    <m/>
    <x v="3"/>
    <x v="16"/>
    <x v="4"/>
    <s v="IND 5"/>
  </r>
  <r>
    <n v="1512772"/>
    <s v="2025/26"/>
    <d v="2026-03-05T00:00:00"/>
    <s v="Wankhede Stadium, Mumbai"/>
    <x v="0"/>
    <n v="16.399999999999999"/>
    <n v="16.399999999999999"/>
    <x v="0"/>
    <s v="England"/>
    <x v="3"/>
    <s v="HH Pandya"/>
    <x v="2"/>
    <n v="1"/>
    <n v="0"/>
    <m/>
    <m/>
    <m/>
    <m/>
    <m/>
    <m/>
    <x v="0"/>
    <m/>
    <m/>
    <m/>
    <m/>
    <m/>
    <m/>
    <x v="3"/>
    <x v="16"/>
    <x v="4"/>
    <s v="IND 5"/>
  </r>
  <r>
    <n v="1512772"/>
    <s v="2025/26"/>
    <d v="2026-03-05T00:00:00"/>
    <s v="Wankhede Stadium, Mumbai"/>
    <x v="0"/>
    <n v="16.5"/>
    <n v="16.5"/>
    <x v="0"/>
    <s v="England"/>
    <x v="5"/>
    <s v="S Dube"/>
    <x v="2"/>
    <n v="4"/>
    <n v="0"/>
    <m/>
    <m/>
    <m/>
    <m/>
    <m/>
    <m/>
    <x v="0"/>
    <m/>
    <m/>
    <m/>
    <m/>
    <m/>
    <m/>
    <x v="1"/>
    <x v="16"/>
    <x v="4"/>
    <s v="IND 5"/>
  </r>
  <r>
    <n v="1512772"/>
    <s v="2025/26"/>
    <d v="2026-03-05T00:00:00"/>
    <s v="Wankhede Stadium, Mumbai"/>
    <x v="0"/>
    <n v="16.600000000000001"/>
    <n v="16.600000000000001"/>
    <x v="0"/>
    <s v="England"/>
    <x v="5"/>
    <s v="S Dube"/>
    <x v="2"/>
    <n v="4"/>
    <n v="0"/>
    <m/>
    <m/>
    <m/>
    <m/>
    <m/>
    <m/>
    <x v="0"/>
    <m/>
    <m/>
    <m/>
    <m/>
    <m/>
    <m/>
    <x v="1"/>
    <x v="16"/>
    <x v="4"/>
    <s v="IND 5"/>
  </r>
  <r>
    <n v="1512772"/>
    <s v="2025/26"/>
    <d v="2026-03-05T00:00:00"/>
    <s v="Wankhede Stadium, Mumbai"/>
    <x v="0"/>
    <n v="17.100000000000001"/>
    <n v="17.100000000000001"/>
    <x v="0"/>
    <s v="England"/>
    <x v="3"/>
    <s v="HH Pandya"/>
    <x v="3"/>
    <n v="6"/>
    <n v="0"/>
    <m/>
    <m/>
    <m/>
    <m/>
    <m/>
    <m/>
    <x v="0"/>
    <m/>
    <m/>
    <m/>
    <m/>
    <m/>
    <m/>
    <x v="2"/>
    <x v="17"/>
    <x v="4"/>
    <s v="IND 5"/>
  </r>
  <r>
    <n v="1512772"/>
    <s v="2025/26"/>
    <d v="2026-03-05T00:00:00"/>
    <s v="Wankhede Stadium, Mumbai"/>
    <x v="0"/>
    <n v="17.2"/>
    <n v="17.2"/>
    <x v="0"/>
    <s v="England"/>
    <x v="3"/>
    <s v="HH Pandya"/>
    <x v="3"/>
    <n v="0"/>
    <n v="1"/>
    <m/>
    <m/>
    <m/>
    <n v="1"/>
    <m/>
    <m/>
    <x v="0"/>
    <m/>
    <m/>
    <m/>
    <m/>
    <m/>
    <m/>
    <x v="4"/>
    <x v="17"/>
    <x v="4"/>
    <s v="IND 5"/>
  </r>
  <r>
    <n v="1512772"/>
    <s v="2025/26"/>
    <d v="2026-03-05T00:00:00"/>
    <s v="Wankhede Stadium, Mumbai"/>
    <x v="0"/>
    <n v="17.3"/>
    <n v="17.3"/>
    <x v="0"/>
    <s v="England"/>
    <x v="5"/>
    <s v="S Dube"/>
    <x v="3"/>
    <n v="0"/>
    <n v="0"/>
    <m/>
    <m/>
    <m/>
    <m/>
    <m/>
    <m/>
    <x v="3"/>
    <s v="S Dube"/>
    <m/>
    <m/>
    <s v="HC Brook"/>
    <m/>
    <m/>
    <x v="0"/>
    <x v="17"/>
    <x v="4"/>
    <s v="IND 5"/>
  </r>
  <r>
    <n v="1512772"/>
    <s v="2025/26"/>
    <d v="2026-03-05T00:00:00"/>
    <s v="Wankhede Stadium, Mumbai"/>
    <x v="0"/>
    <n v="17.399999999999999"/>
    <n v="17.399999999999999"/>
    <x v="0"/>
    <s v="England"/>
    <x v="5"/>
    <s v="Tilak Varma"/>
    <x v="3"/>
    <n v="1"/>
    <n v="0"/>
    <m/>
    <m/>
    <m/>
    <m/>
    <m/>
    <m/>
    <x v="0"/>
    <m/>
    <m/>
    <m/>
    <m/>
    <m/>
    <m/>
    <x v="3"/>
    <x v="17"/>
    <x v="5"/>
    <s v="IND 6"/>
  </r>
  <r>
    <n v="1512772"/>
    <s v="2025/26"/>
    <d v="2026-03-05T00:00:00"/>
    <s v="Wankhede Stadium, Mumbai"/>
    <x v="0"/>
    <n v="17.5"/>
    <n v="17.5"/>
    <x v="0"/>
    <s v="England"/>
    <x v="6"/>
    <s v="HH Pandya"/>
    <x v="3"/>
    <n v="2"/>
    <n v="0"/>
    <m/>
    <m/>
    <m/>
    <m/>
    <m/>
    <m/>
    <x v="0"/>
    <m/>
    <m/>
    <m/>
    <m/>
    <m/>
    <m/>
    <x v="5"/>
    <x v="17"/>
    <x v="5"/>
    <s v="IND 6"/>
  </r>
  <r>
    <n v="1512772"/>
    <s v="2025/26"/>
    <d v="2026-03-05T00:00:00"/>
    <s v="Wankhede Stadium, Mumbai"/>
    <x v="0"/>
    <n v="17.600000000000001"/>
    <n v="17.600000000000001"/>
    <x v="0"/>
    <s v="England"/>
    <x v="6"/>
    <s v="HH Pandya"/>
    <x v="3"/>
    <n v="0"/>
    <n v="1"/>
    <n v="1"/>
    <m/>
    <m/>
    <m/>
    <m/>
    <m/>
    <x v="0"/>
    <m/>
    <m/>
    <m/>
    <m/>
    <m/>
    <m/>
    <x v="4"/>
    <x v="17"/>
    <x v="5"/>
    <s v="IND 6"/>
  </r>
  <r>
    <n v="1512772"/>
    <s v="2025/26"/>
    <d v="2026-03-05T00:00:00"/>
    <s v="Wankhede Stadium, Mumbai"/>
    <x v="0"/>
    <n v="17.7"/>
    <n v="17.600000000000001"/>
    <x v="0"/>
    <s v="England"/>
    <x v="6"/>
    <s v="HH Pandya"/>
    <x v="3"/>
    <n v="1"/>
    <n v="0"/>
    <m/>
    <m/>
    <m/>
    <m/>
    <m/>
    <m/>
    <x v="0"/>
    <m/>
    <m/>
    <m/>
    <m/>
    <m/>
    <m/>
    <x v="3"/>
    <x v="17"/>
    <x v="5"/>
    <s v="IND 6"/>
  </r>
  <r>
    <n v="1512772"/>
    <s v="2025/26"/>
    <d v="2026-03-05T00:00:00"/>
    <s v="Wankhede Stadium, Mumbai"/>
    <x v="0"/>
    <n v="18.100000000000001"/>
    <n v="18.100000000000001"/>
    <x v="0"/>
    <s v="England"/>
    <x v="6"/>
    <s v="HH Pandya"/>
    <x v="0"/>
    <n v="6"/>
    <n v="0"/>
    <m/>
    <m/>
    <m/>
    <m/>
    <m/>
    <m/>
    <x v="0"/>
    <m/>
    <m/>
    <m/>
    <m/>
    <m/>
    <m/>
    <x v="2"/>
    <x v="18"/>
    <x v="5"/>
    <s v="IND 6"/>
  </r>
  <r>
    <n v="1512772"/>
    <s v="2025/26"/>
    <d v="2026-03-05T00:00:00"/>
    <s v="Wankhede Stadium, Mumbai"/>
    <x v="0"/>
    <n v="18.2"/>
    <n v="18.2"/>
    <x v="0"/>
    <s v="England"/>
    <x v="6"/>
    <s v="HH Pandya"/>
    <x v="0"/>
    <n v="0"/>
    <n v="0"/>
    <m/>
    <m/>
    <m/>
    <m/>
    <m/>
    <m/>
    <x v="0"/>
    <m/>
    <m/>
    <m/>
    <m/>
    <m/>
    <m/>
    <x v="0"/>
    <x v="18"/>
    <x v="5"/>
    <s v="IND 6"/>
  </r>
  <r>
    <n v="1512772"/>
    <s v="2025/26"/>
    <d v="2026-03-05T00:00:00"/>
    <s v="Wankhede Stadium, Mumbai"/>
    <x v="0"/>
    <n v="18.3"/>
    <n v="18.3"/>
    <x v="0"/>
    <s v="England"/>
    <x v="6"/>
    <s v="HH Pandya"/>
    <x v="0"/>
    <n v="6"/>
    <n v="0"/>
    <m/>
    <m/>
    <m/>
    <m/>
    <m/>
    <m/>
    <x v="0"/>
    <m/>
    <m/>
    <m/>
    <m/>
    <m/>
    <m/>
    <x v="2"/>
    <x v="18"/>
    <x v="5"/>
    <s v="IND 6"/>
  </r>
  <r>
    <n v="1512772"/>
    <s v="2025/26"/>
    <d v="2026-03-05T00:00:00"/>
    <s v="Wankhede Stadium, Mumbai"/>
    <x v="0"/>
    <n v="18.399999999999999"/>
    <n v="18.399999999999999"/>
    <x v="0"/>
    <s v="England"/>
    <x v="6"/>
    <s v="HH Pandya"/>
    <x v="0"/>
    <n v="6"/>
    <n v="0"/>
    <m/>
    <m/>
    <m/>
    <m/>
    <m/>
    <m/>
    <x v="0"/>
    <m/>
    <m/>
    <m/>
    <m/>
    <m/>
    <m/>
    <x v="2"/>
    <x v="18"/>
    <x v="5"/>
    <s v="IND 6"/>
  </r>
  <r>
    <n v="1512772"/>
    <s v="2025/26"/>
    <d v="2026-03-05T00:00:00"/>
    <s v="Wankhede Stadium, Mumbai"/>
    <x v="0"/>
    <n v="18.5"/>
    <n v="18.5"/>
    <x v="0"/>
    <s v="England"/>
    <x v="6"/>
    <s v="HH Pandya"/>
    <x v="0"/>
    <n v="0"/>
    <n v="1"/>
    <n v="1"/>
    <m/>
    <m/>
    <m/>
    <m/>
    <m/>
    <x v="0"/>
    <m/>
    <m/>
    <m/>
    <m/>
    <m/>
    <m/>
    <x v="4"/>
    <x v="18"/>
    <x v="5"/>
    <s v="IND 6"/>
  </r>
  <r>
    <n v="1512772"/>
    <s v="2025/26"/>
    <d v="2026-03-05T00:00:00"/>
    <s v="Wankhede Stadium, Mumbai"/>
    <x v="0"/>
    <n v="18.600000000000001"/>
    <n v="18.5"/>
    <x v="0"/>
    <s v="England"/>
    <x v="6"/>
    <s v="HH Pandya"/>
    <x v="0"/>
    <n v="0"/>
    <n v="0"/>
    <m/>
    <m/>
    <m/>
    <m/>
    <m/>
    <m/>
    <x v="4"/>
    <s v="Tilak Varma"/>
    <m/>
    <m/>
    <m/>
    <m/>
    <m/>
    <x v="0"/>
    <x v="18"/>
    <x v="5"/>
    <s v="IND 6"/>
  </r>
  <r>
    <n v="1512772"/>
    <s v="2025/26"/>
    <d v="2026-03-05T00:00:00"/>
    <s v="Wankhede Stadium, Mumbai"/>
    <x v="0"/>
    <n v="18.7"/>
    <n v="18.600000000000001"/>
    <x v="0"/>
    <s v="England"/>
    <x v="7"/>
    <s v="HH Pandya"/>
    <x v="0"/>
    <n v="1"/>
    <n v="0"/>
    <m/>
    <m/>
    <m/>
    <m/>
    <m/>
    <m/>
    <x v="0"/>
    <m/>
    <m/>
    <m/>
    <m/>
    <m/>
    <m/>
    <x v="3"/>
    <x v="18"/>
    <x v="6"/>
    <s v="IND 7"/>
  </r>
  <r>
    <n v="1512772"/>
    <s v="2025/26"/>
    <d v="2026-03-05T00:00:00"/>
    <s v="Wankhede Stadium, Mumbai"/>
    <x v="0"/>
    <n v="19.100000000000001"/>
    <n v="19.100000000000001"/>
    <x v="0"/>
    <s v="England"/>
    <x v="7"/>
    <s v="HH Pandya"/>
    <x v="1"/>
    <n v="1"/>
    <n v="0"/>
    <m/>
    <m/>
    <m/>
    <m/>
    <m/>
    <m/>
    <x v="0"/>
    <m/>
    <m/>
    <m/>
    <m/>
    <m/>
    <m/>
    <x v="3"/>
    <x v="19"/>
    <x v="6"/>
    <s v="IND 7"/>
  </r>
  <r>
    <n v="1512772"/>
    <s v="2025/26"/>
    <d v="2026-03-05T00:00:00"/>
    <s v="Wankhede Stadium, Mumbai"/>
    <x v="0"/>
    <n v="19.2"/>
    <n v="19.2"/>
    <x v="0"/>
    <s v="England"/>
    <x v="5"/>
    <s v="AR Patel"/>
    <x v="1"/>
    <n v="6"/>
    <n v="0"/>
    <m/>
    <m/>
    <m/>
    <m/>
    <m/>
    <m/>
    <x v="0"/>
    <m/>
    <m/>
    <m/>
    <m/>
    <m/>
    <m/>
    <x v="2"/>
    <x v="19"/>
    <x v="6"/>
    <s v="IND 7"/>
  </r>
  <r>
    <n v="1512772"/>
    <s v="2025/26"/>
    <d v="2026-03-05T00:00:00"/>
    <s v="Wankhede Stadium, Mumbai"/>
    <x v="0"/>
    <n v="19.3"/>
    <n v="19.3"/>
    <x v="0"/>
    <s v="England"/>
    <x v="5"/>
    <s v="AR Patel"/>
    <x v="1"/>
    <n v="0"/>
    <n v="0"/>
    <m/>
    <m/>
    <m/>
    <m/>
    <m/>
    <m/>
    <x v="0"/>
    <m/>
    <m/>
    <m/>
    <m/>
    <m/>
    <m/>
    <x v="0"/>
    <x v="19"/>
    <x v="6"/>
    <s v="IND 7"/>
  </r>
  <r>
    <n v="1512772"/>
    <s v="2025/26"/>
    <d v="2026-03-05T00:00:00"/>
    <s v="Wankhede Stadium, Mumbai"/>
    <x v="0"/>
    <n v="19.399999999999999"/>
    <n v="19.399999999999999"/>
    <x v="0"/>
    <s v="England"/>
    <x v="5"/>
    <s v="AR Patel"/>
    <x v="1"/>
    <n v="6"/>
    <n v="0"/>
    <m/>
    <m/>
    <m/>
    <m/>
    <m/>
    <m/>
    <x v="0"/>
    <m/>
    <m/>
    <m/>
    <m/>
    <m/>
    <m/>
    <x v="2"/>
    <x v="19"/>
    <x v="6"/>
    <s v="IND 7"/>
  </r>
  <r>
    <n v="1512772"/>
    <s v="2025/26"/>
    <d v="2026-03-05T00:00:00"/>
    <s v="Wankhede Stadium, Mumbai"/>
    <x v="0"/>
    <n v="19.5"/>
    <n v="19.5"/>
    <x v="0"/>
    <s v="England"/>
    <x v="5"/>
    <s v="AR Patel"/>
    <x v="1"/>
    <n v="1"/>
    <n v="0"/>
    <m/>
    <m/>
    <m/>
    <m/>
    <m/>
    <m/>
    <x v="3"/>
    <s v="HH Pandya"/>
    <m/>
    <m/>
    <s v="JC Buttler"/>
    <s v="JG Bethell"/>
    <m/>
    <x v="3"/>
    <x v="19"/>
    <x v="6"/>
    <s v="IND 7"/>
  </r>
  <r>
    <n v="1512772"/>
    <s v="2025/26"/>
    <d v="2026-03-05T00:00:00"/>
    <s v="Wankhede Stadium, Mumbai"/>
    <x v="0"/>
    <n v="19.600000000000001"/>
    <n v="19.600000000000001"/>
    <x v="0"/>
    <s v="England"/>
    <x v="8"/>
    <s v="AR Patel"/>
    <x v="1"/>
    <n v="0"/>
    <n v="2"/>
    <m/>
    <m/>
    <n v="2"/>
    <m/>
    <m/>
    <m/>
    <x v="0"/>
    <m/>
    <m/>
    <m/>
    <m/>
    <m/>
    <m/>
    <x v="0"/>
    <x v="19"/>
    <x v="7"/>
    <s v="IND 8"/>
  </r>
  <r>
    <n v="1512772"/>
    <s v="2025/26"/>
    <d v="2026-03-05T00:00:00"/>
    <s v="Wankhede Stadium, Mumbai"/>
    <x v="1"/>
    <n v="0.1"/>
    <n v="0.1"/>
    <x v="1"/>
    <s v="India"/>
    <x v="9"/>
    <s v="JC Buttler"/>
    <x v="6"/>
    <n v="4"/>
    <n v="0"/>
    <m/>
    <m/>
    <m/>
    <m/>
    <m/>
    <m/>
    <x v="0"/>
    <m/>
    <m/>
    <m/>
    <m/>
    <m/>
    <m/>
    <x v="1"/>
    <x v="0"/>
    <x v="8"/>
    <s v="EN 1"/>
  </r>
  <r>
    <n v="1512772"/>
    <s v="2025/26"/>
    <d v="2026-03-05T00:00:00"/>
    <s v="Wankhede Stadium, Mumbai"/>
    <x v="1"/>
    <n v="0.2"/>
    <n v="0.2"/>
    <x v="1"/>
    <s v="India"/>
    <x v="9"/>
    <s v="JC Buttler"/>
    <x v="6"/>
    <n v="1"/>
    <n v="0"/>
    <m/>
    <m/>
    <m/>
    <m/>
    <m/>
    <m/>
    <x v="0"/>
    <m/>
    <m/>
    <m/>
    <m/>
    <m/>
    <m/>
    <x v="3"/>
    <x v="0"/>
    <x v="8"/>
    <s v="EN 1"/>
  </r>
  <r>
    <n v="1512772"/>
    <s v="2025/26"/>
    <d v="2026-03-05T00:00:00"/>
    <s v="Wankhede Stadium, Mumbai"/>
    <x v="1"/>
    <n v="0.3"/>
    <n v="0.3"/>
    <x v="1"/>
    <s v="India"/>
    <x v="10"/>
    <s v="PD Salt"/>
    <x v="6"/>
    <n v="4"/>
    <n v="0"/>
    <m/>
    <m/>
    <m/>
    <m/>
    <m/>
    <m/>
    <x v="0"/>
    <m/>
    <m/>
    <m/>
    <m/>
    <m/>
    <m/>
    <x v="1"/>
    <x v="0"/>
    <x v="8"/>
    <s v="EN 1"/>
  </r>
  <r>
    <n v="1512772"/>
    <s v="2025/26"/>
    <d v="2026-03-05T00:00:00"/>
    <s v="Wankhede Stadium, Mumbai"/>
    <x v="1"/>
    <n v="0.4"/>
    <n v="0.4"/>
    <x v="1"/>
    <s v="India"/>
    <x v="10"/>
    <s v="PD Salt"/>
    <x v="6"/>
    <n v="0"/>
    <n v="0"/>
    <m/>
    <m/>
    <m/>
    <m/>
    <m/>
    <m/>
    <x v="0"/>
    <m/>
    <m/>
    <m/>
    <m/>
    <m/>
    <m/>
    <x v="0"/>
    <x v="0"/>
    <x v="8"/>
    <s v="EN 1"/>
  </r>
  <r>
    <n v="1512772"/>
    <s v="2025/26"/>
    <d v="2026-03-05T00:00:00"/>
    <s v="Wankhede Stadium, Mumbai"/>
    <x v="1"/>
    <n v="0.5"/>
    <n v="0.5"/>
    <x v="1"/>
    <s v="India"/>
    <x v="10"/>
    <s v="PD Salt"/>
    <x v="6"/>
    <n v="4"/>
    <n v="0"/>
    <m/>
    <m/>
    <m/>
    <m/>
    <m/>
    <m/>
    <x v="0"/>
    <m/>
    <m/>
    <m/>
    <m/>
    <m/>
    <m/>
    <x v="1"/>
    <x v="0"/>
    <x v="8"/>
    <s v="EN 1"/>
  </r>
  <r>
    <n v="1512772"/>
    <s v="2025/26"/>
    <d v="2026-03-05T00:00:00"/>
    <s v="Wankhede Stadium, Mumbai"/>
    <x v="1"/>
    <n v="0.6"/>
    <n v="0.6"/>
    <x v="1"/>
    <s v="India"/>
    <x v="10"/>
    <s v="PD Salt"/>
    <x v="6"/>
    <n v="0"/>
    <n v="0"/>
    <m/>
    <m/>
    <m/>
    <m/>
    <m/>
    <m/>
    <x v="0"/>
    <m/>
    <m/>
    <m/>
    <m/>
    <m/>
    <m/>
    <x v="0"/>
    <x v="0"/>
    <x v="8"/>
    <s v="EN 1"/>
  </r>
  <r>
    <n v="1512772"/>
    <s v="2025/26"/>
    <d v="2026-03-05T00:00:00"/>
    <s v="Wankhede Stadium, Mumbai"/>
    <x v="1"/>
    <n v="1.1000000000000001"/>
    <n v="1.1000000000000001"/>
    <x v="1"/>
    <s v="India"/>
    <x v="9"/>
    <s v="JC Buttler"/>
    <x v="7"/>
    <n v="0"/>
    <n v="0"/>
    <m/>
    <m/>
    <m/>
    <m/>
    <m/>
    <m/>
    <x v="1"/>
    <s v="PD Salt"/>
    <m/>
    <m/>
    <s v="AR Patel"/>
    <m/>
    <m/>
    <x v="0"/>
    <x v="1"/>
    <x v="8"/>
    <s v="EN 1"/>
  </r>
  <r>
    <n v="1512772"/>
    <s v="2025/26"/>
    <d v="2026-03-05T00:00:00"/>
    <s v="Wankhede Stadium, Mumbai"/>
    <x v="1"/>
    <n v="1.2"/>
    <n v="1.2"/>
    <x v="1"/>
    <s v="India"/>
    <x v="11"/>
    <s v="JC Buttler"/>
    <x v="7"/>
    <n v="1"/>
    <n v="0"/>
    <m/>
    <m/>
    <m/>
    <m/>
    <m/>
    <m/>
    <x v="0"/>
    <m/>
    <m/>
    <m/>
    <m/>
    <m/>
    <m/>
    <x v="3"/>
    <x v="1"/>
    <x v="9"/>
    <s v="EN 2"/>
  </r>
  <r>
    <n v="1512772"/>
    <s v="2025/26"/>
    <d v="2026-03-05T00:00:00"/>
    <s v="Wankhede Stadium, Mumbai"/>
    <x v="1"/>
    <n v="1.3"/>
    <n v="1.3"/>
    <x v="1"/>
    <s v="India"/>
    <x v="10"/>
    <s v="HC Brook"/>
    <x v="7"/>
    <n v="0"/>
    <n v="0"/>
    <m/>
    <m/>
    <m/>
    <m/>
    <m/>
    <m/>
    <x v="0"/>
    <m/>
    <m/>
    <m/>
    <m/>
    <m/>
    <m/>
    <x v="0"/>
    <x v="1"/>
    <x v="9"/>
    <s v="EN 2"/>
  </r>
  <r>
    <n v="1512772"/>
    <s v="2025/26"/>
    <d v="2026-03-05T00:00:00"/>
    <s v="Wankhede Stadium, Mumbai"/>
    <x v="1"/>
    <n v="1.4"/>
    <n v="1.4"/>
    <x v="1"/>
    <s v="India"/>
    <x v="10"/>
    <s v="HC Brook"/>
    <x v="7"/>
    <n v="0"/>
    <n v="0"/>
    <m/>
    <m/>
    <m/>
    <m/>
    <m/>
    <m/>
    <x v="0"/>
    <m/>
    <m/>
    <m/>
    <m/>
    <m/>
    <m/>
    <x v="0"/>
    <x v="1"/>
    <x v="9"/>
    <s v="EN 2"/>
  </r>
  <r>
    <n v="1512772"/>
    <s v="2025/26"/>
    <d v="2026-03-05T00:00:00"/>
    <s v="Wankhede Stadium, Mumbai"/>
    <x v="1"/>
    <n v="1.5"/>
    <n v="1.5"/>
    <x v="1"/>
    <s v="India"/>
    <x v="10"/>
    <s v="HC Brook"/>
    <x v="7"/>
    <n v="0"/>
    <n v="0"/>
    <m/>
    <m/>
    <m/>
    <m/>
    <m/>
    <m/>
    <x v="0"/>
    <m/>
    <m/>
    <m/>
    <m/>
    <m/>
    <m/>
    <x v="0"/>
    <x v="1"/>
    <x v="9"/>
    <s v="EN 2"/>
  </r>
  <r>
    <n v="1512772"/>
    <s v="2025/26"/>
    <d v="2026-03-05T00:00:00"/>
    <s v="Wankhede Stadium, Mumbai"/>
    <x v="1"/>
    <n v="1.6"/>
    <n v="1.6"/>
    <x v="1"/>
    <s v="India"/>
    <x v="10"/>
    <s v="HC Brook"/>
    <x v="7"/>
    <n v="0"/>
    <n v="1"/>
    <m/>
    <m/>
    <m/>
    <n v="1"/>
    <m/>
    <m/>
    <x v="0"/>
    <m/>
    <m/>
    <m/>
    <m/>
    <m/>
    <m/>
    <x v="4"/>
    <x v="1"/>
    <x v="9"/>
    <s v="EN 2"/>
  </r>
  <r>
    <n v="1512772"/>
    <s v="2025/26"/>
    <d v="2026-03-05T00:00:00"/>
    <s v="Wankhede Stadium, Mumbai"/>
    <x v="1"/>
    <n v="2.1"/>
    <n v="2.1"/>
    <x v="1"/>
    <s v="India"/>
    <x v="10"/>
    <s v="HC Brook"/>
    <x v="6"/>
    <n v="0"/>
    <n v="0"/>
    <m/>
    <m/>
    <m/>
    <m/>
    <m/>
    <m/>
    <x v="0"/>
    <m/>
    <m/>
    <m/>
    <m/>
    <m/>
    <m/>
    <x v="0"/>
    <x v="2"/>
    <x v="9"/>
    <s v="EN 2"/>
  </r>
  <r>
    <n v="1512772"/>
    <s v="2025/26"/>
    <d v="2026-03-05T00:00:00"/>
    <s v="Wankhede Stadium, Mumbai"/>
    <x v="1"/>
    <n v="2.2000000000000002"/>
    <n v="2.2000000000000002"/>
    <x v="1"/>
    <s v="India"/>
    <x v="10"/>
    <s v="HC Brook"/>
    <x v="6"/>
    <n v="4"/>
    <n v="0"/>
    <m/>
    <m/>
    <m/>
    <m/>
    <m/>
    <m/>
    <x v="0"/>
    <m/>
    <m/>
    <m/>
    <m/>
    <m/>
    <m/>
    <x v="1"/>
    <x v="2"/>
    <x v="9"/>
    <s v="EN 2"/>
  </r>
  <r>
    <n v="1512772"/>
    <s v="2025/26"/>
    <d v="2026-03-05T00:00:00"/>
    <s v="Wankhede Stadium, Mumbai"/>
    <x v="1"/>
    <n v="2.2999999999999998"/>
    <n v="2.2999999999999998"/>
    <x v="1"/>
    <s v="India"/>
    <x v="10"/>
    <s v="HC Brook"/>
    <x v="6"/>
    <n v="0"/>
    <n v="0"/>
    <m/>
    <m/>
    <m/>
    <m/>
    <m/>
    <m/>
    <x v="0"/>
    <m/>
    <m/>
    <m/>
    <m/>
    <m/>
    <m/>
    <x v="0"/>
    <x v="2"/>
    <x v="9"/>
    <s v="EN 2"/>
  </r>
  <r>
    <n v="1512772"/>
    <s v="2025/26"/>
    <d v="2026-03-05T00:00:00"/>
    <s v="Wankhede Stadium, Mumbai"/>
    <x v="1"/>
    <n v="2.4"/>
    <n v="2.4"/>
    <x v="1"/>
    <s v="India"/>
    <x v="10"/>
    <s v="HC Brook"/>
    <x v="6"/>
    <n v="0"/>
    <n v="0"/>
    <m/>
    <m/>
    <m/>
    <m/>
    <m/>
    <m/>
    <x v="0"/>
    <m/>
    <m/>
    <m/>
    <m/>
    <m/>
    <m/>
    <x v="0"/>
    <x v="2"/>
    <x v="9"/>
    <s v="EN 2"/>
  </r>
  <r>
    <n v="1512772"/>
    <s v="2025/26"/>
    <d v="2026-03-05T00:00:00"/>
    <s v="Wankhede Stadium, Mumbai"/>
    <x v="1"/>
    <n v="2.5"/>
    <n v="2.5"/>
    <x v="1"/>
    <s v="India"/>
    <x v="10"/>
    <s v="HC Brook"/>
    <x v="6"/>
    <n v="2"/>
    <n v="0"/>
    <m/>
    <m/>
    <m/>
    <m/>
    <m/>
    <m/>
    <x v="0"/>
    <m/>
    <m/>
    <m/>
    <m/>
    <m/>
    <m/>
    <x v="5"/>
    <x v="2"/>
    <x v="9"/>
    <s v="EN 2"/>
  </r>
  <r>
    <n v="1512772"/>
    <s v="2025/26"/>
    <d v="2026-03-05T00:00:00"/>
    <s v="Wankhede Stadium, Mumbai"/>
    <x v="1"/>
    <n v="2.6"/>
    <n v="2.6"/>
    <x v="1"/>
    <s v="India"/>
    <x v="10"/>
    <s v="HC Brook"/>
    <x v="6"/>
    <n v="4"/>
    <n v="0"/>
    <m/>
    <m/>
    <m/>
    <m/>
    <m/>
    <m/>
    <x v="0"/>
    <m/>
    <m/>
    <m/>
    <m/>
    <m/>
    <m/>
    <x v="1"/>
    <x v="2"/>
    <x v="9"/>
    <s v="EN 2"/>
  </r>
  <r>
    <n v="1512772"/>
    <s v="2025/26"/>
    <d v="2026-03-05T00:00:00"/>
    <s v="Wankhede Stadium, Mumbai"/>
    <x v="1"/>
    <n v="3.1"/>
    <n v="3.1"/>
    <x v="1"/>
    <s v="India"/>
    <x v="11"/>
    <s v="JC Buttler"/>
    <x v="7"/>
    <n v="1"/>
    <n v="0"/>
    <m/>
    <m/>
    <m/>
    <m/>
    <m/>
    <m/>
    <x v="0"/>
    <m/>
    <m/>
    <m/>
    <m/>
    <m/>
    <m/>
    <x v="3"/>
    <x v="3"/>
    <x v="9"/>
    <s v="EN 2"/>
  </r>
  <r>
    <n v="1512772"/>
    <s v="2025/26"/>
    <d v="2026-03-05T00:00:00"/>
    <s v="Wankhede Stadium, Mumbai"/>
    <x v="1"/>
    <n v="3.2"/>
    <n v="3.2"/>
    <x v="1"/>
    <s v="India"/>
    <x v="10"/>
    <s v="HC Brook"/>
    <x v="7"/>
    <n v="1"/>
    <n v="0"/>
    <m/>
    <m/>
    <m/>
    <m/>
    <m/>
    <m/>
    <x v="0"/>
    <m/>
    <m/>
    <m/>
    <m/>
    <m/>
    <m/>
    <x v="3"/>
    <x v="3"/>
    <x v="9"/>
    <s v="EN 2"/>
  </r>
  <r>
    <n v="1512772"/>
    <s v="2025/26"/>
    <d v="2026-03-05T00:00:00"/>
    <s v="Wankhede Stadium, Mumbai"/>
    <x v="1"/>
    <n v="3.3"/>
    <n v="3.3"/>
    <x v="1"/>
    <s v="India"/>
    <x v="11"/>
    <s v="JC Buttler"/>
    <x v="7"/>
    <n v="4"/>
    <n v="0"/>
    <m/>
    <m/>
    <m/>
    <m/>
    <m/>
    <m/>
    <x v="0"/>
    <m/>
    <m/>
    <m/>
    <m/>
    <m/>
    <m/>
    <x v="1"/>
    <x v="3"/>
    <x v="9"/>
    <s v="EN 2"/>
  </r>
  <r>
    <n v="1512772"/>
    <s v="2025/26"/>
    <d v="2026-03-05T00:00:00"/>
    <s v="Wankhede Stadium, Mumbai"/>
    <x v="1"/>
    <n v="3.4"/>
    <n v="3.4"/>
    <x v="1"/>
    <s v="India"/>
    <x v="11"/>
    <s v="JC Buttler"/>
    <x v="7"/>
    <n v="0"/>
    <n v="0"/>
    <m/>
    <m/>
    <m/>
    <m/>
    <m/>
    <m/>
    <x v="0"/>
    <m/>
    <m/>
    <m/>
    <m/>
    <m/>
    <m/>
    <x v="0"/>
    <x v="3"/>
    <x v="9"/>
    <s v="EN 2"/>
  </r>
  <r>
    <n v="1512772"/>
    <s v="2025/26"/>
    <d v="2026-03-05T00:00:00"/>
    <s v="Wankhede Stadium, Mumbai"/>
    <x v="1"/>
    <n v="3.5"/>
    <n v="3.5"/>
    <x v="1"/>
    <s v="India"/>
    <x v="11"/>
    <s v="JC Buttler"/>
    <x v="7"/>
    <n v="1"/>
    <n v="0"/>
    <m/>
    <m/>
    <m/>
    <m/>
    <m/>
    <m/>
    <x v="0"/>
    <m/>
    <m/>
    <m/>
    <m/>
    <m/>
    <m/>
    <x v="3"/>
    <x v="3"/>
    <x v="9"/>
    <s v="EN 2"/>
  </r>
  <r>
    <n v="1512772"/>
    <s v="2025/26"/>
    <d v="2026-03-05T00:00:00"/>
    <s v="Wankhede Stadium, Mumbai"/>
    <x v="1"/>
    <n v="3.6"/>
    <n v="3.6"/>
    <x v="1"/>
    <s v="India"/>
    <x v="10"/>
    <s v="HC Brook"/>
    <x v="7"/>
    <n v="6"/>
    <n v="0"/>
    <m/>
    <m/>
    <m/>
    <m/>
    <m/>
    <m/>
    <x v="0"/>
    <m/>
    <m/>
    <m/>
    <m/>
    <m/>
    <m/>
    <x v="2"/>
    <x v="3"/>
    <x v="9"/>
    <s v="EN 2"/>
  </r>
  <r>
    <n v="1512772"/>
    <s v="2025/26"/>
    <d v="2026-03-05T00:00:00"/>
    <s v="Wankhede Stadium, Mumbai"/>
    <x v="1"/>
    <n v="4.0999999999999996"/>
    <n v="4.0999999999999996"/>
    <x v="1"/>
    <s v="India"/>
    <x v="11"/>
    <s v="JC Buttler"/>
    <x v="8"/>
    <n v="0"/>
    <n v="0"/>
    <m/>
    <m/>
    <m/>
    <m/>
    <m/>
    <m/>
    <x v="1"/>
    <s v="HC Brook"/>
    <m/>
    <m/>
    <s v="AR Patel"/>
    <m/>
    <m/>
    <x v="0"/>
    <x v="4"/>
    <x v="9"/>
    <s v="EN 2"/>
  </r>
  <r>
    <n v="1512772"/>
    <s v="2025/26"/>
    <d v="2026-03-05T00:00:00"/>
    <s v="Wankhede Stadium, Mumbai"/>
    <x v="1"/>
    <n v="4.2"/>
    <n v="4.2"/>
    <x v="1"/>
    <s v="India"/>
    <x v="12"/>
    <s v="JC Buttler"/>
    <x v="8"/>
    <n v="0"/>
    <n v="0"/>
    <m/>
    <m/>
    <m/>
    <m/>
    <m/>
    <m/>
    <x v="0"/>
    <m/>
    <m/>
    <m/>
    <m/>
    <m/>
    <m/>
    <x v="0"/>
    <x v="4"/>
    <x v="10"/>
    <s v="EN 3"/>
  </r>
  <r>
    <n v="1512772"/>
    <s v="2025/26"/>
    <d v="2026-03-05T00:00:00"/>
    <s v="Wankhede Stadium, Mumbai"/>
    <x v="1"/>
    <n v="4.3"/>
    <n v="4.3"/>
    <x v="1"/>
    <s v="India"/>
    <x v="12"/>
    <s v="JC Buttler"/>
    <x v="8"/>
    <n v="6"/>
    <n v="0"/>
    <m/>
    <m/>
    <m/>
    <m/>
    <m/>
    <m/>
    <x v="0"/>
    <m/>
    <m/>
    <m/>
    <m/>
    <m/>
    <m/>
    <x v="2"/>
    <x v="4"/>
    <x v="10"/>
    <s v="EN 3"/>
  </r>
  <r>
    <n v="1512772"/>
    <s v="2025/26"/>
    <d v="2026-03-05T00:00:00"/>
    <s v="Wankhede Stadium, Mumbai"/>
    <x v="1"/>
    <n v="4.4000000000000004"/>
    <n v="4.4000000000000004"/>
    <x v="1"/>
    <s v="India"/>
    <x v="12"/>
    <s v="JC Buttler"/>
    <x v="8"/>
    <n v="0"/>
    <n v="0"/>
    <m/>
    <m/>
    <m/>
    <m/>
    <m/>
    <m/>
    <x v="0"/>
    <m/>
    <m/>
    <m/>
    <m/>
    <m/>
    <m/>
    <x v="0"/>
    <x v="4"/>
    <x v="10"/>
    <s v="EN 3"/>
  </r>
  <r>
    <n v="1512772"/>
    <s v="2025/26"/>
    <d v="2026-03-05T00:00:00"/>
    <s v="Wankhede Stadium, Mumbai"/>
    <x v="1"/>
    <n v="4.5"/>
    <n v="4.5"/>
    <x v="1"/>
    <s v="India"/>
    <x v="12"/>
    <s v="JC Buttler"/>
    <x v="8"/>
    <n v="0"/>
    <n v="0"/>
    <m/>
    <m/>
    <m/>
    <m/>
    <m/>
    <m/>
    <x v="0"/>
    <m/>
    <m/>
    <m/>
    <m/>
    <m/>
    <m/>
    <x v="0"/>
    <x v="4"/>
    <x v="10"/>
    <s v="EN 3"/>
  </r>
  <r>
    <n v="1512772"/>
    <s v="2025/26"/>
    <d v="2026-03-05T00:00:00"/>
    <s v="Wankhede Stadium, Mumbai"/>
    <x v="1"/>
    <n v="4.5999999999999996"/>
    <n v="4.5999999999999996"/>
    <x v="1"/>
    <s v="India"/>
    <x v="12"/>
    <s v="JC Buttler"/>
    <x v="8"/>
    <n v="1"/>
    <n v="0"/>
    <m/>
    <m/>
    <m/>
    <m/>
    <m/>
    <m/>
    <x v="0"/>
    <m/>
    <m/>
    <m/>
    <m/>
    <m/>
    <m/>
    <x v="3"/>
    <x v="4"/>
    <x v="10"/>
    <s v="EN 3"/>
  </r>
  <r>
    <n v="1512772"/>
    <s v="2025/26"/>
    <d v="2026-03-05T00:00:00"/>
    <s v="Wankhede Stadium, Mumbai"/>
    <x v="1"/>
    <n v="5.0999999999999996"/>
    <n v="5.0999999999999996"/>
    <x v="1"/>
    <s v="India"/>
    <x v="12"/>
    <s v="JC Buttler"/>
    <x v="9"/>
    <n v="6"/>
    <n v="0"/>
    <m/>
    <m/>
    <m/>
    <m/>
    <m/>
    <m/>
    <x v="0"/>
    <m/>
    <m/>
    <m/>
    <m/>
    <m/>
    <m/>
    <x v="2"/>
    <x v="5"/>
    <x v="10"/>
    <s v="EN 3"/>
  </r>
  <r>
    <n v="1512772"/>
    <s v="2025/26"/>
    <d v="2026-03-05T00:00:00"/>
    <s v="Wankhede Stadium, Mumbai"/>
    <x v="1"/>
    <n v="5.2"/>
    <n v="5.2"/>
    <x v="1"/>
    <s v="India"/>
    <x v="12"/>
    <s v="JC Buttler"/>
    <x v="9"/>
    <n v="6"/>
    <n v="0"/>
    <m/>
    <m/>
    <m/>
    <m/>
    <m/>
    <m/>
    <x v="0"/>
    <m/>
    <m/>
    <m/>
    <m/>
    <m/>
    <m/>
    <x v="2"/>
    <x v="5"/>
    <x v="10"/>
    <s v="EN 3"/>
  </r>
  <r>
    <n v="1512772"/>
    <s v="2025/26"/>
    <d v="2026-03-05T00:00:00"/>
    <s v="Wankhede Stadium, Mumbai"/>
    <x v="1"/>
    <n v="5.3"/>
    <n v="5.3"/>
    <x v="1"/>
    <s v="India"/>
    <x v="12"/>
    <s v="JC Buttler"/>
    <x v="9"/>
    <n v="6"/>
    <n v="0"/>
    <m/>
    <m/>
    <m/>
    <m/>
    <m/>
    <m/>
    <x v="0"/>
    <m/>
    <m/>
    <m/>
    <m/>
    <m/>
    <m/>
    <x v="2"/>
    <x v="5"/>
    <x v="10"/>
    <s v="EN 3"/>
  </r>
  <r>
    <n v="1512772"/>
    <s v="2025/26"/>
    <d v="2026-03-05T00:00:00"/>
    <s v="Wankhede Stadium, Mumbai"/>
    <x v="1"/>
    <n v="5.4"/>
    <n v="5.4"/>
    <x v="1"/>
    <s v="India"/>
    <x v="12"/>
    <s v="JC Buttler"/>
    <x v="9"/>
    <n v="1"/>
    <n v="0"/>
    <m/>
    <m/>
    <m/>
    <m/>
    <m/>
    <m/>
    <x v="0"/>
    <m/>
    <m/>
    <m/>
    <m/>
    <m/>
    <m/>
    <x v="3"/>
    <x v="5"/>
    <x v="10"/>
    <s v="EN 3"/>
  </r>
  <r>
    <n v="1512772"/>
    <s v="2025/26"/>
    <d v="2026-03-05T00:00:00"/>
    <s v="Wankhede Stadium, Mumbai"/>
    <x v="1"/>
    <n v="5.5"/>
    <n v="5.5"/>
    <x v="1"/>
    <s v="India"/>
    <x v="10"/>
    <s v="JG Bethell"/>
    <x v="9"/>
    <n v="0"/>
    <n v="0"/>
    <m/>
    <m/>
    <m/>
    <m/>
    <m/>
    <m/>
    <x v="4"/>
    <s v="JC Buttler"/>
    <m/>
    <m/>
    <m/>
    <m/>
    <m/>
    <x v="0"/>
    <x v="5"/>
    <x v="10"/>
    <s v="EN 3"/>
  </r>
  <r>
    <n v="1512772"/>
    <s v="2025/26"/>
    <d v="2026-03-05T00:00:00"/>
    <s v="Wankhede Stadium, Mumbai"/>
    <x v="1"/>
    <n v="5.6"/>
    <n v="5.6"/>
    <x v="1"/>
    <s v="India"/>
    <x v="13"/>
    <s v="JG Bethell"/>
    <x v="9"/>
    <n v="4"/>
    <n v="0"/>
    <m/>
    <m/>
    <m/>
    <m/>
    <m/>
    <m/>
    <x v="0"/>
    <m/>
    <m/>
    <m/>
    <m/>
    <m/>
    <m/>
    <x v="1"/>
    <x v="5"/>
    <x v="11"/>
    <s v="EN 4"/>
  </r>
  <r>
    <n v="1512772"/>
    <s v="2025/26"/>
    <d v="2026-03-05T00:00:00"/>
    <s v="Wankhede Stadium, Mumbai"/>
    <x v="1"/>
    <n v="6.1"/>
    <n v="6.1"/>
    <x v="1"/>
    <s v="India"/>
    <x v="12"/>
    <s v="T Banton"/>
    <x v="7"/>
    <n v="0"/>
    <n v="0"/>
    <m/>
    <m/>
    <m/>
    <m/>
    <m/>
    <m/>
    <x v="0"/>
    <m/>
    <m/>
    <m/>
    <m/>
    <m/>
    <m/>
    <x v="0"/>
    <x v="6"/>
    <x v="11"/>
    <s v="EN 4"/>
  </r>
  <r>
    <n v="1512772"/>
    <s v="2025/26"/>
    <d v="2026-03-05T00:00:00"/>
    <s v="Wankhede Stadium, Mumbai"/>
    <x v="1"/>
    <n v="6.2"/>
    <n v="6.2"/>
    <x v="1"/>
    <s v="India"/>
    <x v="12"/>
    <s v="T Banton"/>
    <x v="7"/>
    <n v="1"/>
    <n v="0"/>
    <m/>
    <m/>
    <m/>
    <m/>
    <m/>
    <m/>
    <x v="0"/>
    <m/>
    <m/>
    <m/>
    <m/>
    <m/>
    <m/>
    <x v="3"/>
    <x v="6"/>
    <x v="11"/>
    <s v="EN 4"/>
  </r>
  <r>
    <n v="1512772"/>
    <s v="2025/26"/>
    <d v="2026-03-05T00:00:00"/>
    <s v="Wankhede Stadium, Mumbai"/>
    <x v="1"/>
    <n v="6.3"/>
    <n v="6.3"/>
    <x v="1"/>
    <s v="India"/>
    <x v="13"/>
    <s v="JG Bethell"/>
    <x v="7"/>
    <n v="1"/>
    <n v="0"/>
    <m/>
    <m/>
    <m/>
    <m/>
    <m/>
    <m/>
    <x v="0"/>
    <m/>
    <m/>
    <m/>
    <m/>
    <m/>
    <m/>
    <x v="3"/>
    <x v="6"/>
    <x v="11"/>
    <s v="EN 4"/>
  </r>
  <r>
    <n v="1512772"/>
    <s v="2025/26"/>
    <d v="2026-03-05T00:00:00"/>
    <s v="Wankhede Stadium, Mumbai"/>
    <x v="1"/>
    <n v="6.4"/>
    <n v="6.4"/>
    <x v="1"/>
    <s v="India"/>
    <x v="12"/>
    <s v="T Banton"/>
    <x v="7"/>
    <n v="0"/>
    <n v="1"/>
    <n v="1"/>
    <m/>
    <m/>
    <m/>
    <m/>
    <m/>
    <x v="0"/>
    <m/>
    <m/>
    <m/>
    <m/>
    <m/>
    <m/>
    <x v="4"/>
    <x v="6"/>
    <x v="11"/>
    <s v="EN 4"/>
  </r>
  <r>
    <n v="1512772"/>
    <s v="2025/26"/>
    <d v="2026-03-05T00:00:00"/>
    <s v="Wankhede Stadium, Mumbai"/>
    <x v="1"/>
    <n v="6.5"/>
    <n v="6.4"/>
    <x v="1"/>
    <s v="India"/>
    <x v="12"/>
    <s v="T Banton"/>
    <x v="7"/>
    <n v="6"/>
    <n v="0"/>
    <m/>
    <m/>
    <m/>
    <m/>
    <m/>
    <m/>
    <x v="0"/>
    <m/>
    <m/>
    <m/>
    <m/>
    <m/>
    <m/>
    <x v="2"/>
    <x v="6"/>
    <x v="11"/>
    <s v="EN 4"/>
  </r>
  <r>
    <n v="1512772"/>
    <s v="2025/26"/>
    <d v="2026-03-05T00:00:00"/>
    <s v="Wankhede Stadium, Mumbai"/>
    <x v="1"/>
    <n v="6.6"/>
    <n v="6.5"/>
    <x v="1"/>
    <s v="India"/>
    <x v="12"/>
    <s v="T Banton"/>
    <x v="7"/>
    <n v="4"/>
    <n v="0"/>
    <m/>
    <m/>
    <m/>
    <m/>
    <m/>
    <m/>
    <x v="0"/>
    <m/>
    <m/>
    <m/>
    <m/>
    <m/>
    <m/>
    <x v="1"/>
    <x v="6"/>
    <x v="11"/>
    <s v="EN 4"/>
  </r>
  <r>
    <n v="1512772"/>
    <s v="2025/26"/>
    <d v="2026-03-05T00:00:00"/>
    <s v="Wankhede Stadium, Mumbai"/>
    <x v="1"/>
    <n v="6.7"/>
    <n v="6.6"/>
    <x v="1"/>
    <s v="India"/>
    <x v="12"/>
    <s v="T Banton"/>
    <x v="7"/>
    <n v="2"/>
    <n v="0"/>
    <m/>
    <m/>
    <m/>
    <m/>
    <m/>
    <m/>
    <x v="0"/>
    <m/>
    <m/>
    <m/>
    <m/>
    <m/>
    <m/>
    <x v="5"/>
    <x v="6"/>
    <x v="11"/>
    <s v="EN 4"/>
  </r>
  <r>
    <n v="1512772"/>
    <s v="2025/26"/>
    <d v="2026-03-05T00:00:00"/>
    <s v="Wankhede Stadium, Mumbai"/>
    <x v="1"/>
    <n v="7.1"/>
    <n v="7.1"/>
    <x v="1"/>
    <s v="India"/>
    <x v="13"/>
    <s v="JG Bethell"/>
    <x v="10"/>
    <n v="6"/>
    <n v="0"/>
    <m/>
    <m/>
    <m/>
    <m/>
    <m/>
    <m/>
    <x v="0"/>
    <m/>
    <m/>
    <m/>
    <m/>
    <m/>
    <m/>
    <x v="2"/>
    <x v="7"/>
    <x v="11"/>
    <s v="EN 4"/>
  </r>
  <r>
    <n v="1512772"/>
    <s v="2025/26"/>
    <d v="2026-03-05T00:00:00"/>
    <s v="Wankhede Stadium, Mumbai"/>
    <x v="1"/>
    <n v="7.2"/>
    <n v="7.2"/>
    <x v="1"/>
    <s v="India"/>
    <x v="13"/>
    <s v="JG Bethell"/>
    <x v="10"/>
    <n v="6"/>
    <n v="0"/>
    <m/>
    <m/>
    <m/>
    <m/>
    <m/>
    <m/>
    <x v="0"/>
    <m/>
    <m/>
    <m/>
    <m/>
    <m/>
    <m/>
    <x v="2"/>
    <x v="7"/>
    <x v="11"/>
    <s v="EN 4"/>
  </r>
  <r>
    <n v="1512772"/>
    <s v="2025/26"/>
    <d v="2026-03-05T00:00:00"/>
    <s v="Wankhede Stadium, Mumbai"/>
    <x v="1"/>
    <n v="7.3"/>
    <n v="7.3"/>
    <x v="1"/>
    <s v="India"/>
    <x v="13"/>
    <s v="JG Bethell"/>
    <x v="10"/>
    <n v="0"/>
    <n v="0"/>
    <m/>
    <m/>
    <m/>
    <m/>
    <m/>
    <m/>
    <x v="4"/>
    <s v="T Banton"/>
    <m/>
    <m/>
    <m/>
    <m/>
    <m/>
    <x v="0"/>
    <x v="7"/>
    <x v="11"/>
    <s v="EN 4"/>
  </r>
  <r>
    <n v="1512772"/>
    <s v="2025/26"/>
    <d v="2026-03-05T00:00:00"/>
    <s v="Wankhede Stadium, Mumbai"/>
    <x v="1"/>
    <n v="7.4"/>
    <n v="7.4"/>
    <x v="1"/>
    <s v="India"/>
    <x v="14"/>
    <s v="JG Bethell"/>
    <x v="10"/>
    <n v="0"/>
    <n v="0"/>
    <m/>
    <m/>
    <m/>
    <m/>
    <m/>
    <m/>
    <x v="0"/>
    <m/>
    <m/>
    <m/>
    <m/>
    <m/>
    <m/>
    <x v="0"/>
    <x v="7"/>
    <x v="12"/>
    <s v="EN 5"/>
  </r>
  <r>
    <n v="1512772"/>
    <s v="2025/26"/>
    <d v="2026-03-05T00:00:00"/>
    <s v="Wankhede Stadium, Mumbai"/>
    <x v="1"/>
    <n v="7.5"/>
    <n v="7.5"/>
    <x v="1"/>
    <s v="India"/>
    <x v="14"/>
    <s v="JG Bethell"/>
    <x v="10"/>
    <n v="0"/>
    <n v="0"/>
    <m/>
    <m/>
    <m/>
    <m/>
    <m/>
    <m/>
    <x v="0"/>
    <m/>
    <m/>
    <m/>
    <m/>
    <m/>
    <m/>
    <x v="0"/>
    <x v="7"/>
    <x v="12"/>
    <s v="EN 5"/>
  </r>
  <r>
    <n v="1512772"/>
    <s v="2025/26"/>
    <d v="2026-03-05T00:00:00"/>
    <s v="Wankhede Stadium, Mumbai"/>
    <x v="1"/>
    <n v="7.6"/>
    <n v="7.6"/>
    <x v="1"/>
    <s v="India"/>
    <x v="14"/>
    <s v="JG Bethell"/>
    <x v="10"/>
    <n v="4"/>
    <n v="0"/>
    <m/>
    <m/>
    <m/>
    <m/>
    <m/>
    <m/>
    <x v="0"/>
    <m/>
    <m/>
    <m/>
    <m/>
    <m/>
    <m/>
    <x v="1"/>
    <x v="7"/>
    <x v="12"/>
    <s v="EN 5"/>
  </r>
  <r>
    <n v="1512772"/>
    <s v="2025/26"/>
    <d v="2026-03-05T00:00:00"/>
    <s v="Wankhede Stadium, Mumbai"/>
    <x v="1"/>
    <n v="8.1"/>
    <n v="8.1"/>
    <x v="1"/>
    <s v="India"/>
    <x v="12"/>
    <s v="WG Jacks"/>
    <x v="9"/>
    <n v="4"/>
    <n v="0"/>
    <m/>
    <m/>
    <m/>
    <m/>
    <m/>
    <m/>
    <x v="0"/>
    <m/>
    <m/>
    <m/>
    <m/>
    <m/>
    <m/>
    <x v="1"/>
    <x v="8"/>
    <x v="12"/>
    <s v="EN 5"/>
  </r>
  <r>
    <n v="1512772"/>
    <s v="2025/26"/>
    <d v="2026-03-05T00:00:00"/>
    <s v="Wankhede Stadium, Mumbai"/>
    <x v="1"/>
    <n v="8.1999999999999993"/>
    <n v="8.1999999999999993"/>
    <x v="1"/>
    <s v="India"/>
    <x v="12"/>
    <s v="WG Jacks"/>
    <x v="9"/>
    <n v="4"/>
    <n v="0"/>
    <m/>
    <m/>
    <m/>
    <m/>
    <m/>
    <m/>
    <x v="0"/>
    <m/>
    <m/>
    <m/>
    <m/>
    <m/>
    <m/>
    <x v="1"/>
    <x v="8"/>
    <x v="12"/>
    <s v="EN 5"/>
  </r>
  <r>
    <n v="1512772"/>
    <s v="2025/26"/>
    <d v="2026-03-05T00:00:00"/>
    <s v="Wankhede Stadium, Mumbai"/>
    <x v="1"/>
    <n v="8.3000000000000007"/>
    <n v="8.3000000000000007"/>
    <x v="1"/>
    <s v="India"/>
    <x v="12"/>
    <s v="WG Jacks"/>
    <x v="9"/>
    <n v="1"/>
    <n v="0"/>
    <m/>
    <m/>
    <m/>
    <m/>
    <m/>
    <m/>
    <x v="0"/>
    <m/>
    <m/>
    <m/>
    <m/>
    <m/>
    <m/>
    <x v="3"/>
    <x v="8"/>
    <x v="12"/>
    <s v="EN 5"/>
  </r>
  <r>
    <n v="1512772"/>
    <s v="2025/26"/>
    <d v="2026-03-05T00:00:00"/>
    <s v="Wankhede Stadium, Mumbai"/>
    <x v="1"/>
    <n v="8.4"/>
    <n v="8.4"/>
    <x v="1"/>
    <s v="India"/>
    <x v="14"/>
    <s v="JG Bethell"/>
    <x v="9"/>
    <n v="0"/>
    <n v="0"/>
    <m/>
    <m/>
    <m/>
    <m/>
    <m/>
    <m/>
    <x v="0"/>
    <m/>
    <m/>
    <m/>
    <m/>
    <m/>
    <m/>
    <x v="0"/>
    <x v="8"/>
    <x v="12"/>
    <s v="EN 5"/>
  </r>
  <r>
    <n v="1512772"/>
    <s v="2025/26"/>
    <d v="2026-03-05T00:00:00"/>
    <s v="Wankhede Stadium, Mumbai"/>
    <x v="1"/>
    <n v="8.5"/>
    <n v="8.5"/>
    <x v="1"/>
    <s v="India"/>
    <x v="14"/>
    <s v="JG Bethell"/>
    <x v="9"/>
    <n v="4"/>
    <n v="0"/>
    <m/>
    <m/>
    <m/>
    <m/>
    <m/>
    <m/>
    <x v="0"/>
    <m/>
    <m/>
    <m/>
    <m/>
    <m/>
    <m/>
    <x v="1"/>
    <x v="8"/>
    <x v="12"/>
    <s v="EN 5"/>
  </r>
  <r>
    <n v="1512772"/>
    <s v="2025/26"/>
    <d v="2026-03-05T00:00:00"/>
    <s v="Wankhede Stadium, Mumbai"/>
    <x v="1"/>
    <n v="8.6"/>
    <n v="8.6"/>
    <x v="1"/>
    <s v="India"/>
    <x v="14"/>
    <s v="JG Bethell"/>
    <x v="9"/>
    <n v="1"/>
    <n v="0"/>
    <m/>
    <m/>
    <m/>
    <m/>
    <m/>
    <m/>
    <x v="0"/>
    <m/>
    <m/>
    <m/>
    <m/>
    <m/>
    <m/>
    <x v="3"/>
    <x v="8"/>
    <x v="12"/>
    <s v="EN 5"/>
  </r>
  <r>
    <n v="1512772"/>
    <s v="2025/26"/>
    <d v="2026-03-05T00:00:00"/>
    <s v="Wankhede Stadium, Mumbai"/>
    <x v="1"/>
    <n v="9.1"/>
    <n v="9.1"/>
    <x v="1"/>
    <s v="India"/>
    <x v="14"/>
    <s v="JG Bethell"/>
    <x v="10"/>
    <n v="0"/>
    <n v="0"/>
    <m/>
    <m/>
    <m/>
    <m/>
    <m/>
    <m/>
    <x v="0"/>
    <m/>
    <m/>
    <m/>
    <m/>
    <m/>
    <m/>
    <x v="0"/>
    <x v="9"/>
    <x v="12"/>
    <s v="EN 5"/>
  </r>
  <r>
    <n v="1512772"/>
    <s v="2025/26"/>
    <d v="2026-03-05T00:00:00"/>
    <s v="Wankhede Stadium, Mumbai"/>
    <x v="1"/>
    <n v="9.1999999999999993"/>
    <n v="9.1999999999999993"/>
    <x v="1"/>
    <s v="India"/>
    <x v="14"/>
    <s v="JG Bethell"/>
    <x v="10"/>
    <n v="1"/>
    <n v="0"/>
    <m/>
    <m/>
    <m/>
    <m/>
    <m/>
    <m/>
    <x v="0"/>
    <m/>
    <m/>
    <m/>
    <m/>
    <m/>
    <m/>
    <x v="3"/>
    <x v="9"/>
    <x v="12"/>
    <s v="EN 5"/>
  </r>
  <r>
    <n v="1512772"/>
    <s v="2025/26"/>
    <d v="2026-03-05T00:00:00"/>
    <s v="Wankhede Stadium, Mumbai"/>
    <x v="1"/>
    <n v="9.3000000000000007"/>
    <n v="9.3000000000000007"/>
    <x v="1"/>
    <s v="India"/>
    <x v="12"/>
    <s v="WG Jacks"/>
    <x v="10"/>
    <n v="0"/>
    <n v="1"/>
    <n v="1"/>
    <m/>
    <m/>
    <m/>
    <m/>
    <m/>
    <x v="0"/>
    <m/>
    <m/>
    <m/>
    <m/>
    <m/>
    <m/>
    <x v="4"/>
    <x v="9"/>
    <x v="12"/>
    <s v="EN 5"/>
  </r>
  <r>
    <n v="1512772"/>
    <s v="2025/26"/>
    <d v="2026-03-05T00:00:00"/>
    <s v="Wankhede Stadium, Mumbai"/>
    <x v="1"/>
    <n v="9.4"/>
    <n v="9.3000000000000007"/>
    <x v="1"/>
    <s v="India"/>
    <x v="12"/>
    <s v="WG Jacks"/>
    <x v="10"/>
    <n v="1"/>
    <n v="0"/>
    <m/>
    <m/>
    <m/>
    <m/>
    <m/>
    <m/>
    <x v="0"/>
    <m/>
    <m/>
    <m/>
    <m/>
    <m/>
    <m/>
    <x v="3"/>
    <x v="9"/>
    <x v="12"/>
    <s v="EN 5"/>
  </r>
  <r>
    <n v="1512772"/>
    <s v="2025/26"/>
    <d v="2026-03-05T00:00:00"/>
    <s v="Wankhede Stadium, Mumbai"/>
    <x v="1"/>
    <n v="9.5"/>
    <n v="9.4"/>
    <x v="1"/>
    <s v="India"/>
    <x v="14"/>
    <s v="JG Bethell"/>
    <x v="10"/>
    <n v="0"/>
    <n v="2"/>
    <m/>
    <m/>
    <m/>
    <n v="2"/>
    <m/>
    <m/>
    <x v="0"/>
    <m/>
    <m/>
    <m/>
    <m/>
    <m/>
    <m/>
    <x v="0"/>
    <x v="9"/>
    <x v="12"/>
    <s v="EN 5"/>
  </r>
  <r>
    <n v="1512772"/>
    <s v="2025/26"/>
    <d v="2026-03-05T00:00:00"/>
    <s v="Wankhede Stadium, Mumbai"/>
    <x v="1"/>
    <n v="9.6"/>
    <n v="9.5"/>
    <x v="1"/>
    <s v="India"/>
    <x v="14"/>
    <s v="JG Bethell"/>
    <x v="10"/>
    <n v="0"/>
    <n v="0"/>
    <m/>
    <m/>
    <m/>
    <m/>
    <m/>
    <m/>
    <x v="0"/>
    <m/>
    <m/>
    <m/>
    <m/>
    <m/>
    <m/>
    <x v="0"/>
    <x v="9"/>
    <x v="12"/>
    <s v="EN 5"/>
  </r>
  <r>
    <n v="1512772"/>
    <s v="2025/26"/>
    <d v="2026-03-05T00:00:00"/>
    <s v="Wankhede Stadium, Mumbai"/>
    <x v="1"/>
    <n v="9.6999999999999993"/>
    <n v="9.6"/>
    <x v="1"/>
    <s v="India"/>
    <x v="14"/>
    <s v="JG Bethell"/>
    <x v="10"/>
    <n v="1"/>
    <n v="0"/>
    <m/>
    <m/>
    <m/>
    <m/>
    <m/>
    <m/>
    <x v="0"/>
    <m/>
    <m/>
    <m/>
    <m/>
    <m/>
    <m/>
    <x v="3"/>
    <x v="9"/>
    <x v="12"/>
    <s v="EN 5"/>
  </r>
  <r>
    <n v="1512772"/>
    <s v="2025/26"/>
    <d v="2026-03-05T00:00:00"/>
    <s v="Wankhede Stadium, Mumbai"/>
    <x v="1"/>
    <n v="10.1"/>
    <n v="10.1"/>
    <x v="1"/>
    <s v="India"/>
    <x v="14"/>
    <s v="JG Bethell"/>
    <x v="8"/>
    <n v="0"/>
    <n v="1"/>
    <n v="1"/>
    <m/>
    <m/>
    <m/>
    <m/>
    <m/>
    <x v="0"/>
    <m/>
    <m/>
    <m/>
    <m/>
    <m/>
    <m/>
    <x v="4"/>
    <x v="10"/>
    <x v="12"/>
    <s v="EN 5"/>
  </r>
  <r>
    <n v="1512772"/>
    <s v="2025/26"/>
    <d v="2026-03-05T00:00:00"/>
    <s v="Wankhede Stadium, Mumbai"/>
    <x v="1"/>
    <n v="10.199999999999999"/>
    <n v="10.1"/>
    <x v="1"/>
    <s v="India"/>
    <x v="14"/>
    <s v="JG Bethell"/>
    <x v="8"/>
    <n v="4"/>
    <n v="0"/>
    <m/>
    <m/>
    <m/>
    <m/>
    <m/>
    <m/>
    <x v="0"/>
    <m/>
    <m/>
    <m/>
    <m/>
    <m/>
    <m/>
    <x v="1"/>
    <x v="10"/>
    <x v="12"/>
    <s v="EN 5"/>
  </r>
  <r>
    <n v="1512772"/>
    <s v="2025/26"/>
    <d v="2026-03-05T00:00:00"/>
    <s v="Wankhede Stadium, Mumbai"/>
    <x v="1"/>
    <n v="10.3"/>
    <n v="10.199999999999999"/>
    <x v="1"/>
    <s v="India"/>
    <x v="14"/>
    <s v="JG Bethell"/>
    <x v="8"/>
    <n v="1"/>
    <n v="0"/>
    <m/>
    <m/>
    <m/>
    <m/>
    <m/>
    <m/>
    <x v="0"/>
    <m/>
    <m/>
    <m/>
    <m/>
    <m/>
    <m/>
    <x v="3"/>
    <x v="10"/>
    <x v="12"/>
    <s v="EN 5"/>
  </r>
  <r>
    <n v="1512772"/>
    <s v="2025/26"/>
    <d v="2026-03-05T00:00:00"/>
    <s v="Wankhede Stadium, Mumbai"/>
    <x v="1"/>
    <n v="10.4"/>
    <n v="10.3"/>
    <x v="1"/>
    <s v="India"/>
    <x v="12"/>
    <s v="WG Jacks"/>
    <x v="8"/>
    <n v="2"/>
    <n v="0"/>
    <m/>
    <m/>
    <m/>
    <m/>
    <m/>
    <m/>
    <x v="0"/>
    <m/>
    <m/>
    <m/>
    <m/>
    <m/>
    <m/>
    <x v="5"/>
    <x v="10"/>
    <x v="12"/>
    <s v="EN 5"/>
  </r>
  <r>
    <n v="1512772"/>
    <s v="2025/26"/>
    <d v="2026-03-05T00:00:00"/>
    <s v="Wankhede Stadium, Mumbai"/>
    <x v="1"/>
    <n v="10.5"/>
    <n v="10.4"/>
    <x v="1"/>
    <s v="India"/>
    <x v="12"/>
    <s v="WG Jacks"/>
    <x v="8"/>
    <n v="0"/>
    <n v="0"/>
    <m/>
    <m/>
    <m/>
    <m/>
    <m/>
    <m/>
    <x v="0"/>
    <m/>
    <m/>
    <m/>
    <m/>
    <m/>
    <m/>
    <x v="0"/>
    <x v="10"/>
    <x v="12"/>
    <s v="EN 5"/>
  </r>
  <r>
    <n v="1512772"/>
    <s v="2025/26"/>
    <d v="2026-03-05T00:00:00"/>
    <s v="Wankhede Stadium, Mumbai"/>
    <x v="1"/>
    <n v="10.6"/>
    <n v="10.5"/>
    <x v="1"/>
    <s v="India"/>
    <x v="12"/>
    <s v="WG Jacks"/>
    <x v="8"/>
    <n v="4"/>
    <n v="0"/>
    <m/>
    <m/>
    <m/>
    <m/>
    <m/>
    <m/>
    <x v="0"/>
    <m/>
    <m/>
    <m/>
    <m/>
    <m/>
    <m/>
    <x v="1"/>
    <x v="10"/>
    <x v="12"/>
    <s v="EN 5"/>
  </r>
  <r>
    <n v="1512772"/>
    <s v="2025/26"/>
    <d v="2026-03-05T00:00:00"/>
    <s v="Wankhede Stadium, Mumbai"/>
    <x v="1"/>
    <n v="10.7"/>
    <n v="10.6"/>
    <x v="1"/>
    <s v="India"/>
    <x v="12"/>
    <s v="WG Jacks"/>
    <x v="8"/>
    <n v="0"/>
    <n v="0"/>
    <m/>
    <m/>
    <m/>
    <m/>
    <m/>
    <m/>
    <x v="0"/>
    <m/>
    <m/>
    <m/>
    <m/>
    <m/>
    <m/>
    <x v="0"/>
    <x v="10"/>
    <x v="12"/>
    <s v="EN 5"/>
  </r>
  <r>
    <n v="1512772"/>
    <s v="2025/26"/>
    <d v="2026-03-05T00:00:00"/>
    <s v="Wankhede Stadium, Mumbai"/>
    <x v="1"/>
    <n v="11.1"/>
    <n v="11.1"/>
    <x v="1"/>
    <s v="India"/>
    <x v="14"/>
    <s v="JG Bethell"/>
    <x v="9"/>
    <n v="1"/>
    <n v="0"/>
    <m/>
    <m/>
    <m/>
    <m/>
    <m/>
    <m/>
    <x v="0"/>
    <m/>
    <m/>
    <m/>
    <m/>
    <m/>
    <m/>
    <x v="3"/>
    <x v="11"/>
    <x v="12"/>
    <s v="EN 5"/>
  </r>
  <r>
    <n v="1512772"/>
    <s v="2025/26"/>
    <d v="2026-03-05T00:00:00"/>
    <s v="Wankhede Stadium, Mumbai"/>
    <x v="1"/>
    <n v="11.2"/>
    <n v="11.2"/>
    <x v="1"/>
    <s v="India"/>
    <x v="12"/>
    <s v="WG Jacks"/>
    <x v="9"/>
    <n v="4"/>
    <n v="0"/>
    <m/>
    <m/>
    <m/>
    <m/>
    <m/>
    <m/>
    <x v="0"/>
    <m/>
    <m/>
    <m/>
    <m/>
    <m/>
    <m/>
    <x v="1"/>
    <x v="11"/>
    <x v="12"/>
    <s v="EN 5"/>
  </r>
  <r>
    <n v="1512772"/>
    <s v="2025/26"/>
    <d v="2026-03-05T00:00:00"/>
    <s v="Wankhede Stadium, Mumbai"/>
    <x v="1"/>
    <n v="11.3"/>
    <n v="11.3"/>
    <x v="1"/>
    <s v="India"/>
    <x v="12"/>
    <s v="WG Jacks"/>
    <x v="9"/>
    <n v="1"/>
    <n v="0"/>
    <m/>
    <m/>
    <m/>
    <m/>
    <m/>
    <m/>
    <x v="0"/>
    <m/>
    <m/>
    <m/>
    <m/>
    <m/>
    <m/>
    <x v="3"/>
    <x v="11"/>
    <x v="12"/>
    <s v="EN 5"/>
  </r>
  <r>
    <n v="1512772"/>
    <s v="2025/26"/>
    <d v="2026-03-05T00:00:00"/>
    <s v="Wankhede Stadium, Mumbai"/>
    <x v="1"/>
    <n v="11.4"/>
    <n v="11.4"/>
    <x v="1"/>
    <s v="India"/>
    <x v="14"/>
    <s v="JG Bethell"/>
    <x v="9"/>
    <n v="1"/>
    <n v="0"/>
    <m/>
    <m/>
    <m/>
    <m/>
    <m/>
    <m/>
    <x v="0"/>
    <m/>
    <m/>
    <m/>
    <m/>
    <m/>
    <m/>
    <x v="3"/>
    <x v="11"/>
    <x v="12"/>
    <s v="EN 5"/>
  </r>
  <r>
    <n v="1512772"/>
    <s v="2025/26"/>
    <d v="2026-03-05T00:00:00"/>
    <s v="Wankhede Stadium, Mumbai"/>
    <x v="1"/>
    <n v="11.5"/>
    <n v="11.5"/>
    <x v="1"/>
    <s v="India"/>
    <x v="12"/>
    <s v="WG Jacks"/>
    <x v="9"/>
    <n v="1"/>
    <n v="0"/>
    <m/>
    <m/>
    <m/>
    <m/>
    <m/>
    <m/>
    <x v="0"/>
    <m/>
    <m/>
    <m/>
    <m/>
    <m/>
    <m/>
    <x v="3"/>
    <x v="11"/>
    <x v="12"/>
    <s v="EN 5"/>
  </r>
  <r>
    <n v="1512772"/>
    <s v="2025/26"/>
    <d v="2026-03-05T00:00:00"/>
    <s v="Wankhede Stadium, Mumbai"/>
    <x v="1"/>
    <n v="11.6"/>
    <n v="11.6"/>
    <x v="1"/>
    <s v="India"/>
    <x v="14"/>
    <s v="JG Bethell"/>
    <x v="9"/>
    <n v="6"/>
    <n v="0"/>
    <m/>
    <m/>
    <m/>
    <m/>
    <m/>
    <m/>
    <x v="0"/>
    <m/>
    <m/>
    <m/>
    <m/>
    <m/>
    <m/>
    <x v="2"/>
    <x v="11"/>
    <x v="12"/>
    <s v="EN 5"/>
  </r>
  <r>
    <n v="1512772"/>
    <s v="2025/26"/>
    <d v="2026-03-05T00:00:00"/>
    <s v="Wankhede Stadium, Mumbai"/>
    <x v="1"/>
    <n v="12.1"/>
    <n v="12.1"/>
    <x v="1"/>
    <s v="India"/>
    <x v="12"/>
    <s v="WG Jacks"/>
    <x v="10"/>
    <n v="1"/>
    <n v="0"/>
    <m/>
    <m/>
    <m/>
    <m/>
    <m/>
    <m/>
    <x v="0"/>
    <m/>
    <m/>
    <m/>
    <m/>
    <m/>
    <m/>
    <x v="3"/>
    <x v="12"/>
    <x v="12"/>
    <s v="EN 5"/>
  </r>
  <r>
    <n v="1512772"/>
    <s v="2025/26"/>
    <d v="2026-03-05T00:00:00"/>
    <s v="Wankhede Stadium, Mumbai"/>
    <x v="1"/>
    <n v="12.2"/>
    <n v="12.2"/>
    <x v="1"/>
    <s v="India"/>
    <x v="14"/>
    <s v="JG Bethell"/>
    <x v="10"/>
    <n v="6"/>
    <n v="0"/>
    <m/>
    <m/>
    <m/>
    <m/>
    <m/>
    <m/>
    <x v="0"/>
    <m/>
    <m/>
    <m/>
    <m/>
    <m/>
    <m/>
    <x v="2"/>
    <x v="12"/>
    <x v="12"/>
    <s v="EN 5"/>
  </r>
  <r>
    <n v="1512772"/>
    <s v="2025/26"/>
    <d v="2026-03-05T00:00:00"/>
    <s v="Wankhede Stadium, Mumbai"/>
    <x v="1"/>
    <n v="12.3"/>
    <n v="12.3"/>
    <x v="1"/>
    <s v="India"/>
    <x v="14"/>
    <s v="JG Bethell"/>
    <x v="10"/>
    <n v="4"/>
    <n v="0"/>
    <m/>
    <m/>
    <m/>
    <m/>
    <m/>
    <m/>
    <x v="0"/>
    <m/>
    <m/>
    <m/>
    <m/>
    <m/>
    <m/>
    <x v="1"/>
    <x v="12"/>
    <x v="12"/>
    <s v="EN 5"/>
  </r>
  <r>
    <n v="1512772"/>
    <s v="2025/26"/>
    <d v="2026-03-05T00:00:00"/>
    <s v="Wankhede Stadium, Mumbai"/>
    <x v="1"/>
    <n v="12.4"/>
    <n v="12.4"/>
    <x v="1"/>
    <s v="India"/>
    <x v="14"/>
    <s v="JG Bethell"/>
    <x v="10"/>
    <n v="1"/>
    <n v="0"/>
    <m/>
    <m/>
    <m/>
    <m/>
    <m/>
    <m/>
    <x v="0"/>
    <m/>
    <m/>
    <m/>
    <m/>
    <m/>
    <m/>
    <x v="3"/>
    <x v="12"/>
    <x v="12"/>
    <s v="EN 5"/>
  </r>
  <r>
    <n v="1512772"/>
    <s v="2025/26"/>
    <d v="2026-03-05T00:00:00"/>
    <s v="Wankhede Stadium, Mumbai"/>
    <x v="1"/>
    <n v="12.5"/>
    <n v="12.5"/>
    <x v="1"/>
    <s v="India"/>
    <x v="12"/>
    <s v="WG Jacks"/>
    <x v="10"/>
    <n v="2"/>
    <n v="0"/>
    <m/>
    <m/>
    <m/>
    <m/>
    <m/>
    <m/>
    <x v="0"/>
    <m/>
    <m/>
    <m/>
    <m/>
    <m/>
    <m/>
    <x v="5"/>
    <x v="12"/>
    <x v="12"/>
    <s v="EN 5"/>
  </r>
  <r>
    <n v="1512772"/>
    <s v="2025/26"/>
    <d v="2026-03-05T00:00:00"/>
    <s v="Wankhede Stadium, Mumbai"/>
    <x v="1"/>
    <n v="12.6"/>
    <n v="12.6"/>
    <x v="1"/>
    <s v="India"/>
    <x v="12"/>
    <s v="WG Jacks"/>
    <x v="10"/>
    <n v="1"/>
    <n v="0"/>
    <m/>
    <m/>
    <m/>
    <m/>
    <m/>
    <m/>
    <x v="0"/>
    <m/>
    <m/>
    <m/>
    <m/>
    <m/>
    <m/>
    <x v="3"/>
    <x v="12"/>
    <x v="12"/>
    <s v="EN 5"/>
  </r>
  <r>
    <n v="1512772"/>
    <s v="2025/26"/>
    <d v="2026-03-05T00:00:00"/>
    <s v="Wankhede Stadium, Mumbai"/>
    <x v="1"/>
    <n v="13.1"/>
    <n v="13.1"/>
    <x v="1"/>
    <s v="India"/>
    <x v="12"/>
    <s v="WG Jacks"/>
    <x v="6"/>
    <n v="4"/>
    <n v="0"/>
    <m/>
    <m/>
    <m/>
    <m/>
    <m/>
    <m/>
    <x v="0"/>
    <m/>
    <m/>
    <m/>
    <m/>
    <m/>
    <m/>
    <x v="1"/>
    <x v="13"/>
    <x v="12"/>
    <s v="EN 5"/>
  </r>
  <r>
    <n v="1512772"/>
    <s v="2025/26"/>
    <d v="2026-03-05T00:00:00"/>
    <s v="Wankhede Stadium, Mumbai"/>
    <x v="1"/>
    <n v="13.2"/>
    <n v="13.2"/>
    <x v="1"/>
    <s v="India"/>
    <x v="12"/>
    <s v="WG Jacks"/>
    <x v="6"/>
    <n v="2"/>
    <n v="0"/>
    <m/>
    <m/>
    <m/>
    <m/>
    <m/>
    <m/>
    <x v="0"/>
    <m/>
    <m/>
    <m/>
    <m/>
    <m/>
    <m/>
    <x v="5"/>
    <x v="13"/>
    <x v="12"/>
    <s v="EN 5"/>
  </r>
  <r>
    <n v="1512772"/>
    <s v="2025/26"/>
    <d v="2026-03-05T00:00:00"/>
    <s v="Wankhede Stadium, Mumbai"/>
    <x v="1"/>
    <n v="13.3"/>
    <n v="13.3"/>
    <x v="1"/>
    <s v="India"/>
    <x v="12"/>
    <s v="WG Jacks"/>
    <x v="6"/>
    <n v="0"/>
    <n v="0"/>
    <m/>
    <m/>
    <m/>
    <m/>
    <m/>
    <m/>
    <x v="0"/>
    <m/>
    <m/>
    <m/>
    <m/>
    <m/>
    <m/>
    <x v="0"/>
    <x v="13"/>
    <x v="12"/>
    <s v="EN 5"/>
  </r>
  <r>
    <n v="1512772"/>
    <s v="2025/26"/>
    <d v="2026-03-05T00:00:00"/>
    <s v="Wankhede Stadium, Mumbai"/>
    <x v="1"/>
    <n v="13.4"/>
    <n v="13.4"/>
    <x v="1"/>
    <s v="India"/>
    <x v="12"/>
    <s v="WG Jacks"/>
    <x v="6"/>
    <n v="2"/>
    <n v="0"/>
    <m/>
    <m/>
    <m/>
    <m/>
    <m/>
    <m/>
    <x v="0"/>
    <m/>
    <m/>
    <m/>
    <m/>
    <m/>
    <m/>
    <x v="5"/>
    <x v="13"/>
    <x v="12"/>
    <s v="EN 5"/>
  </r>
  <r>
    <n v="1512772"/>
    <s v="2025/26"/>
    <d v="2026-03-05T00:00:00"/>
    <s v="Wankhede Stadium, Mumbai"/>
    <x v="1"/>
    <n v="13.5"/>
    <n v="13.5"/>
    <x v="1"/>
    <s v="India"/>
    <x v="12"/>
    <s v="WG Jacks"/>
    <x v="6"/>
    <n v="1"/>
    <n v="0"/>
    <m/>
    <m/>
    <m/>
    <m/>
    <m/>
    <m/>
    <x v="0"/>
    <m/>
    <m/>
    <m/>
    <m/>
    <m/>
    <m/>
    <x v="3"/>
    <x v="13"/>
    <x v="12"/>
    <s v="EN 5"/>
  </r>
  <r>
    <n v="1512772"/>
    <s v="2025/26"/>
    <d v="2026-03-05T00:00:00"/>
    <s v="Wankhede Stadium, Mumbai"/>
    <x v="1"/>
    <n v="13.6"/>
    <n v="13.6"/>
    <x v="1"/>
    <s v="India"/>
    <x v="14"/>
    <s v="JG Bethell"/>
    <x v="6"/>
    <n v="0"/>
    <n v="1"/>
    <n v="1"/>
    <m/>
    <m/>
    <m/>
    <m/>
    <m/>
    <x v="0"/>
    <m/>
    <m/>
    <m/>
    <m/>
    <m/>
    <m/>
    <x v="4"/>
    <x v="13"/>
    <x v="12"/>
    <s v="EN 5"/>
  </r>
  <r>
    <n v="1512772"/>
    <s v="2025/26"/>
    <d v="2026-03-05T00:00:00"/>
    <s v="Wankhede Stadium, Mumbai"/>
    <x v="1"/>
    <n v="13.7"/>
    <n v="13.6"/>
    <x v="1"/>
    <s v="India"/>
    <x v="14"/>
    <s v="JG Bethell"/>
    <x v="6"/>
    <n v="0"/>
    <n v="1"/>
    <n v="1"/>
    <m/>
    <m/>
    <m/>
    <m/>
    <m/>
    <x v="0"/>
    <m/>
    <m/>
    <m/>
    <m/>
    <m/>
    <m/>
    <x v="4"/>
    <x v="13"/>
    <x v="12"/>
    <s v="EN 5"/>
  </r>
  <r>
    <n v="1512772"/>
    <s v="2025/26"/>
    <d v="2026-03-05T00:00:00"/>
    <s v="Wankhede Stadium, Mumbai"/>
    <x v="1"/>
    <n v="13.8"/>
    <n v="13.6"/>
    <x v="1"/>
    <s v="India"/>
    <x v="14"/>
    <s v="JG Bethell"/>
    <x v="6"/>
    <n v="0"/>
    <n v="1"/>
    <n v="1"/>
    <m/>
    <m/>
    <m/>
    <m/>
    <m/>
    <x v="0"/>
    <m/>
    <m/>
    <m/>
    <m/>
    <m/>
    <m/>
    <x v="4"/>
    <x v="13"/>
    <x v="12"/>
    <s v="EN 5"/>
  </r>
  <r>
    <n v="1512772"/>
    <s v="2025/26"/>
    <d v="2026-03-05T00:00:00"/>
    <s v="Wankhede Stadium, Mumbai"/>
    <x v="1"/>
    <n v="13.9"/>
    <n v="13.6"/>
    <x v="1"/>
    <s v="India"/>
    <x v="14"/>
    <s v="JG Bethell"/>
    <x v="6"/>
    <n v="0"/>
    <n v="0"/>
    <m/>
    <m/>
    <m/>
    <m/>
    <m/>
    <m/>
    <x v="1"/>
    <s v="WG Jacks"/>
    <m/>
    <m/>
    <s v="S Dube"/>
    <m/>
    <m/>
    <x v="0"/>
    <x v="13"/>
    <x v="12"/>
    <s v="EN 5"/>
  </r>
  <r>
    <n v="1512772"/>
    <s v="2025/26"/>
    <d v="2026-03-05T00:00:00"/>
    <s v="Wankhede Stadium, Mumbai"/>
    <x v="1"/>
    <n v="14.1"/>
    <n v="14.1"/>
    <x v="1"/>
    <s v="India"/>
    <x v="12"/>
    <s v="SM Curran"/>
    <x v="9"/>
    <n v="2"/>
    <n v="0"/>
    <m/>
    <m/>
    <m/>
    <m/>
    <m/>
    <m/>
    <x v="0"/>
    <m/>
    <m/>
    <m/>
    <m/>
    <m/>
    <m/>
    <x v="5"/>
    <x v="14"/>
    <x v="13"/>
    <s v="EN 6"/>
  </r>
  <r>
    <n v="1512772"/>
    <s v="2025/26"/>
    <d v="2026-03-05T00:00:00"/>
    <s v="Wankhede Stadium, Mumbai"/>
    <x v="1"/>
    <n v="14.2"/>
    <n v="14.2"/>
    <x v="1"/>
    <s v="India"/>
    <x v="12"/>
    <s v="SM Curran"/>
    <x v="9"/>
    <n v="4"/>
    <n v="0"/>
    <m/>
    <m/>
    <m/>
    <m/>
    <m/>
    <m/>
    <x v="0"/>
    <m/>
    <m/>
    <m/>
    <m/>
    <m/>
    <m/>
    <x v="1"/>
    <x v="14"/>
    <x v="13"/>
    <s v="EN 6"/>
  </r>
  <r>
    <n v="1512772"/>
    <s v="2025/26"/>
    <d v="2026-03-05T00:00:00"/>
    <s v="Wankhede Stadium, Mumbai"/>
    <x v="1"/>
    <n v="14.3"/>
    <n v="14.3"/>
    <x v="1"/>
    <s v="India"/>
    <x v="12"/>
    <s v="SM Curran"/>
    <x v="9"/>
    <n v="0"/>
    <n v="1"/>
    <n v="1"/>
    <m/>
    <m/>
    <m/>
    <m/>
    <m/>
    <x v="0"/>
    <m/>
    <m/>
    <m/>
    <m/>
    <m/>
    <m/>
    <x v="4"/>
    <x v="14"/>
    <x v="13"/>
    <s v="EN 6"/>
  </r>
  <r>
    <n v="1512772"/>
    <s v="2025/26"/>
    <d v="2026-03-05T00:00:00"/>
    <s v="Wankhede Stadium, Mumbai"/>
    <x v="1"/>
    <n v="14.4"/>
    <n v="14.3"/>
    <x v="1"/>
    <s v="India"/>
    <x v="12"/>
    <s v="SM Curran"/>
    <x v="9"/>
    <n v="1"/>
    <n v="0"/>
    <m/>
    <m/>
    <m/>
    <m/>
    <m/>
    <m/>
    <x v="0"/>
    <m/>
    <m/>
    <m/>
    <m/>
    <m/>
    <m/>
    <x v="3"/>
    <x v="14"/>
    <x v="13"/>
    <s v="EN 6"/>
  </r>
  <r>
    <n v="1512772"/>
    <s v="2025/26"/>
    <d v="2026-03-05T00:00:00"/>
    <s v="Wankhede Stadium, Mumbai"/>
    <x v="1"/>
    <n v="14.5"/>
    <n v="14.4"/>
    <x v="1"/>
    <s v="India"/>
    <x v="15"/>
    <s v="JG Bethell"/>
    <x v="9"/>
    <n v="0"/>
    <n v="0"/>
    <m/>
    <m/>
    <m/>
    <m/>
    <m/>
    <m/>
    <x v="0"/>
    <m/>
    <m/>
    <m/>
    <m/>
    <m/>
    <m/>
    <x v="0"/>
    <x v="14"/>
    <x v="13"/>
    <s v="EN 6"/>
  </r>
  <r>
    <n v="1512772"/>
    <s v="2025/26"/>
    <d v="2026-03-05T00:00:00"/>
    <s v="Wankhede Stadium, Mumbai"/>
    <x v="1"/>
    <n v="14.6"/>
    <n v="14.5"/>
    <x v="1"/>
    <s v="India"/>
    <x v="15"/>
    <s v="JG Bethell"/>
    <x v="9"/>
    <n v="4"/>
    <n v="0"/>
    <m/>
    <m/>
    <m/>
    <m/>
    <m/>
    <m/>
    <x v="0"/>
    <m/>
    <m/>
    <m/>
    <m/>
    <m/>
    <m/>
    <x v="1"/>
    <x v="14"/>
    <x v="13"/>
    <s v="EN 6"/>
  </r>
  <r>
    <n v="1512772"/>
    <s v="2025/26"/>
    <d v="2026-03-05T00:00:00"/>
    <s v="Wankhede Stadium, Mumbai"/>
    <x v="1"/>
    <n v="14.7"/>
    <n v="14.6"/>
    <x v="1"/>
    <s v="India"/>
    <x v="15"/>
    <s v="JG Bethell"/>
    <x v="9"/>
    <n v="1"/>
    <n v="0"/>
    <m/>
    <m/>
    <m/>
    <m/>
    <m/>
    <m/>
    <x v="0"/>
    <m/>
    <m/>
    <m/>
    <m/>
    <m/>
    <m/>
    <x v="3"/>
    <x v="14"/>
    <x v="13"/>
    <s v="EN 6"/>
  </r>
  <r>
    <n v="1512772"/>
    <s v="2025/26"/>
    <d v="2026-03-05T00:00:00"/>
    <s v="Wankhede Stadium, Mumbai"/>
    <x v="1"/>
    <n v="15.1"/>
    <n v="15.1"/>
    <x v="1"/>
    <s v="India"/>
    <x v="15"/>
    <s v="JG Bethell"/>
    <x v="8"/>
    <n v="1"/>
    <n v="0"/>
    <m/>
    <m/>
    <m/>
    <m/>
    <m/>
    <m/>
    <x v="0"/>
    <m/>
    <m/>
    <m/>
    <m/>
    <m/>
    <m/>
    <x v="3"/>
    <x v="15"/>
    <x v="13"/>
    <s v="EN 6"/>
  </r>
  <r>
    <n v="1512772"/>
    <s v="2025/26"/>
    <d v="2026-03-05T00:00:00"/>
    <s v="Wankhede Stadium, Mumbai"/>
    <x v="1"/>
    <n v="15.2"/>
    <n v="15.2"/>
    <x v="1"/>
    <s v="India"/>
    <x v="12"/>
    <s v="SM Curran"/>
    <x v="8"/>
    <n v="1"/>
    <n v="0"/>
    <m/>
    <m/>
    <m/>
    <m/>
    <m/>
    <m/>
    <x v="0"/>
    <m/>
    <m/>
    <m/>
    <m/>
    <m/>
    <m/>
    <x v="3"/>
    <x v="15"/>
    <x v="13"/>
    <s v="EN 6"/>
  </r>
  <r>
    <n v="1512772"/>
    <s v="2025/26"/>
    <d v="2026-03-05T00:00:00"/>
    <s v="Wankhede Stadium, Mumbai"/>
    <x v="1"/>
    <n v="15.3"/>
    <n v="15.3"/>
    <x v="1"/>
    <s v="India"/>
    <x v="15"/>
    <s v="JG Bethell"/>
    <x v="8"/>
    <n v="4"/>
    <n v="0"/>
    <m/>
    <m/>
    <m/>
    <m/>
    <m/>
    <m/>
    <x v="0"/>
    <m/>
    <m/>
    <m/>
    <m/>
    <m/>
    <m/>
    <x v="1"/>
    <x v="15"/>
    <x v="13"/>
    <s v="EN 6"/>
  </r>
  <r>
    <n v="1512772"/>
    <s v="2025/26"/>
    <d v="2026-03-05T00:00:00"/>
    <s v="Wankhede Stadium, Mumbai"/>
    <x v="1"/>
    <n v="15.4"/>
    <n v="15.4"/>
    <x v="1"/>
    <s v="India"/>
    <x v="15"/>
    <s v="JG Bethell"/>
    <x v="8"/>
    <n v="0"/>
    <n v="0"/>
    <m/>
    <m/>
    <m/>
    <m/>
    <m/>
    <m/>
    <x v="0"/>
    <m/>
    <m/>
    <m/>
    <m/>
    <m/>
    <m/>
    <x v="0"/>
    <x v="15"/>
    <x v="13"/>
    <s v="EN 6"/>
  </r>
  <r>
    <n v="1512772"/>
    <s v="2025/26"/>
    <d v="2026-03-05T00:00:00"/>
    <s v="Wankhede Stadium, Mumbai"/>
    <x v="1"/>
    <n v="15.5"/>
    <n v="15.5"/>
    <x v="1"/>
    <s v="India"/>
    <x v="15"/>
    <s v="JG Bethell"/>
    <x v="8"/>
    <n v="1"/>
    <n v="0"/>
    <m/>
    <m/>
    <m/>
    <m/>
    <m/>
    <m/>
    <x v="0"/>
    <m/>
    <m/>
    <m/>
    <m/>
    <m/>
    <m/>
    <x v="3"/>
    <x v="15"/>
    <x v="13"/>
    <s v="EN 6"/>
  </r>
  <r>
    <n v="1512772"/>
    <s v="2025/26"/>
    <d v="2026-03-05T00:00:00"/>
    <s v="Wankhede Stadium, Mumbai"/>
    <x v="1"/>
    <n v="15.6"/>
    <n v="15.6"/>
    <x v="1"/>
    <s v="India"/>
    <x v="12"/>
    <s v="SM Curran"/>
    <x v="8"/>
    <n v="1"/>
    <n v="0"/>
    <m/>
    <m/>
    <m/>
    <m/>
    <m/>
    <m/>
    <x v="0"/>
    <m/>
    <m/>
    <m/>
    <m/>
    <m/>
    <m/>
    <x v="3"/>
    <x v="15"/>
    <x v="13"/>
    <s v="EN 6"/>
  </r>
  <r>
    <n v="1512772"/>
    <s v="2025/26"/>
    <d v="2026-03-05T00:00:00"/>
    <s v="Wankhede Stadium, Mumbai"/>
    <x v="1"/>
    <n v="16.100000000000001"/>
    <n v="16.100000000000001"/>
    <x v="1"/>
    <s v="India"/>
    <x v="12"/>
    <s v="SM Curran"/>
    <x v="6"/>
    <n v="0"/>
    <n v="1"/>
    <n v="1"/>
    <m/>
    <m/>
    <m/>
    <m/>
    <m/>
    <x v="0"/>
    <m/>
    <m/>
    <m/>
    <m/>
    <m/>
    <m/>
    <x v="4"/>
    <x v="16"/>
    <x v="13"/>
    <s v="EN 6"/>
  </r>
  <r>
    <n v="1512772"/>
    <s v="2025/26"/>
    <d v="2026-03-05T00:00:00"/>
    <s v="Wankhede Stadium, Mumbai"/>
    <x v="1"/>
    <n v="16.2"/>
    <n v="16.100000000000001"/>
    <x v="1"/>
    <s v="India"/>
    <x v="12"/>
    <s v="SM Curran"/>
    <x v="6"/>
    <n v="0"/>
    <n v="0"/>
    <m/>
    <m/>
    <m/>
    <m/>
    <m/>
    <m/>
    <x v="0"/>
    <m/>
    <m/>
    <m/>
    <m/>
    <m/>
    <m/>
    <x v="0"/>
    <x v="16"/>
    <x v="13"/>
    <s v="EN 6"/>
  </r>
  <r>
    <n v="1512772"/>
    <s v="2025/26"/>
    <d v="2026-03-05T00:00:00"/>
    <s v="Wankhede Stadium, Mumbai"/>
    <x v="1"/>
    <n v="16.3"/>
    <n v="16.2"/>
    <x v="1"/>
    <s v="India"/>
    <x v="12"/>
    <s v="SM Curran"/>
    <x v="6"/>
    <n v="1"/>
    <n v="0"/>
    <m/>
    <m/>
    <m/>
    <m/>
    <m/>
    <m/>
    <x v="0"/>
    <m/>
    <m/>
    <m/>
    <m/>
    <m/>
    <m/>
    <x v="3"/>
    <x v="16"/>
    <x v="13"/>
    <s v="EN 6"/>
  </r>
  <r>
    <n v="1512772"/>
    <s v="2025/26"/>
    <d v="2026-03-05T00:00:00"/>
    <s v="Wankhede Stadium, Mumbai"/>
    <x v="1"/>
    <n v="16.399999999999999"/>
    <n v="16.3"/>
    <x v="1"/>
    <s v="India"/>
    <x v="15"/>
    <s v="JG Bethell"/>
    <x v="6"/>
    <n v="2"/>
    <n v="0"/>
    <m/>
    <m/>
    <m/>
    <m/>
    <m/>
    <m/>
    <x v="0"/>
    <m/>
    <m/>
    <m/>
    <m/>
    <m/>
    <m/>
    <x v="5"/>
    <x v="16"/>
    <x v="13"/>
    <s v="EN 6"/>
  </r>
  <r>
    <n v="1512772"/>
    <s v="2025/26"/>
    <d v="2026-03-05T00:00:00"/>
    <s v="Wankhede Stadium, Mumbai"/>
    <x v="1"/>
    <n v="16.5"/>
    <n v="16.399999999999999"/>
    <x v="1"/>
    <s v="India"/>
    <x v="15"/>
    <s v="JG Bethell"/>
    <x v="6"/>
    <n v="1"/>
    <n v="0"/>
    <m/>
    <m/>
    <m/>
    <m/>
    <m/>
    <m/>
    <x v="0"/>
    <m/>
    <m/>
    <m/>
    <m/>
    <m/>
    <m/>
    <x v="3"/>
    <x v="16"/>
    <x v="13"/>
    <s v="EN 6"/>
  </r>
  <r>
    <n v="1512772"/>
    <s v="2025/26"/>
    <d v="2026-03-05T00:00:00"/>
    <s v="Wankhede Stadium, Mumbai"/>
    <x v="1"/>
    <n v="16.600000000000001"/>
    <n v="16.5"/>
    <x v="1"/>
    <s v="India"/>
    <x v="12"/>
    <s v="SM Curran"/>
    <x v="6"/>
    <n v="0"/>
    <n v="1"/>
    <n v="1"/>
    <m/>
    <m/>
    <m/>
    <m/>
    <m/>
    <x v="0"/>
    <m/>
    <m/>
    <m/>
    <m/>
    <m/>
    <m/>
    <x v="4"/>
    <x v="16"/>
    <x v="13"/>
    <s v="EN 6"/>
  </r>
  <r>
    <n v="1512772"/>
    <s v="2025/26"/>
    <d v="2026-03-05T00:00:00"/>
    <s v="Wankhede Stadium, Mumbai"/>
    <x v="1"/>
    <n v="16.7"/>
    <n v="16.5"/>
    <x v="1"/>
    <s v="India"/>
    <x v="12"/>
    <s v="SM Curran"/>
    <x v="6"/>
    <n v="6"/>
    <n v="0"/>
    <m/>
    <m/>
    <m/>
    <m/>
    <m/>
    <m/>
    <x v="0"/>
    <m/>
    <m/>
    <m/>
    <m/>
    <m/>
    <m/>
    <x v="2"/>
    <x v="16"/>
    <x v="13"/>
    <s v="EN 6"/>
  </r>
  <r>
    <n v="1512772"/>
    <s v="2025/26"/>
    <d v="2026-03-05T00:00:00"/>
    <s v="Wankhede Stadium, Mumbai"/>
    <x v="1"/>
    <n v="16.8"/>
    <n v="16.600000000000001"/>
    <x v="1"/>
    <s v="India"/>
    <x v="12"/>
    <s v="SM Curran"/>
    <x v="6"/>
    <n v="4"/>
    <n v="0"/>
    <m/>
    <m/>
    <m/>
    <m/>
    <m/>
    <m/>
    <x v="0"/>
    <m/>
    <m/>
    <m/>
    <m/>
    <m/>
    <m/>
    <x v="1"/>
    <x v="16"/>
    <x v="13"/>
    <s v="EN 6"/>
  </r>
  <r>
    <n v="1512772"/>
    <s v="2025/26"/>
    <d v="2026-03-05T00:00:00"/>
    <s v="Wankhede Stadium, Mumbai"/>
    <x v="1"/>
    <n v="17.100000000000001"/>
    <n v="17.100000000000001"/>
    <x v="1"/>
    <s v="India"/>
    <x v="15"/>
    <s v="JG Bethell"/>
    <x v="8"/>
    <n v="0"/>
    <n v="0"/>
    <m/>
    <m/>
    <m/>
    <m/>
    <m/>
    <m/>
    <x v="0"/>
    <m/>
    <m/>
    <m/>
    <m/>
    <m/>
    <m/>
    <x v="0"/>
    <x v="17"/>
    <x v="13"/>
    <s v="EN 6"/>
  </r>
  <r>
    <n v="1512772"/>
    <s v="2025/26"/>
    <d v="2026-03-05T00:00:00"/>
    <s v="Wankhede Stadium, Mumbai"/>
    <x v="1"/>
    <n v="17.2"/>
    <n v="17.2"/>
    <x v="1"/>
    <s v="India"/>
    <x v="15"/>
    <s v="JG Bethell"/>
    <x v="8"/>
    <n v="1"/>
    <n v="0"/>
    <m/>
    <m/>
    <m/>
    <m/>
    <m/>
    <m/>
    <x v="0"/>
    <m/>
    <m/>
    <m/>
    <m/>
    <m/>
    <m/>
    <x v="3"/>
    <x v="17"/>
    <x v="13"/>
    <s v="EN 6"/>
  </r>
  <r>
    <n v="1512772"/>
    <s v="2025/26"/>
    <d v="2026-03-05T00:00:00"/>
    <s v="Wankhede Stadium, Mumbai"/>
    <x v="1"/>
    <n v="17.3"/>
    <n v="17.3"/>
    <x v="1"/>
    <s v="India"/>
    <x v="12"/>
    <s v="SM Curran"/>
    <x v="8"/>
    <n v="1"/>
    <n v="0"/>
    <m/>
    <m/>
    <m/>
    <m/>
    <m/>
    <m/>
    <x v="0"/>
    <m/>
    <m/>
    <m/>
    <m/>
    <m/>
    <m/>
    <x v="3"/>
    <x v="17"/>
    <x v="13"/>
    <s v="EN 6"/>
  </r>
  <r>
    <n v="1512772"/>
    <s v="2025/26"/>
    <d v="2026-03-05T00:00:00"/>
    <s v="Wankhede Stadium, Mumbai"/>
    <x v="1"/>
    <n v="17.399999999999999"/>
    <n v="17.399999999999999"/>
    <x v="1"/>
    <s v="India"/>
    <x v="15"/>
    <s v="JG Bethell"/>
    <x v="8"/>
    <n v="2"/>
    <n v="0"/>
    <m/>
    <m/>
    <m/>
    <m/>
    <m/>
    <m/>
    <x v="0"/>
    <m/>
    <m/>
    <m/>
    <m/>
    <m/>
    <m/>
    <x v="5"/>
    <x v="17"/>
    <x v="13"/>
    <s v="EN 6"/>
  </r>
  <r>
    <n v="1512772"/>
    <s v="2025/26"/>
    <d v="2026-03-05T00:00:00"/>
    <s v="Wankhede Stadium, Mumbai"/>
    <x v="1"/>
    <n v="17.5"/>
    <n v="17.5"/>
    <x v="1"/>
    <s v="India"/>
    <x v="15"/>
    <s v="JG Bethell"/>
    <x v="8"/>
    <n v="1"/>
    <n v="0"/>
    <m/>
    <m/>
    <m/>
    <m/>
    <m/>
    <m/>
    <x v="0"/>
    <m/>
    <m/>
    <m/>
    <m/>
    <m/>
    <m/>
    <x v="3"/>
    <x v="17"/>
    <x v="13"/>
    <s v="EN 6"/>
  </r>
  <r>
    <n v="1512772"/>
    <s v="2025/26"/>
    <d v="2026-03-05T00:00:00"/>
    <s v="Wankhede Stadium, Mumbai"/>
    <x v="1"/>
    <n v="17.600000000000001"/>
    <n v="17.600000000000001"/>
    <x v="1"/>
    <s v="India"/>
    <x v="12"/>
    <s v="SM Curran"/>
    <x v="8"/>
    <n v="1"/>
    <n v="0"/>
    <m/>
    <m/>
    <m/>
    <m/>
    <m/>
    <m/>
    <x v="0"/>
    <m/>
    <m/>
    <m/>
    <m/>
    <m/>
    <m/>
    <x v="3"/>
    <x v="17"/>
    <x v="13"/>
    <s v="EN 6"/>
  </r>
  <r>
    <n v="1512772"/>
    <s v="2025/26"/>
    <d v="2026-03-05T00:00:00"/>
    <s v="Wankhede Stadium, Mumbai"/>
    <x v="1"/>
    <n v="18.100000000000001"/>
    <n v="18.100000000000001"/>
    <x v="1"/>
    <s v="India"/>
    <x v="12"/>
    <s v="SM Curran"/>
    <x v="7"/>
    <n v="6"/>
    <n v="0"/>
    <m/>
    <m/>
    <m/>
    <m/>
    <m/>
    <m/>
    <x v="0"/>
    <m/>
    <m/>
    <m/>
    <m/>
    <m/>
    <m/>
    <x v="2"/>
    <x v="18"/>
    <x v="13"/>
    <s v="EN 6"/>
  </r>
  <r>
    <n v="1512772"/>
    <s v="2025/26"/>
    <d v="2026-03-05T00:00:00"/>
    <s v="Wankhede Stadium, Mumbai"/>
    <x v="1"/>
    <n v="18.2"/>
    <n v="18.2"/>
    <x v="1"/>
    <s v="India"/>
    <x v="12"/>
    <s v="SM Curran"/>
    <x v="7"/>
    <n v="1"/>
    <n v="0"/>
    <m/>
    <m/>
    <m/>
    <m/>
    <m/>
    <m/>
    <x v="0"/>
    <m/>
    <m/>
    <m/>
    <m/>
    <m/>
    <m/>
    <x v="3"/>
    <x v="18"/>
    <x v="13"/>
    <s v="EN 6"/>
  </r>
  <r>
    <n v="1512772"/>
    <s v="2025/26"/>
    <d v="2026-03-05T00:00:00"/>
    <s v="Wankhede Stadium, Mumbai"/>
    <x v="1"/>
    <n v="18.3"/>
    <n v="18.3"/>
    <x v="1"/>
    <s v="India"/>
    <x v="15"/>
    <s v="JG Bethell"/>
    <x v="7"/>
    <n v="0"/>
    <n v="0"/>
    <m/>
    <m/>
    <m/>
    <m/>
    <m/>
    <m/>
    <x v="1"/>
    <s v="SM Curran"/>
    <m/>
    <m/>
    <s v="Tilak Varma"/>
    <m/>
    <m/>
    <x v="0"/>
    <x v="18"/>
    <x v="13"/>
    <s v="EN 6"/>
  </r>
  <r>
    <n v="1512772"/>
    <s v="2025/26"/>
    <d v="2026-03-05T00:00:00"/>
    <s v="Wankhede Stadium, Mumbai"/>
    <x v="1"/>
    <n v="18.399999999999999"/>
    <n v="18.399999999999999"/>
    <x v="1"/>
    <s v="India"/>
    <x v="16"/>
    <s v="JG Bethell"/>
    <x v="7"/>
    <n v="1"/>
    <n v="0"/>
    <m/>
    <m/>
    <m/>
    <m/>
    <m/>
    <m/>
    <x v="0"/>
    <m/>
    <m/>
    <m/>
    <m/>
    <m/>
    <m/>
    <x v="3"/>
    <x v="18"/>
    <x v="14"/>
    <s v="EN 7"/>
  </r>
  <r>
    <n v="1512772"/>
    <s v="2025/26"/>
    <d v="2026-03-05T00:00:00"/>
    <s v="Wankhede Stadium, Mumbai"/>
    <x v="1"/>
    <n v="18.5"/>
    <n v="18.5"/>
    <x v="1"/>
    <s v="India"/>
    <x v="12"/>
    <s v="J Overton"/>
    <x v="7"/>
    <n v="1"/>
    <n v="0"/>
    <m/>
    <m/>
    <m/>
    <m/>
    <m/>
    <m/>
    <x v="0"/>
    <m/>
    <m/>
    <m/>
    <m/>
    <m/>
    <m/>
    <x v="3"/>
    <x v="18"/>
    <x v="14"/>
    <s v="EN 7"/>
  </r>
  <r>
    <n v="1512772"/>
    <s v="2025/26"/>
    <d v="2026-03-05T00:00:00"/>
    <s v="Wankhede Stadium, Mumbai"/>
    <x v="1"/>
    <n v="18.600000000000001"/>
    <n v="18.600000000000001"/>
    <x v="1"/>
    <s v="India"/>
    <x v="16"/>
    <s v="JG Bethell"/>
    <x v="7"/>
    <n v="0"/>
    <n v="0"/>
    <m/>
    <m/>
    <m/>
    <m/>
    <m/>
    <m/>
    <x v="0"/>
    <m/>
    <m/>
    <m/>
    <m/>
    <m/>
    <m/>
    <x v="0"/>
    <x v="18"/>
    <x v="14"/>
    <s v="EN 7"/>
  </r>
  <r>
    <n v="1512772"/>
    <s v="2025/26"/>
    <d v="2026-03-05T00:00:00"/>
    <s v="Wankhede Stadium, Mumbai"/>
    <x v="1"/>
    <n v="19.100000000000001"/>
    <n v="19.100000000000001"/>
    <x v="1"/>
    <s v="India"/>
    <x v="12"/>
    <s v="J Overton"/>
    <x v="11"/>
    <n v="1"/>
    <n v="0"/>
    <m/>
    <m/>
    <m/>
    <m/>
    <m/>
    <m/>
    <x v="3"/>
    <s v="JG Bethell"/>
    <m/>
    <m/>
    <s v="SV Samson"/>
    <s v="HH Pandya"/>
    <m/>
    <x v="3"/>
    <x v="19"/>
    <x v="14"/>
    <s v="EN 7"/>
  </r>
  <r>
    <n v="1512772"/>
    <s v="2025/26"/>
    <d v="2026-03-05T00:00:00"/>
    <s v="Wankhede Stadium, Mumbai"/>
    <x v="1"/>
    <n v="19.2"/>
    <n v="19.2"/>
    <x v="1"/>
    <s v="India"/>
    <x v="17"/>
    <s v="J Overton"/>
    <x v="11"/>
    <n v="1"/>
    <n v="0"/>
    <m/>
    <m/>
    <m/>
    <m/>
    <m/>
    <m/>
    <x v="0"/>
    <m/>
    <m/>
    <m/>
    <m/>
    <m/>
    <m/>
    <x v="3"/>
    <x v="19"/>
    <x v="15"/>
    <s v="EN 8"/>
  </r>
  <r>
    <n v="1512772"/>
    <s v="2025/26"/>
    <d v="2026-03-05T00:00:00"/>
    <s v="Wankhede Stadium, Mumbai"/>
    <x v="1"/>
    <n v="19.3"/>
    <n v="19.3"/>
    <x v="1"/>
    <s v="India"/>
    <x v="16"/>
    <s v="JC Archer"/>
    <x v="11"/>
    <n v="1"/>
    <n v="0"/>
    <m/>
    <m/>
    <m/>
    <m/>
    <m/>
    <m/>
    <x v="0"/>
    <m/>
    <m/>
    <m/>
    <m/>
    <m/>
    <m/>
    <x v="3"/>
    <x v="19"/>
    <x v="15"/>
    <s v="EN 8"/>
  </r>
  <r>
    <n v="1512772"/>
    <s v="2025/26"/>
    <d v="2026-03-05T00:00:00"/>
    <s v="Wankhede Stadium, Mumbai"/>
    <x v="1"/>
    <n v="19.399999999999999"/>
    <n v="19.399999999999999"/>
    <x v="1"/>
    <s v="India"/>
    <x v="17"/>
    <s v="J Overton"/>
    <x v="11"/>
    <n v="6"/>
    <n v="0"/>
    <m/>
    <m/>
    <m/>
    <m/>
    <m/>
    <m/>
    <x v="0"/>
    <m/>
    <m/>
    <m/>
    <m/>
    <m/>
    <m/>
    <x v="2"/>
    <x v="19"/>
    <x v="15"/>
    <s v="EN 8"/>
  </r>
  <r>
    <n v="1512772"/>
    <s v="2025/26"/>
    <d v="2026-03-05T00:00:00"/>
    <s v="Wankhede Stadium, Mumbai"/>
    <x v="1"/>
    <n v="19.5"/>
    <n v="19.5"/>
    <x v="1"/>
    <s v="India"/>
    <x v="17"/>
    <s v="J Overton"/>
    <x v="11"/>
    <n v="0"/>
    <n v="1"/>
    <n v="1"/>
    <m/>
    <m/>
    <m/>
    <m/>
    <m/>
    <x v="0"/>
    <m/>
    <m/>
    <m/>
    <m/>
    <m/>
    <m/>
    <x v="4"/>
    <x v="19"/>
    <x v="15"/>
    <s v="EN 8"/>
  </r>
  <r>
    <n v="1512772"/>
    <s v="2025/26"/>
    <d v="2026-03-05T00:00:00"/>
    <s v="Wankhede Stadium, Mumbai"/>
    <x v="1"/>
    <n v="19.600000000000001"/>
    <n v="19.5"/>
    <x v="1"/>
    <s v="India"/>
    <x v="17"/>
    <s v="J Overton"/>
    <x v="11"/>
    <n v="6"/>
    <n v="0"/>
    <m/>
    <m/>
    <m/>
    <m/>
    <m/>
    <m/>
    <x v="0"/>
    <m/>
    <m/>
    <m/>
    <m/>
    <m/>
    <m/>
    <x v="2"/>
    <x v="19"/>
    <x v="15"/>
    <s v="EN 8"/>
  </r>
  <r>
    <n v="1512772"/>
    <s v="2025/26"/>
    <d v="2026-03-05T00:00:00"/>
    <s v="Wankhede Stadium, Mumbai"/>
    <x v="1"/>
    <n v="19.7"/>
    <n v="19.600000000000001"/>
    <x v="1"/>
    <s v="India"/>
    <x v="17"/>
    <s v="J Overton"/>
    <x v="11"/>
    <n v="6"/>
    <n v="0"/>
    <m/>
    <m/>
    <m/>
    <m/>
    <m/>
    <m/>
    <x v="0"/>
    <m/>
    <m/>
    <m/>
    <m/>
    <m/>
    <m/>
    <x v="2"/>
    <x v="19"/>
    <x v="15"/>
    <s v="EN 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9D6437-7A40-4663-9A1E-5BA99AE3067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B9" firstHeaderRow="1" firstDataRow="1" firstDataCol="0"/>
  <pivotFields count="33">
    <pivotField showAll="0"/>
    <pivotField showAll="0"/>
    <pivotField numFmtId="14" showAll="0"/>
    <pivotField showAll="0"/>
    <pivotField showAll="0">
      <items count="3">
        <item x="0"/>
        <item x="1"/>
        <item t="default"/>
      </items>
    </pivotField>
    <pivotField showAll="0"/>
    <pivotField showAll="0"/>
    <pivotField showAll="0">
      <items count="3">
        <item x="1"/>
        <item x="0"/>
        <item t="default"/>
      </items>
    </pivotField>
    <pivotField showAll="0"/>
    <pivotField showAll="0">
      <items count="19">
        <item x="1"/>
        <item x="7"/>
        <item x="8"/>
        <item x="11"/>
        <item x="5"/>
        <item x="2"/>
        <item x="16"/>
        <item x="17"/>
        <item x="10"/>
        <item x="12"/>
        <item x="9"/>
        <item x="3"/>
        <item x="4"/>
        <item x="15"/>
        <item x="0"/>
        <item x="13"/>
        <item x="6"/>
        <item x="14"/>
        <item t="default"/>
      </items>
    </pivotField>
    <pivotField showAll="0"/>
    <pivotField showAll="0">
      <items count="13">
        <item x="10"/>
        <item x="6"/>
        <item x="4"/>
        <item x="9"/>
        <item x="7"/>
        <item x="2"/>
        <item x="0"/>
        <item x="8"/>
        <item x="5"/>
        <item x="11"/>
        <item x="3"/>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21">
        <item x="0"/>
        <item x="1"/>
        <item x="2"/>
        <item x="3"/>
        <item x="4"/>
        <item x="5"/>
        <item x="6"/>
        <item x="7"/>
        <item x="8"/>
        <item x="9"/>
        <item x="10"/>
        <item x="11"/>
        <item x="12"/>
        <item x="13"/>
        <item x="14"/>
        <item x="15"/>
        <item x="16"/>
        <item x="17"/>
        <item x="18"/>
        <item x="19"/>
        <item t="default"/>
      </items>
    </pivotField>
    <pivotField showAll="0"/>
    <pivotField showAll="0"/>
    <pivotField dragToRow="0" dragToCol="0" dragToPage="0" showAll="0" defaultSubtotal="0"/>
    <pivotField dragToRow="0" dragToCol="0" dragToPage="0" showAll="0" defaultSubtotal="0"/>
  </pivotFields>
  <rowItems count="1">
    <i/>
  </rowItems>
  <colItems count="1">
    <i/>
  </colItems>
  <dataFields count="1">
    <dataField name="Count of wicket_type" fld="2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5CB03A-5E33-4229-B530-E00EEA66262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4:C16" firstHeaderRow="1" firstDataRow="1" firstDataCol="1"/>
  <pivotFields count="33">
    <pivotField showAll="0"/>
    <pivotField showAll="0"/>
    <pivotField numFmtId="14" showAll="0"/>
    <pivotField showAll="0"/>
    <pivotField showAll="0">
      <items count="3">
        <item x="0"/>
        <item x="1"/>
        <item t="default"/>
      </items>
    </pivotField>
    <pivotField showAll="0"/>
    <pivotField showAll="0"/>
    <pivotField showAll="0">
      <items count="3">
        <item x="1"/>
        <item x="0"/>
        <item t="default"/>
      </items>
    </pivotField>
    <pivotField showAll="0"/>
    <pivotField showAll="0">
      <items count="19">
        <item x="1"/>
        <item x="7"/>
        <item x="8"/>
        <item x="11"/>
        <item x="5"/>
        <item x="2"/>
        <item x="16"/>
        <item x="17"/>
        <item x="10"/>
        <item x="12"/>
        <item x="9"/>
        <item x="3"/>
        <item x="4"/>
        <item x="15"/>
        <item x="0"/>
        <item x="13"/>
        <item x="6"/>
        <item x="14"/>
        <item t="default"/>
      </items>
    </pivotField>
    <pivotField showAll="0"/>
    <pivotField showAll="0">
      <items count="13">
        <item x="10"/>
        <item x="6"/>
        <item x="4"/>
        <item x="9"/>
        <item x="7"/>
        <item x="2"/>
        <item x="0"/>
        <item x="8"/>
        <item x="5"/>
        <item x="11"/>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8">
        <item x="0"/>
        <item x="5"/>
        <item m="1" x="6"/>
        <item x="1"/>
        <item x="3"/>
        <item x="2"/>
        <item x="4"/>
        <item t="default"/>
      </items>
    </pivotField>
    <pivotField showAll="0">
      <items count="21">
        <item x="0"/>
        <item x="1"/>
        <item x="2"/>
        <item x="3"/>
        <item x="4"/>
        <item x="5"/>
        <item x="6"/>
        <item x="7"/>
        <item x="8"/>
        <item x="9"/>
        <item x="10"/>
        <item x="11"/>
        <item x="12"/>
        <item x="13"/>
        <item x="14"/>
        <item x="15"/>
        <item x="16"/>
        <item x="17"/>
        <item x="18"/>
        <item x="19"/>
        <item t="default"/>
      </items>
    </pivotField>
    <pivotField showAll="0"/>
    <pivotField showAll="0"/>
    <pivotField dragToRow="0" dragToCol="0" dragToPage="0" showAll="0" defaultSubtotal="0"/>
    <pivotField dragToRow="0" dragToCol="0" dragToPage="0" showAll="0" defaultSubtotal="0"/>
  </pivotFields>
  <rowFields count="1">
    <field x="27"/>
  </rowFields>
  <rowItems count="2">
    <i>
      <x v="3"/>
    </i>
    <i t="grand">
      <x/>
    </i>
  </rowItems>
  <colItems count="1">
    <i/>
  </colItems>
  <dataFields count="1">
    <dataField name="Count of Boundary" fld="27" subtotal="count" baseField="0" baseItem="0"/>
  </dataFields>
  <pivotTableStyleInfo name="PivotStyleLight16" showRowHeaders="1" showColHeaders="1" showRowStripes="0" showColStripes="0" showLastColumn="1"/>
  <filters count="1">
    <filter fld="27" type="captionContains" evalOrder="-1" id="1" stringValue1="Four">
      <autoFilter ref="A1">
        <filterColumn colId="0">
          <customFilters>
            <customFilter val="*Four*"/>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7150BE-01D6-4C65-BF5F-741DC13F99D8}"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18:C20" firstHeaderRow="1" firstDataRow="1" firstDataCol="1"/>
  <pivotFields count="33">
    <pivotField showAll="0"/>
    <pivotField showAll="0"/>
    <pivotField numFmtId="14" showAll="0"/>
    <pivotField showAll="0"/>
    <pivotField showAll="0">
      <items count="3">
        <item x="0"/>
        <item x="1"/>
        <item t="default"/>
      </items>
    </pivotField>
    <pivotField showAll="0"/>
    <pivotField showAll="0"/>
    <pivotField showAll="0">
      <items count="3">
        <item x="1"/>
        <item x="0"/>
        <item t="default"/>
      </items>
    </pivotField>
    <pivotField showAll="0"/>
    <pivotField showAll="0">
      <items count="19">
        <item x="1"/>
        <item x="7"/>
        <item x="8"/>
        <item x="11"/>
        <item x="5"/>
        <item x="2"/>
        <item x="16"/>
        <item x="17"/>
        <item x="10"/>
        <item x="12"/>
        <item x="9"/>
        <item x="3"/>
        <item x="4"/>
        <item x="15"/>
        <item x="0"/>
        <item x="13"/>
        <item x="6"/>
        <item x="14"/>
        <item t="default"/>
      </items>
    </pivotField>
    <pivotField showAll="0"/>
    <pivotField showAll="0">
      <items count="13">
        <item x="10"/>
        <item x="6"/>
        <item x="4"/>
        <item x="9"/>
        <item x="7"/>
        <item x="2"/>
        <item x="0"/>
        <item x="8"/>
        <item x="5"/>
        <item x="11"/>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8">
        <item x="0"/>
        <item x="5"/>
        <item m="1" x="6"/>
        <item x="1"/>
        <item x="3"/>
        <item x="2"/>
        <item x="4"/>
        <item t="default"/>
      </items>
    </pivotField>
    <pivotField showAll="0">
      <items count="21">
        <item x="0"/>
        <item x="1"/>
        <item x="2"/>
        <item x="3"/>
        <item x="4"/>
        <item x="5"/>
        <item x="6"/>
        <item x="7"/>
        <item x="8"/>
        <item x="9"/>
        <item x="10"/>
        <item x="11"/>
        <item x="12"/>
        <item x="13"/>
        <item x="14"/>
        <item x="15"/>
        <item x="16"/>
        <item x="17"/>
        <item x="18"/>
        <item x="19"/>
        <item t="default"/>
      </items>
    </pivotField>
    <pivotField showAll="0"/>
    <pivotField showAll="0"/>
    <pivotField dragToRow="0" dragToCol="0" dragToPage="0" showAll="0" defaultSubtotal="0"/>
    <pivotField dragToRow="0" dragToCol="0" dragToPage="0" showAll="0" defaultSubtotal="0"/>
  </pivotFields>
  <rowFields count="1">
    <field x="27"/>
  </rowFields>
  <rowItems count="2">
    <i>
      <x v="5"/>
    </i>
    <i t="grand">
      <x/>
    </i>
  </rowItems>
  <colItems count="1">
    <i/>
  </colItems>
  <dataFields count="1">
    <dataField name="Count of Boundary" fld="27" subtotal="count" baseField="0" baseItem="0"/>
  </dataFields>
  <pivotTableStyleInfo name="PivotStyleLight16" showRowHeaders="1" showColHeaders="1" showRowStripes="0" showColStripes="0" showLastColumn="1"/>
  <filters count="1">
    <filter fld="27" type="captionContains" evalOrder="-1" id="2" stringValue1="six">
      <autoFilter ref="A1">
        <filterColumn colId="0">
          <customFilters>
            <customFilter val="*six*"/>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AC5E91-389D-433C-BA18-9083A383A26D}"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22:B25" firstHeaderRow="1" firstDataRow="1" firstDataCol="1"/>
  <pivotFields count="33">
    <pivotField showAll="0"/>
    <pivotField showAll="0"/>
    <pivotField numFmtId="14" showAll="0"/>
    <pivotField showAll="0"/>
    <pivotField showAll="0">
      <items count="3">
        <item x="0"/>
        <item x="1"/>
        <item t="default"/>
      </items>
    </pivotField>
    <pivotField showAll="0"/>
    <pivotField showAll="0"/>
    <pivotField axis="axisRow" showAll="0">
      <items count="3">
        <item x="1"/>
        <item x="0"/>
        <item t="default"/>
      </items>
    </pivotField>
    <pivotField showAll="0"/>
    <pivotField showAll="0">
      <items count="19">
        <item x="1"/>
        <item x="7"/>
        <item x="8"/>
        <item x="11"/>
        <item x="5"/>
        <item x="2"/>
        <item x="16"/>
        <item x="17"/>
        <item x="10"/>
        <item x="12"/>
        <item x="9"/>
        <item x="3"/>
        <item x="4"/>
        <item x="15"/>
        <item x="0"/>
        <item x="13"/>
        <item x="6"/>
        <item x="14"/>
        <item t="default"/>
      </items>
    </pivotField>
    <pivotField showAll="0"/>
    <pivotField showAll="0">
      <items count="13">
        <item x="10"/>
        <item x="6"/>
        <item x="4"/>
        <item x="9"/>
        <item x="7"/>
        <item x="2"/>
        <item x="0"/>
        <item x="8"/>
        <item x="5"/>
        <item x="11"/>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multipleItemSelectionAllowed="1" showAll="0">
      <items count="21">
        <item x="0"/>
        <item x="1"/>
        <item x="2"/>
        <item x="3"/>
        <item x="4"/>
        <item x="5"/>
        <item x="6"/>
        <item x="7"/>
        <item x="8"/>
        <item x="9"/>
        <item x="10"/>
        <item x="11"/>
        <item x="12"/>
        <item x="13"/>
        <item x="14"/>
        <item x="15"/>
        <item x="16"/>
        <item x="17"/>
        <item x="18"/>
        <item x="19"/>
        <item t="default"/>
      </items>
    </pivotField>
    <pivotField showAll="0"/>
    <pivotField showAll="0"/>
    <pivotField dragToRow="0" dragToCol="0" dragToPage="0" showAll="0" defaultSubtotal="0"/>
    <pivotField dragToRow="0" dragToCol="0" dragToPage="0" showAll="0" defaultSubtotal="0"/>
  </pivotFields>
  <rowFields count="1">
    <field x="7"/>
  </rowFields>
  <rowItems count="3">
    <i>
      <x/>
    </i>
    <i>
      <x v="1"/>
    </i>
    <i t="grand">
      <x/>
    </i>
  </rowItems>
  <colItems count="1">
    <i/>
  </colItems>
  <formats count="1">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5BF14FC-9665-4873-A9B5-D805A05EBD4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B6" firstHeaderRow="1" firstDataRow="1" firstDataCol="0"/>
  <pivotFields count="33">
    <pivotField showAll="0"/>
    <pivotField showAll="0"/>
    <pivotField numFmtId="14" showAll="0"/>
    <pivotField showAll="0"/>
    <pivotField showAll="0">
      <items count="3">
        <item x="0"/>
        <item x="1"/>
        <item t="default"/>
      </items>
    </pivotField>
    <pivotField showAll="0"/>
    <pivotField showAll="0"/>
    <pivotField showAll="0">
      <items count="3">
        <item x="1"/>
        <item x="0"/>
        <item t="default"/>
      </items>
    </pivotField>
    <pivotField showAll="0"/>
    <pivotField showAll="0">
      <items count="19">
        <item x="1"/>
        <item x="7"/>
        <item x="8"/>
        <item x="11"/>
        <item x="5"/>
        <item x="2"/>
        <item x="16"/>
        <item x="17"/>
        <item x="10"/>
        <item x="12"/>
        <item x="9"/>
        <item x="3"/>
        <item x="4"/>
        <item x="15"/>
        <item x="0"/>
        <item x="13"/>
        <item x="6"/>
        <item x="14"/>
        <item t="default"/>
      </items>
    </pivotField>
    <pivotField showAll="0"/>
    <pivotField showAll="0">
      <items count="13">
        <item x="10"/>
        <item x="6"/>
        <item x="4"/>
        <item x="9"/>
        <item x="7"/>
        <item x="2"/>
        <item x="0"/>
        <item x="8"/>
        <item x="5"/>
        <item x="11"/>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dragToRow="0" dragToCol="0" dragToPage="0" showAll="0" defaultSubtotal="0"/>
    <pivotField dragToRow="0" dragToCol="0" dragToPage="0" showAll="0" defaultSubtotal="0"/>
  </pivotFields>
  <rowItems count="1">
    <i/>
  </rowItems>
  <colItems count="1">
    <i/>
  </colItems>
  <dataFields count="1">
    <dataField name="Sum of Field1" fld="3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382CCA6-56BC-4A8A-9C4A-395E996BC1C4}"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28:C31" firstHeaderRow="1" firstDataRow="1" firstDataCol="1"/>
  <pivotFields count="33">
    <pivotField showAll="0"/>
    <pivotField showAll="0"/>
    <pivotField numFmtId="14" showAll="0"/>
    <pivotField showAll="0"/>
    <pivotField showAll="0">
      <items count="3">
        <item x="0"/>
        <item x="1"/>
        <item t="default"/>
      </items>
    </pivotField>
    <pivotField showAll="0"/>
    <pivotField showAll="0"/>
    <pivotField axis="axisRow" showAll="0">
      <items count="3">
        <item x="1"/>
        <item x="0"/>
        <item t="default"/>
      </items>
    </pivotField>
    <pivotField showAll="0"/>
    <pivotField showAll="0">
      <items count="19">
        <item x="1"/>
        <item x="7"/>
        <item x="8"/>
        <item x="11"/>
        <item x="5"/>
        <item x="2"/>
        <item x="16"/>
        <item x="17"/>
        <item x="10"/>
        <item x="12"/>
        <item x="9"/>
        <item x="3"/>
        <item x="4"/>
        <item x="15"/>
        <item x="0"/>
        <item x="13"/>
        <item x="6"/>
        <item x="14"/>
        <item t="default"/>
      </items>
    </pivotField>
    <pivotField showAll="0"/>
    <pivotField showAll="0">
      <items count="13">
        <item x="10"/>
        <item x="6"/>
        <item x="4"/>
        <item x="9"/>
        <item x="7"/>
        <item x="2"/>
        <item x="0"/>
        <item x="8"/>
        <item x="5"/>
        <item x="11"/>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multipleItemSelectionAllowed="1" showAll="0">
      <items count="21">
        <item x="0"/>
        <item x="1"/>
        <item x="2"/>
        <item x="3"/>
        <item x="4"/>
        <item x="5"/>
        <item x="6"/>
        <item x="7"/>
        <item x="8"/>
        <item x="9"/>
        <item x="10"/>
        <item x="11"/>
        <item x="12"/>
        <item x="13"/>
        <item x="14"/>
        <item x="15"/>
        <item x="16"/>
        <item x="17"/>
        <item x="18"/>
        <item x="19"/>
        <item t="default"/>
      </items>
    </pivotField>
    <pivotField showAll="0"/>
    <pivotField showAll="0"/>
    <pivotField dragToRow="0" dragToCol="0" dragToPage="0" showAll="0" defaultSubtotal="0"/>
    <pivotField dataField="1" dragToRow="0" dragToCol="0" dragToPage="0" showAll="0" defaultSubtotal="0"/>
  </pivotFields>
  <rowFields count="1">
    <field x="7"/>
  </rowFields>
  <rowItems count="3">
    <i>
      <x/>
    </i>
    <i>
      <x v="1"/>
    </i>
    <i t="grand">
      <x/>
    </i>
  </rowItems>
  <colItems count="1">
    <i/>
  </colItems>
  <dataFields count="1">
    <dataField name="Sum of Field2" fld="32" baseField="7" baseItem="0"/>
  </dataFields>
  <formats count="1">
    <format dxfId="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78C57CC-A524-4B26-BD58-A3DF89AF7A6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1:B12" firstHeaderRow="1" firstDataRow="1" firstDataCol="0"/>
  <pivotFields count="33">
    <pivotField showAll="0"/>
    <pivotField showAll="0"/>
    <pivotField numFmtId="14" showAll="0"/>
    <pivotField showAll="0"/>
    <pivotField showAll="0">
      <items count="3">
        <item x="0"/>
        <item x="1"/>
        <item t="default"/>
      </items>
    </pivotField>
    <pivotField showAll="0"/>
    <pivotField showAll="0"/>
    <pivotField showAll="0">
      <items count="3">
        <item x="1"/>
        <item x="0"/>
        <item t="default"/>
      </items>
    </pivotField>
    <pivotField showAll="0"/>
    <pivotField showAll="0">
      <items count="19">
        <item x="1"/>
        <item x="7"/>
        <item x="8"/>
        <item x="11"/>
        <item x="5"/>
        <item x="2"/>
        <item x="16"/>
        <item x="17"/>
        <item x="10"/>
        <item x="12"/>
        <item x="9"/>
        <item x="3"/>
        <item x="4"/>
        <item x="15"/>
        <item x="0"/>
        <item x="13"/>
        <item x="6"/>
        <item x="14"/>
        <item t="default"/>
      </items>
    </pivotField>
    <pivotField showAll="0"/>
    <pivotField showAll="0">
      <items count="13">
        <item x="10"/>
        <item x="6"/>
        <item x="4"/>
        <item x="9"/>
        <item x="7"/>
        <item x="2"/>
        <item x="0"/>
        <item x="8"/>
        <item x="5"/>
        <item x="11"/>
        <item x="3"/>
        <item x="1"/>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21">
        <item x="0"/>
        <item x="1"/>
        <item x="2"/>
        <item x="3"/>
        <item x="4"/>
        <item x="5"/>
        <item x="6"/>
        <item x="7"/>
        <item x="8"/>
        <item x="9"/>
        <item x="10"/>
        <item x="11"/>
        <item x="12"/>
        <item x="13"/>
        <item x="14"/>
        <item x="15"/>
        <item x="16"/>
        <item x="17"/>
        <item x="18"/>
        <item x="19"/>
        <item t="default"/>
      </items>
    </pivotField>
    <pivotField showAll="0"/>
    <pivotField showAll="0"/>
    <pivotField dragToRow="0" dragToCol="0" dragToPage="0" showAll="0" defaultSubtotal="0"/>
    <pivotField dragToRow="0" dragToCol="0" dragToPage="0" showAll="0" defaultSubtotal="0"/>
  </pivotFields>
  <rowItems count="1">
    <i/>
  </rowItems>
  <colItems count="1">
    <i/>
  </colItems>
  <dataFields count="1">
    <dataField name="Sum of extra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761AA3A-A45B-44C5-B77E-406EB6DC67A0}"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4">
  <location ref="H40:J45" firstHeaderRow="0" firstDataRow="1" firstDataCol="1"/>
  <pivotFields count="33">
    <pivotField compact="0" outline="0" subtotalTop="0" showAll="0" defaultSubtotal="0"/>
    <pivotField compact="0" outline="0" subtotalTop="0" showAll="0" defaultSubtotal="0"/>
    <pivotField compact="0" numFmtId="14" outline="0" subtotalTop="0" showAll="0" defaultSubtotal="0"/>
    <pivotField compact="0" outline="0" subtotalTop="0" showAll="0" defaultSubtotal="0"/>
    <pivotField compact="0" outline="0" subtotalTop="0" showAll="0" defaultSubtotal="0">
      <items count="2">
        <item x="0"/>
        <item x="1"/>
      </items>
    </pivotField>
    <pivotField compact="0" outline="0" subtotalTop="0" showAll="0" defaultSubtotal="0"/>
    <pivotField dataField="1" compact="0" outline="0" subtotalTop="0" showAll="0" defaultSubtotal="0"/>
    <pivotField compact="0" outline="0" subtotalTop="0" showAll="0" defaultSubtotal="0">
      <items count="2">
        <item x="1"/>
        <item x="0"/>
      </items>
    </pivotField>
    <pivotField compact="0" outline="0" subtotalTop="0" showAll="0" defaultSubtotal="0"/>
    <pivotField compact="0" outline="0" subtotalTop="0" showAll="0" defaultSubtotal="0">
      <items count="18">
        <item x="1"/>
        <item x="7"/>
        <item x="8"/>
        <item x="11"/>
        <item x="5"/>
        <item x="2"/>
        <item x="16"/>
        <item x="17"/>
        <item x="10"/>
        <item x="12"/>
        <item x="9"/>
        <item x="3"/>
        <item x="4"/>
        <item x="15"/>
        <item x="0"/>
        <item x="13"/>
        <item x="6"/>
        <item x="14"/>
      </items>
    </pivotField>
    <pivotField compact="0" outline="0" subtotalTop="0" showAll="0" defaultSubtotal="0"/>
    <pivotField compact="0" outline="0" subtotalTop="0" showAll="0" defaultSubtotal="0">
      <items count="12">
        <item x="10"/>
        <item x="6"/>
        <item x="4"/>
        <item x="9"/>
        <item x="7"/>
        <item x="2"/>
        <item x="0"/>
        <item x="8"/>
        <item x="5"/>
        <item x="11"/>
        <item x="3"/>
        <item x="1"/>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items count="20">
        <item x="0"/>
        <item x="1"/>
        <item x="2"/>
        <item x="3"/>
        <item x="4"/>
        <item x="5"/>
        <item x="6"/>
        <item x="7"/>
        <item x="8"/>
        <item x="9"/>
        <item x="10"/>
        <item x="11"/>
        <item x="12"/>
        <item x="13"/>
        <item x="14"/>
        <item x="15"/>
        <item x="16"/>
        <item x="17"/>
        <item x="18"/>
        <item x="19"/>
      </items>
    </pivotField>
    <pivotField name="PARTNERSHIP" axis="axisRow" compact="0" outline="0" subtotalTop="0" showAll="0" measureFilter="1" sortType="descending" defaultSubtotal="0">
      <items count="16">
        <item x="2"/>
        <item x="3"/>
        <item x="12"/>
        <item x="11"/>
        <item x="13"/>
        <item x="8"/>
        <item x="10"/>
        <item x="14"/>
        <item x="15"/>
        <item x="1"/>
        <item x="5"/>
        <item x="4"/>
        <item x="9"/>
        <item x="6"/>
        <item x="7"/>
        <item x="0"/>
      </items>
      <autoSortScope>
        <pivotArea dataOnly="0" outline="0" fieldPosition="0">
          <references count="1">
            <reference field="4294967294" count="1" selected="0">
              <x v="0"/>
            </reference>
          </references>
        </pivotArea>
      </autoSortScope>
    </pivotField>
    <pivotField compact="0" outline="0" subtotalTop="0" showAll="0" defaultSubtotal="0"/>
    <pivotField dataField="1" compact="0" outline="0" subtotalTop="0" dragToRow="0" dragToCol="0" dragToPage="0" showAll="0" defaultSubtotal="0"/>
    <pivotField compact="0" outline="0" subtotalTop="0" dragToRow="0" dragToCol="0" dragToPage="0" showAll="0" defaultSubtotal="0"/>
  </pivotFields>
  <rowFields count="1">
    <field x="29"/>
  </rowFields>
  <rowItems count="5">
    <i>
      <x v="9"/>
    </i>
    <i>
      <x v="2"/>
    </i>
    <i>
      <x v="4"/>
    </i>
    <i>
      <x/>
    </i>
    <i>
      <x v="3"/>
    </i>
  </rowItems>
  <colFields count="1">
    <field x="-2"/>
  </colFields>
  <colItems count="2">
    <i>
      <x/>
    </i>
    <i i="1">
      <x v="1"/>
    </i>
  </colItems>
  <dataFields count="2">
    <dataField name="TOTAL RUNS" fld="31" baseField="29" baseItem="15"/>
    <dataField name="BALLS PLAYED" fld="6" subtotal="count" baseField="29" baseItem="15"/>
  </dataFields>
  <formats count="9">
    <format dxfId="8">
      <pivotArea type="all" dataOnly="0" outline="0" fieldPosition="0"/>
    </format>
    <format dxfId="7">
      <pivotArea outline="0" collapsedLevelsAreSubtotals="1" fieldPosition="0"/>
    </format>
    <format dxfId="6">
      <pivotArea dataOnly="0" labelOnly="1" outline="0" fieldPosition="0">
        <references count="1">
          <reference field="29" count="5">
            <x v="2"/>
            <x v="3"/>
            <x v="4"/>
            <x v="6"/>
            <x v="12"/>
          </reference>
        </references>
      </pivotArea>
    </format>
    <format dxfId="5">
      <pivotArea field="29" type="button" dataOnly="0" labelOnly="1" outline="0" axis="axisRow" fieldPosition="0"/>
    </format>
    <format dxfId="4">
      <pivotArea dataOnly="0" labelOnly="1" outline="0" fieldPosition="0">
        <references count="1">
          <reference field="4294967294" count="2">
            <x v="0"/>
            <x v="1"/>
          </reference>
        </references>
      </pivotArea>
    </format>
    <format dxfId="3">
      <pivotArea field="29" type="button" dataOnly="0" labelOnly="1" outline="0" axis="axisRow" fieldPosition="0"/>
    </format>
    <format dxfId="2">
      <pivotArea dataOnly="0" labelOnly="1" outline="0" fieldPosition="0">
        <references count="1">
          <reference field="4294967294" count="2">
            <x v="0"/>
            <x v="1"/>
          </reference>
        </references>
      </pivotArea>
    </format>
    <format dxfId="1">
      <pivotArea field="29" type="button" dataOnly="0" labelOnly="1" outline="0" axis="axisRow" fieldPosition="0"/>
    </format>
    <format dxfId="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filters count="1">
    <filter fld="29"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FCD10CB-B9AD-4854-9AA0-559781214F5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J29:K35" firstHeaderRow="1" firstDataRow="1" firstDataCol="1"/>
  <pivotFields count="33">
    <pivotField showAll="0"/>
    <pivotField showAll="0"/>
    <pivotField numFmtId="14" showAll="0"/>
    <pivotField showAll="0"/>
    <pivotField showAll="0">
      <items count="3">
        <item x="0"/>
        <item x="1"/>
        <item t="default"/>
      </items>
    </pivotField>
    <pivotField showAll="0"/>
    <pivotField showAll="0"/>
    <pivotField showAll="0">
      <items count="3">
        <item x="1"/>
        <item x="0"/>
        <item t="default"/>
      </items>
    </pivotField>
    <pivotField showAll="0"/>
    <pivotField showAll="0">
      <items count="19">
        <item x="1"/>
        <item x="7"/>
        <item x="8"/>
        <item x="11"/>
        <item x="5"/>
        <item x="2"/>
        <item x="16"/>
        <item x="17"/>
        <item x="10"/>
        <item x="12"/>
        <item x="9"/>
        <item x="3"/>
        <item x="4"/>
        <item x="15"/>
        <item x="0"/>
        <item x="13"/>
        <item x="6"/>
        <item x="14"/>
        <item t="default"/>
      </items>
    </pivotField>
    <pivotField showAll="0"/>
    <pivotField showAll="0">
      <items count="13">
        <item x="10"/>
        <item x="6"/>
        <item x="4"/>
        <item x="9"/>
        <item x="7"/>
        <item x="2"/>
        <item x="0"/>
        <item x="8"/>
        <item x="5"/>
        <item x="11"/>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8">
        <item h="1" x="0"/>
        <item x="5"/>
        <item m="1" x="6"/>
        <item x="1"/>
        <item x="3"/>
        <item x="2"/>
        <item x="4"/>
        <item t="default"/>
      </items>
    </pivotField>
    <pivotField showAll="0">
      <items count="21">
        <item x="0"/>
        <item x="1"/>
        <item x="2"/>
        <item x="3"/>
        <item x="4"/>
        <item x="5"/>
        <item x="6"/>
        <item x="7"/>
        <item x="8"/>
        <item x="9"/>
        <item x="10"/>
        <item x="11"/>
        <item x="12"/>
        <item x="13"/>
        <item x="14"/>
        <item x="15"/>
        <item x="16"/>
        <item x="17"/>
        <item x="18"/>
        <item x="19"/>
        <item t="default"/>
      </items>
    </pivotField>
    <pivotField showAll="0"/>
    <pivotField showAll="0"/>
    <pivotField dragToRow="0" dragToCol="0" dragToPage="0" showAll="0" defaultSubtotal="0"/>
    <pivotField dragToRow="0" dragToCol="0" dragToPage="0" showAll="0" defaultSubtotal="0"/>
  </pivotFields>
  <rowFields count="1">
    <field x="27"/>
  </rowFields>
  <rowItems count="6">
    <i>
      <x v="1"/>
    </i>
    <i>
      <x v="3"/>
    </i>
    <i>
      <x v="4"/>
    </i>
    <i>
      <x v="5"/>
    </i>
    <i>
      <x v="6"/>
    </i>
    <i t="grand">
      <x/>
    </i>
  </rowItems>
  <colItems count="1">
    <i/>
  </colItems>
  <dataFields count="1">
    <dataField name="Count of Boundary" fld="27" subtotal="count" baseField="0" baseItem="0"/>
  </dataFields>
  <chartFormats count="6">
    <chartFormat chart="20" format="18" series="1">
      <pivotArea type="data" outline="0" fieldPosition="0">
        <references count="1">
          <reference field="4294967294" count="1" selected="0">
            <x v="0"/>
          </reference>
        </references>
      </pivotArea>
    </chartFormat>
    <chartFormat chart="20" format="19">
      <pivotArea type="data" outline="0" fieldPosition="0">
        <references count="2">
          <reference field="4294967294" count="1" selected="0">
            <x v="0"/>
          </reference>
          <reference field="27" count="1" selected="0">
            <x v="1"/>
          </reference>
        </references>
      </pivotArea>
    </chartFormat>
    <chartFormat chart="20" format="20">
      <pivotArea type="data" outline="0" fieldPosition="0">
        <references count="2">
          <reference field="4294967294" count="1" selected="0">
            <x v="0"/>
          </reference>
          <reference field="27" count="1" selected="0">
            <x v="3"/>
          </reference>
        </references>
      </pivotArea>
    </chartFormat>
    <chartFormat chart="20" format="21">
      <pivotArea type="data" outline="0" fieldPosition="0">
        <references count="2">
          <reference field="4294967294" count="1" selected="0">
            <x v="0"/>
          </reference>
          <reference field="27" count="1" selected="0">
            <x v="4"/>
          </reference>
        </references>
      </pivotArea>
    </chartFormat>
    <chartFormat chart="20" format="22">
      <pivotArea type="data" outline="0" fieldPosition="0">
        <references count="2">
          <reference field="4294967294" count="1" selected="0">
            <x v="0"/>
          </reference>
          <reference field="27" count="1" selected="0">
            <x v="5"/>
          </reference>
        </references>
      </pivotArea>
    </chartFormat>
    <chartFormat chart="20" format="23">
      <pivotArea type="data" outline="0" fieldPosition="0">
        <references count="2">
          <reference field="4294967294" count="1" selected="0">
            <x v="0"/>
          </reference>
          <reference field="27"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37D8932-8FFF-4F95-8760-9A6CBBB8E12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29:H34" firstHeaderRow="1" firstDataRow="1" firstDataCol="1"/>
  <pivotFields count="33">
    <pivotField showAll="0"/>
    <pivotField showAll="0"/>
    <pivotField numFmtId="14" showAll="0"/>
    <pivotField showAll="0"/>
    <pivotField showAll="0">
      <items count="3">
        <item x="0"/>
        <item x="1"/>
        <item t="default"/>
      </items>
    </pivotField>
    <pivotField showAll="0"/>
    <pivotField showAll="0"/>
    <pivotField showAll="0">
      <items count="3">
        <item x="1"/>
        <item x="0"/>
        <item t="default"/>
      </items>
    </pivotField>
    <pivotField showAll="0"/>
    <pivotField showAll="0">
      <items count="19">
        <item x="1"/>
        <item x="7"/>
        <item x="8"/>
        <item x="11"/>
        <item x="5"/>
        <item x="2"/>
        <item x="16"/>
        <item x="17"/>
        <item x="10"/>
        <item x="12"/>
        <item x="9"/>
        <item x="3"/>
        <item x="4"/>
        <item x="15"/>
        <item x="0"/>
        <item x="13"/>
        <item x="6"/>
        <item x="14"/>
        <item t="default"/>
      </items>
    </pivotField>
    <pivotField showAll="0"/>
    <pivotField showAll="0">
      <items count="13">
        <item x="10"/>
        <item x="6"/>
        <item x="4"/>
        <item x="9"/>
        <item x="7"/>
        <item x="2"/>
        <item x="0"/>
        <item x="8"/>
        <item x="5"/>
        <item x="11"/>
        <item x="3"/>
        <item x="1"/>
        <item t="default"/>
      </items>
    </pivotField>
    <pivotField showAll="0"/>
    <pivotField showAll="0"/>
    <pivotField showAll="0"/>
    <pivotField showAll="0"/>
    <pivotField showAll="0"/>
    <pivotField showAll="0"/>
    <pivotField showAll="0"/>
    <pivotField showAll="0"/>
    <pivotField axis="axisRow" dataField="1" showAll="0">
      <items count="6">
        <item x="4"/>
        <item x="1"/>
        <item x="3"/>
        <item x="2"/>
        <item h="1" x="0"/>
        <item t="default"/>
      </items>
    </pivotField>
    <pivotField showAll="0"/>
    <pivotField showAll="0"/>
    <pivotField showAll="0"/>
    <pivotField showAll="0"/>
    <pivotField showAll="0"/>
    <pivotField showAll="0"/>
    <pivotField showAll="0"/>
    <pivotField showAll="0">
      <items count="21">
        <item x="0"/>
        <item x="1"/>
        <item x="2"/>
        <item x="3"/>
        <item x="4"/>
        <item x="5"/>
        <item x="6"/>
        <item x="7"/>
        <item x="8"/>
        <item x="9"/>
        <item x="10"/>
        <item x="11"/>
        <item x="12"/>
        <item x="13"/>
        <item x="14"/>
        <item x="15"/>
        <item x="16"/>
        <item x="17"/>
        <item x="18"/>
        <item x="19"/>
        <item t="default"/>
      </items>
    </pivotField>
    <pivotField showAll="0"/>
    <pivotField showAll="0"/>
    <pivotField dragToRow="0" dragToCol="0" dragToPage="0" showAll="0" defaultSubtotal="0"/>
    <pivotField dragToRow="0" dragToCol="0" dragToPage="0" showAll="0" defaultSubtotal="0"/>
  </pivotFields>
  <rowFields count="1">
    <field x="20"/>
  </rowFields>
  <rowItems count="5">
    <i>
      <x/>
    </i>
    <i>
      <x v="1"/>
    </i>
    <i>
      <x v="2"/>
    </i>
    <i>
      <x v="3"/>
    </i>
    <i t="grand">
      <x/>
    </i>
  </rowItems>
  <colItems count="1">
    <i/>
  </colItems>
  <dataFields count="1">
    <dataField name="Count of wicket_type" fld="20" subtotal="count" baseField="0" baseItem="0"/>
  </dataFields>
  <formats count="6">
    <format dxfId="14">
      <pivotArea type="all" dataOnly="0" outline="0" fieldPosition="0"/>
    </format>
    <format dxfId="13">
      <pivotArea outline="0" collapsedLevelsAreSubtotals="1" fieldPosition="0"/>
    </format>
    <format dxfId="12">
      <pivotArea field="20" type="button" dataOnly="0" labelOnly="1" outline="0" axis="axisRow" fieldPosition="0"/>
    </format>
    <format dxfId="11">
      <pivotArea dataOnly="0" labelOnly="1" fieldPosition="0">
        <references count="1">
          <reference field="20" count="0"/>
        </references>
      </pivotArea>
    </format>
    <format dxfId="10">
      <pivotArea dataOnly="0" labelOnly="1" grandRow="1" outline="0" fieldPosition="0"/>
    </format>
    <format dxfId="9">
      <pivotArea dataOnly="0" labelOnly="1" outline="0" axis="axisValues" fieldPosition="0"/>
    </format>
  </formats>
  <chartFormats count="5">
    <chartFormat chart="8" format="20" series="1">
      <pivotArea type="data" outline="0" fieldPosition="0">
        <references count="1">
          <reference field="4294967294" count="1" selected="0">
            <x v="0"/>
          </reference>
        </references>
      </pivotArea>
    </chartFormat>
    <chartFormat chart="8" format="21">
      <pivotArea type="data" outline="0" fieldPosition="0">
        <references count="2">
          <reference field="4294967294" count="1" selected="0">
            <x v="0"/>
          </reference>
          <reference field="20" count="1" selected="0">
            <x v="0"/>
          </reference>
        </references>
      </pivotArea>
    </chartFormat>
    <chartFormat chart="8" format="22">
      <pivotArea type="data" outline="0" fieldPosition="0">
        <references count="2">
          <reference field="4294967294" count="1" selected="0">
            <x v="0"/>
          </reference>
          <reference field="20" count="1" selected="0">
            <x v="1"/>
          </reference>
        </references>
      </pivotArea>
    </chartFormat>
    <chartFormat chart="8" format="23">
      <pivotArea type="data" outline="0" fieldPosition="0">
        <references count="2">
          <reference field="4294967294" count="1" selected="0">
            <x v="0"/>
          </reference>
          <reference field="20" count="1" selected="0">
            <x v="2"/>
          </reference>
        </references>
      </pivotArea>
    </chartFormat>
    <chartFormat chart="8" format="24">
      <pivotArea type="data" outline="0" fieldPosition="0">
        <references count="2">
          <reference field="4294967294" count="1" selected="0">
            <x v="0"/>
          </reference>
          <reference field="2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7821113-F5F6-4E59-AA4A-799A4275E718}"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1">
  <location ref="B29:E36" firstHeaderRow="1" firstDataRow="2" firstDataCol="1"/>
  <pivotFields count="33">
    <pivotField showAll="0"/>
    <pivotField showAll="0"/>
    <pivotField numFmtId="14" showAll="0"/>
    <pivotField showAll="0"/>
    <pivotField showAll="0">
      <items count="3">
        <item x="0"/>
        <item x="1"/>
        <item t="default"/>
      </items>
    </pivotField>
    <pivotField showAll="0"/>
    <pivotField showAll="0"/>
    <pivotField axis="axisCol" showAll="0">
      <items count="3">
        <item x="1"/>
        <item x="0"/>
        <item t="default"/>
      </items>
    </pivotField>
    <pivotField showAll="0"/>
    <pivotField axis="axisRow" showAll="0" measureFilter="1" sortType="ascending">
      <items count="19">
        <item x="1"/>
        <item x="7"/>
        <item x="8"/>
        <item x="11"/>
        <item x="5"/>
        <item x="2"/>
        <item x="16"/>
        <item x="17"/>
        <item x="10"/>
        <item x="12"/>
        <item x="9"/>
        <item x="3"/>
        <item x="4"/>
        <item x="15"/>
        <item x="0"/>
        <item x="13"/>
        <item x="6"/>
        <item x="14"/>
        <item t="default"/>
      </items>
      <autoSortScope>
        <pivotArea dataOnly="0" outline="0" fieldPosition="0">
          <references count="1">
            <reference field="4294967294" count="1" selected="0">
              <x v="0"/>
            </reference>
          </references>
        </pivotArea>
      </autoSortScope>
    </pivotField>
    <pivotField showAll="0"/>
    <pivotField showAll="0">
      <items count="13">
        <item x="10"/>
        <item x="6"/>
        <item x="4"/>
        <item x="9"/>
        <item x="7"/>
        <item x="2"/>
        <item x="0"/>
        <item x="8"/>
        <item x="5"/>
        <item x="11"/>
        <item x="3"/>
        <item x="1"/>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21">
        <item x="0"/>
        <item x="1"/>
        <item x="2"/>
        <item x="3"/>
        <item x="4"/>
        <item x="5"/>
        <item x="6"/>
        <item x="7"/>
        <item x="8"/>
        <item x="9"/>
        <item x="10"/>
        <item x="11"/>
        <item x="12"/>
        <item x="13"/>
        <item x="14"/>
        <item x="15"/>
        <item x="16"/>
        <item x="17"/>
        <item x="18"/>
        <item x="19"/>
        <item t="default"/>
      </items>
    </pivotField>
    <pivotField showAll="0"/>
    <pivotField showAll="0"/>
    <pivotField dragToRow="0" dragToCol="0" dragToPage="0" showAll="0" defaultSubtotal="0"/>
    <pivotField dragToRow="0" dragToCol="0" dragToPage="0" showAll="0" defaultSubtotal="0"/>
  </pivotFields>
  <rowFields count="1">
    <field x="9"/>
  </rowFields>
  <rowItems count="6">
    <i>
      <x v="17"/>
    </i>
    <i>
      <x v="5"/>
    </i>
    <i>
      <x v="11"/>
    </i>
    <i>
      <x v="14"/>
    </i>
    <i>
      <x v="9"/>
    </i>
    <i t="grand">
      <x/>
    </i>
  </rowItems>
  <colFields count="1">
    <field x="7"/>
  </colFields>
  <colItems count="3">
    <i>
      <x/>
    </i>
    <i>
      <x v="1"/>
    </i>
    <i t="grand">
      <x/>
    </i>
  </colItems>
  <dataFields count="1">
    <dataField name="Sum of runs_off_bat" fld="12" baseField="0" baseItem="0"/>
  </dataFields>
  <chartFormats count="36">
    <chartFormat chart="36" format="2" series="1">
      <pivotArea type="data" outline="0" fieldPosition="0">
        <references count="1">
          <reference field="4294967294" count="1" selected="0">
            <x v="0"/>
          </reference>
        </references>
      </pivotArea>
    </chartFormat>
    <chartFormat chart="36" format="3">
      <pivotArea type="data" outline="0" fieldPosition="0">
        <references count="2">
          <reference field="4294967294" count="1" selected="0">
            <x v="0"/>
          </reference>
          <reference field="9" count="1" selected="0">
            <x v="2"/>
          </reference>
        </references>
      </pivotArea>
    </chartFormat>
    <chartFormat chart="36" format="4">
      <pivotArea type="data" outline="0" fieldPosition="0">
        <references count="2">
          <reference field="4294967294" count="1" selected="0">
            <x v="0"/>
          </reference>
          <reference field="9" count="1" selected="0">
            <x v="6"/>
          </reference>
        </references>
      </pivotArea>
    </chartFormat>
    <chartFormat chart="36" format="5">
      <pivotArea type="data" outline="0" fieldPosition="0">
        <references count="2">
          <reference field="4294967294" count="1" selected="0">
            <x v="0"/>
          </reference>
          <reference field="9" count="1" selected="0">
            <x v="1"/>
          </reference>
        </references>
      </pivotArea>
    </chartFormat>
    <chartFormat chart="36" format="6">
      <pivotArea type="data" outline="0" fieldPosition="0">
        <references count="2">
          <reference field="4294967294" count="1" selected="0">
            <x v="0"/>
          </reference>
          <reference field="9" count="1" selected="0">
            <x v="10"/>
          </reference>
        </references>
      </pivotArea>
    </chartFormat>
    <chartFormat chart="36" format="7">
      <pivotArea type="data" outline="0" fieldPosition="0">
        <references count="2">
          <reference field="4294967294" count="1" selected="0">
            <x v="0"/>
          </reference>
          <reference field="9" count="1" selected="0">
            <x v="3"/>
          </reference>
        </references>
      </pivotArea>
    </chartFormat>
    <chartFormat chart="36" format="8">
      <pivotArea type="data" outline="0" fieldPosition="0">
        <references count="2">
          <reference field="4294967294" count="1" selected="0">
            <x v="0"/>
          </reference>
          <reference field="9" count="1" selected="0">
            <x v="0"/>
          </reference>
        </references>
      </pivotArea>
    </chartFormat>
    <chartFormat chart="36" format="9">
      <pivotArea type="data" outline="0" fieldPosition="0">
        <references count="2">
          <reference field="4294967294" count="1" selected="0">
            <x v="0"/>
          </reference>
          <reference field="9" count="1" selected="0">
            <x v="12"/>
          </reference>
        </references>
      </pivotArea>
    </chartFormat>
    <chartFormat chart="36" format="10">
      <pivotArea type="data" outline="0" fieldPosition="0">
        <references count="2">
          <reference field="4294967294" count="1" selected="0">
            <x v="0"/>
          </reference>
          <reference field="9" count="1" selected="0">
            <x v="15"/>
          </reference>
        </references>
      </pivotArea>
    </chartFormat>
    <chartFormat chart="36" format="11">
      <pivotArea type="data" outline="0" fieldPosition="0">
        <references count="2">
          <reference field="4294967294" count="1" selected="0">
            <x v="0"/>
          </reference>
          <reference field="9" count="1" selected="0">
            <x v="13"/>
          </reference>
        </references>
      </pivotArea>
    </chartFormat>
    <chartFormat chart="36" format="12">
      <pivotArea type="data" outline="0" fieldPosition="0">
        <references count="2">
          <reference field="4294967294" count="1" selected="0">
            <x v="0"/>
          </reference>
          <reference field="9" count="1" selected="0">
            <x v="7"/>
          </reference>
        </references>
      </pivotArea>
    </chartFormat>
    <chartFormat chart="36" format="13">
      <pivotArea type="data" outline="0" fieldPosition="0">
        <references count="2">
          <reference field="4294967294" count="1" selected="0">
            <x v="0"/>
          </reference>
          <reference field="9" count="1" selected="0">
            <x v="16"/>
          </reference>
        </references>
      </pivotArea>
    </chartFormat>
    <chartFormat chart="36" format="14">
      <pivotArea type="data" outline="0" fieldPosition="0">
        <references count="2">
          <reference field="4294967294" count="1" selected="0">
            <x v="0"/>
          </reference>
          <reference field="9" count="1" selected="0">
            <x v="8"/>
          </reference>
        </references>
      </pivotArea>
    </chartFormat>
    <chartFormat chart="36" format="15">
      <pivotArea type="data" outline="0" fieldPosition="0">
        <references count="2">
          <reference field="4294967294" count="1" selected="0">
            <x v="0"/>
          </reference>
          <reference field="9" count="1" selected="0">
            <x v="4"/>
          </reference>
        </references>
      </pivotArea>
    </chartFormat>
    <chartFormat chart="36" format="16">
      <pivotArea type="data" outline="0" fieldPosition="0">
        <references count="2">
          <reference field="4294967294" count="1" selected="0">
            <x v="0"/>
          </reference>
          <reference field="9" count="1" selected="0">
            <x v="17"/>
          </reference>
        </references>
      </pivotArea>
    </chartFormat>
    <chartFormat chart="36" format="17">
      <pivotArea type="data" outline="0" fieldPosition="0">
        <references count="2">
          <reference field="4294967294" count="1" selected="0">
            <x v="0"/>
          </reference>
          <reference field="9" count="1" selected="0">
            <x v="5"/>
          </reference>
        </references>
      </pivotArea>
    </chartFormat>
    <chartFormat chart="36" format="18">
      <pivotArea type="data" outline="0" fieldPosition="0">
        <references count="2">
          <reference field="4294967294" count="1" selected="0">
            <x v="0"/>
          </reference>
          <reference field="9" count="1" selected="0">
            <x v="11"/>
          </reference>
        </references>
      </pivotArea>
    </chartFormat>
    <chartFormat chart="36" format="19">
      <pivotArea type="data" outline="0" fieldPosition="0">
        <references count="2">
          <reference field="4294967294" count="1" selected="0">
            <x v="0"/>
          </reference>
          <reference field="9" count="1" selected="0">
            <x v="14"/>
          </reference>
        </references>
      </pivotArea>
    </chartFormat>
    <chartFormat chart="36" format="20">
      <pivotArea type="data" outline="0" fieldPosition="0">
        <references count="2">
          <reference field="4294967294" count="1" selected="0">
            <x v="0"/>
          </reference>
          <reference field="9" count="1" selected="0">
            <x v="9"/>
          </reference>
        </references>
      </pivotArea>
    </chartFormat>
    <chartFormat chart="36" format="21" series="1">
      <pivotArea type="data" outline="0" fieldPosition="0">
        <references count="2">
          <reference field="4294967294" count="1" selected="0">
            <x v="0"/>
          </reference>
          <reference field="7" count="1" selected="0">
            <x v="0"/>
          </reference>
        </references>
      </pivotArea>
    </chartFormat>
    <chartFormat chart="36" format="22" series="1">
      <pivotArea type="data" outline="0" fieldPosition="0">
        <references count="2">
          <reference field="4294967294" count="1" selected="0">
            <x v="0"/>
          </reference>
          <reference field="7" count="1" selected="0">
            <x v="1"/>
          </reference>
        </references>
      </pivotArea>
    </chartFormat>
    <chartFormat chart="36" format="23">
      <pivotArea type="data" outline="0" fieldPosition="0">
        <references count="3">
          <reference field="4294967294" count="1" selected="0">
            <x v="0"/>
          </reference>
          <reference field="7" count="1" selected="0">
            <x v="0"/>
          </reference>
          <reference field="9" count="1" selected="0">
            <x v="13"/>
          </reference>
        </references>
      </pivotArea>
    </chartFormat>
    <chartFormat chart="36" format="24">
      <pivotArea type="data" outline="0" fieldPosition="0">
        <references count="3">
          <reference field="4294967294" count="1" selected="0">
            <x v="0"/>
          </reference>
          <reference field="7" count="1" selected="0">
            <x v="0"/>
          </reference>
          <reference field="9" count="1" selected="0">
            <x v="7"/>
          </reference>
        </references>
      </pivotArea>
    </chartFormat>
    <chartFormat chart="36" format="25">
      <pivotArea type="data" outline="0" fieldPosition="0">
        <references count="3">
          <reference field="4294967294" count="1" selected="0">
            <x v="0"/>
          </reference>
          <reference field="7" count="1" selected="0">
            <x v="0"/>
          </reference>
          <reference field="9" count="1" selected="0">
            <x v="8"/>
          </reference>
        </references>
      </pivotArea>
    </chartFormat>
    <chartFormat chart="36" format="26">
      <pivotArea type="data" outline="0" fieldPosition="0">
        <references count="3">
          <reference field="4294967294" count="1" selected="0">
            <x v="0"/>
          </reference>
          <reference field="7" count="1" selected="0">
            <x v="0"/>
          </reference>
          <reference field="9" count="1" selected="0">
            <x v="17"/>
          </reference>
        </references>
      </pivotArea>
    </chartFormat>
    <chartFormat chart="36" format="27">
      <pivotArea type="data" outline="0" fieldPosition="0">
        <references count="3">
          <reference field="4294967294" count="1" selected="0">
            <x v="0"/>
          </reference>
          <reference field="7" count="1" selected="0">
            <x v="0"/>
          </reference>
          <reference field="9" count="1" selected="0">
            <x v="9"/>
          </reference>
        </references>
      </pivotArea>
    </chartFormat>
    <chartFormat chart="36" format="28">
      <pivotArea type="data" outline="0" fieldPosition="0">
        <references count="3">
          <reference field="4294967294" count="1" selected="0">
            <x v="0"/>
          </reference>
          <reference field="7" count="1" selected="0">
            <x v="0"/>
          </reference>
          <reference field="9" count="1" selected="0">
            <x v="5"/>
          </reference>
        </references>
      </pivotArea>
    </chartFormat>
    <chartFormat chart="36" format="29">
      <pivotArea type="data" outline="0" fieldPosition="0">
        <references count="3">
          <reference field="4294967294" count="1" selected="0">
            <x v="0"/>
          </reference>
          <reference field="7" count="1" selected="0">
            <x v="0"/>
          </reference>
          <reference field="9" count="1" selected="0">
            <x v="11"/>
          </reference>
        </references>
      </pivotArea>
    </chartFormat>
    <chartFormat chart="36" format="30">
      <pivotArea type="data" outline="0" fieldPosition="0">
        <references count="3">
          <reference field="4294967294" count="1" selected="0">
            <x v="0"/>
          </reference>
          <reference field="7" count="1" selected="0">
            <x v="0"/>
          </reference>
          <reference field="9" count="1" selected="0">
            <x v="14"/>
          </reference>
        </references>
      </pivotArea>
    </chartFormat>
    <chartFormat chart="36" format="31">
      <pivotArea type="data" outline="0" fieldPosition="0">
        <references count="3">
          <reference field="4294967294" count="1" selected="0">
            <x v="0"/>
          </reference>
          <reference field="7" count="1" selected="0">
            <x v="1"/>
          </reference>
          <reference field="9" count="1" selected="0">
            <x v="17"/>
          </reference>
        </references>
      </pivotArea>
    </chartFormat>
    <chartFormat chart="36" format="32">
      <pivotArea type="data" outline="0" fieldPosition="0">
        <references count="3">
          <reference field="4294967294" count="1" selected="0">
            <x v="0"/>
          </reference>
          <reference field="7" count="1" selected="0">
            <x v="1"/>
          </reference>
          <reference field="9" count="1" selected="0">
            <x v="5"/>
          </reference>
        </references>
      </pivotArea>
    </chartFormat>
    <chartFormat chart="36" format="33">
      <pivotArea type="data" outline="0" fieldPosition="0">
        <references count="3">
          <reference field="4294967294" count="1" selected="0">
            <x v="0"/>
          </reference>
          <reference field="7" count="1" selected="0">
            <x v="1"/>
          </reference>
          <reference field="9" count="1" selected="0">
            <x v="11"/>
          </reference>
        </references>
      </pivotArea>
    </chartFormat>
    <chartFormat chart="36" format="34">
      <pivotArea type="data" outline="0" fieldPosition="0">
        <references count="3">
          <reference field="4294967294" count="1" selected="0">
            <x v="0"/>
          </reference>
          <reference field="7" count="1" selected="0">
            <x v="1"/>
          </reference>
          <reference field="9" count="1" selected="0">
            <x v="14"/>
          </reference>
        </references>
      </pivotArea>
    </chartFormat>
    <chartFormat chart="36" format="35">
      <pivotArea type="data" outline="0" fieldPosition="0">
        <references count="3">
          <reference field="4294967294" count="1" selected="0">
            <x v="0"/>
          </reference>
          <reference field="7" count="1" selected="0">
            <x v="1"/>
          </reference>
          <reference field="9" count="1" selected="0">
            <x v="9"/>
          </reference>
        </references>
      </pivotArea>
    </chartFormat>
    <chartFormat chart="36" format="36">
      <pivotArea type="data" outline="0" fieldPosition="0">
        <references count="3">
          <reference field="4294967294" count="1" selected="0">
            <x v="0"/>
          </reference>
          <reference field="7" count="1" selected="0">
            <x v="1"/>
          </reference>
          <reference field="9" count="1" selected="0">
            <x v="16"/>
          </reference>
        </references>
      </pivotArea>
    </chartFormat>
    <chartFormat chart="36" format="37">
      <pivotArea type="data" outline="0" fieldPosition="0">
        <references count="3">
          <reference field="4294967294" count="1" selected="0">
            <x v="0"/>
          </reference>
          <reference field="7" count="1" selected="0">
            <x v="1"/>
          </reference>
          <reference field="9" count="1" selected="0">
            <x v="4"/>
          </reference>
        </references>
      </pivotArea>
    </chartFormat>
  </chartFormats>
  <pivotTableStyleInfo name="PivotStyleLight16" showRowHeaders="1" showColHeaders="1" showRowStripes="0" showColStripes="0" showLastColumn="1"/>
  <filters count="1">
    <filter fld="9" type="count" evalOrder="-1" id="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19C5E17-2B5C-4533-8CD1-4FF3709099D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L3:M7" firstHeaderRow="1" firstDataRow="1" firstDataCol="1"/>
  <pivotFields count="33">
    <pivotField showAll="0"/>
    <pivotField showAll="0"/>
    <pivotField numFmtId="14" showAll="0"/>
    <pivotField showAll="0"/>
    <pivotField showAll="0">
      <items count="3">
        <item x="0"/>
        <item x="1"/>
        <item t="default"/>
      </items>
    </pivotField>
    <pivotField showAll="0"/>
    <pivotField showAll="0"/>
    <pivotField showAll="0">
      <items count="3">
        <item x="1"/>
        <item x="0"/>
        <item t="default"/>
      </items>
    </pivotField>
    <pivotField showAll="0"/>
    <pivotField showAll="0">
      <items count="19">
        <item x="1"/>
        <item x="7"/>
        <item x="8"/>
        <item x="11"/>
        <item x="5"/>
        <item x="2"/>
        <item x="16"/>
        <item x="17"/>
        <item x="10"/>
        <item x="12"/>
        <item x="9"/>
        <item x="3"/>
        <item x="4"/>
        <item x="15"/>
        <item x="0"/>
        <item x="13"/>
        <item x="6"/>
        <item x="14"/>
        <item t="default"/>
      </items>
    </pivotField>
    <pivotField showAll="0"/>
    <pivotField axis="axisRow" showAll="0" measureFilter="1" sortType="ascending">
      <items count="13">
        <item x="10"/>
        <item x="6"/>
        <item x="4"/>
        <item x="9"/>
        <item x="7"/>
        <item x="2"/>
        <item x="0"/>
        <item x="8"/>
        <item x="5"/>
        <item x="11"/>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21">
        <item x="0"/>
        <item x="1"/>
        <item x="2"/>
        <item x="3"/>
        <item x="4"/>
        <item x="5"/>
        <item x="6"/>
        <item x="7"/>
        <item x="8"/>
        <item x="9"/>
        <item x="10"/>
        <item x="11"/>
        <item x="12"/>
        <item x="13"/>
        <item x="14"/>
        <item x="15"/>
        <item x="16"/>
        <item x="17"/>
        <item x="18"/>
        <item x="19"/>
        <item t="default"/>
      </items>
    </pivotField>
    <pivotField showAll="0"/>
    <pivotField showAll="0"/>
    <pivotField dragToRow="0" dragToCol="0" dragToPage="0" showAll="0" defaultSubtotal="0"/>
    <pivotField dragToRow="0" dragToCol="0" dragToPage="0" showAll="0" defaultSubtotal="0"/>
  </pivotFields>
  <rowFields count="1">
    <field x="11"/>
  </rowFields>
  <rowItems count="4">
    <i>
      <x v="4"/>
    </i>
    <i>
      <x v="2"/>
    </i>
    <i>
      <x v="11"/>
    </i>
    <i t="grand">
      <x/>
    </i>
  </rowItems>
  <colItems count="1">
    <i/>
  </colItems>
  <dataFields count="1">
    <dataField name="Count of wicket_type" fld="20" subtotal="count" baseField="0" baseItem="0"/>
  </dataFields>
  <formats count="6">
    <format dxfId="20">
      <pivotArea type="all" dataOnly="0" outline="0" fieldPosition="0"/>
    </format>
    <format dxfId="19">
      <pivotArea outline="0" collapsedLevelsAreSubtotals="1" fieldPosition="0"/>
    </format>
    <format dxfId="18">
      <pivotArea field="11" type="button" dataOnly="0" labelOnly="1" outline="0" axis="axisRow" fieldPosition="0"/>
    </format>
    <format dxfId="17">
      <pivotArea dataOnly="0" labelOnly="1" fieldPosition="0">
        <references count="1">
          <reference field="11" count="0"/>
        </references>
      </pivotArea>
    </format>
    <format dxfId="16">
      <pivotArea dataOnly="0" labelOnly="1" grandRow="1" outline="0" fieldPosition="0"/>
    </format>
    <format dxfId="15">
      <pivotArea dataOnly="0" labelOnly="1" outline="0" axis="axisValues" fieldPosition="0"/>
    </format>
  </formats>
  <chartFormats count="4">
    <chartFormat chart="9" format="3" series="1">
      <pivotArea type="data" outline="0" fieldPosition="0">
        <references count="1">
          <reference field="4294967294" count="1" selected="0">
            <x v="0"/>
          </reference>
        </references>
      </pivotArea>
    </chartFormat>
    <chartFormat chart="9" format="134">
      <pivotArea type="data" outline="0" fieldPosition="0">
        <references count="2">
          <reference field="4294967294" count="1" selected="0">
            <x v="0"/>
          </reference>
          <reference field="11" count="1" selected="0">
            <x v="3"/>
          </reference>
        </references>
      </pivotArea>
    </chartFormat>
    <chartFormat chart="9" format="135">
      <pivotArea type="data" outline="0" fieldPosition="0">
        <references count="2">
          <reference field="4294967294" count="1" selected="0">
            <x v="0"/>
          </reference>
          <reference field="11" count="1" selected="0">
            <x v="0"/>
          </reference>
        </references>
      </pivotArea>
    </chartFormat>
    <chartFormat chart="9" format="136">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filters count="1">
    <filter fld="11" type="count" evalOrder="-1" id="5"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A536E7A-35E2-46D7-9843-2274BADF223D}"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G3:I24" firstHeaderRow="1" firstDataRow="2" firstDataCol="1"/>
  <pivotFields count="33">
    <pivotField showAll="0"/>
    <pivotField showAll="0"/>
    <pivotField numFmtId="14" showAll="0"/>
    <pivotField showAll="0"/>
    <pivotField showAll="0">
      <items count="3">
        <item x="0"/>
        <item x="1"/>
        <item t="default"/>
      </items>
    </pivotField>
    <pivotField showAll="0"/>
    <pivotField showAll="0"/>
    <pivotField axis="axisCol" showAll="0">
      <items count="3">
        <item x="1"/>
        <item x="0"/>
        <item t="default"/>
      </items>
    </pivotField>
    <pivotField showAll="0"/>
    <pivotField showAll="0">
      <items count="19">
        <item x="1"/>
        <item x="7"/>
        <item x="8"/>
        <item x="11"/>
        <item x="5"/>
        <item x="2"/>
        <item x="16"/>
        <item x="17"/>
        <item x="10"/>
        <item x="12"/>
        <item x="9"/>
        <item x="3"/>
        <item x="4"/>
        <item x="15"/>
        <item x="0"/>
        <item x="13"/>
        <item x="6"/>
        <item x="14"/>
        <item t="default"/>
      </items>
    </pivotField>
    <pivotField showAll="0"/>
    <pivotField showAll="0">
      <items count="13">
        <item x="10"/>
        <item x="6"/>
        <item x="4"/>
        <item x="9"/>
        <item x="7"/>
        <item x="2"/>
        <item x="0"/>
        <item x="8"/>
        <item x="5"/>
        <item x="11"/>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dragToRow="0" dragToCol="0" dragToPage="0" showAll="0" defaultSubtotal="0"/>
    <pivotField dragToRow="0" dragToCol="0" dragToPage="0" showAll="0" defaultSubtotal="0"/>
  </pivotFields>
  <rowFields count="1">
    <field x="28"/>
  </rowFields>
  <rowItems count="20">
    <i>
      <x/>
    </i>
    <i>
      <x v="1"/>
    </i>
    <i>
      <x v="2"/>
    </i>
    <i>
      <x v="3"/>
    </i>
    <i>
      <x v="4"/>
    </i>
    <i>
      <x v="5"/>
    </i>
    <i>
      <x v="6"/>
    </i>
    <i>
      <x v="7"/>
    </i>
    <i>
      <x v="8"/>
    </i>
    <i>
      <x v="9"/>
    </i>
    <i>
      <x v="10"/>
    </i>
    <i>
      <x v="11"/>
    </i>
    <i>
      <x v="12"/>
    </i>
    <i>
      <x v="13"/>
    </i>
    <i>
      <x v="14"/>
    </i>
    <i>
      <x v="15"/>
    </i>
    <i>
      <x v="16"/>
    </i>
    <i>
      <x v="17"/>
    </i>
    <i>
      <x v="18"/>
    </i>
    <i>
      <x v="19"/>
    </i>
  </rowItems>
  <colFields count="1">
    <field x="7"/>
  </colFields>
  <colItems count="2">
    <i>
      <x/>
    </i>
    <i>
      <x v="1"/>
    </i>
  </colItems>
  <dataFields count="1">
    <dataField name="Sum of Field1" fld="31" baseField="0" baseItem="0"/>
  </dataFields>
  <chartFormats count="3">
    <chartFormat chart="25" format="10" series="1">
      <pivotArea type="data" outline="0" fieldPosition="0">
        <references count="2">
          <reference field="4294967294" count="1" selected="0">
            <x v="0"/>
          </reference>
          <reference field="7" count="1" selected="0">
            <x v="0"/>
          </reference>
        </references>
      </pivotArea>
    </chartFormat>
    <chartFormat chart="25" format="11" series="1">
      <pivotArea type="data" outline="0" fieldPosition="0">
        <references count="2">
          <reference field="4294967294" count="1" selected="0">
            <x v="0"/>
          </reference>
          <reference field="7" count="1" selected="0">
            <x v="1"/>
          </reference>
        </references>
      </pivotArea>
    </chartFormat>
    <chartFormat chart="25"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DC16B41-FF39-4ECF-8BB3-FDFEE5FC66DA}"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B3:D24" firstHeaderRow="1" firstDataRow="2" firstDataCol="1"/>
  <pivotFields count="33">
    <pivotField showAll="0"/>
    <pivotField showAll="0"/>
    <pivotField numFmtId="14" showAll="0"/>
    <pivotField showAll="0"/>
    <pivotField showAll="0">
      <items count="3">
        <item x="0"/>
        <item x="1"/>
        <item t="default"/>
      </items>
    </pivotField>
    <pivotField showAll="0"/>
    <pivotField showAll="0"/>
    <pivotField axis="axisCol" showAll="0">
      <items count="3">
        <item x="1"/>
        <item x="0"/>
        <item t="default"/>
      </items>
    </pivotField>
    <pivotField showAll="0"/>
    <pivotField showAll="0">
      <items count="19">
        <item x="1"/>
        <item x="7"/>
        <item x="8"/>
        <item x="11"/>
        <item x="5"/>
        <item x="2"/>
        <item x="16"/>
        <item x="17"/>
        <item x="10"/>
        <item x="12"/>
        <item x="9"/>
        <item x="3"/>
        <item x="4"/>
        <item x="15"/>
        <item x="0"/>
        <item x="13"/>
        <item x="6"/>
        <item x="14"/>
        <item t="default"/>
      </items>
    </pivotField>
    <pivotField showAll="0"/>
    <pivotField showAll="0">
      <items count="13">
        <item x="10"/>
        <item x="6"/>
        <item x="4"/>
        <item x="9"/>
        <item x="7"/>
        <item x="2"/>
        <item x="0"/>
        <item x="8"/>
        <item x="5"/>
        <item x="11"/>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dragToRow="0" dragToCol="0" dragToPage="0" showAll="0" defaultSubtotal="0"/>
    <pivotField dragToRow="0" dragToCol="0" dragToPage="0" showAll="0" defaultSubtotal="0"/>
  </pivotFields>
  <rowFields count="1">
    <field x="28"/>
  </rowFields>
  <rowItems count="20">
    <i>
      <x/>
    </i>
    <i>
      <x v="1"/>
    </i>
    <i>
      <x v="2"/>
    </i>
    <i>
      <x v="3"/>
    </i>
    <i>
      <x v="4"/>
    </i>
    <i>
      <x v="5"/>
    </i>
    <i>
      <x v="6"/>
    </i>
    <i>
      <x v="7"/>
    </i>
    <i>
      <x v="8"/>
    </i>
    <i>
      <x v="9"/>
    </i>
    <i>
      <x v="10"/>
    </i>
    <i>
      <x v="11"/>
    </i>
    <i>
      <x v="12"/>
    </i>
    <i>
      <x v="13"/>
    </i>
    <i>
      <x v="14"/>
    </i>
    <i>
      <x v="15"/>
    </i>
    <i>
      <x v="16"/>
    </i>
    <i>
      <x v="17"/>
    </i>
    <i>
      <x v="18"/>
    </i>
    <i>
      <x v="19"/>
    </i>
  </rowItems>
  <colFields count="1">
    <field x="7"/>
  </colFields>
  <colItems count="2">
    <i>
      <x/>
    </i>
    <i>
      <x v="1"/>
    </i>
  </colItems>
  <dataFields count="1">
    <dataField name="Sum of Field1" fld="31" showDataAs="runTotal" baseField="28" baseItem="0"/>
  </dataFields>
  <chartFormats count="7">
    <chartFormat chart="18" format="14" series="1">
      <pivotArea type="data" outline="0" fieldPosition="0">
        <references count="1">
          <reference field="7" count="1" selected="0">
            <x v="0"/>
          </reference>
        </references>
      </pivotArea>
    </chartFormat>
    <chartFormat chart="18" format="15" series="1">
      <pivotArea type="data" outline="0" fieldPosition="0">
        <references count="1">
          <reference field="7" count="1" selected="0">
            <x v="1"/>
          </reference>
        </references>
      </pivotArea>
    </chartFormat>
    <chartFormat chart="18" format="16" series="1">
      <pivotArea type="data" outline="0" fieldPosition="0">
        <references count="1">
          <reference field="4294967294" count="1" selected="0">
            <x v="0"/>
          </reference>
        </references>
      </pivotArea>
    </chartFormat>
    <chartFormat chart="18" format="17" series="1">
      <pivotArea type="data" outline="0" fieldPosition="0">
        <references count="2">
          <reference field="4294967294" count="1" selected="0">
            <x v="0"/>
          </reference>
          <reference field="7" count="1" selected="0">
            <x v="1"/>
          </reference>
        </references>
      </pivotArea>
    </chartFormat>
    <chartFormat chart="18" format="18" series="1">
      <pivotArea type="data" outline="0" fieldPosition="0">
        <references count="2">
          <reference field="4294967294" count="1" selected="0">
            <x v="0"/>
          </reference>
          <reference field="7" count="1" selected="0">
            <x v="0"/>
          </reference>
        </references>
      </pivotArea>
    </chartFormat>
    <chartFormat chart="18" format="19">
      <pivotArea type="data" outline="0" fieldPosition="0">
        <references count="3">
          <reference field="4294967294" count="1" selected="0">
            <x v="0"/>
          </reference>
          <reference field="7" count="1" selected="0">
            <x v="1"/>
          </reference>
          <reference field="28" count="1" selected="0">
            <x v="19"/>
          </reference>
        </references>
      </pivotArea>
    </chartFormat>
    <chartFormat chart="18" format="20">
      <pivotArea type="data" outline="0" fieldPosition="0">
        <references count="3">
          <reference field="4294967294" count="1" selected="0">
            <x v="0"/>
          </reference>
          <reference field="7" count="1" selected="0">
            <x v="0"/>
          </reference>
          <reference field="28" count="1" selected="0">
            <x v="1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s" xr10:uid="{1516B174-F6C9-4D52-A4E2-48F17FB55DE4}" sourceName="overs">
  <pivotTables>
    <pivotTable tabId="10" name="PivotTable3"/>
    <pivotTable tabId="10" name="PivotTable4"/>
    <pivotTable tabId="10" name="PivotTable5"/>
    <pivotTable tabId="10" name="PivotTable6"/>
    <pivotTable tabId="10" name="PivotTable7"/>
    <pivotTable tabId="10" name="PivotTable8"/>
    <pivotTable tabId="15" name="PivotTable2"/>
    <pivotTable tabId="15" name="PivotTable4"/>
    <pivotTable tabId="15" name="PivotTable5"/>
    <pivotTable tabId="15" name="PivotTable6"/>
    <pivotTable tabId="15" name="PivotTable7"/>
    <pivotTable tabId="15" name="PivotTable8"/>
    <pivotTable tabId="10" name="PivotTable1"/>
  </pivotTables>
  <data>
    <tabular pivotCacheId="691476231">
      <items count="20">
        <i x="0" s="1"/>
        <i x="1" s="1"/>
        <i x="2" s="1"/>
        <i x="3" s="1"/>
        <i x="4" s="1"/>
        <i x="5" s="1"/>
        <i x="6" s="1"/>
        <i x="7" s="1"/>
        <i x="8" s="1"/>
        <i x="9" s="1"/>
        <i x="10" s="1"/>
        <i x="11" s="1"/>
        <i x="12" s="1"/>
        <i x="13" s="1"/>
        <i x="14" s="1"/>
        <i x="15" s="1"/>
        <i x="16" s="1"/>
        <i x="17" s="1"/>
        <i x="18" s="1"/>
        <i x="1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wler" xr10:uid="{AEA15535-45E0-4238-B235-B24084B0DA5C}" sourceName="bowler">
  <pivotTables>
    <pivotTable tabId="10" name="PivotTable3"/>
    <pivotTable tabId="10" name="PivotTable4"/>
    <pivotTable tabId="10" name="PivotTable5"/>
    <pivotTable tabId="10" name="PivotTable6"/>
    <pivotTable tabId="10" name="PivotTable7"/>
    <pivotTable tabId="10" name="PivotTable8"/>
    <pivotTable tabId="15" name="PivotTable2"/>
    <pivotTable tabId="15" name="PivotTable3"/>
    <pivotTable tabId="15" name="PivotTable4"/>
    <pivotTable tabId="15" name="PivotTable5"/>
    <pivotTable tabId="15" name="PivotTable6"/>
    <pivotTable tabId="15" name="PivotTable7"/>
    <pivotTable tabId="15" name="PivotTable8"/>
    <pivotTable tabId="10" name="PivotTable1"/>
  </pivotTables>
  <data>
    <tabular pivotCacheId="691476231">
      <items count="12">
        <i x="10" s="1"/>
        <i x="6" s="1"/>
        <i x="4" s="1"/>
        <i x="9" s="1"/>
        <i x="7" s="1"/>
        <i x="2" s="1"/>
        <i x="0" s="1"/>
        <i x="8" s="1"/>
        <i x="5" s="1"/>
        <i x="11"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riker" xr10:uid="{B4B3DA9D-9449-4254-8FD7-F6A812CDB7CB}" sourceName="striker">
  <pivotTables>
    <pivotTable tabId="10" name="PivotTable3"/>
    <pivotTable tabId="10" name="PivotTable4"/>
    <pivotTable tabId="10" name="PivotTable5"/>
    <pivotTable tabId="10" name="PivotTable6"/>
    <pivotTable tabId="10" name="PivotTable7"/>
    <pivotTable tabId="10" name="PivotTable8"/>
    <pivotTable tabId="15" name="PivotTable2"/>
    <pivotTable tabId="15" name="PivotTable3"/>
    <pivotTable tabId="15" name="PivotTable4"/>
    <pivotTable tabId="15" name="PivotTable5"/>
    <pivotTable tabId="15" name="PivotTable6"/>
    <pivotTable tabId="15" name="PivotTable7"/>
    <pivotTable tabId="15" name="PivotTable8"/>
    <pivotTable tabId="10" name="PivotTable1"/>
  </pivotTables>
  <data>
    <tabular pivotCacheId="691476231">
      <items count="18">
        <i x="1" s="1"/>
        <i x="7" s="1"/>
        <i x="8" s="1"/>
        <i x="11" s="1"/>
        <i x="5" s="1"/>
        <i x="2" s="1"/>
        <i x="16" s="1"/>
        <i x="17" s="1"/>
        <i x="10" s="1"/>
        <i x="12" s="1"/>
        <i x="9" s="1"/>
        <i x="3" s="1"/>
        <i x="4" s="1"/>
        <i x="15" s="1"/>
        <i x="0" s="1"/>
        <i x="13" s="1"/>
        <i x="6" s="1"/>
        <i x="1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tting_team" xr10:uid="{DF1E0211-4E7B-4677-AB02-6D0D3BDA43A3}" sourceName="batting_team">
  <pivotTables>
    <pivotTable tabId="10" name="PivotTable3"/>
    <pivotTable tabId="10" name="PivotTable4"/>
    <pivotTable tabId="10" name="PivotTable5"/>
    <pivotTable tabId="10" name="PivotTable6"/>
    <pivotTable tabId="10" name="PivotTable7"/>
    <pivotTable tabId="10" name="PivotTable8"/>
    <pivotTable tabId="15" name="PivotTable2"/>
    <pivotTable tabId="15" name="PivotTable3"/>
    <pivotTable tabId="15" name="PivotTable4"/>
    <pivotTable tabId="15" name="PivotTable5"/>
    <pivotTable tabId="15" name="PivotTable6"/>
    <pivotTable tabId="15" name="PivotTable7"/>
    <pivotTable tabId="15" name="PivotTable8"/>
    <pivotTable tabId="10" name="PivotTable1"/>
  </pivotTables>
  <data>
    <tabular pivotCacheId="691476231">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nings" xr10:uid="{BA862DBA-1D12-4841-AB21-D1C1CA029EB3}" sourceName="innings">
  <pivotTables>
    <pivotTable tabId="10" name="PivotTable3"/>
    <pivotTable tabId="10" name="PivotTable4"/>
    <pivotTable tabId="10" name="PivotTable5"/>
    <pivotTable tabId="10" name="PivotTable6"/>
    <pivotTable tabId="10" name="PivotTable7"/>
    <pivotTable tabId="10" name="PivotTable8"/>
    <pivotTable tabId="15" name="PivotTable2"/>
    <pivotTable tabId="15" name="PivotTable3"/>
    <pivotTable tabId="15" name="PivotTable4"/>
    <pivotTable tabId="15" name="PivotTable5"/>
    <pivotTable tabId="15" name="PivotTable6"/>
    <pivotTable tabId="15" name="PivotTable7"/>
    <pivotTable tabId="15" name="PivotTable8"/>
    <pivotTable tabId="10" name="PivotTable1"/>
  </pivotTables>
  <data>
    <tabular pivotCacheId="69147623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vers 1" xr10:uid="{351EB864-AF96-4F13-9C17-597E26380361}" cache="Slicer_overs" caption="overs" style="Slicer Style 1" rowHeight="234950"/>
  <slicer name="bowler 1" xr10:uid="{6A27190F-6606-466C-93D4-6949D2D1D6C3}" cache="Slicer_bowler" caption="bowler" startItem="4" style="Slicer Style 1" rowHeight="234950"/>
  <slicer name="striker 1" xr10:uid="{28DE6D18-E3EF-445D-A050-094509D9881D}" cache="Slicer_striker" caption="striker" startItem="17" style="Slicer Style 1" rowHeight="234950"/>
  <slicer name="batting_team 1" xr10:uid="{F95238D5-F877-49ED-9162-40F6A4067393}" cache="Slicer_batting_team" caption="batting_team" style="Slicer Style 1" rowHeight="234950"/>
  <slicer name="innings 1" xr10:uid="{D5AC6BE0-3B02-4F51-A525-27C211E5C799}" cache="Slicer_innings" caption="innings"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284B3D-8260-41A5-A59B-B9724C38F79B}" name="Table1" displayName="Table1" ref="A1:AF260" totalsRowShown="0">
  <autoFilter ref="A1:AF260" xr:uid="{A9284B3D-8260-41A5-A59B-B9724C38F79B}"/>
  <tableColumns count="32">
    <tableColumn id="1" xr3:uid="{A4442EB3-91F1-4C66-8AA3-E29EE6104769}" name="match_id"/>
    <tableColumn id="2" xr3:uid="{852B90C1-A7AE-45DD-9606-CAD807717CEA}" name="season"/>
    <tableColumn id="3" xr3:uid="{884A278A-770E-4A5B-BD40-0701CF8F9810}" name="start_date" dataDxfId="28"/>
    <tableColumn id="4" xr3:uid="{4AC84630-4825-46F4-98D6-D6007AC3A585}" name="venue"/>
    <tableColumn id="5" xr3:uid="{ED21ED86-853F-48E1-AC57-B93578370CB3}" name="innings"/>
    <tableColumn id="6" xr3:uid="{21B44DB9-EEFB-49BE-971F-EED241230EC1}" name="ball"/>
    <tableColumn id="7" xr3:uid="{4C7F9563-5577-44CE-9C6A-1223813897AF}" name="actual_delivery"/>
    <tableColumn id="8" xr3:uid="{627D74F3-170E-4044-82AC-655293BDB7E5}" name="batting_team"/>
    <tableColumn id="9" xr3:uid="{6C505753-EB4D-4C04-A95A-2A4D75830614}" name="bowling_team"/>
    <tableColumn id="10" xr3:uid="{939523ED-5DD2-4D6E-A8DA-EA6E739A1470}" name="striker"/>
    <tableColumn id="11" xr3:uid="{E1AEBC6F-4504-448A-A07C-716261A61887}" name="non_striker"/>
    <tableColumn id="12" xr3:uid="{59AE692E-93B1-40B7-B8F9-4D8D8C096759}" name="bowler"/>
    <tableColumn id="13" xr3:uid="{1CBE0E34-B9BE-47C6-A9E7-954E2A35BA90}" name="runs_off_bat"/>
    <tableColumn id="14" xr3:uid="{128B3165-163B-4BF2-A0BB-4075F487DAA6}" name="extras"/>
    <tableColumn id="15" xr3:uid="{0643EF53-3784-4DF9-8302-A40ABDD94BCD}" name="wides"/>
    <tableColumn id="16" xr3:uid="{8CFEE9BC-D02F-451E-A033-10276428445F}" name="noballs"/>
    <tableColumn id="17" xr3:uid="{FF2CDF95-0489-499C-8020-8E24A2B07802}" name="byes"/>
    <tableColumn id="18" xr3:uid="{1E7EA816-8999-4FA9-B9C4-A202251DDD93}" name="legbyes"/>
    <tableColumn id="19" xr3:uid="{E73AA1F4-A2E4-43B3-8367-DA59D47B33AB}" name="penalty"/>
    <tableColumn id="20" xr3:uid="{6ECF55D1-12E5-4619-8D24-FE4E7FBADFFD}" name="non_boundary"/>
    <tableColumn id="21" xr3:uid="{AB4455B2-8F79-446E-A36F-6AAD6652D847}" name="wicket_type"/>
    <tableColumn id="22" xr3:uid="{93F79195-E01F-423B-A11C-A1B52436E647}" name="player_dismissed"/>
    <tableColumn id="23" xr3:uid="{BF78FDDB-58F8-4137-B9BD-DB966E6D18F3}" name="other_wicket_type"/>
    <tableColumn id="24" xr3:uid="{1B368AC4-72AC-4C17-ADFF-9158843BA14C}" name="other_player_dismissed"/>
    <tableColumn id="25" xr3:uid="{BAE31783-51B0-41F7-BECB-049DE005C2E7}" name="fielder_1"/>
    <tableColumn id="26" xr3:uid="{D390DFF3-3AA7-4D38-8B3C-87448A31A10C}" name="fielder_2"/>
    <tableColumn id="27" xr3:uid="{65530F78-F679-4696-A5E9-C8A7772B00A8}" name="fielder_3"/>
    <tableColumn id="28" xr3:uid="{E643D4A7-68F4-44B0-9F6C-BEAC6B80F3AE}" name="Boundary" dataDxfId="27">
      <calculatedColumnFormula>IF(Table1[[#This Row],[runs_off_bat]]=4,"Four",IF(Table1[[#This Row],[runs_off_bat]]=1,"Single",IF(Table1[[#This Row],[runs_off_bat]]=6,"Six",IF(Table1[[#This Row],[runs_off_bat]]=2,"Double",IF(Table1[[#This Row],[runs_off_bat]]=3,"Three",IF(Table1[[#This Row],[extras]]=1,"extra","Dot"))))))</calculatedColumnFormula>
    </tableColumn>
    <tableColumn id="29" xr3:uid="{ED5711B3-FC3C-4BD2-A5E3-55F027F141C7}" name="overs" dataDxfId="26">
      <calculatedColumnFormula>INT(Table1[[#This Row],[actual_delivery]])+1</calculatedColumnFormula>
    </tableColumn>
    <tableColumn id="30" xr3:uid="{69DFAFE5-369F-437A-A517-F45826EA5F2F}" name="parrnership" dataDxfId="25"/>
    <tableColumn id="31" xr3:uid="{2CA30F0A-8AF5-4E18-AEC5-DFFCB40996C8}" name="partnership id" dataDxfId="24">
      <calculatedColumnFormula array="1">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calculatedColumnFormula>
    </tableColumn>
    <tableColumn id="32" xr3:uid="{32AE4A9F-18F1-4771-A71A-490800805030}" name="CUMULATIVEW" dataDxfId="2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bodyPr vertOverflow="clip" horzOverflow="clip" rtlCol="0" anchor="t"/>
      <a:lstStyle>
        <a:defPPr algn="l">
          <a:defRPr sz="1100"/>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0.xml"/><Relationship Id="rId7" Type="http://schemas.openxmlformats.org/officeDocument/2006/relationships/pivotTable" Target="../pivotTables/pivotTable14.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082A4-3AF7-411B-A5DE-D40B8763A5EB}">
  <dimension ref="A1:AH260"/>
  <sheetViews>
    <sheetView topLeftCell="U1" workbookViewId="0">
      <selection activeCell="AF5" sqref="AF5"/>
    </sheetView>
  </sheetViews>
  <sheetFormatPr defaultRowHeight="14.4" x14ac:dyDescent="0.3"/>
  <cols>
    <col min="1" max="1" width="10.77734375" customWidth="1"/>
    <col min="3" max="3" width="11.44140625" customWidth="1"/>
    <col min="7" max="7" width="15.6640625" customWidth="1"/>
    <col min="8" max="8" width="14.21875" customWidth="1"/>
    <col min="9" max="9" width="14.88671875" customWidth="1"/>
    <col min="11" max="11" width="14.88671875" bestFit="1" customWidth="1"/>
    <col min="12" max="12" width="13.33203125" bestFit="1" customWidth="1"/>
    <col min="13" max="13" width="13.77734375" customWidth="1"/>
    <col min="18" max="19" width="9.21875" customWidth="1"/>
    <col min="20" max="20" width="15.44140625" customWidth="1"/>
    <col min="21" max="21" width="13.109375" customWidth="1"/>
    <col min="22" max="22" width="17.21875" customWidth="1"/>
    <col min="23" max="23" width="18.6640625" customWidth="1"/>
    <col min="24" max="24" width="22.77734375" customWidth="1"/>
    <col min="25" max="27" width="10.21875" customWidth="1"/>
    <col min="30" max="30" width="25.21875" bestFit="1" customWidth="1"/>
    <col min="31" max="31" width="14.88671875" bestFit="1" customWidth="1"/>
  </cols>
  <sheetData>
    <row r="1" spans="1:3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57</v>
      </c>
      <c r="AC1" t="s">
        <v>61</v>
      </c>
      <c r="AD1" t="s">
        <v>69</v>
      </c>
      <c r="AE1" t="s">
        <v>79</v>
      </c>
      <c r="AF1" t="s">
        <v>107</v>
      </c>
    </row>
    <row r="2" spans="1:32" x14ac:dyDescent="0.3">
      <c r="A2">
        <v>1512772</v>
      </c>
      <c r="B2" t="s">
        <v>27</v>
      </c>
      <c r="C2" s="1">
        <v>46086</v>
      </c>
      <c r="D2" t="s">
        <v>28</v>
      </c>
      <c r="E2">
        <v>1</v>
      </c>
      <c r="F2">
        <v>0.1</v>
      </c>
      <c r="G2">
        <v>0.1</v>
      </c>
      <c r="H2" t="s">
        <v>29</v>
      </c>
      <c r="I2" t="s">
        <v>30</v>
      </c>
      <c r="J2" t="s">
        <v>31</v>
      </c>
      <c r="K2" t="s">
        <v>32</v>
      </c>
      <c r="L2" t="s">
        <v>33</v>
      </c>
      <c r="M2">
        <v>0</v>
      </c>
      <c r="N2">
        <v>0</v>
      </c>
      <c r="AB2" t="str">
        <f>IF(Table1[[#This Row],[runs_off_bat]]=4,"Four",IF(Table1[[#This Row],[runs_off_bat]]=1,"Single",IF(Table1[[#This Row],[runs_off_bat]]=6,"Six",IF(Table1[[#This Row],[runs_off_bat]]=2,"Double",IF(Table1[[#This Row],[runs_off_bat]]=3,"Three",IF(Table1[[#This Row],[extras]]=1,"extra","Dot"))))))</f>
        <v>Dot</v>
      </c>
      <c r="AC2">
        <f>INT(Table1[[#This Row],[actual_delivery]])+1</f>
        <v>1</v>
      </c>
      <c r="AD2" t="s">
        <v>80</v>
      </c>
      <c r="AE2" t="str" cm="1">
        <f t="array" ref="AE2">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1</v>
      </c>
    </row>
    <row r="3" spans="1:32" x14ac:dyDescent="0.3">
      <c r="A3">
        <v>1512772</v>
      </c>
      <c r="B3" t="s">
        <v>27</v>
      </c>
      <c r="C3" s="1">
        <v>46086</v>
      </c>
      <c r="D3" t="s">
        <v>28</v>
      </c>
      <c r="E3">
        <v>1</v>
      </c>
      <c r="F3">
        <v>0.2</v>
      </c>
      <c r="G3">
        <v>0.2</v>
      </c>
      <c r="H3" t="s">
        <v>29</v>
      </c>
      <c r="I3" t="s">
        <v>30</v>
      </c>
      <c r="J3" t="s">
        <v>31</v>
      </c>
      <c r="K3" t="s">
        <v>32</v>
      </c>
      <c r="L3" t="s">
        <v>33</v>
      </c>
      <c r="M3">
        <v>0</v>
      </c>
      <c r="N3">
        <v>0</v>
      </c>
      <c r="AB3" t="str">
        <f>IF(Table1[[#This Row],[runs_off_bat]]=4,"Four",IF(Table1[[#This Row],[runs_off_bat]]=1,"Single",IF(Table1[[#This Row],[runs_off_bat]]=6,"Six",IF(Table1[[#This Row],[runs_off_bat]]=2,"Double",IF(Table1[[#This Row],[runs_off_bat]]=3,"Three",IF(Table1[[#This Row],[extras]]=1,"extra","Dot"))))))</f>
        <v>Dot</v>
      </c>
      <c r="AC3">
        <f>INT(Table1[[#This Row],[actual_delivery]])+1</f>
        <v>1</v>
      </c>
      <c r="AD3" t="s">
        <v>80</v>
      </c>
      <c r="AE3" t="str" cm="1">
        <f t="array" ref="AE3">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1</v>
      </c>
    </row>
    <row r="4" spans="1:32" x14ac:dyDescent="0.3">
      <c r="A4">
        <v>1512772</v>
      </c>
      <c r="B4" t="s">
        <v>27</v>
      </c>
      <c r="C4" s="1">
        <v>46086</v>
      </c>
      <c r="D4" t="s">
        <v>28</v>
      </c>
      <c r="E4">
        <v>1</v>
      </c>
      <c r="F4">
        <v>0.3</v>
      </c>
      <c r="G4">
        <v>0.3</v>
      </c>
      <c r="H4" t="s">
        <v>29</v>
      </c>
      <c r="I4" t="s">
        <v>30</v>
      </c>
      <c r="J4" t="s">
        <v>31</v>
      </c>
      <c r="K4" t="s">
        <v>32</v>
      </c>
      <c r="L4" t="s">
        <v>33</v>
      </c>
      <c r="M4">
        <v>4</v>
      </c>
      <c r="N4">
        <v>0</v>
      </c>
      <c r="AB4" t="str">
        <f>IF(Table1[[#This Row],[runs_off_bat]]=4,"Four",IF(Table1[[#This Row],[runs_off_bat]]=1,"Single",IF(Table1[[#This Row],[runs_off_bat]]=6,"Six",IF(Table1[[#This Row],[runs_off_bat]]=2,"Double",IF(Table1[[#This Row],[runs_off_bat]]=3,"Three",IF(Table1[[#This Row],[extras]]=1,"extra","Dot"))))))</f>
        <v>Four</v>
      </c>
      <c r="AC4">
        <f>INT(Table1[[#This Row],[actual_delivery]])+1</f>
        <v>1</v>
      </c>
      <c r="AD4" t="s">
        <v>80</v>
      </c>
      <c r="AE4" t="str" cm="1">
        <f t="array" ref="AE4">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1</v>
      </c>
    </row>
    <row r="5" spans="1:32" x14ac:dyDescent="0.3">
      <c r="A5">
        <v>1512772</v>
      </c>
      <c r="B5" t="s">
        <v>27</v>
      </c>
      <c r="C5" s="1">
        <v>46086</v>
      </c>
      <c r="D5" t="s">
        <v>28</v>
      </c>
      <c r="E5">
        <v>1</v>
      </c>
      <c r="F5">
        <v>0.4</v>
      </c>
      <c r="G5">
        <v>0.4</v>
      </c>
      <c r="H5" t="s">
        <v>29</v>
      </c>
      <c r="I5" t="s">
        <v>30</v>
      </c>
      <c r="J5" t="s">
        <v>31</v>
      </c>
      <c r="K5" t="s">
        <v>32</v>
      </c>
      <c r="L5" t="s">
        <v>33</v>
      </c>
      <c r="M5">
        <v>6</v>
      </c>
      <c r="N5">
        <v>0</v>
      </c>
      <c r="AB5" t="str">
        <f>IF(Table1[[#This Row],[runs_off_bat]]=4,"Four",IF(Table1[[#This Row],[runs_off_bat]]=1,"Single",IF(Table1[[#This Row],[runs_off_bat]]=6,"Six",IF(Table1[[#This Row],[runs_off_bat]]=2,"Double",IF(Table1[[#This Row],[runs_off_bat]]=3,"Three",IF(Table1[[#This Row],[extras]]=1,"extra","Dot"))))))</f>
        <v>Six</v>
      </c>
      <c r="AC5">
        <f>INT(Table1[[#This Row],[actual_delivery]])+1</f>
        <v>1</v>
      </c>
      <c r="AD5" t="s">
        <v>80</v>
      </c>
      <c r="AE5" t="str" cm="1">
        <f t="array" ref="AE5">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1</v>
      </c>
    </row>
    <row r="6" spans="1:32" x14ac:dyDescent="0.3">
      <c r="A6">
        <v>1512772</v>
      </c>
      <c r="B6" t="s">
        <v>27</v>
      </c>
      <c r="C6" s="1">
        <v>46086</v>
      </c>
      <c r="D6" t="s">
        <v>28</v>
      </c>
      <c r="E6">
        <v>1</v>
      </c>
      <c r="F6">
        <v>0.5</v>
      </c>
      <c r="G6">
        <v>0.5</v>
      </c>
      <c r="H6" t="s">
        <v>29</v>
      </c>
      <c r="I6" t="s">
        <v>30</v>
      </c>
      <c r="J6" t="s">
        <v>31</v>
      </c>
      <c r="K6" t="s">
        <v>32</v>
      </c>
      <c r="L6" t="s">
        <v>33</v>
      </c>
      <c r="M6">
        <v>1</v>
      </c>
      <c r="N6">
        <v>0</v>
      </c>
      <c r="AB6" t="str">
        <f>IF(Table1[[#This Row],[runs_off_bat]]=4,"Four",IF(Table1[[#This Row],[runs_off_bat]]=1,"Single",IF(Table1[[#This Row],[runs_off_bat]]=6,"Six",IF(Table1[[#This Row],[runs_off_bat]]=2,"Double",IF(Table1[[#This Row],[runs_off_bat]]=3,"Three",IF(Table1[[#This Row],[extras]]=1,"extra","Dot"))))))</f>
        <v>Single</v>
      </c>
      <c r="AC6">
        <f>INT(Table1[[#This Row],[actual_delivery]])+1</f>
        <v>1</v>
      </c>
      <c r="AD6" t="s">
        <v>80</v>
      </c>
      <c r="AE6" t="str" cm="1">
        <f t="array" ref="AE6">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1</v>
      </c>
    </row>
    <row r="7" spans="1:32" x14ac:dyDescent="0.3">
      <c r="A7">
        <v>1512772</v>
      </c>
      <c r="B7" t="s">
        <v>27</v>
      </c>
      <c r="C7" s="1">
        <v>46086</v>
      </c>
      <c r="D7" t="s">
        <v>28</v>
      </c>
      <c r="E7">
        <v>1</v>
      </c>
      <c r="F7">
        <v>0.6</v>
      </c>
      <c r="G7">
        <v>0.6</v>
      </c>
      <c r="H7" t="s">
        <v>29</v>
      </c>
      <c r="I7" t="s">
        <v>30</v>
      </c>
      <c r="J7" t="s">
        <v>32</v>
      </c>
      <c r="K7" t="s">
        <v>31</v>
      </c>
      <c r="L7" t="s">
        <v>33</v>
      </c>
      <c r="M7">
        <v>1</v>
      </c>
      <c r="N7">
        <v>0</v>
      </c>
      <c r="AB7" t="str">
        <f>IF(Table1[[#This Row],[runs_off_bat]]=4,"Four",IF(Table1[[#This Row],[runs_off_bat]]=1,"Single",IF(Table1[[#This Row],[runs_off_bat]]=6,"Six",IF(Table1[[#This Row],[runs_off_bat]]=2,"Double",IF(Table1[[#This Row],[runs_off_bat]]=3,"Three",IF(Table1[[#This Row],[extras]]=1,"extra","Dot"))))))</f>
        <v>Single</v>
      </c>
      <c r="AC7">
        <f>INT(Table1[[#This Row],[actual_delivery]])+1</f>
        <v>1</v>
      </c>
      <c r="AD7" t="s">
        <v>80</v>
      </c>
      <c r="AE7" t="str" cm="1">
        <f t="array" ref="AE7">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1</v>
      </c>
    </row>
    <row r="8" spans="1:32" x14ac:dyDescent="0.3">
      <c r="A8">
        <v>1512772</v>
      </c>
      <c r="B8" t="s">
        <v>27</v>
      </c>
      <c r="C8" s="1">
        <v>46086</v>
      </c>
      <c r="D8" t="s">
        <v>28</v>
      </c>
      <c r="E8">
        <v>1</v>
      </c>
      <c r="F8">
        <v>1.1000000000000001</v>
      </c>
      <c r="G8">
        <v>1.1000000000000001</v>
      </c>
      <c r="H8" t="s">
        <v>29</v>
      </c>
      <c r="I8" t="s">
        <v>30</v>
      </c>
      <c r="J8" t="s">
        <v>32</v>
      </c>
      <c r="K8" t="s">
        <v>31</v>
      </c>
      <c r="L8" t="s">
        <v>34</v>
      </c>
      <c r="M8">
        <v>4</v>
      </c>
      <c r="N8">
        <v>0</v>
      </c>
      <c r="AB8" t="str">
        <f>IF(Table1[[#This Row],[runs_off_bat]]=4,"Four",IF(Table1[[#This Row],[runs_off_bat]]=1,"Single",IF(Table1[[#This Row],[runs_off_bat]]=6,"Six",IF(Table1[[#This Row],[runs_off_bat]]=2,"Double",IF(Table1[[#This Row],[runs_off_bat]]=3,"Three",IF(Table1[[#This Row],[extras]]=1,"extra","Dot"))))))</f>
        <v>Four</v>
      </c>
      <c r="AC8">
        <f>INT(Table1[[#This Row],[actual_delivery]])+1</f>
        <v>2</v>
      </c>
      <c r="AD8" t="s">
        <v>80</v>
      </c>
      <c r="AE8" t="str" cm="1">
        <f t="array" ref="AE8">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1</v>
      </c>
    </row>
    <row r="9" spans="1:32" x14ac:dyDescent="0.3">
      <c r="A9">
        <v>1512772</v>
      </c>
      <c r="B9" t="s">
        <v>27</v>
      </c>
      <c r="C9" s="1">
        <v>46086</v>
      </c>
      <c r="D9" t="s">
        <v>28</v>
      </c>
      <c r="E9">
        <v>1</v>
      </c>
      <c r="F9">
        <v>1.2</v>
      </c>
      <c r="G9">
        <v>1.2</v>
      </c>
      <c r="H9" t="s">
        <v>29</v>
      </c>
      <c r="I9" t="s">
        <v>30</v>
      </c>
      <c r="J9" t="s">
        <v>32</v>
      </c>
      <c r="K9" t="s">
        <v>31</v>
      </c>
      <c r="L9" t="s">
        <v>34</v>
      </c>
      <c r="M9">
        <v>0</v>
      </c>
      <c r="N9">
        <v>0</v>
      </c>
      <c r="AB9" t="str">
        <f>IF(Table1[[#This Row],[runs_off_bat]]=4,"Four",IF(Table1[[#This Row],[runs_off_bat]]=1,"Single",IF(Table1[[#This Row],[runs_off_bat]]=6,"Six",IF(Table1[[#This Row],[runs_off_bat]]=2,"Double",IF(Table1[[#This Row],[runs_off_bat]]=3,"Three",IF(Table1[[#This Row],[extras]]=1,"extra","Dot"))))))</f>
        <v>Dot</v>
      </c>
      <c r="AC9">
        <f>INT(Table1[[#This Row],[actual_delivery]])+1</f>
        <v>2</v>
      </c>
      <c r="AD9" t="s">
        <v>80</v>
      </c>
      <c r="AE9" t="str" cm="1">
        <f t="array" ref="AE9">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1</v>
      </c>
    </row>
    <row r="10" spans="1:32" x14ac:dyDescent="0.3">
      <c r="A10">
        <v>1512772</v>
      </c>
      <c r="B10" t="s">
        <v>27</v>
      </c>
      <c r="C10" s="1">
        <v>46086</v>
      </c>
      <c r="D10" t="s">
        <v>28</v>
      </c>
      <c r="E10">
        <v>1</v>
      </c>
      <c r="F10">
        <v>1.3</v>
      </c>
      <c r="G10">
        <v>1.3</v>
      </c>
      <c r="H10" t="s">
        <v>29</v>
      </c>
      <c r="I10" t="s">
        <v>30</v>
      </c>
      <c r="J10" t="s">
        <v>32</v>
      </c>
      <c r="K10" t="s">
        <v>31</v>
      </c>
      <c r="L10" t="s">
        <v>34</v>
      </c>
      <c r="M10">
        <v>0</v>
      </c>
      <c r="N10">
        <v>0</v>
      </c>
      <c r="AB10" t="str">
        <f>IF(Table1[[#This Row],[runs_off_bat]]=4,"Four",IF(Table1[[#This Row],[runs_off_bat]]=1,"Single",IF(Table1[[#This Row],[runs_off_bat]]=6,"Six",IF(Table1[[#This Row],[runs_off_bat]]=2,"Double",IF(Table1[[#This Row],[runs_off_bat]]=3,"Three",IF(Table1[[#This Row],[extras]]=1,"extra","Dot"))))))</f>
        <v>Dot</v>
      </c>
      <c r="AC10">
        <f>INT(Table1[[#This Row],[actual_delivery]])+1</f>
        <v>2</v>
      </c>
      <c r="AD10" t="s">
        <v>80</v>
      </c>
      <c r="AE10" t="str" cm="1">
        <f t="array" ref="AE10">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1</v>
      </c>
    </row>
    <row r="11" spans="1:32" x14ac:dyDescent="0.3">
      <c r="A11">
        <v>1512772</v>
      </c>
      <c r="B11" t="s">
        <v>27</v>
      </c>
      <c r="C11" s="1">
        <v>46086</v>
      </c>
      <c r="D11" t="s">
        <v>28</v>
      </c>
      <c r="E11">
        <v>1</v>
      </c>
      <c r="F11">
        <v>1.4</v>
      </c>
      <c r="G11">
        <v>1.4</v>
      </c>
      <c r="H11" t="s">
        <v>29</v>
      </c>
      <c r="I11" t="s">
        <v>30</v>
      </c>
      <c r="J11" t="s">
        <v>32</v>
      </c>
      <c r="K11" t="s">
        <v>31</v>
      </c>
      <c r="L11" t="s">
        <v>34</v>
      </c>
      <c r="M11">
        <v>0</v>
      </c>
      <c r="N11">
        <v>0</v>
      </c>
      <c r="AB11" t="str">
        <f>IF(Table1[[#This Row],[runs_off_bat]]=4,"Four",IF(Table1[[#This Row],[runs_off_bat]]=1,"Single",IF(Table1[[#This Row],[runs_off_bat]]=6,"Six",IF(Table1[[#This Row],[runs_off_bat]]=2,"Double",IF(Table1[[#This Row],[runs_off_bat]]=3,"Three",IF(Table1[[#This Row],[extras]]=1,"extra","Dot"))))))</f>
        <v>Dot</v>
      </c>
      <c r="AC11">
        <f>INT(Table1[[#This Row],[actual_delivery]])+1</f>
        <v>2</v>
      </c>
      <c r="AD11" t="s">
        <v>80</v>
      </c>
      <c r="AE11" t="str" cm="1">
        <f t="array" ref="AE11">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1</v>
      </c>
    </row>
    <row r="12" spans="1:32" x14ac:dyDescent="0.3">
      <c r="A12">
        <v>1512772</v>
      </c>
      <c r="B12" t="s">
        <v>27</v>
      </c>
      <c r="C12" s="1">
        <v>46086</v>
      </c>
      <c r="D12" t="s">
        <v>28</v>
      </c>
      <c r="E12">
        <v>1</v>
      </c>
      <c r="F12">
        <v>1.5</v>
      </c>
      <c r="G12">
        <v>1.5</v>
      </c>
      <c r="H12" t="s">
        <v>29</v>
      </c>
      <c r="I12" t="s">
        <v>30</v>
      </c>
      <c r="J12" t="s">
        <v>32</v>
      </c>
      <c r="K12" t="s">
        <v>31</v>
      </c>
      <c r="L12" t="s">
        <v>34</v>
      </c>
      <c r="M12">
        <v>4</v>
      </c>
      <c r="N12">
        <v>0</v>
      </c>
      <c r="AB12" t="str">
        <f>IF(Table1[[#This Row],[runs_off_bat]]=4,"Four",IF(Table1[[#This Row],[runs_off_bat]]=1,"Single",IF(Table1[[#This Row],[runs_off_bat]]=6,"Six",IF(Table1[[#This Row],[runs_off_bat]]=2,"Double",IF(Table1[[#This Row],[runs_off_bat]]=3,"Three",IF(Table1[[#This Row],[extras]]=1,"extra","Dot"))))))</f>
        <v>Four</v>
      </c>
      <c r="AC12">
        <f>INT(Table1[[#This Row],[actual_delivery]])+1</f>
        <v>2</v>
      </c>
      <c r="AD12" t="s">
        <v>80</v>
      </c>
      <c r="AE12" t="str" cm="1">
        <f t="array" ref="AE12">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1</v>
      </c>
    </row>
    <row r="13" spans="1:32" x14ac:dyDescent="0.3">
      <c r="A13">
        <v>1512772</v>
      </c>
      <c r="B13" t="s">
        <v>27</v>
      </c>
      <c r="C13" s="1">
        <v>46086</v>
      </c>
      <c r="D13" t="s">
        <v>28</v>
      </c>
      <c r="E13">
        <v>1</v>
      </c>
      <c r="F13">
        <v>1.6</v>
      </c>
      <c r="G13">
        <v>1.6</v>
      </c>
      <c r="H13" t="s">
        <v>29</v>
      </c>
      <c r="I13" t="s">
        <v>30</v>
      </c>
      <c r="J13" t="s">
        <v>32</v>
      </c>
      <c r="K13" t="s">
        <v>31</v>
      </c>
      <c r="L13" t="s">
        <v>34</v>
      </c>
      <c r="M13">
        <v>0</v>
      </c>
      <c r="N13">
        <v>0</v>
      </c>
      <c r="U13" t="s">
        <v>35</v>
      </c>
      <c r="V13" t="s">
        <v>32</v>
      </c>
      <c r="Y13" t="s">
        <v>36</v>
      </c>
      <c r="AB13" t="str">
        <f>IF(Table1[[#This Row],[runs_off_bat]]=4,"Four",IF(Table1[[#This Row],[runs_off_bat]]=1,"Single",IF(Table1[[#This Row],[runs_off_bat]]=6,"Six",IF(Table1[[#This Row],[runs_off_bat]]=2,"Double",IF(Table1[[#This Row],[runs_off_bat]]=3,"Three",IF(Table1[[#This Row],[extras]]=1,"extra","Dot"))))))</f>
        <v>Dot</v>
      </c>
      <c r="AC13">
        <f>INT(Table1[[#This Row],[actual_delivery]])+1</f>
        <v>2</v>
      </c>
      <c r="AD13" t="s">
        <v>80</v>
      </c>
      <c r="AE13" t="str" cm="1">
        <f t="array" ref="AE13">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1</v>
      </c>
    </row>
    <row r="14" spans="1:32" x14ac:dyDescent="0.3">
      <c r="A14">
        <v>1512772</v>
      </c>
      <c r="B14" t="s">
        <v>27</v>
      </c>
      <c r="C14" s="1">
        <v>46086</v>
      </c>
      <c r="D14" t="s">
        <v>28</v>
      </c>
      <c r="E14">
        <v>1</v>
      </c>
      <c r="F14">
        <v>2.1</v>
      </c>
      <c r="G14">
        <v>2.1</v>
      </c>
      <c r="H14" t="s">
        <v>29</v>
      </c>
      <c r="I14" t="s">
        <v>30</v>
      </c>
      <c r="J14" t="s">
        <v>31</v>
      </c>
      <c r="K14" t="s">
        <v>37</v>
      </c>
      <c r="L14" t="s">
        <v>33</v>
      </c>
      <c r="M14">
        <v>4</v>
      </c>
      <c r="N14">
        <v>0</v>
      </c>
      <c r="AB14" t="str">
        <f>IF(Table1[[#This Row],[runs_off_bat]]=4,"Four",IF(Table1[[#This Row],[runs_off_bat]]=1,"Single",IF(Table1[[#This Row],[runs_off_bat]]=6,"Six",IF(Table1[[#This Row],[runs_off_bat]]=2,"Double",IF(Table1[[#This Row],[runs_off_bat]]=3,"Three",IF(Table1[[#This Row],[extras]]=1,"extra","Dot"))))))</f>
        <v>Four</v>
      </c>
      <c r="AC14">
        <f>INT(Table1[[#This Row],[actual_delivery]])+1</f>
        <v>3</v>
      </c>
      <c r="AD14" t="s">
        <v>81</v>
      </c>
      <c r="AE14" t="str" cm="1">
        <f t="array" ref="AE14">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2</v>
      </c>
    </row>
    <row r="15" spans="1:32" x14ac:dyDescent="0.3">
      <c r="A15">
        <v>1512772</v>
      </c>
      <c r="B15" t="s">
        <v>27</v>
      </c>
      <c r="C15" s="1">
        <v>46086</v>
      </c>
      <c r="D15" t="s">
        <v>28</v>
      </c>
      <c r="E15">
        <v>1</v>
      </c>
      <c r="F15">
        <v>2.2000000000000002</v>
      </c>
      <c r="G15">
        <v>2.2000000000000002</v>
      </c>
      <c r="H15" t="s">
        <v>29</v>
      </c>
      <c r="I15" t="s">
        <v>30</v>
      </c>
      <c r="J15" t="s">
        <v>31</v>
      </c>
      <c r="K15" t="s">
        <v>37</v>
      </c>
      <c r="L15" t="s">
        <v>33</v>
      </c>
      <c r="M15">
        <v>0</v>
      </c>
      <c r="N15">
        <v>0</v>
      </c>
      <c r="AB15" t="str">
        <f>IF(Table1[[#This Row],[runs_off_bat]]=4,"Four",IF(Table1[[#This Row],[runs_off_bat]]=1,"Single",IF(Table1[[#This Row],[runs_off_bat]]=6,"Six",IF(Table1[[#This Row],[runs_off_bat]]=2,"Double",IF(Table1[[#This Row],[runs_off_bat]]=3,"Three",IF(Table1[[#This Row],[extras]]=1,"extra","Dot"))))))</f>
        <v>Dot</v>
      </c>
      <c r="AC15">
        <f>INT(Table1[[#This Row],[actual_delivery]])+1</f>
        <v>3</v>
      </c>
      <c r="AD15" t="s">
        <v>81</v>
      </c>
      <c r="AE15" t="str" cm="1">
        <f t="array" ref="AE15">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2</v>
      </c>
    </row>
    <row r="16" spans="1:32" x14ac:dyDescent="0.3">
      <c r="A16">
        <v>1512772</v>
      </c>
      <c r="B16" t="s">
        <v>27</v>
      </c>
      <c r="C16" s="1">
        <v>46086</v>
      </c>
      <c r="D16" t="s">
        <v>28</v>
      </c>
      <c r="E16">
        <v>1</v>
      </c>
      <c r="F16">
        <v>2.2999999999999998</v>
      </c>
      <c r="G16">
        <v>2.2999999999999998</v>
      </c>
      <c r="H16" t="s">
        <v>29</v>
      </c>
      <c r="I16" t="s">
        <v>30</v>
      </c>
      <c r="J16" t="s">
        <v>31</v>
      </c>
      <c r="K16" t="s">
        <v>37</v>
      </c>
      <c r="L16" t="s">
        <v>33</v>
      </c>
      <c r="M16">
        <v>0</v>
      </c>
      <c r="N16">
        <v>0</v>
      </c>
      <c r="AB16" t="str">
        <f>IF(Table1[[#This Row],[runs_off_bat]]=4,"Four",IF(Table1[[#This Row],[runs_off_bat]]=1,"Single",IF(Table1[[#This Row],[runs_off_bat]]=6,"Six",IF(Table1[[#This Row],[runs_off_bat]]=2,"Double",IF(Table1[[#This Row],[runs_off_bat]]=3,"Three",IF(Table1[[#This Row],[extras]]=1,"extra","Dot"))))))</f>
        <v>Dot</v>
      </c>
      <c r="AC16">
        <f>INT(Table1[[#This Row],[actual_delivery]])+1</f>
        <v>3</v>
      </c>
      <c r="AD16" t="s">
        <v>81</v>
      </c>
      <c r="AE16" t="str" cm="1">
        <f t="array" ref="AE16">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2</v>
      </c>
    </row>
    <row r="17" spans="1:31" x14ac:dyDescent="0.3">
      <c r="A17">
        <v>1512772</v>
      </c>
      <c r="B17" t="s">
        <v>27</v>
      </c>
      <c r="C17" s="1">
        <v>46086</v>
      </c>
      <c r="D17" t="s">
        <v>28</v>
      </c>
      <c r="E17">
        <v>1</v>
      </c>
      <c r="F17">
        <v>2.4</v>
      </c>
      <c r="G17">
        <v>2.4</v>
      </c>
      <c r="H17" t="s">
        <v>29</v>
      </c>
      <c r="I17" t="s">
        <v>30</v>
      </c>
      <c r="J17" t="s">
        <v>31</v>
      </c>
      <c r="K17" t="s">
        <v>37</v>
      </c>
      <c r="L17" t="s">
        <v>33</v>
      </c>
      <c r="M17">
        <v>6</v>
      </c>
      <c r="N17">
        <v>0</v>
      </c>
      <c r="AB17" t="str">
        <f>IF(Table1[[#This Row],[runs_off_bat]]=4,"Four",IF(Table1[[#This Row],[runs_off_bat]]=1,"Single",IF(Table1[[#This Row],[runs_off_bat]]=6,"Six",IF(Table1[[#This Row],[runs_off_bat]]=2,"Double",IF(Table1[[#This Row],[runs_off_bat]]=3,"Three",IF(Table1[[#This Row],[extras]]=1,"extra","Dot"))))))</f>
        <v>Six</v>
      </c>
      <c r="AC17">
        <f>INT(Table1[[#This Row],[actual_delivery]])+1</f>
        <v>3</v>
      </c>
      <c r="AD17" t="s">
        <v>81</v>
      </c>
      <c r="AE17" t="str" cm="1">
        <f t="array" ref="AE17">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2</v>
      </c>
    </row>
    <row r="18" spans="1:31" x14ac:dyDescent="0.3">
      <c r="A18">
        <v>1512772</v>
      </c>
      <c r="B18" t="s">
        <v>27</v>
      </c>
      <c r="C18" s="1">
        <v>46086</v>
      </c>
      <c r="D18" t="s">
        <v>28</v>
      </c>
      <c r="E18">
        <v>1</v>
      </c>
      <c r="F18">
        <v>2.5</v>
      </c>
      <c r="G18">
        <v>2.5</v>
      </c>
      <c r="H18" t="s">
        <v>29</v>
      </c>
      <c r="I18" t="s">
        <v>30</v>
      </c>
      <c r="J18" t="s">
        <v>31</v>
      </c>
      <c r="K18" t="s">
        <v>37</v>
      </c>
      <c r="L18" t="s">
        <v>33</v>
      </c>
      <c r="M18">
        <v>0</v>
      </c>
      <c r="N18">
        <v>0</v>
      </c>
      <c r="AB18" t="str">
        <f>IF(Table1[[#This Row],[runs_off_bat]]=4,"Four",IF(Table1[[#This Row],[runs_off_bat]]=1,"Single",IF(Table1[[#This Row],[runs_off_bat]]=6,"Six",IF(Table1[[#This Row],[runs_off_bat]]=2,"Double",IF(Table1[[#This Row],[runs_off_bat]]=3,"Three",IF(Table1[[#This Row],[extras]]=1,"extra","Dot"))))))</f>
        <v>Dot</v>
      </c>
      <c r="AC18">
        <f>INT(Table1[[#This Row],[actual_delivery]])+1</f>
        <v>3</v>
      </c>
      <c r="AD18" t="s">
        <v>81</v>
      </c>
      <c r="AE18" t="str" cm="1">
        <f t="array" ref="AE18">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2</v>
      </c>
    </row>
    <row r="19" spans="1:31" x14ac:dyDescent="0.3">
      <c r="A19">
        <v>1512772</v>
      </c>
      <c r="B19" t="s">
        <v>27</v>
      </c>
      <c r="C19" s="1">
        <v>46086</v>
      </c>
      <c r="D19" t="s">
        <v>28</v>
      </c>
      <c r="E19">
        <v>1</v>
      </c>
      <c r="F19">
        <v>2.6</v>
      </c>
      <c r="G19">
        <v>2.6</v>
      </c>
      <c r="H19" t="s">
        <v>29</v>
      </c>
      <c r="I19" t="s">
        <v>30</v>
      </c>
      <c r="J19" t="s">
        <v>31</v>
      </c>
      <c r="K19" t="s">
        <v>37</v>
      </c>
      <c r="L19" t="s">
        <v>33</v>
      </c>
      <c r="M19">
        <v>4</v>
      </c>
      <c r="N19">
        <v>0</v>
      </c>
      <c r="AB19" t="str">
        <f>IF(Table1[[#This Row],[runs_off_bat]]=4,"Four",IF(Table1[[#This Row],[runs_off_bat]]=1,"Single",IF(Table1[[#This Row],[runs_off_bat]]=6,"Six",IF(Table1[[#This Row],[runs_off_bat]]=2,"Double",IF(Table1[[#This Row],[runs_off_bat]]=3,"Three",IF(Table1[[#This Row],[extras]]=1,"extra","Dot"))))))</f>
        <v>Four</v>
      </c>
      <c r="AC19">
        <f>INT(Table1[[#This Row],[actual_delivery]])+1</f>
        <v>3</v>
      </c>
      <c r="AD19" t="s">
        <v>81</v>
      </c>
      <c r="AE19" t="str" cm="1">
        <f t="array" ref="AE19">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2</v>
      </c>
    </row>
    <row r="20" spans="1:31" x14ac:dyDescent="0.3">
      <c r="A20">
        <v>1512772</v>
      </c>
      <c r="B20" t="s">
        <v>27</v>
      </c>
      <c r="C20" s="1">
        <v>46086</v>
      </c>
      <c r="D20" t="s">
        <v>28</v>
      </c>
      <c r="E20">
        <v>1</v>
      </c>
      <c r="F20">
        <v>3.1</v>
      </c>
      <c r="G20">
        <v>3.1</v>
      </c>
      <c r="H20" t="s">
        <v>29</v>
      </c>
      <c r="I20" t="s">
        <v>30</v>
      </c>
      <c r="J20" t="s">
        <v>37</v>
      </c>
      <c r="K20" t="s">
        <v>31</v>
      </c>
      <c r="L20" t="s">
        <v>34</v>
      </c>
      <c r="M20">
        <v>1</v>
      </c>
      <c r="N20">
        <v>0</v>
      </c>
      <c r="AB20" t="str">
        <f>IF(Table1[[#This Row],[runs_off_bat]]=4,"Four",IF(Table1[[#This Row],[runs_off_bat]]=1,"Single",IF(Table1[[#This Row],[runs_off_bat]]=6,"Six",IF(Table1[[#This Row],[runs_off_bat]]=2,"Double",IF(Table1[[#This Row],[runs_off_bat]]=3,"Three",IF(Table1[[#This Row],[extras]]=1,"extra","Dot"))))))</f>
        <v>Single</v>
      </c>
      <c r="AC20">
        <f>INT(Table1[[#This Row],[actual_delivery]])+1</f>
        <v>4</v>
      </c>
      <c r="AD20" t="s">
        <v>81</v>
      </c>
      <c r="AE20" t="str" cm="1">
        <f t="array" ref="AE20">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2</v>
      </c>
    </row>
    <row r="21" spans="1:31" x14ac:dyDescent="0.3">
      <c r="A21">
        <v>1512772</v>
      </c>
      <c r="B21" t="s">
        <v>27</v>
      </c>
      <c r="C21" s="1">
        <v>46086</v>
      </c>
      <c r="D21" t="s">
        <v>28</v>
      </c>
      <c r="E21">
        <v>1</v>
      </c>
      <c r="F21">
        <v>3.2</v>
      </c>
      <c r="G21">
        <v>3.2</v>
      </c>
      <c r="H21" t="s">
        <v>29</v>
      </c>
      <c r="I21" t="s">
        <v>30</v>
      </c>
      <c r="J21" t="s">
        <v>31</v>
      </c>
      <c r="K21" t="s">
        <v>37</v>
      </c>
      <c r="L21" t="s">
        <v>34</v>
      </c>
      <c r="M21">
        <v>4</v>
      </c>
      <c r="N21">
        <v>0</v>
      </c>
      <c r="AB21" t="str">
        <f>IF(Table1[[#This Row],[runs_off_bat]]=4,"Four",IF(Table1[[#This Row],[runs_off_bat]]=1,"Single",IF(Table1[[#This Row],[runs_off_bat]]=6,"Six",IF(Table1[[#This Row],[runs_off_bat]]=2,"Double",IF(Table1[[#This Row],[runs_off_bat]]=3,"Three",IF(Table1[[#This Row],[extras]]=1,"extra","Dot"))))))</f>
        <v>Four</v>
      </c>
      <c r="AC21">
        <f>INT(Table1[[#This Row],[actual_delivery]])+1</f>
        <v>4</v>
      </c>
      <c r="AD21" t="s">
        <v>81</v>
      </c>
      <c r="AE21" t="str" cm="1">
        <f t="array" ref="AE21">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2</v>
      </c>
    </row>
    <row r="22" spans="1:31" x14ac:dyDescent="0.3">
      <c r="A22">
        <v>1512772</v>
      </c>
      <c r="B22" t="s">
        <v>27</v>
      </c>
      <c r="C22" s="1">
        <v>46086</v>
      </c>
      <c r="D22" t="s">
        <v>28</v>
      </c>
      <c r="E22">
        <v>1</v>
      </c>
      <c r="F22">
        <v>3.3</v>
      </c>
      <c r="G22">
        <v>3.3</v>
      </c>
      <c r="H22" t="s">
        <v>29</v>
      </c>
      <c r="I22" t="s">
        <v>30</v>
      </c>
      <c r="J22" t="s">
        <v>31</v>
      </c>
      <c r="K22" t="s">
        <v>37</v>
      </c>
      <c r="L22" t="s">
        <v>34</v>
      </c>
      <c r="M22">
        <v>1</v>
      </c>
      <c r="N22">
        <v>0</v>
      </c>
      <c r="AB22" t="str">
        <f>IF(Table1[[#This Row],[runs_off_bat]]=4,"Four",IF(Table1[[#This Row],[runs_off_bat]]=1,"Single",IF(Table1[[#This Row],[runs_off_bat]]=6,"Six",IF(Table1[[#This Row],[runs_off_bat]]=2,"Double",IF(Table1[[#This Row],[runs_off_bat]]=3,"Three",IF(Table1[[#This Row],[extras]]=1,"extra","Dot"))))))</f>
        <v>Single</v>
      </c>
      <c r="AC22">
        <f>INT(Table1[[#This Row],[actual_delivery]])+1</f>
        <v>4</v>
      </c>
      <c r="AD22" t="s">
        <v>81</v>
      </c>
      <c r="AE22" t="str" cm="1">
        <f t="array" ref="AE22">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2</v>
      </c>
    </row>
    <row r="23" spans="1:31" x14ac:dyDescent="0.3">
      <c r="A23">
        <v>1512772</v>
      </c>
      <c r="B23" t="s">
        <v>27</v>
      </c>
      <c r="C23" s="1">
        <v>46086</v>
      </c>
      <c r="D23" t="s">
        <v>28</v>
      </c>
      <c r="E23">
        <v>1</v>
      </c>
      <c r="F23">
        <v>3.4</v>
      </c>
      <c r="G23">
        <v>3.4</v>
      </c>
      <c r="H23" t="s">
        <v>29</v>
      </c>
      <c r="I23" t="s">
        <v>30</v>
      </c>
      <c r="J23" t="s">
        <v>37</v>
      </c>
      <c r="K23" t="s">
        <v>31</v>
      </c>
      <c r="L23" t="s">
        <v>34</v>
      </c>
      <c r="M23">
        <v>4</v>
      </c>
      <c r="N23">
        <v>0</v>
      </c>
      <c r="AB23" t="str">
        <f>IF(Table1[[#This Row],[runs_off_bat]]=4,"Four",IF(Table1[[#This Row],[runs_off_bat]]=1,"Single",IF(Table1[[#This Row],[runs_off_bat]]=6,"Six",IF(Table1[[#This Row],[runs_off_bat]]=2,"Double",IF(Table1[[#This Row],[runs_off_bat]]=3,"Three",IF(Table1[[#This Row],[extras]]=1,"extra","Dot"))))))</f>
        <v>Four</v>
      </c>
      <c r="AC23">
        <f>INT(Table1[[#This Row],[actual_delivery]])+1</f>
        <v>4</v>
      </c>
      <c r="AD23" t="s">
        <v>81</v>
      </c>
      <c r="AE23" t="str" cm="1">
        <f t="array" ref="AE23">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2</v>
      </c>
    </row>
    <row r="24" spans="1:31" x14ac:dyDescent="0.3">
      <c r="A24">
        <v>1512772</v>
      </c>
      <c r="B24" t="s">
        <v>27</v>
      </c>
      <c r="C24" s="1">
        <v>46086</v>
      </c>
      <c r="D24" t="s">
        <v>28</v>
      </c>
      <c r="E24">
        <v>1</v>
      </c>
      <c r="F24">
        <v>3.5</v>
      </c>
      <c r="G24">
        <v>3.5</v>
      </c>
      <c r="H24" t="s">
        <v>29</v>
      </c>
      <c r="I24" t="s">
        <v>30</v>
      </c>
      <c r="J24" t="s">
        <v>37</v>
      </c>
      <c r="K24" t="s">
        <v>31</v>
      </c>
      <c r="L24" t="s">
        <v>34</v>
      </c>
      <c r="M24">
        <v>1</v>
      </c>
      <c r="N24">
        <v>0</v>
      </c>
      <c r="AB24" t="str">
        <f>IF(Table1[[#This Row],[runs_off_bat]]=4,"Four",IF(Table1[[#This Row],[runs_off_bat]]=1,"Single",IF(Table1[[#This Row],[runs_off_bat]]=6,"Six",IF(Table1[[#This Row],[runs_off_bat]]=2,"Double",IF(Table1[[#This Row],[runs_off_bat]]=3,"Three",IF(Table1[[#This Row],[extras]]=1,"extra","Dot"))))))</f>
        <v>Single</v>
      </c>
      <c r="AC24">
        <f>INT(Table1[[#This Row],[actual_delivery]])+1</f>
        <v>4</v>
      </c>
      <c r="AD24" t="s">
        <v>81</v>
      </c>
      <c r="AE24" t="str" cm="1">
        <f t="array" ref="AE24">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2</v>
      </c>
    </row>
    <row r="25" spans="1:31" x14ac:dyDescent="0.3">
      <c r="A25">
        <v>1512772</v>
      </c>
      <c r="B25" t="s">
        <v>27</v>
      </c>
      <c r="C25" s="1">
        <v>46086</v>
      </c>
      <c r="D25" t="s">
        <v>28</v>
      </c>
      <c r="E25">
        <v>1</v>
      </c>
      <c r="F25">
        <v>3.6</v>
      </c>
      <c r="G25">
        <v>3.6</v>
      </c>
      <c r="H25" t="s">
        <v>29</v>
      </c>
      <c r="I25" t="s">
        <v>30</v>
      </c>
      <c r="J25" t="s">
        <v>31</v>
      </c>
      <c r="K25" t="s">
        <v>37</v>
      </c>
      <c r="L25" t="s">
        <v>34</v>
      </c>
      <c r="M25">
        <v>0</v>
      </c>
      <c r="N25">
        <v>0</v>
      </c>
      <c r="AB25" t="str">
        <f>IF(Table1[[#This Row],[runs_off_bat]]=4,"Four",IF(Table1[[#This Row],[runs_off_bat]]=1,"Single",IF(Table1[[#This Row],[runs_off_bat]]=6,"Six",IF(Table1[[#This Row],[runs_off_bat]]=2,"Double",IF(Table1[[#This Row],[runs_off_bat]]=3,"Three",IF(Table1[[#This Row],[extras]]=1,"extra","Dot"))))))</f>
        <v>Dot</v>
      </c>
      <c r="AC25">
        <f>INT(Table1[[#This Row],[actual_delivery]])+1</f>
        <v>4</v>
      </c>
      <c r="AD25" t="s">
        <v>81</v>
      </c>
      <c r="AE25" t="str" cm="1">
        <f t="array" ref="AE25">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2</v>
      </c>
    </row>
    <row r="26" spans="1:31" x14ac:dyDescent="0.3">
      <c r="A26">
        <v>1512772</v>
      </c>
      <c r="B26" t="s">
        <v>27</v>
      </c>
      <c r="C26" s="1">
        <v>46086</v>
      </c>
      <c r="D26" t="s">
        <v>28</v>
      </c>
      <c r="E26">
        <v>1</v>
      </c>
      <c r="F26">
        <v>4.0999999999999996</v>
      </c>
      <c r="G26">
        <v>4.0999999999999996</v>
      </c>
      <c r="H26" t="s">
        <v>29</v>
      </c>
      <c r="I26" t="s">
        <v>30</v>
      </c>
      <c r="J26" t="s">
        <v>37</v>
      </c>
      <c r="K26" t="s">
        <v>31</v>
      </c>
      <c r="L26" t="s">
        <v>38</v>
      </c>
      <c r="M26">
        <v>1</v>
      </c>
      <c r="N26">
        <v>0</v>
      </c>
      <c r="AB26" t="str">
        <f>IF(Table1[[#This Row],[runs_off_bat]]=4,"Four",IF(Table1[[#This Row],[runs_off_bat]]=1,"Single",IF(Table1[[#This Row],[runs_off_bat]]=6,"Six",IF(Table1[[#This Row],[runs_off_bat]]=2,"Double",IF(Table1[[#This Row],[runs_off_bat]]=3,"Three",IF(Table1[[#This Row],[extras]]=1,"extra","Dot"))))))</f>
        <v>Single</v>
      </c>
      <c r="AC26">
        <f>INT(Table1[[#This Row],[actual_delivery]])+1</f>
        <v>5</v>
      </c>
      <c r="AD26" t="s">
        <v>81</v>
      </c>
      <c r="AE26" t="str" cm="1">
        <f t="array" ref="AE26">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2</v>
      </c>
    </row>
    <row r="27" spans="1:31" x14ac:dyDescent="0.3">
      <c r="A27">
        <v>1512772</v>
      </c>
      <c r="B27" t="s">
        <v>27</v>
      </c>
      <c r="C27" s="1">
        <v>46086</v>
      </c>
      <c r="D27" t="s">
        <v>28</v>
      </c>
      <c r="E27">
        <v>1</v>
      </c>
      <c r="F27">
        <v>4.2</v>
      </c>
      <c r="G27">
        <v>4.2</v>
      </c>
      <c r="H27" t="s">
        <v>29</v>
      </c>
      <c r="I27" t="s">
        <v>30</v>
      </c>
      <c r="J27" t="s">
        <v>31</v>
      </c>
      <c r="K27" t="s">
        <v>37</v>
      </c>
      <c r="L27" t="s">
        <v>38</v>
      </c>
      <c r="M27">
        <v>1</v>
      </c>
      <c r="N27">
        <v>0</v>
      </c>
      <c r="AB27" t="str">
        <f>IF(Table1[[#This Row],[runs_off_bat]]=4,"Four",IF(Table1[[#This Row],[runs_off_bat]]=1,"Single",IF(Table1[[#This Row],[runs_off_bat]]=6,"Six",IF(Table1[[#This Row],[runs_off_bat]]=2,"Double",IF(Table1[[#This Row],[runs_off_bat]]=3,"Three",IF(Table1[[#This Row],[extras]]=1,"extra","Dot"))))))</f>
        <v>Single</v>
      </c>
      <c r="AC27">
        <f>INT(Table1[[#This Row],[actual_delivery]])+1</f>
        <v>5</v>
      </c>
      <c r="AD27" t="s">
        <v>81</v>
      </c>
      <c r="AE27" t="str" cm="1">
        <f t="array" ref="AE27">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2</v>
      </c>
    </row>
    <row r="28" spans="1:31" x14ac:dyDescent="0.3">
      <c r="A28">
        <v>1512772</v>
      </c>
      <c r="B28" t="s">
        <v>27</v>
      </c>
      <c r="C28" s="1">
        <v>46086</v>
      </c>
      <c r="D28" t="s">
        <v>28</v>
      </c>
      <c r="E28">
        <v>1</v>
      </c>
      <c r="F28">
        <v>4.3</v>
      </c>
      <c r="G28">
        <v>4.3</v>
      </c>
      <c r="H28" t="s">
        <v>29</v>
      </c>
      <c r="I28" t="s">
        <v>30</v>
      </c>
      <c r="J28" t="s">
        <v>37</v>
      </c>
      <c r="K28" t="s">
        <v>31</v>
      </c>
      <c r="L28" t="s">
        <v>38</v>
      </c>
      <c r="M28">
        <v>4</v>
      </c>
      <c r="N28">
        <v>0</v>
      </c>
      <c r="AB28" t="str">
        <f>IF(Table1[[#This Row],[runs_off_bat]]=4,"Four",IF(Table1[[#This Row],[runs_off_bat]]=1,"Single",IF(Table1[[#This Row],[runs_off_bat]]=6,"Six",IF(Table1[[#This Row],[runs_off_bat]]=2,"Double",IF(Table1[[#This Row],[runs_off_bat]]=3,"Three",IF(Table1[[#This Row],[extras]]=1,"extra","Dot"))))))</f>
        <v>Four</v>
      </c>
      <c r="AC28">
        <f>INT(Table1[[#This Row],[actual_delivery]])+1</f>
        <v>5</v>
      </c>
      <c r="AD28" t="s">
        <v>81</v>
      </c>
      <c r="AE28" t="str" cm="1">
        <f t="array" ref="AE28">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2</v>
      </c>
    </row>
    <row r="29" spans="1:31" x14ac:dyDescent="0.3">
      <c r="A29">
        <v>1512772</v>
      </c>
      <c r="B29" t="s">
        <v>27</v>
      </c>
      <c r="C29" s="1">
        <v>46086</v>
      </c>
      <c r="D29" t="s">
        <v>28</v>
      </c>
      <c r="E29">
        <v>1</v>
      </c>
      <c r="F29">
        <v>4.4000000000000004</v>
      </c>
      <c r="G29">
        <v>4.4000000000000004</v>
      </c>
      <c r="H29" t="s">
        <v>29</v>
      </c>
      <c r="I29" t="s">
        <v>30</v>
      </c>
      <c r="J29" t="s">
        <v>37</v>
      </c>
      <c r="K29" t="s">
        <v>31</v>
      </c>
      <c r="L29" t="s">
        <v>38</v>
      </c>
      <c r="M29">
        <v>4</v>
      </c>
      <c r="N29">
        <v>0</v>
      </c>
      <c r="AB29" t="str">
        <f>IF(Table1[[#This Row],[runs_off_bat]]=4,"Four",IF(Table1[[#This Row],[runs_off_bat]]=1,"Single",IF(Table1[[#This Row],[runs_off_bat]]=6,"Six",IF(Table1[[#This Row],[runs_off_bat]]=2,"Double",IF(Table1[[#This Row],[runs_off_bat]]=3,"Three",IF(Table1[[#This Row],[extras]]=1,"extra","Dot"))))))</f>
        <v>Four</v>
      </c>
      <c r="AC29">
        <f>INT(Table1[[#This Row],[actual_delivery]])+1</f>
        <v>5</v>
      </c>
      <c r="AD29" t="s">
        <v>81</v>
      </c>
      <c r="AE29" t="str" cm="1">
        <f t="array" ref="AE29">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2</v>
      </c>
    </row>
    <row r="30" spans="1:31" x14ac:dyDescent="0.3">
      <c r="A30">
        <v>1512772</v>
      </c>
      <c r="B30" t="s">
        <v>27</v>
      </c>
      <c r="C30" s="1">
        <v>46086</v>
      </c>
      <c r="D30" t="s">
        <v>28</v>
      </c>
      <c r="E30">
        <v>1</v>
      </c>
      <c r="F30">
        <v>4.5</v>
      </c>
      <c r="G30">
        <v>4.5</v>
      </c>
      <c r="H30" t="s">
        <v>29</v>
      </c>
      <c r="I30" t="s">
        <v>30</v>
      </c>
      <c r="J30" t="s">
        <v>37</v>
      </c>
      <c r="K30" t="s">
        <v>31</v>
      </c>
      <c r="L30" t="s">
        <v>38</v>
      </c>
      <c r="M30">
        <v>0</v>
      </c>
      <c r="N30">
        <v>0</v>
      </c>
      <c r="AB30" t="str">
        <f>IF(Table1[[#This Row],[runs_off_bat]]=4,"Four",IF(Table1[[#This Row],[runs_off_bat]]=1,"Single",IF(Table1[[#This Row],[runs_off_bat]]=6,"Six",IF(Table1[[#This Row],[runs_off_bat]]=2,"Double",IF(Table1[[#This Row],[runs_off_bat]]=3,"Three",IF(Table1[[#This Row],[extras]]=1,"extra","Dot"))))))</f>
        <v>Dot</v>
      </c>
      <c r="AC30">
        <f>INT(Table1[[#This Row],[actual_delivery]])+1</f>
        <v>5</v>
      </c>
      <c r="AD30" t="s">
        <v>81</v>
      </c>
      <c r="AE30" t="str" cm="1">
        <f t="array" ref="AE30">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2</v>
      </c>
    </row>
    <row r="31" spans="1:31" x14ac:dyDescent="0.3">
      <c r="A31">
        <v>1512772</v>
      </c>
      <c r="B31" t="s">
        <v>27</v>
      </c>
      <c r="C31" s="1">
        <v>46086</v>
      </c>
      <c r="D31" t="s">
        <v>28</v>
      </c>
      <c r="E31">
        <v>1</v>
      </c>
      <c r="F31">
        <v>4.5999999999999996</v>
      </c>
      <c r="G31">
        <v>4.5999999999999996</v>
      </c>
      <c r="H31" t="s">
        <v>29</v>
      </c>
      <c r="I31" t="s">
        <v>30</v>
      </c>
      <c r="J31" t="s">
        <v>37</v>
      </c>
      <c r="K31" t="s">
        <v>31</v>
      </c>
      <c r="L31" t="s">
        <v>38</v>
      </c>
      <c r="M31">
        <v>0</v>
      </c>
      <c r="N31">
        <v>0</v>
      </c>
      <c r="AB31" t="str">
        <f>IF(Table1[[#This Row],[runs_off_bat]]=4,"Four",IF(Table1[[#This Row],[runs_off_bat]]=1,"Single",IF(Table1[[#This Row],[runs_off_bat]]=6,"Six",IF(Table1[[#This Row],[runs_off_bat]]=2,"Double",IF(Table1[[#This Row],[runs_off_bat]]=3,"Three",IF(Table1[[#This Row],[extras]]=1,"extra","Dot"))))))</f>
        <v>Dot</v>
      </c>
      <c r="AC31">
        <f>INT(Table1[[#This Row],[actual_delivery]])+1</f>
        <v>5</v>
      </c>
      <c r="AD31" t="s">
        <v>81</v>
      </c>
      <c r="AE31" t="str" cm="1">
        <f t="array" ref="AE31">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2</v>
      </c>
    </row>
    <row r="32" spans="1:31" x14ac:dyDescent="0.3">
      <c r="A32">
        <v>1512772</v>
      </c>
      <c r="B32" t="s">
        <v>27</v>
      </c>
      <c r="C32" s="1">
        <v>46086</v>
      </c>
      <c r="D32" t="s">
        <v>28</v>
      </c>
      <c r="E32">
        <v>1</v>
      </c>
      <c r="F32">
        <v>5.0999999999999996</v>
      </c>
      <c r="G32">
        <v>5.0999999999999996</v>
      </c>
      <c r="H32" t="s">
        <v>29</v>
      </c>
      <c r="I32" t="s">
        <v>30</v>
      </c>
      <c r="J32" t="s">
        <v>31</v>
      </c>
      <c r="K32" t="s">
        <v>37</v>
      </c>
      <c r="L32" t="s">
        <v>39</v>
      </c>
      <c r="M32">
        <v>0</v>
      </c>
      <c r="N32">
        <v>0</v>
      </c>
      <c r="AB32" t="str">
        <f>IF(Table1[[#This Row],[runs_off_bat]]=4,"Four",IF(Table1[[#This Row],[runs_off_bat]]=1,"Single",IF(Table1[[#This Row],[runs_off_bat]]=6,"Six",IF(Table1[[#This Row],[runs_off_bat]]=2,"Double",IF(Table1[[#This Row],[runs_off_bat]]=3,"Three",IF(Table1[[#This Row],[extras]]=1,"extra","Dot"))))))</f>
        <v>Dot</v>
      </c>
      <c r="AC32">
        <f>INT(Table1[[#This Row],[actual_delivery]])+1</f>
        <v>6</v>
      </c>
      <c r="AD32" t="s">
        <v>81</v>
      </c>
      <c r="AE32" t="str" cm="1">
        <f t="array" ref="AE32">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2</v>
      </c>
    </row>
    <row r="33" spans="1:31" x14ac:dyDescent="0.3">
      <c r="A33">
        <v>1512772</v>
      </c>
      <c r="B33" t="s">
        <v>27</v>
      </c>
      <c r="C33" s="1">
        <v>46086</v>
      </c>
      <c r="D33" t="s">
        <v>28</v>
      </c>
      <c r="E33">
        <v>1</v>
      </c>
      <c r="F33">
        <v>5.2</v>
      </c>
      <c r="G33">
        <v>5.2</v>
      </c>
      <c r="H33" t="s">
        <v>29</v>
      </c>
      <c r="I33" t="s">
        <v>30</v>
      </c>
      <c r="J33" t="s">
        <v>31</v>
      </c>
      <c r="K33" t="s">
        <v>37</v>
      </c>
      <c r="L33" t="s">
        <v>39</v>
      </c>
      <c r="M33">
        <v>4</v>
      </c>
      <c r="N33">
        <v>0</v>
      </c>
      <c r="AB33" t="str">
        <f>IF(Table1[[#This Row],[runs_off_bat]]=4,"Four",IF(Table1[[#This Row],[runs_off_bat]]=1,"Single",IF(Table1[[#This Row],[runs_off_bat]]=6,"Six",IF(Table1[[#This Row],[runs_off_bat]]=2,"Double",IF(Table1[[#This Row],[runs_off_bat]]=3,"Three",IF(Table1[[#This Row],[extras]]=1,"extra","Dot"))))))</f>
        <v>Four</v>
      </c>
      <c r="AC33">
        <f>INT(Table1[[#This Row],[actual_delivery]])+1</f>
        <v>6</v>
      </c>
      <c r="AD33" t="s">
        <v>81</v>
      </c>
      <c r="AE33" t="str" cm="1">
        <f t="array" ref="AE33">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2</v>
      </c>
    </row>
    <row r="34" spans="1:31" x14ac:dyDescent="0.3">
      <c r="A34">
        <v>1512772</v>
      </c>
      <c r="B34" t="s">
        <v>27</v>
      </c>
      <c r="C34" s="1">
        <v>46086</v>
      </c>
      <c r="D34" t="s">
        <v>28</v>
      </c>
      <c r="E34">
        <v>1</v>
      </c>
      <c r="F34">
        <v>5.3</v>
      </c>
      <c r="G34">
        <v>5.3</v>
      </c>
      <c r="H34" t="s">
        <v>29</v>
      </c>
      <c r="I34" t="s">
        <v>30</v>
      </c>
      <c r="J34" t="s">
        <v>31</v>
      </c>
      <c r="K34" t="s">
        <v>37</v>
      </c>
      <c r="L34" t="s">
        <v>39</v>
      </c>
      <c r="M34">
        <v>4</v>
      </c>
      <c r="N34">
        <v>0</v>
      </c>
      <c r="AB34" t="str">
        <f>IF(Table1[[#This Row],[runs_off_bat]]=4,"Four",IF(Table1[[#This Row],[runs_off_bat]]=1,"Single",IF(Table1[[#This Row],[runs_off_bat]]=6,"Six",IF(Table1[[#This Row],[runs_off_bat]]=2,"Double",IF(Table1[[#This Row],[runs_off_bat]]=3,"Three",IF(Table1[[#This Row],[extras]]=1,"extra","Dot"))))))</f>
        <v>Four</v>
      </c>
      <c r="AC34">
        <f>INT(Table1[[#This Row],[actual_delivery]])+1</f>
        <v>6</v>
      </c>
      <c r="AD34" t="s">
        <v>81</v>
      </c>
      <c r="AE34" t="str" cm="1">
        <f t="array" ref="AE34">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2</v>
      </c>
    </row>
    <row r="35" spans="1:31" x14ac:dyDescent="0.3">
      <c r="A35">
        <v>1512772</v>
      </c>
      <c r="B35" t="s">
        <v>27</v>
      </c>
      <c r="C35" s="1">
        <v>46086</v>
      </c>
      <c r="D35" t="s">
        <v>28</v>
      </c>
      <c r="E35">
        <v>1</v>
      </c>
      <c r="F35">
        <v>5.4</v>
      </c>
      <c r="G35">
        <v>5.4</v>
      </c>
      <c r="H35" t="s">
        <v>29</v>
      </c>
      <c r="I35" t="s">
        <v>30</v>
      </c>
      <c r="J35" t="s">
        <v>31</v>
      </c>
      <c r="K35" t="s">
        <v>37</v>
      </c>
      <c r="L35" t="s">
        <v>39</v>
      </c>
      <c r="M35">
        <v>1</v>
      </c>
      <c r="N35">
        <v>0</v>
      </c>
      <c r="AB35" t="str">
        <f>IF(Table1[[#This Row],[runs_off_bat]]=4,"Four",IF(Table1[[#This Row],[runs_off_bat]]=1,"Single",IF(Table1[[#This Row],[runs_off_bat]]=6,"Six",IF(Table1[[#This Row],[runs_off_bat]]=2,"Double",IF(Table1[[#This Row],[runs_off_bat]]=3,"Three",IF(Table1[[#This Row],[extras]]=1,"extra","Dot"))))))</f>
        <v>Single</v>
      </c>
      <c r="AC35">
        <f>INT(Table1[[#This Row],[actual_delivery]])+1</f>
        <v>6</v>
      </c>
      <c r="AD35" t="s">
        <v>81</v>
      </c>
      <c r="AE35" t="str" cm="1">
        <f t="array" ref="AE35">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2</v>
      </c>
    </row>
    <row r="36" spans="1:31" x14ac:dyDescent="0.3">
      <c r="A36">
        <v>1512772</v>
      </c>
      <c r="B36" t="s">
        <v>27</v>
      </c>
      <c r="C36" s="1">
        <v>46086</v>
      </c>
      <c r="D36" t="s">
        <v>28</v>
      </c>
      <c r="E36">
        <v>1</v>
      </c>
      <c r="F36">
        <v>5.5</v>
      </c>
      <c r="G36">
        <v>5.5</v>
      </c>
      <c r="H36" t="s">
        <v>29</v>
      </c>
      <c r="I36" t="s">
        <v>30</v>
      </c>
      <c r="J36" t="s">
        <v>37</v>
      </c>
      <c r="K36" t="s">
        <v>31</v>
      </c>
      <c r="L36" t="s">
        <v>39</v>
      </c>
      <c r="M36">
        <v>0</v>
      </c>
      <c r="N36">
        <v>1</v>
      </c>
      <c r="O36">
        <v>1</v>
      </c>
      <c r="AB36" t="str">
        <f>IF(Table1[[#This Row],[runs_off_bat]]=4,"Four",IF(Table1[[#This Row],[runs_off_bat]]=1,"Single",IF(Table1[[#This Row],[runs_off_bat]]=6,"Six",IF(Table1[[#This Row],[runs_off_bat]]=2,"Double",IF(Table1[[#This Row],[runs_off_bat]]=3,"Three",IF(Table1[[#This Row],[extras]]=1,"extra","Dot"))))))</f>
        <v>extra</v>
      </c>
      <c r="AC36">
        <f>INT(Table1[[#This Row],[actual_delivery]])+1</f>
        <v>6</v>
      </c>
      <c r="AD36" t="s">
        <v>81</v>
      </c>
      <c r="AE36" t="str" cm="1">
        <f t="array" ref="AE36">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2</v>
      </c>
    </row>
    <row r="37" spans="1:31" x14ac:dyDescent="0.3">
      <c r="A37">
        <v>1512772</v>
      </c>
      <c r="B37" t="s">
        <v>27</v>
      </c>
      <c r="C37" s="1">
        <v>46086</v>
      </c>
      <c r="D37" t="s">
        <v>28</v>
      </c>
      <c r="E37">
        <v>1</v>
      </c>
      <c r="F37">
        <v>5.6</v>
      </c>
      <c r="G37">
        <v>5.5</v>
      </c>
      <c r="H37" t="s">
        <v>29</v>
      </c>
      <c r="I37" t="s">
        <v>30</v>
      </c>
      <c r="J37" t="s">
        <v>37</v>
      </c>
      <c r="K37" t="s">
        <v>31</v>
      </c>
      <c r="L37" t="s">
        <v>39</v>
      </c>
      <c r="M37">
        <v>1</v>
      </c>
      <c r="N37">
        <v>0</v>
      </c>
      <c r="AB37" t="str">
        <f>IF(Table1[[#This Row],[runs_off_bat]]=4,"Four",IF(Table1[[#This Row],[runs_off_bat]]=1,"Single",IF(Table1[[#This Row],[runs_off_bat]]=6,"Six",IF(Table1[[#This Row],[runs_off_bat]]=2,"Double",IF(Table1[[#This Row],[runs_off_bat]]=3,"Three",IF(Table1[[#This Row],[extras]]=1,"extra","Dot"))))))</f>
        <v>Single</v>
      </c>
      <c r="AC37">
        <f>INT(Table1[[#This Row],[actual_delivery]])+1</f>
        <v>6</v>
      </c>
      <c r="AD37" t="s">
        <v>81</v>
      </c>
      <c r="AE37" t="str" cm="1">
        <f t="array" ref="AE37">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2</v>
      </c>
    </row>
    <row r="38" spans="1:31" x14ac:dyDescent="0.3">
      <c r="A38">
        <v>1512772</v>
      </c>
      <c r="B38" t="s">
        <v>27</v>
      </c>
      <c r="C38" s="1">
        <v>46086</v>
      </c>
      <c r="D38" t="s">
        <v>28</v>
      </c>
      <c r="E38">
        <v>1</v>
      </c>
      <c r="F38">
        <v>5.7</v>
      </c>
      <c r="G38">
        <v>5.6</v>
      </c>
      <c r="H38" t="s">
        <v>29</v>
      </c>
      <c r="I38" t="s">
        <v>30</v>
      </c>
      <c r="J38" t="s">
        <v>31</v>
      </c>
      <c r="K38" t="s">
        <v>37</v>
      </c>
      <c r="L38" t="s">
        <v>39</v>
      </c>
      <c r="M38">
        <v>1</v>
      </c>
      <c r="N38">
        <v>0</v>
      </c>
      <c r="AB38" t="str">
        <f>IF(Table1[[#This Row],[runs_off_bat]]=4,"Four",IF(Table1[[#This Row],[runs_off_bat]]=1,"Single",IF(Table1[[#This Row],[runs_off_bat]]=6,"Six",IF(Table1[[#This Row],[runs_off_bat]]=2,"Double",IF(Table1[[#This Row],[runs_off_bat]]=3,"Three",IF(Table1[[#This Row],[extras]]=1,"extra","Dot"))))))</f>
        <v>Single</v>
      </c>
      <c r="AC38">
        <f>INT(Table1[[#This Row],[actual_delivery]])+1</f>
        <v>6</v>
      </c>
      <c r="AD38" t="s">
        <v>81</v>
      </c>
      <c r="AE38" t="str" cm="1">
        <f t="array" ref="AE38">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2</v>
      </c>
    </row>
    <row r="39" spans="1:31" x14ac:dyDescent="0.3">
      <c r="A39">
        <v>1512772</v>
      </c>
      <c r="B39" t="s">
        <v>27</v>
      </c>
      <c r="C39" s="1">
        <v>46086</v>
      </c>
      <c r="D39" t="s">
        <v>28</v>
      </c>
      <c r="E39">
        <v>1</v>
      </c>
      <c r="F39">
        <v>6.1</v>
      </c>
      <c r="G39">
        <v>6.1</v>
      </c>
      <c r="H39" t="s">
        <v>29</v>
      </c>
      <c r="I39" t="s">
        <v>30</v>
      </c>
      <c r="J39" t="s">
        <v>31</v>
      </c>
      <c r="K39" t="s">
        <v>37</v>
      </c>
      <c r="L39" t="s">
        <v>40</v>
      </c>
      <c r="M39">
        <v>4</v>
      </c>
      <c r="N39">
        <v>0</v>
      </c>
      <c r="AB39" t="str">
        <f>IF(Table1[[#This Row],[runs_off_bat]]=4,"Four",IF(Table1[[#This Row],[runs_off_bat]]=1,"Single",IF(Table1[[#This Row],[runs_off_bat]]=6,"Six",IF(Table1[[#This Row],[runs_off_bat]]=2,"Double",IF(Table1[[#This Row],[runs_off_bat]]=3,"Three",IF(Table1[[#This Row],[extras]]=1,"extra","Dot"))))))</f>
        <v>Four</v>
      </c>
      <c r="AC39">
        <f>INT(Table1[[#This Row],[actual_delivery]])+1</f>
        <v>7</v>
      </c>
      <c r="AD39" t="s">
        <v>81</v>
      </c>
      <c r="AE39" t="str" cm="1">
        <f t="array" ref="AE39">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2</v>
      </c>
    </row>
    <row r="40" spans="1:31" x14ac:dyDescent="0.3">
      <c r="A40">
        <v>1512772</v>
      </c>
      <c r="B40" t="s">
        <v>27</v>
      </c>
      <c r="C40" s="1">
        <v>46086</v>
      </c>
      <c r="D40" t="s">
        <v>28</v>
      </c>
      <c r="E40">
        <v>1</v>
      </c>
      <c r="F40">
        <v>6.2</v>
      </c>
      <c r="G40">
        <v>6.2</v>
      </c>
      <c r="H40" t="s">
        <v>29</v>
      </c>
      <c r="I40" t="s">
        <v>30</v>
      </c>
      <c r="J40" t="s">
        <v>31</v>
      </c>
      <c r="K40" t="s">
        <v>37</v>
      </c>
      <c r="L40" t="s">
        <v>40</v>
      </c>
      <c r="M40">
        <v>0</v>
      </c>
      <c r="N40">
        <v>0</v>
      </c>
      <c r="AB40" t="str">
        <f>IF(Table1[[#This Row],[runs_off_bat]]=4,"Four",IF(Table1[[#This Row],[runs_off_bat]]=1,"Single",IF(Table1[[#This Row],[runs_off_bat]]=6,"Six",IF(Table1[[#This Row],[runs_off_bat]]=2,"Double",IF(Table1[[#This Row],[runs_off_bat]]=3,"Three",IF(Table1[[#This Row],[extras]]=1,"extra","Dot"))))))</f>
        <v>Dot</v>
      </c>
      <c r="AC40">
        <f>INT(Table1[[#This Row],[actual_delivery]])+1</f>
        <v>7</v>
      </c>
      <c r="AD40" t="s">
        <v>81</v>
      </c>
      <c r="AE40" t="str" cm="1">
        <f t="array" ref="AE40">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2</v>
      </c>
    </row>
    <row r="41" spans="1:31" x14ac:dyDescent="0.3">
      <c r="A41">
        <v>1512772</v>
      </c>
      <c r="B41" t="s">
        <v>27</v>
      </c>
      <c r="C41" s="1">
        <v>46086</v>
      </c>
      <c r="D41" t="s">
        <v>28</v>
      </c>
      <c r="E41">
        <v>1</v>
      </c>
      <c r="F41">
        <v>6.3</v>
      </c>
      <c r="G41">
        <v>6.3</v>
      </c>
      <c r="H41" t="s">
        <v>29</v>
      </c>
      <c r="I41" t="s">
        <v>30</v>
      </c>
      <c r="J41" t="s">
        <v>31</v>
      </c>
      <c r="K41" t="s">
        <v>37</v>
      </c>
      <c r="L41" t="s">
        <v>40</v>
      </c>
      <c r="M41">
        <v>1</v>
      </c>
      <c r="N41">
        <v>0</v>
      </c>
      <c r="AB41" t="str">
        <f>IF(Table1[[#This Row],[runs_off_bat]]=4,"Four",IF(Table1[[#This Row],[runs_off_bat]]=1,"Single",IF(Table1[[#This Row],[runs_off_bat]]=6,"Six",IF(Table1[[#This Row],[runs_off_bat]]=2,"Double",IF(Table1[[#This Row],[runs_off_bat]]=3,"Three",IF(Table1[[#This Row],[extras]]=1,"extra","Dot"))))))</f>
        <v>Single</v>
      </c>
      <c r="AC41">
        <f>INT(Table1[[#This Row],[actual_delivery]])+1</f>
        <v>7</v>
      </c>
      <c r="AD41" t="s">
        <v>81</v>
      </c>
      <c r="AE41" t="str" cm="1">
        <f t="array" ref="AE41">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2</v>
      </c>
    </row>
    <row r="42" spans="1:31" x14ac:dyDescent="0.3">
      <c r="A42">
        <v>1512772</v>
      </c>
      <c r="B42" t="s">
        <v>27</v>
      </c>
      <c r="C42" s="1">
        <v>46086</v>
      </c>
      <c r="D42" t="s">
        <v>28</v>
      </c>
      <c r="E42">
        <v>1</v>
      </c>
      <c r="F42">
        <v>6.4</v>
      </c>
      <c r="G42">
        <v>6.4</v>
      </c>
      <c r="H42" t="s">
        <v>29</v>
      </c>
      <c r="I42" t="s">
        <v>30</v>
      </c>
      <c r="J42" t="s">
        <v>37</v>
      </c>
      <c r="K42" t="s">
        <v>31</v>
      </c>
      <c r="L42" t="s">
        <v>40</v>
      </c>
      <c r="M42">
        <v>1</v>
      </c>
      <c r="N42">
        <v>0</v>
      </c>
      <c r="AB42" t="str">
        <f>IF(Table1[[#This Row],[runs_off_bat]]=4,"Four",IF(Table1[[#This Row],[runs_off_bat]]=1,"Single",IF(Table1[[#This Row],[runs_off_bat]]=6,"Six",IF(Table1[[#This Row],[runs_off_bat]]=2,"Double",IF(Table1[[#This Row],[runs_off_bat]]=3,"Three",IF(Table1[[#This Row],[extras]]=1,"extra","Dot"))))))</f>
        <v>Single</v>
      </c>
      <c r="AC42">
        <f>INT(Table1[[#This Row],[actual_delivery]])+1</f>
        <v>7</v>
      </c>
      <c r="AD42" t="s">
        <v>81</v>
      </c>
      <c r="AE42" t="str" cm="1">
        <f t="array" ref="AE42">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2</v>
      </c>
    </row>
    <row r="43" spans="1:31" x14ac:dyDescent="0.3">
      <c r="A43">
        <v>1512772</v>
      </c>
      <c r="B43" t="s">
        <v>27</v>
      </c>
      <c r="C43" s="1">
        <v>46086</v>
      </c>
      <c r="D43" t="s">
        <v>28</v>
      </c>
      <c r="E43">
        <v>1</v>
      </c>
      <c r="F43">
        <v>6.5</v>
      </c>
      <c r="G43">
        <v>6.5</v>
      </c>
      <c r="H43" t="s">
        <v>29</v>
      </c>
      <c r="I43" t="s">
        <v>30</v>
      </c>
      <c r="J43" t="s">
        <v>31</v>
      </c>
      <c r="K43" t="s">
        <v>37</v>
      </c>
      <c r="L43" t="s">
        <v>40</v>
      </c>
      <c r="M43">
        <v>0</v>
      </c>
      <c r="N43">
        <v>0</v>
      </c>
      <c r="AB43" t="str">
        <f>IF(Table1[[#This Row],[runs_off_bat]]=4,"Four",IF(Table1[[#This Row],[runs_off_bat]]=1,"Single",IF(Table1[[#This Row],[runs_off_bat]]=6,"Six",IF(Table1[[#This Row],[runs_off_bat]]=2,"Double",IF(Table1[[#This Row],[runs_off_bat]]=3,"Three",IF(Table1[[#This Row],[extras]]=1,"extra","Dot"))))))</f>
        <v>Dot</v>
      </c>
      <c r="AC43">
        <f>INT(Table1[[#This Row],[actual_delivery]])+1</f>
        <v>7</v>
      </c>
      <c r="AD43" t="s">
        <v>81</v>
      </c>
      <c r="AE43" t="str" cm="1">
        <f t="array" ref="AE43">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2</v>
      </c>
    </row>
    <row r="44" spans="1:31" x14ac:dyDescent="0.3">
      <c r="A44">
        <v>1512772</v>
      </c>
      <c r="B44" t="s">
        <v>27</v>
      </c>
      <c r="C44" s="1">
        <v>46086</v>
      </c>
      <c r="D44" t="s">
        <v>28</v>
      </c>
      <c r="E44">
        <v>1</v>
      </c>
      <c r="F44">
        <v>6.6</v>
      </c>
      <c r="G44">
        <v>6.6</v>
      </c>
      <c r="H44" t="s">
        <v>29</v>
      </c>
      <c r="I44" t="s">
        <v>30</v>
      </c>
      <c r="J44" t="s">
        <v>31</v>
      </c>
      <c r="K44" t="s">
        <v>37</v>
      </c>
      <c r="L44" t="s">
        <v>40</v>
      </c>
      <c r="M44">
        <v>0</v>
      </c>
      <c r="N44">
        <v>0</v>
      </c>
      <c r="AB44" t="str">
        <f>IF(Table1[[#This Row],[runs_off_bat]]=4,"Four",IF(Table1[[#This Row],[runs_off_bat]]=1,"Single",IF(Table1[[#This Row],[runs_off_bat]]=6,"Six",IF(Table1[[#This Row],[runs_off_bat]]=2,"Double",IF(Table1[[#This Row],[runs_off_bat]]=3,"Three",IF(Table1[[#This Row],[extras]]=1,"extra","Dot"))))))</f>
        <v>Dot</v>
      </c>
      <c r="AC44">
        <f>INT(Table1[[#This Row],[actual_delivery]])+1</f>
        <v>7</v>
      </c>
      <c r="AD44" t="s">
        <v>81</v>
      </c>
      <c r="AE44" t="str" cm="1">
        <f t="array" ref="AE44">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2</v>
      </c>
    </row>
    <row r="45" spans="1:31" x14ac:dyDescent="0.3">
      <c r="A45">
        <v>1512772</v>
      </c>
      <c r="B45" t="s">
        <v>27</v>
      </c>
      <c r="C45" s="1">
        <v>46086</v>
      </c>
      <c r="D45" t="s">
        <v>28</v>
      </c>
      <c r="E45">
        <v>1</v>
      </c>
      <c r="F45">
        <v>7.1</v>
      </c>
      <c r="G45">
        <v>7.1</v>
      </c>
      <c r="H45" t="s">
        <v>29</v>
      </c>
      <c r="I45" t="s">
        <v>30</v>
      </c>
      <c r="J45" t="s">
        <v>37</v>
      </c>
      <c r="K45" t="s">
        <v>31</v>
      </c>
      <c r="L45" t="s">
        <v>41</v>
      </c>
      <c r="M45">
        <v>0</v>
      </c>
      <c r="N45">
        <v>1</v>
      </c>
      <c r="O45">
        <v>1</v>
      </c>
      <c r="AB45" t="str">
        <f>IF(Table1[[#This Row],[runs_off_bat]]=4,"Four",IF(Table1[[#This Row],[runs_off_bat]]=1,"Single",IF(Table1[[#This Row],[runs_off_bat]]=6,"Six",IF(Table1[[#This Row],[runs_off_bat]]=2,"Double",IF(Table1[[#This Row],[runs_off_bat]]=3,"Three",IF(Table1[[#This Row],[extras]]=1,"extra","Dot"))))))</f>
        <v>extra</v>
      </c>
      <c r="AC45">
        <f>INT(Table1[[#This Row],[actual_delivery]])+1</f>
        <v>8</v>
      </c>
      <c r="AD45" t="s">
        <v>81</v>
      </c>
      <c r="AE45" t="str" cm="1">
        <f t="array" ref="AE45">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2</v>
      </c>
    </row>
    <row r="46" spans="1:31" x14ac:dyDescent="0.3">
      <c r="A46">
        <v>1512772</v>
      </c>
      <c r="B46" t="s">
        <v>27</v>
      </c>
      <c r="C46" s="1">
        <v>46086</v>
      </c>
      <c r="D46" t="s">
        <v>28</v>
      </c>
      <c r="E46">
        <v>1</v>
      </c>
      <c r="F46">
        <v>7.2</v>
      </c>
      <c r="G46">
        <v>7.1</v>
      </c>
      <c r="H46" t="s">
        <v>29</v>
      </c>
      <c r="I46" t="s">
        <v>30</v>
      </c>
      <c r="J46" t="s">
        <v>37</v>
      </c>
      <c r="K46" t="s">
        <v>31</v>
      </c>
      <c r="L46" t="s">
        <v>41</v>
      </c>
      <c r="M46">
        <v>2</v>
      </c>
      <c r="N46">
        <v>0</v>
      </c>
      <c r="AB46" t="str">
        <f>IF(Table1[[#This Row],[runs_off_bat]]=4,"Four",IF(Table1[[#This Row],[runs_off_bat]]=1,"Single",IF(Table1[[#This Row],[runs_off_bat]]=6,"Six",IF(Table1[[#This Row],[runs_off_bat]]=2,"Double",IF(Table1[[#This Row],[runs_off_bat]]=3,"Three",IF(Table1[[#This Row],[extras]]=1,"extra","Dot"))))))</f>
        <v>Double</v>
      </c>
      <c r="AC46">
        <f>INT(Table1[[#This Row],[actual_delivery]])+1</f>
        <v>8</v>
      </c>
      <c r="AD46" t="s">
        <v>81</v>
      </c>
      <c r="AE46" t="str" cm="1">
        <f t="array" ref="AE46">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2</v>
      </c>
    </row>
    <row r="47" spans="1:31" x14ac:dyDescent="0.3">
      <c r="A47">
        <v>1512772</v>
      </c>
      <c r="B47" t="s">
        <v>27</v>
      </c>
      <c r="C47" s="1">
        <v>46086</v>
      </c>
      <c r="D47" t="s">
        <v>28</v>
      </c>
      <c r="E47">
        <v>1</v>
      </c>
      <c r="F47">
        <v>7.3</v>
      </c>
      <c r="G47">
        <v>7.2</v>
      </c>
      <c r="H47" t="s">
        <v>29</v>
      </c>
      <c r="I47" t="s">
        <v>30</v>
      </c>
      <c r="J47" t="s">
        <v>37</v>
      </c>
      <c r="K47" t="s">
        <v>31</v>
      </c>
      <c r="L47" t="s">
        <v>41</v>
      </c>
      <c r="M47">
        <v>2</v>
      </c>
      <c r="N47">
        <v>0</v>
      </c>
      <c r="AB47" t="str">
        <f>IF(Table1[[#This Row],[runs_off_bat]]=4,"Four",IF(Table1[[#This Row],[runs_off_bat]]=1,"Single",IF(Table1[[#This Row],[runs_off_bat]]=6,"Six",IF(Table1[[#This Row],[runs_off_bat]]=2,"Double",IF(Table1[[#This Row],[runs_off_bat]]=3,"Three",IF(Table1[[#This Row],[extras]]=1,"extra","Dot"))))))</f>
        <v>Double</v>
      </c>
      <c r="AC47">
        <f>INT(Table1[[#This Row],[actual_delivery]])+1</f>
        <v>8</v>
      </c>
      <c r="AD47" t="s">
        <v>81</v>
      </c>
      <c r="AE47" t="str" cm="1">
        <f t="array" ref="AE47">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2</v>
      </c>
    </row>
    <row r="48" spans="1:31" x14ac:dyDescent="0.3">
      <c r="A48">
        <v>1512772</v>
      </c>
      <c r="B48" t="s">
        <v>27</v>
      </c>
      <c r="C48" s="1">
        <v>46086</v>
      </c>
      <c r="D48" t="s">
        <v>28</v>
      </c>
      <c r="E48">
        <v>1</v>
      </c>
      <c r="F48">
        <v>7.4</v>
      </c>
      <c r="G48">
        <v>7.3</v>
      </c>
      <c r="H48" t="s">
        <v>29</v>
      </c>
      <c r="I48" t="s">
        <v>30</v>
      </c>
      <c r="J48" t="s">
        <v>37</v>
      </c>
      <c r="K48" t="s">
        <v>31</v>
      </c>
      <c r="L48" t="s">
        <v>41</v>
      </c>
      <c r="M48">
        <v>1</v>
      </c>
      <c r="N48">
        <v>0</v>
      </c>
      <c r="AB48" t="str">
        <f>IF(Table1[[#This Row],[runs_off_bat]]=4,"Four",IF(Table1[[#This Row],[runs_off_bat]]=1,"Single",IF(Table1[[#This Row],[runs_off_bat]]=6,"Six",IF(Table1[[#This Row],[runs_off_bat]]=2,"Double",IF(Table1[[#This Row],[runs_off_bat]]=3,"Three",IF(Table1[[#This Row],[extras]]=1,"extra","Dot"))))))</f>
        <v>Single</v>
      </c>
      <c r="AC48">
        <f>INT(Table1[[#This Row],[actual_delivery]])+1</f>
        <v>8</v>
      </c>
      <c r="AD48" t="s">
        <v>81</v>
      </c>
      <c r="AE48" t="str" cm="1">
        <f t="array" ref="AE48">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2</v>
      </c>
    </row>
    <row r="49" spans="1:31" x14ac:dyDescent="0.3">
      <c r="A49">
        <v>1512772</v>
      </c>
      <c r="B49" t="s">
        <v>27</v>
      </c>
      <c r="C49" s="1">
        <v>46086</v>
      </c>
      <c r="D49" t="s">
        <v>28</v>
      </c>
      <c r="E49">
        <v>1</v>
      </c>
      <c r="F49">
        <v>7.5</v>
      </c>
      <c r="G49">
        <v>7.4</v>
      </c>
      <c r="H49" t="s">
        <v>29</v>
      </c>
      <c r="I49" t="s">
        <v>30</v>
      </c>
      <c r="J49" t="s">
        <v>31</v>
      </c>
      <c r="K49" t="s">
        <v>37</v>
      </c>
      <c r="L49" t="s">
        <v>41</v>
      </c>
      <c r="M49">
        <v>6</v>
      </c>
      <c r="N49">
        <v>0</v>
      </c>
      <c r="AB49" t="str">
        <f>IF(Table1[[#This Row],[runs_off_bat]]=4,"Four",IF(Table1[[#This Row],[runs_off_bat]]=1,"Single",IF(Table1[[#This Row],[runs_off_bat]]=6,"Six",IF(Table1[[#This Row],[runs_off_bat]]=2,"Double",IF(Table1[[#This Row],[runs_off_bat]]=3,"Three",IF(Table1[[#This Row],[extras]]=1,"extra","Dot"))))))</f>
        <v>Six</v>
      </c>
      <c r="AC49">
        <f>INT(Table1[[#This Row],[actual_delivery]])+1</f>
        <v>8</v>
      </c>
      <c r="AD49" t="s">
        <v>81</v>
      </c>
      <c r="AE49" t="str" cm="1">
        <f t="array" ref="AE49">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2</v>
      </c>
    </row>
    <row r="50" spans="1:31" x14ac:dyDescent="0.3">
      <c r="A50">
        <v>1512772</v>
      </c>
      <c r="B50" t="s">
        <v>27</v>
      </c>
      <c r="C50" s="1">
        <v>46086</v>
      </c>
      <c r="D50" t="s">
        <v>28</v>
      </c>
      <c r="E50">
        <v>1</v>
      </c>
      <c r="F50">
        <v>7.6</v>
      </c>
      <c r="G50">
        <v>7.5</v>
      </c>
      <c r="H50" t="s">
        <v>29</v>
      </c>
      <c r="I50" t="s">
        <v>30</v>
      </c>
      <c r="J50" t="s">
        <v>31</v>
      </c>
      <c r="K50" t="s">
        <v>37</v>
      </c>
      <c r="L50" t="s">
        <v>41</v>
      </c>
      <c r="M50">
        <v>1</v>
      </c>
      <c r="N50">
        <v>0</v>
      </c>
      <c r="AB50" t="str">
        <f>IF(Table1[[#This Row],[runs_off_bat]]=4,"Four",IF(Table1[[#This Row],[runs_off_bat]]=1,"Single",IF(Table1[[#This Row],[runs_off_bat]]=6,"Six",IF(Table1[[#This Row],[runs_off_bat]]=2,"Double",IF(Table1[[#This Row],[runs_off_bat]]=3,"Three",IF(Table1[[#This Row],[extras]]=1,"extra","Dot"))))))</f>
        <v>Single</v>
      </c>
      <c r="AC50">
        <f>INT(Table1[[#This Row],[actual_delivery]])+1</f>
        <v>8</v>
      </c>
      <c r="AD50" t="s">
        <v>81</v>
      </c>
      <c r="AE50" t="str" cm="1">
        <f t="array" ref="AE50">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2</v>
      </c>
    </row>
    <row r="51" spans="1:31" x14ac:dyDescent="0.3">
      <c r="A51">
        <v>1512772</v>
      </c>
      <c r="B51" t="s">
        <v>27</v>
      </c>
      <c r="C51" s="1">
        <v>46086</v>
      </c>
      <c r="D51" t="s">
        <v>28</v>
      </c>
      <c r="E51">
        <v>1</v>
      </c>
      <c r="F51">
        <v>7.7</v>
      </c>
      <c r="G51">
        <v>7.6</v>
      </c>
      <c r="H51" t="s">
        <v>29</v>
      </c>
      <c r="I51" t="s">
        <v>30</v>
      </c>
      <c r="J51" t="s">
        <v>37</v>
      </c>
      <c r="K51" t="s">
        <v>31</v>
      </c>
      <c r="L51" t="s">
        <v>41</v>
      </c>
      <c r="M51">
        <v>6</v>
      </c>
      <c r="N51">
        <v>0</v>
      </c>
      <c r="AB51" t="str">
        <f>IF(Table1[[#This Row],[runs_off_bat]]=4,"Four",IF(Table1[[#This Row],[runs_off_bat]]=1,"Single",IF(Table1[[#This Row],[runs_off_bat]]=6,"Six",IF(Table1[[#This Row],[runs_off_bat]]=2,"Double",IF(Table1[[#This Row],[runs_off_bat]]=3,"Three",IF(Table1[[#This Row],[extras]]=1,"extra","Dot"))))))</f>
        <v>Six</v>
      </c>
      <c r="AC51">
        <f>INT(Table1[[#This Row],[actual_delivery]])+1</f>
        <v>8</v>
      </c>
      <c r="AD51" t="s">
        <v>81</v>
      </c>
      <c r="AE51" t="str" cm="1">
        <f t="array" ref="AE51">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2</v>
      </c>
    </row>
    <row r="52" spans="1:31" x14ac:dyDescent="0.3">
      <c r="A52">
        <v>1512772</v>
      </c>
      <c r="B52" t="s">
        <v>27</v>
      </c>
      <c r="C52" s="1">
        <v>46086</v>
      </c>
      <c r="D52" t="s">
        <v>28</v>
      </c>
      <c r="E52">
        <v>1</v>
      </c>
      <c r="F52">
        <v>8.1</v>
      </c>
      <c r="G52">
        <v>8.1</v>
      </c>
      <c r="H52" t="s">
        <v>29</v>
      </c>
      <c r="I52" t="s">
        <v>30</v>
      </c>
      <c r="J52" t="s">
        <v>31</v>
      </c>
      <c r="K52" t="s">
        <v>37</v>
      </c>
      <c r="L52" t="s">
        <v>39</v>
      </c>
      <c r="M52">
        <v>1</v>
      </c>
      <c r="N52">
        <v>0</v>
      </c>
      <c r="AB52" t="str">
        <f>IF(Table1[[#This Row],[runs_off_bat]]=4,"Four",IF(Table1[[#This Row],[runs_off_bat]]=1,"Single",IF(Table1[[#This Row],[runs_off_bat]]=6,"Six",IF(Table1[[#This Row],[runs_off_bat]]=2,"Double",IF(Table1[[#This Row],[runs_off_bat]]=3,"Three",IF(Table1[[#This Row],[extras]]=1,"extra","Dot"))))))</f>
        <v>Single</v>
      </c>
      <c r="AC52">
        <f>INT(Table1[[#This Row],[actual_delivery]])+1</f>
        <v>9</v>
      </c>
      <c r="AD52" t="s">
        <v>81</v>
      </c>
      <c r="AE52" t="str" cm="1">
        <f t="array" ref="AE52">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2</v>
      </c>
    </row>
    <row r="53" spans="1:31" x14ac:dyDescent="0.3">
      <c r="A53">
        <v>1512772</v>
      </c>
      <c r="B53" t="s">
        <v>27</v>
      </c>
      <c r="C53" s="1">
        <v>46086</v>
      </c>
      <c r="D53" t="s">
        <v>28</v>
      </c>
      <c r="E53">
        <v>1</v>
      </c>
      <c r="F53">
        <v>8.1999999999999993</v>
      </c>
      <c r="G53">
        <v>8.1999999999999993</v>
      </c>
      <c r="H53" t="s">
        <v>29</v>
      </c>
      <c r="I53" t="s">
        <v>30</v>
      </c>
      <c r="J53" t="s">
        <v>37</v>
      </c>
      <c r="K53" t="s">
        <v>31</v>
      </c>
      <c r="L53" t="s">
        <v>39</v>
      </c>
      <c r="M53">
        <v>6</v>
      </c>
      <c r="N53">
        <v>0</v>
      </c>
      <c r="AB53" t="str">
        <f>IF(Table1[[#This Row],[runs_off_bat]]=4,"Four",IF(Table1[[#This Row],[runs_off_bat]]=1,"Single",IF(Table1[[#This Row],[runs_off_bat]]=6,"Six",IF(Table1[[#This Row],[runs_off_bat]]=2,"Double",IF(Table1[[#This Row],[runs_off_bat]]=3,"Three",IF(Table1[[#This Row],[extras]]=1,"extra","Dot"))))))</f>
        <v>Six</v>
      </c>
      <c r="AC53">
        <f>INT(Table1[[#This Row],[actual_delivery]])+1</f>
        <v>9</v>
      </c>
      <c r="AD53" t="s">
        <v>81</v>
      </c>
      <c r="AE53" t="str" cm="1">
        <f t="array" ref="AE53">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2</v>
      </c>
    </row>
    <row r="54" spans="1:31" x14ac:dyDescent="0.3">
      <c r="A54">
        <v>1512772</v>
      </c>
      <c r="B54" t="s">
        <v>27</v>
      </c>
      <c r="C54" s="1">
        <v>46086</v>
      </c>
      <c r="D54" t="s">
        <v>28</v>
      </c>
      <c r="E54">
        <v>1</v>
      </c>
      <c r="F54">
        <v>8.3000000000000007</v>
      </c>
      <c r="G54">
        <v>8.3000000000000007</v>
      </c>
      <c r="H54" t="s">
        <v>29</v>
      </c>
      <c r="I54" t="s">
        <v>30</v>
      </c>
      <c r="J54" t="s">
        <v>37</v>
      </c>
      <c r="K54" t="s">
        <v>31</v>
      </c>
      <c r="L54" t="s">
        <v>39</v>
      </c>
      <c r="M54">
        <v>1</v>
      </c>
      <c r="N54">
        <v>0</v>
      </c>
      <c r="AB54" t="str">
        <f>IF(Table1[[#This Row],[runs_off_bat]]=4,"Four",IF(Table1[[#This Row],[runs_off_bat]]=1,"Single",IF(Table1[[#This Row],[runs_off_bat]]=6,"Six",IF(Table1[[#This Row],[runs_off_bat]]=2,"Double",IF(Table1[[#This Row],[runs_off_bat]]=3,"Three",IF(Table1[[#This Row],[extras]]=1,"extra","Dot"))))))</f>
        <v>Single</v>
      </c>
      <c r="AC54">
        <f>INT(Table1[[#This Row],[actual_delivery]])+1</f>
        <v>9</v>
      </c>
      <c r="AD54" t="s">
        <v>81</v>
      </c>
      <c r="AE54" t="str" cm="1">
        <f t="array" ref="AE54">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2</v>
      </c>
    </row>
    <row r="55" spans="1:31" x14ac:dyDescent="0.3">
      <c r="A55">
        <v>1512772</v>
      </c>
      <c r="B55" t="s">
        <v>27</v>
      </c>
      <c r="C55" s="1">
        <v>46086</v>
      </c>
      <c r="D55" t="s">
        <v>28</v>
      </c>
      <c r="E55">
        <v>1</v>
      </c>
      <c r="F55">
        <v>8.4</v>
      </c>
      <c r="G55">
        <v>8.4</v>
      </c>
      <c r="H55" t="s">
        <v>29</v>
      </c>
      <c r="I55" t="s">
        <v>30</v>
      </c>
      <c r="J55" t="s">
        <v>31</v>
      </c>
      <c r="K55" t="s">
        <v>37</v>
      </c>
      <c r="L55" t="s">
        <v>39</v>
      </c>
      <c r="M55">
        <v>6</v>
      </c>
      <c r="N55">
        <v>0</v>
      </c>
      <c r="AB55" t="str">
        <f>IF(Table1[[#This Row],[runs_off_bat]]=4,"Four",IF(Table1[[#This Row],[runs_off_bat]]=1,"Single",IF(Table1[[#This Row],[runs_off_bat]]=6,"Six",IF(Table1[[#This Row],[runs_off_bat]]=2,"Double",IF(Table1[[#This Row],[runs_off_bat]]=3,"Three",IF(Table1[[#This Row],[extras]]=1,"extra","Dot"))))))</f>
        <v>Six</v>
      </c>
      <c r="AC55">
        <f>INT(Table1[[#This Row],[actual_delivery]])+1</f>
        <v>9</v>
      </c>
      <c r="AD55" t="s">
        <v>81</v>
      </c>
      <c r="AE55" t="str" cm="1">
        <f t="array" ref="AE55">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2</v>
      </c>
    </row>
    <row r="56" spans="1:31" x14ac:dyDescent="0.3">
      <c r="A56">
        <v>1512772</v>
      </c>
      <c r="B56" t="s">
        <v>27</v>
      </c>
      <c r="C56" s="1">
        <v>46086</v>
      </c>
      <c r="D56" t="s">
        <v>28</v>
      </c>
      <c r="E56">
        <v>1</v>
      </c>
      <c r="F56">
        <v>8.5</v>
      </c>
      <c r="G56">
        <v>8.5</v>
      </c>
      <c r="H56" t="s">
        <v>29</v>
      </c>
      <c r="I56" t="s">
        <v>30</v>
      </c>
      <c r="J56" t="s">
        <v>31</v>
      </c>
      <c r="K56" t="s">
        <v>37</v>
      </c>
      <c r="L56" t="s">
        <v>39</v>
      </c>
      <c r="M56">
        <v>4</v>
      </c>
      <c r="N56">
        <v>0</v>
      </c>
      <c r="AB56" t="str">
        <f>IF(Table1[[#This Row],[runs_off_bat]]=4,"Four",IF(Table1[[#This Row],[runs_off_bat]]=1,"Single",IF(Table1[[#This Row],[runs_off_bat]]=6,"Six",IF(Table1[[#This Row],[runs_off_bat]]=2,"Double",IF(Table1[[#This Row],[runs_off_bat]]=3,"Three",IF(Table1[[#This Row],[extras]]=1,"extra","Dot"))))))</f>
        <v>Four</v>
      </c>
      <c r="AC56">
        <f>INT(Table1[[#This Row],[actual_delivery]])+1</f>
        <v>9</v>
      </c>
      <c r="AD56" t="s">
        <v>81</v>
      </c>
      <c r="AE56" t="str" cm="1">
        <f t="array" ref="AE56">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2</v>
      </c>
    </row>
    <row r="57" spans="1:31" x14ac:dyDescent="0.3">
      <c r="A57">
        <v>1512772</v>
      </c>
      <c r="B57" t="s">
        <v>27</v>
      </c>
      <c r="C57" s="1">
        <v>46086</v>
      </c>
      <c r="D57" t="s">
        <v>28</v>
      </c>
      <c r="E57">
        <v>1</v>
      </c>
      <c r="F57">
        <v>8.6</v>
      </c>
      <c r="G57">
        <v>8.6</v>
      </c>
      <c r="H57" t="s">
        <v>29</v>
      </c>
      <c r="I57" t="s">
        <v>30</v>
      </c>
      <c r="J57" t="s">
        <v>31</v>
      </c>
      <c r="K57" t="s">
        <v>37</v>
      </c>
      <c r="L57" t="s">
        <v>39</v>
      </c>
      <c r="M57">
        <v>0</v>
      </c>
      <c r="N57">
        <v>1</v>
      </c>
      <c r="O57">
        <v>1</v>
      </c>
      <c r="AB57" t="str">
        <f>IF(Table1[[#This Row],[runs_off_bat]]=4,"Four",IF(Table1[[#This Row],[runs_off_bat]]=1,"Single",IF(Table1[[#This Row],[runs_off_bat]]=6,"Six",IF(Table1[[#This Row],[runs_off_bat]]=2,"Double",IF(Table1[[#This Row],[runs_off_bat]]=3,"Three",IF(Table1[[#This Row],[extras]]=1,"extra","Dot"))))))</f>
        <v>extra</v>
      </c>
      <c r="AC57">
        <f>INT(Table1[[#This Row],[actual_delivery]])+1</f>
        <v>9</v>
      </c>
      <c r="AD57" t="s">
        <v>81</v>
      </c>
      <c r="AE57" t="str" cm="1">
        <f t="array" ref="AE57">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2</v>
      </c>
    </row>
    <row r="58" spans="1:31" x14ac:dyDescent="0.3">
      <c r="A58">
        <v>1512772</v>
      </c>
      <c r="B58" t="s">
        <v>27</v>
      </c>
      <c r="C58" s="1">
        <v>46086</v>
      </c>
      <c r="D58" t="s">
        <v>28</v>
      </c>
      <c r="E58">
        <v>1</v>
      </c>
      <c r="F58">
        <v>8.6999999999999993</v>
      </c>
      <c r="G58">
        <v>8.6</v>
      </c>
      <c r="H58" t="s">
        <v>29</v>
      </c>
      <c r="I58" t="s">
        <v>30</v>
      </c>
      <c r="J58" t="s">
        <v>31</v>
      </c>
      <c r="K58" t="s">
        <v>37</v>
      </c>
      <c r="L58" t="s">
        <v>39</v>
      </c>
      <c r="M58">
        <v>1</v>
      </c>
      <c r="N58">
        <v>0</v>
      </c>
      <c r="AB58" t="str">
        <f>IF(Table1[[#This Row],[runs_off_bat]]=4,"Four",IF(Table1[[#This Row],[runs_off_bat]]=1,"Single",IF(Table1[[#This Row],[runs_off_bat]]=6,"Six",IF(Table1[[#This Row],[runs_off_bat]]=2,"Double",IF(Table1[[#This Row],[runs_off_bat]]=3,"Three",IF(Table1[[#This Row],[extras]]=1,"extra","Dot"))))))</f>
        <v>Single</v>
      </c>
      <c r="AC58">
        <f>INT(Table1[[#This Row],[actual_delivery]])+1</f>
        <v>9</v>
      </c>
      <c r="AD58" t="s">
        <v>81</v>
      </c>
      <c r="AE58" t="str" cm="1">
        <f t="array" ref="AE58">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2</v>
      </c>
    </row>
    <row r="59" spans="1:31" x14ac:dyDescent="0.3">
      <c r="A59">
        <v>1512772</v>
      </c>
      <c r="B59" t="s">
        <v>27</v>
      </c>
      <c r="C59" s="1">
        <v>46086</v>
      </c>
      <c r="D59" t="s">
        <v>28</v>
      </c>
      <c r="E59">
        <v>1</v>
      </c>
      <c r="F59">
        <v>9.1</v>
      </c>
      <c r="G59">
        <v>9.1</v>
      </c>
      <c r="H59" t="s">
        <v>29</v>
      </c>
      <c r="I59" t="s">
        <v>30</v>
      </c>
      <c r="J59" t="s">
        <v>31</v>
      </c>
      <c r="K59" t="s">
        <v>37</v>
      </c>
      <c r="L59" t="s">
        <v>40</v>
      </c>
      <c r="M59">
        <v>1</v>
      </c>
      <c r="N59">
        <v>0</v>
      </c>
      <c r="AB59" t="str">
        <f>IF(Table1[[#This Row],[runs_off_bat]]=4,"Four",IF(Table1[[#This Row],[runs_off_bat]]=1,"Single",IF(Table1[[#This Row],[runs_off_bat]]=6,"Six",IF(Table1[[#This Row],[runs_off_bat]]=2,"Double",IF(Table1[[#This Row],[runs_off_bat]]=3,"Three",IF(Table1[[#This Row],[extras]]=1,"extra","Dot"))))))</f>
        <v>Single</v>
      </c>
      <c r="AC59">
        <f>INT(Table1[[#This Row],[actual_delivery]])+1</f>
        <v>10</v>
      </c>
      <c r="AD59" t="s">
        <v>81</v>
      </c>
      <c r="AE59" t="str" cm="1">
        <f t="array" ref="AE59">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2</v>
      </c>
    </row>
    <row r="60" spans="1:31" x14ac:dyDescent="0.3">
      <c r="A60">
        <v>1512772</v>
      </c>
      <c r="B60" t="s">
        <v>27</v>
      </c>
      <c r="C60" s="1">
        <v>46086</v>
      </c>
      <c r="D60" t="s">
        <v>28</v>
      </c>
      <c r="E60">
        <v>1</v>
      </c>
      <c r="F60">
        <v>9.1999999999999993</v>
      </c>
      <c r="G60">
        <v>9.1999999999999993</v>
      </c>
      <c r="H60" t="s">
        <v>29</v>
      </c>
      <c r="I60" t="s">
        <v>30</v>
      </c>
      <c r="J60" t="s">
        <v>37</v>
      </c>
      <c r="K60" t="s">
        <v>31</v>
      </c>
      <c r="L60" t="s">
        <v>40</v>
      </c>
      <c r="M60">
        <v>4</v>
      </c>
      <c r="N60">
        <v>0</v>
      </c>
      <c r="AB60" t="str">
        <f>IF(Table1[[#This Row],[runs_off_bat]]=4,"Four",IF(Table1[[#This Row],[runs_off_bat]]=1,"Single",IF(Table1[[#This Row],[runs_off_bat]]=6,"Six",IF(Table1[[#This Row],[runs_off_bat]]=2,"Double",IF(Table1[[#This Row],[runs_off_bat]]=3,"Three",IF(Table1[[#This Row],[extras]]=1,"extra","Dot"))))))</f>
        <v>Four</v>
      </c>
      <c r="AC60">
        <f>INT(Table1[[#This Row],[actual_delivery]])+1</f>
        <v>10</v>
      </c>
      <c r="AD60" t="s">
        <v>81</v>
      </c>
      <c r="AE60" t="str" cm="1">
        <f t="array" ref="AE60">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2</v>
      </c>
    </row>
    <row r="61" spans="1:31" x14ac:dyDescent="0.3">
      <c r="A61">
        <v>1512772</v>
      </c>
      <c r="B61" t="s">
        <v>27</v>
      </c>
      <c r="C61" s="1">
        <v>46086</v>
      </c>
      <c r="D61" t="s">
        <v>28</v>
      </c>
      <c r="E61">
        <v>1</v>
      </c>
      <c r="F61">
        <v>9.3000000000000007</v>
      </c>
      <c r="G61">
        <v>9.3000000000000007</v>
      </c>
      <c r="H61" t="s">
        <v>29</v>
      </c>
      <c r="I61" t="s">
        <v>30</v>
      </c>
      <c r="J61" t="s">
        <v>37</v>
      </c>
      <c r="K61" t="s">
        <v>31</v>
      </c>
      <c r="L61" t="s">
        <v>40</v>
      </c>
      <c r="M61">
        <v>0</v>
      </c>
      <c r="N61">
        <v>0</v>
      </c>
      <c r="U61" t="s">
        <v>35</v>
      </c>
      <c r="V61" t="s">
        <v>37</v>
      </c>
      <c r="Y61" t="s">
        <v>34</v>
      </c>
      <c r="AB61" t="str">
        <f>IF(Table1[[#This Row],[runs_off_bat]]=4,"Four",IF(Table1[[#This Row],[runs_off_bat]]=1,"Single",IF(Table1[[#This Row],[runs_off_bat]]=6,"Six",IF(Table1[[#This Row],[runs_off_bat]]=2,"Double",IF(Table1[[#This Row],[runs_off_bat]]=3,"Three",IF(Table1[[#This Row],[extras]]=1,"extra","Dot"))))))</f>
        <v>Dot</v>
      </c>
      <c r="AC61">
        <f>INT(Table1[[#This Row],[actual_delivery]])+1</f>
        <v>10</v>
      </c>
      <c r="AD61" t="s">
        <v>81</v>
      </c>
      <c r="AE61" t="str" cm="1">
        <f t="array" ref="AE61">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2</v>
      </c>
    </row>
    <row r="62" spans="1:31" x14ac:dyDescent="0.3">
      <c r="A62">
        <v>1512772</v>
      </c>
      <c r="B62" t="s">
        <v>27</v>
      </c>
      <c r="C62" s="1">
        <v>46086</v>
      </c>
      <c r="D62" t="s">
        <v>28</v>
      </c>
      <c r="E62">
        <v>1</v>
      </c>
      <c r="F62">
        <v>9.4</v>
      </c>
      <c r="G62">
        <v>9.4</v>
      </c>
      <c r="H62" t="s">
        <v>29</v>
      </c>
      <c r="I62" t="s">
        <v>30</v>
      </c>
      <c r="J62" t="s">
        <v>42</v>
      </c>
      <c r="K62" t="s">
        <v>31</v>
      </c>
      <c r="L62" t="s">
        <v>40</v>
      </c>
      <c r="M62">
        <v>1</v>
      </c>
      <c r="N62">
        <v>0</v>
      </c>
      <c r="AB62" t="str">
        <f>IF(Table1[[#This Row],[runs_off_bat]]=4,"Four",IF(Table1[[#This Row],[runs_off_bat]]=1,"Single",IF(Table1[[#This Row],[runs_off_bat]]=6,"Six",IF(Table1[[#This Row],[runs_off_bat]]=2,"Double",IF(Table1[[#This Row],[runs_off_bat]]=3,"Three",IF(Table1[[#This Row],[extras]]=1,"extra","Dot"))))))</f>
        <v>Single</v>
      </c>
      <c r="AC62">
        <f>INT(Table1[[#This Row],[actual_delivery]])+1</f>
        <v>10</v>
      </c>
      <c r="AD62" t="s">
        <v>82</v>
      </c>
      <c r="AE62" t="str" cm="1">
        <f t="array" ref="AE62">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3</v>
      </c>
    </row>
    <row r="63" spans="1:31" x14ac:dyDescent="0.3">
      <c r="A63">
        <v>1512772</v>
      </c>
      <c r="B63" t="s">
        <v>27</v>
      </c>
      <c r="C63" s="1">
        <v>46086</v>
      </c>
      <c r="D63" t="s">
        <v>28</v>
      </c>
      <c r="E63">
        <v>1</v>
      </c>
      <c r="F63">
        <v>9.5</v>
      </c>
      <c r="G63">
        <v>9.5</v>
      </c>
      <c r="H63" t="s">
        <v>29</v>
      </c>
      <c r="I63" t="s">
        <v>30</v>
      </c>
      <c r="J63" t="s">
        <v>31</v>
      </c>
      <c r="K63" t="s">
        <v>42</v>
      </c>
      <c r="L63" t="s">
        <v>40</v>
      </c>
      <c r="M63">
        <v>0</v>
      </c>
      <c r="N63">
        <v>0</v>
      </c>
      <c r="AB63" t="str">
        <f>IF(Table1[[#This Row],[runs_off_bat]]=4,"Four",IF(Table1[[#This Row],[runs_off_bat]]=1,"Single",IF(Table1[[#This Row],[runs_off_bat]]=6,"Six",IF(Table1[[#This Row],[runs_off_bat]]=2,"Double",IF(Table1[[#This Row],[runs_off_bat]]=3,"Three",IF(Table1[[#This Row],[extras]]=1,"extra","Dot"))))))</f>
        <v>Dot</v>
      </c>
      <c r="AC63">
        <f>INT(Table1[[#This Row],[actual_delivery]])+1</f>
        <v>10</v>
      </c>
      <c r="AD63" t="s">
        <v>82</v>
      </c>
      <c r="AE63" t="str" cm="1">
        <f t="array" ref="AE63">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3</v>
      </c>
    </row>
    <row r="64" spans="1:31" x14ac:dyDescent="0.3">
      <c r="A64">
        <v>1512772</v>
      </c>
      <c r="B64" t="s">
        <v>27</v>
      </c>
      <c r="C64" s="1">
        <v>46086</v>
      </c>
      <c r="D64" t="s">
        <v>28</v>
      </c>
      <c r="E64">
        <v>1</v>
      </c>
      <c r="F64">
        <v>9.6</v>
      </c>
      <c r="G64">
        <v>9.6</v>
      </c>
      <c r="H64" t="s">
        <v>29</v>
      </c>
      <c r="I64" t="s">
        <v>30</v>
      </c>
      <c r="J64" t="s">
        <v>31</v>
      </c>
      <c r="K64" t="s">
        <v>42</v>
      </c>
      <c r="L64" t="s">
        <v>40</v>
      </c>
      <c r="M64">
        <v>1</v>
      </c>
      <c r="N64">
        <v>0</v>
      </c>
      <c r="AB64" t="str">
        <f>IF(Table1[[#This Row],[runs_off_bat]]=4,"Four",IF(Table1[[#This Row],[runs_off_bat]]=1,"Single",IF(Table1[[#This Row],[runs_off_bat]]=6,"Six",IF(Table1[[#This Row],[runs_off_bat]]=2,"Double",IF(Table1[[#This Row],[runs_off_bat]]=3,"Three",IF(Table1[[#This Row],[extras]]=1,"extra","Dot"))))))</f>
        <v>Single</v>
      </c>
      <c r="AC64">
        <f>INT(Table1[[#This Row],[actual_delivery]])+1</f>
        <v>10</v>
      </c>
      <c r="AD64" t="s">
        <v>82</v>
      </c>
      <c r="AE64" t="str" cm="1">
        <f t="array" ref="AE64">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3</v>
      </c>
    </row>
    <row r="65" spans="1:31" x14ac:dyDescent="0.3">
      <c r="A65">
        <v>1512772</v>
      </c>
      <c r="B65" t="s">
        <v>27</v>
      </c>
      <c r="C65" s="1">
        <v>46086</v>
      </c>
      <c r="D65" t="s">
        <v>28</v>
      </c>
      <c r="E65">
        <v>1</v>
      </c>
      <c r="F65">
        <v>10.1</v>
      </c>
      <c r="G65">
        <v>10.1</v>
      </c>
      <c r="H65" t="s">
        <v>29</v>
      </c>
      <c r="I65" t="s">
        <v>30</v>
      </c>
      <c r="J65" t="s">
        <v>31</v>
      </c>
      <c r="K65" t="s">
        <v>42</v>
      </c>
      <c r="L65" t="s">
        <v>38</v>
      </c>
      <c r="M65">
        <v>6</v>
      </c>
      <c r="N65">
        <v>0</v>
      </c>
      <c r="AB65" t="str">
        <f>IF(Table1[[#This Row],[runs_off_bat]]=4,"Four",IF(Table1[[#This Row],[runs_off_bat]]=1,"Single",IF(Table1[[#This Row],[runs_off_bat]]=6,"Six",IF(Table1[[#This Row],[runs_off_bat]]=2,"Double",IF(Table1[[#This Row],[runs_off_bat]]=3,"Three",IF(Table1[[#This Row],[extras]]=1,"extra","Dot"))))))</f>
        <v>Six</v>
      </c>
      <c r="AC65">
        <f>INT(Table1[[#This Row],[actual_delivery]])+1</f>
        <v>11</v>
      </c>
      <c r="AD65" t="s">
        <v>82</v>
      </c>
      <c r="AE65" t="str" cm="1">
        <f t="array" ref="AE65">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3</v>
      </c>
    </row>
    <row r="66" spans="1:31" x14ac:dyDescent="0.3">
      <c r="A66">
        <v>1512772</v>
      </c>
      <c r="B66" t="s">
        <v>27</v>
      </c>
      <c r="C66" s="1">
        <v>46086</v>
      </c>
      <c r="D66" t="s">
        <v>28</v>
      </c>
      <c r="E66">
        <v>1</v>
      </c>
      <c r="F66">
        <v>10.199999999999999</v>
      </c>
      <c r="G66">
        <v>10.199999999999999</v>
      </c>
      <c r="H66" t="s">
        <v>29</v>
      </c>
      <c r="I66" t="s">
        <v>30</v>
      </c>
      <c r="J66" t="s">
        <v>31</v>
      </c>
      <c r="K66" t="s">
        <v>42</v>
      </c>
      <c r="L66" t="s">
        <v>38</v>
      </c>
      <c r="M66">
        <v>1</v>
      </c>
      <c r="N66">
        <v>0</v>
      </c>
      <c r="AB66" t="str">
        <f>IF(Table1[[#This Row],[runs_off_bat]]=4,"Four",IF(Table1[[#This Row],[runs_off_bat]]=1,"Single",IF(Table1[[#This Row],[runs_off_bat]]=6,"Six",IF(Table1[[#This Row],[runs_off_bat]]=2,"Double",IF(Table1[[#This Row],[runs_off_bat]]=3,"Three",IF(Table1[[#This Row],[extras]]=1,"extra","Dot"))))))</f>
        <v>Single</v>
      </c>
      <c r="AC66">
        <f>INT(Table1[[#This Row],[actual_delivery]])+1</f>
        <v>11</v>
      </c>
      <c r="AD66" t="s">
        <v>82</v>
      </c>
      <c r="AE66" t="str" cm="1">
        <f t="array" ref="AE66">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3</v>
      </c>
    </row>
    <row r="67" spans="1:31" x14ac:dyDescent="0.3">
      <c r="A67">
        <v>1512772</v>
      </c>
      <c r="B67" t="s">
        <v>27</v>
      </c>
      <c r="C67" s="1">
        <v>46086</v>
      </c>
      <c r="D67" t="s">
        <v>28</v>
      </c>
      <c r="E67">
        <v>1</v>
      </c>
      <c r="F67">
        <v>10.3</v>
      </c>
      <c r="G67">
        <v>10.3</v>
      </c>
      <c r="H67" t="s">
        <v>29</v>
      </c>
      <c r="I67" t="s">
        <v>30</v>
      </c>
      <c r="J67" t="s">
        <v>42</v>
      </c>
      <c r="K67" t="s">
        <v>31</v>
      </c>
      <c r="L67" t="s">
        <v>38</v>
      </c>
      <c r="M67">
        <v>1</v>
      </c>
      <c r="N67">
        <v>0</v>
      </c>
      <c r="AB67" t="str">
        <f>IF(Table1[[#This Row],[runs_off_bat]]=4,"Four",IF(Table1[[#This Row],[runs_off_bat]]=1,"Single",IF(Table1[[#This Row],[runs_off_bat]]=6,"Six",IF(Table1[[#This Row],[runs_off_bat]]=2,"Double",IF(Table1[[#This Row],[runs_off_bat]]=3,"Three",IF(Table1[[#This Row],[extras]]=1,"extra","Dot"))))))</f>
        <v>Single</v>
      </c>
      <c r="AC67">
        <f>INT(Table1[[#This Row],[actual_delivery]])+1</f>
        <v>11</v>
      </c>
      <c r="AD67" t="s">
        <v>82</v>
      </c>
      <c r="AE67" t="str" cm="1">
        <f t="array" ref="AE67">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3</v>
      </c>
    </row>
    <row r="68" spans="1:31" x14ac:dyDescent="0.3">
      <c r="A68">
        <v>1512772</v>
      </c>
      <c r="B68" t="s">
        <v>27</v>
      </c>
      <c r="C68" s="1">
        <v>46086</v>
      </c>
      <c r="D68" t="s">
        <v>28</v>
      </c>
      <c r="E68">
        <v>1</v>
      </c>
      <c r="F68">
        <v>10.4</v>
      </c>
      <c r="G68">
        <v>10.4</v>
      </c>
      <c r="H68" t="s">
        <v>29</v>
      </c>
      <c r="I68" t="s">
        <v>30</v>
      </c>
      <c r="J68" t="s">
        <v>31</v>
      </c>
      <c r="K68" t="s">
        <v>42</v>
      </c>
      <c r="L68" t="s">
        <v>38</v>
      </c>
      <c r="M68">
        <v>1</v>
      </c>
      <c r="N68">
        <v>0</v>
      </c>
      <c r="AB68" t="str">
        <f>IF(Table1[[#This Row],[runs_off_bat]]=4,"Four",IF(Table1[[#This Row],[runs_off_bat]]=1,"Single",IF(Table1[[#This Row],[runs_off_bat]]=6,"Six",IF(Table1[[#This Row],[runs_off_bat]]=2,"Double",IF(Table1[[#This Row],[runs_off_bat]]=3,"Three",IF(Table1[[#This Row],[extras]]=1,"extra","Dot"))))))</f>
        <v>Single</v>
      </c>
      <c r="AC68">
        <f>INT(Table1[[#This Row],[actual_delivery]])+1</f>
        <v>11</v>
      </c>
      <c r="AD68" t="s">
        <v>82</v>
      </c>
      <c r="AE68" t="str" cm="1">
        <f t="array" ref="AE68">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3</v>
      </c>
    </row>
    <row r="69" spans="1:31" x14ac:dyDescent="0.3">
      <c r="A69">
        <v>1512772</v>
      </c>
      <c r="B69" t="s">
        <v>27</v>
      </c>
      <c r="C69" s="1">
        <v>46086</v>
      </c>
      <c r="D69" t="s">
        <v>28</v>
      </c>
      <c r="E69">
        <v>1</v>
      </c>
      <c r="F69">
        <v>10.5</v>
      </c>
      <c r="G69">
        <v>10.5</v>
      </c>
      <c r="H69" t="s">
        <v>29</v>
      </c>
      <c r="I69" t="s">
        <v>30</v>
      </c>
      <c r="J69" t="s">
        <v>42</v>
      </c>
      <c r="K69" t="s">
        <v>31</v>
      </c>
      <c r="L69" t="s">
        <v>38</v>
      </c>
      <c r="M69">
        <v>0</v>
      </c>
      <c r="N69">
        <v>0</v>
      </c>
      <c r="AB69" t="str">
        <f>IF(Table1[[#This Row],[runs_off_bat]]=4,"Four",IF(Table1[[#This Row],[runs_off_bat]]=1,"Single",IF(Table1[[#This Row],[runs_off_bat]]=6,"Six",IF(Table1[[#This Row],[runs_off_bat]]=2,"Double",IF(Table1[[#This Row],[runs_off_bat]]=3,"Three",IF(Table1[[#This Row],[extras]]=1,"extra","Dot"))))))</f>
        <v>Dot</v>
      </c>
      <c r="AC69">
        <f>INT(Table1[[#This Row],[actual_delivery]])+1</f>
        <v>11</v>
      </c>
      <c r="AD69" t="s">
        <v>82</v>
      </c>
      <c r="AE69" t="str" cm="1">
        <f t="array" ref="AE69">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3</v>
      </c>
    </row>
    <row r="70" spans="1:31" x14ac:dyDescent="0.3">
      <c r="A70">
        <v>1512772</v>
      </c>
      <c r="B70" t="s">
        <v>27</v>
      </c>
      <c r="C70" s="1">
        <v>46086</v>
      </c>
      <c r="D70" t="s">
        <v>28</v>
      </c>
      <c r="E70">
        <v>1</v>
      </c>
      <c r="F70">
        <v>10.6</v>
      </c>
      <c r="G70">
        <v>10.6</v>
      </c>
      <c r="H70" t="s">
        <v>29</v>
      </c>
      <c r="I70" t="s">
        <v>30</v>
      </c>
      <c r="J70" t="s">
        <v>42</v>
      </c>
      <c r="K70" t="s">
        <v>31</v>
      </c>
      <c r="L70" t="s">
        <v>38</v>
      </c>
      <c r="M70">
        <v>0</v>
      </c>
      <c r="N70">
        <v>1</v>
      </c>
      <c r="O70">
        <v>1</v>
      </c>
      <c r="AB70" t="str">
        <f>IF(Table1[[#This Row],[runs_off_bat]]=4,"Four",IF(Table1[[#This Row],[runs_off_bat]]=1,"Single",IF(Table1[[#This Row],[runs_off_bat]]=6,"Six",IF(Table1[[#This Row],[runs_off_bat]]=2,"Double",IF(Table1[[#This Row],[runs_off_bat]]=3,"Three",IF(Table1[[#This Row],[extras]]=1,"extra","Dot"))))))</f>
        <v>extra</v>
      </c>
      <c r="AC70">
        <f>INT(Table1[[#This Row],[actual_delivery]])+1</f>
        <v>11</v>
      </c>
      <c r="AD70" t="s">
        <v>82</v>
      </c>
      <c r="AE70" t="str" cm="1">
        <f t="array" ref="AE70">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3</v>
      </c>
    </row>
    <row r="71" spans="1:31" x14ac:dyDescent="0.3">
      <c r="A71">
        <v>1512772</v>
      </c>
      <c r="B71" t="s">
        <v>27</v>
      </c>
      <c r="C71" s="1">
        <v>46086</v>
      </c>
      <c r="D71" t="s">
        <v>28</v>
      </c>
      <c r="E71">
        <v>1</v>
      </c>
      <c r="F71">
        <v>10.7</v>
      </c>
      <c r="G71">
        <v>10.6</v>
      </c>
      <c r="H71" t="s">
        <v>29</v>
      </c>
      <c r="I71" t="s">
        <v>30</v>
      </c>
      <c r="J71" t="s">
        <v>42</v>
      </c>
      <c r="K71" t="s">
        <v>31</v>
      </c>
      <c r="L71" t="s">
        <v>38</v>
      </c>
      <c r="M71">
        <v>1</v>
      </c>
      <c r="N71">
        <v>0</v>
      </c>
      <c r="AB71" t="str">
        <f>IF(Table1[[#This Row],[runs_off_bat]]=4,"Four",IF(Table1[[#This Row],[runs_off_bat]]=1,"Single",IF(Table1[[#This Row],[runs_off_bat]]=6,"Six",IF(Table1[[#This Row],[runs_off_bat]]=2,"Double",IF(Table1[[#This Row],[runs_off_bat]]=3,"Three",IF(Table1[[#This Row],[extras]]=1,"extra","Dot"))))))</f>
        <v>Single</v>
      </c>
      <c r="AC71">
        <f>INT(Table1[[#This Row],[actual_delivery]])+1</f>
        <v>11</v>
      </c>
      <c r="AD71" t="s">
        <v>82</v>
      </c>
      <c r="AE71" t="str" cm="1">
        <f t="array" ref="AE71">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3</v>
      </c>
    </row>
    <row r="72" spans="1:31" x14ac:dyDescent="0.3">
      <c r="A72">
        <v>1512772</v>
      </c>
      <c r="B72" t="s">
        <v>27</v>
      </c>
      <c r="C72" s="1">
        <v>46086</v>
      </c>
      <c r="D72" t="s">
        <v>28</v>
      </c>
      <c r="E72">
        <v>1</v>
      </c>
      <c r="F72">
        <v>11.1</v>
      </c>
      <c r="G72">
        <v>11.1</v>
      </c>
      <c r="H72" t="s">
        <v>29</v>
      </c>
      <c r="I72" t="s">
        <v>30</v>
      </c>
      <c r="J72" t="s">
        <v>42</v>
      </c>
      <c r="K72" t="s">
        <v>31</v>
      </c>
      <c r="L72" t="s">
        <v>40</v>
      </c>
      <c r="M72">
        <v>6</v>
      </c>
      <c r="N72">
        <v>0</v>
      </c>
      <c r="AB72" t="str">
        <f>IF(Table1[[#This Row],[runs_off_bat]]=4,"Four",IF(Table1[[#This Row],[runs_off_bat]]=1,"Single",IF(Table1[[#This Row],[runs_off_bat]]=6,"Six",IF(Table1[[#This Row],[runs_off_bat]]=2,"Double",IF(Table1[[#This Row],[runs_off_bat]]=3,"Three",IF(Table1[[#This Row],[extras]]=1,"extra","Dot"))))))</f>
        <v>Six</v>
      </c>
      <c r="AC72">
        <f>INT(Table1[[#This Row],[actual_delivery]])+1</f>
        <v>12</v>
      </c>
      <c r="AD72" t="s">
        <v>82</v>
      </c>
      <c r="AE72" t="str" cm="1">
        <f t="array" ref="AE72">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3</v>
      </c>
    </row>
    <row r="73" spans="1:31" x14ac:dyDescent="0.3">
      <c r="A73">
        <v>1512772</v>
      </c>
      <c r="B73" t="s">
        <v>27</v>
      </c>
      <c r="C73" s="1">
        <v>46086</v>
      </c>
      <c r="D73" t="s">
        <v>28</v>
      </c>
      <c r="E73">
        <v>1</v>
      </c>
      <c r="F73">
        <v>11.2</v>
      </c>
      <c r="G73">
        <v>11.2</v>
      </c>
      <c r="H73" t="s">
        <v>29</v>
      </c>
      <c r="I73" t="s">
        <v>30</v>
      </c>
      <c r="J73" t="s">
        <v>42</v>
      </c>
      <c r="K73" t="s">
        <v>31</v>
      </c>
      <c r="L73" t="s">
        <v>40</v>
      </c>
      <c r="M73">
        <v>0</v>
      </c>
      <c r="N73">
        <v>0</v>
      </c>
      <c r="AB73" t="str">
        <f>IF(Table1[[#This Row],[runs_off_bat]]=4,"Four",IF(Table1[[#This Row],[runs_off_bat]]=1,"Single",IF(Table1[[#This Row],[runs_off_bat]]=6,"Six",IF(Table1[[#This Row],[runs_off_bat]]=2,"Double",IF(Table1[[#This Row],[runs_off_bat]]=3,"Three",IF(Table1[[#This Row],[extras]]=1,"extra","Dot"))))))</f>
        <v>Dot</v>
      </c>
      <c r="AC73">
        <f>INT(Table1[[#This Row],[actual_delivery]])+1</f>
        <v>12</v>
      </c>
      <c r="AD73" t="s">
        <v>82</v>
      </c>
      <c r="AE73" t="str" cm="1">
        <f t="array" ref="AE73">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3</v>
      </c>
    </row>
    <row r="74" spans="1:31" x14ac:dyDescent="0.3">
      <c r="A74">
        <v>1512772</v>
      </c>
      <c r="B74" t="s">
        <v>27</v>
      </c>
      <c r="C74" s="1">
        <v>46086</v>
      </c>
      <c r="D74" t="s">
        <v>28</v>
      </c>
      <c r="E74">
        <v>1</v>
      </c>
      <c r="F74">
        <v>11.3</v>
      </c>
      <c r="G74">
        <v>11.3</v>
      </c>
      <c r="H74" t="s">
        <v>29</v>
      </c>
      <c r="I74" t="s">
        <v>30</v>
      </c>
      <c r="J74" t="s">
        <v>42</v>
      </c>
      <c r="K74" t="s">
        <v>31</v>
      </c>
      <c r="L74" t="s">
        <v>40</v>
      </c>
      <c r="M74">
        <v>1</v>
      </c>
      <c r="N74">
        <v>0</v>
      </c>
      <c r="AB74" t="str">
        <f>IF(Table1[[#This Row],[runs_off_bat]]=4,"Four",IF(Table1[[#This Row],[runs_off_bat]]=1,"Single",IF(Table1[[#This Row],[runs_off_bat]]=6,"Six",IF(Table1[[#This Row],[runs_off_bat]]=2,"Double",IF(Table1[[#This Row],[runs_off_bat]]=3,"Three",IF(Table1[[#This Row],[extras]]=1,"extra","Dot"))))))</f>
        <v>Single</v>
      </c>
      <c r="AC74">
        <f>INT(Table1[[#This Row],[actual_delivery]])+1</f>
        <v>12</v>
      </c>
      <c r="AD74" t="s">
        <v>82</v>
      </c>
      <c r="AE74" t="str" cm="1">
        <f t="array" ref="AE74">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3</v>
      </c>
    </row>
    <row r="75" spans="1:31" x14ac:dyDescent="0.3">
      <c r="A75">
        <v>1512772</v>
      </c>
      <c r="B75" t="s">
        <v>27</v>
      </c>
      <c r="C75" s="1">
        <v>46086</v>
      </c>
      <c r="D75" t="s">
        <v>28</v>
      </c>
      <c r="E75">
        <v>1</v>
      </c>
      <c r="F75">
        <v>11.4</v>
      </c>
      <c r="G75">
        <v>11.4</v>
      </c>
      <c r="H75" t="s">
        <v>29</v>
      </c>
      <c r="I75" t="s">
        <v>30</v>
      </c>
      <c r="J75" t="s">
        <v>31</v>
      </c>
      <c r="K75" t="s">
        <v>42</v>
      </c>
      <c r="L75" t="s">
        <v>40</v>
      </c>
      <c r="M75">
        <v>1</v>
      </c>
      <c r="N75">
        <v>0</v>
      </c>
      <c r="AB75" t="str">
        <f>IF(Table1[[#This Row],[runs_off_bat]]=4,"Four",IF(Table1[[#This Row],[runs_off_bat]]=1,"Single",IF(Table1[[#This Row],[runs_off_bat]]=6,"Six",IF(Table1[[#This Row],[runs_off_bat]]=2,"Double",IF(Table1[[#This Row],[runs_off_bat]]=3,"Three",IF(Table1[[#This Row],[extras]]=1,"extra","Dot"))))))</f>
        <v>Single</v>
      </c>
      <c r="AC75">
        <f>INT(Table1[[#This Row],[actual_delivery]])+1</f>
        <v>12</v>
      </c>
      <c r="AD75" t="s">
        <v>82</v>
      </c>
      <c r="AE75" t="str" cm="1">
        <f t="array" ref="AE75">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3</v>
      </c>
    </row>
    <row r="76" spans="1:31" x14ac:dyDescent="0.3">
      <c r="A76">
        <v>1512772</v>
      </c>
      <c r="B76" t="s">
        <v>27</v>
      </c>
      <c r="C76" s="1">
        <v>46086</v>
      </c>
      <c r="D76" t="s">
        <v>28</v>
      </c>
      <c r="E76">
        <v>1</v>
      </c>
      <c r="F76">
        <v>11.5</v>
      </c>
      <c r="G76">
        <v>11.5</v>
      </c>
      <c r="H76" t="s">
        <v>29</v>
      </c>
      <c r="I76" t="s">
        <v>30</v>
      </c>
      <c r="J76" t="s">
        <v>42</v>
      </c>
      <c r="K76" t="s">
        <v>31</v>
      </c>
      <c r="L76" t="s">
        <v>40</v>
      </c>
      <c r="M76">
        <v>6</v>
      </c>
      <c r="N76">
        <v>0</v>
      </c>
      <c r="AB76" t="str">
        <f>IF(Table1[[#This Row],[runs_off_bat]]=4,"Four",IF(Table1[[#This Row],[runs_off_bat]]=1,"Single",IF(Table1[[#This Row],[runs_off_bat]]=6,"Six",IF(Table1[[#This Row],[runs_off_bat]]=2,"Double",IF(Table1[[#This Row],[runs_off_bat]]=3,"Three",IF(Table1[[#This Row],[extras]]=1,"extra","Dot"))))))</f>
        <v>Six</v>
      </c>
      <c r="AC76">
        <f>INT(Table1[[#This Row],[actual_delivery]])+1</f>
        <v>12</v>
      </c>
      <c r="AD76" t="s">
        <v>82</v>
      </c>
      <c r="AE76" t="str" cm="1">
        <f t="array" ref="AE76">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3</v>
      </c>
    </row>
    <row r="77" spans="1:31" x14ac:dyDescent="0.3">
      <c r="A77">
        <v>1512772</v>
      </c>
      <c r="B77" t="s">
        <v>27</v>
      </c>
      <c r="C77" s="1">
        <v>46086</v>
      </c>
      <c r="D77" t="s">
        <v>28</v>
      </c>
      <c r="E77">
        <v>1</v>
      </c>
      <c r="F77">
        <v>11.6</v>
      </c>
      <c r="G77">
        <v>11.6</v>
      </c>
      <c r="H77" t="s">
        <v>29</v>
      </c>
      <c r="I77" t="s">
        <v>30</v>
      </c>
      <c r="J77" t="s">
        <v>42</v>
      </c>
      <c r="K77" t="s">
        <v>31</v>
      </c>
      <c r="L77" t="s">
        <v>40</v>
      </c>
      <c r="M77">
        <v>1</v>
      </c>
      <c r="N77">
        <v>0</v>
      </c>
      <c r="AB77" t="str">
        <f>IF(Table1[[#This Row],[runs_off_bat]]=4,"Four",IF(Table1[[#This Row],[runs_off_bat]]=1,"Single",IF(Table1[[#This Row],[runs_off_bat]]=6,"Six",IF(Table1[[#This Row],[runs_off_bat]]=2,"Double",IF(Table1[[#This Row],[runs_off_bat]]=3,"Three",IF(Table1[[#This Row],[extras]]=1,"extra","Dot"))))))</f>
        <v>Single</v>
      </c>
      <c r="AC77">
        <f>INT(Table1[[#This Row],[actual_delivery]])+1</f>
        <v>12</v>
      </c>
      <c r="AD77" t="s">
        <v>82</v>
      </c>
      <c r="AE77" t="str" cm="1">
        <f t="array" ref="AE77">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3</v>
      </c>
    </row>
    <row r="78" spans="1:31" x14ac:dyDescent="0.3">
      <c r="A78">
        <v>1512772</v>
      </c>
      <c r="B78" t="s">
        <v>27</v>
      </c>
      <c r="C78" s="1">
        <v>46086</v>
      </c>
      <c r="D78" t="s">
        <v>28</v>
      </c>
      <c r="E78">
        <v>1</v>
      </c>
      <c r="F78">
        <v>12.1</v>
      </c>
      <c r="G78">
        <v>12.1</v>
      </c>
      <c r="H78" t="s">
        <v>29</v>
      </c>
      <c r="I78" t="s">
        <v>30</v>
      </c>
      <c r="J78" t="s">
        <v>42</v>
      </c>
      <c r="K78" t="s">
        <v>31</v>
      </c>
      <c r="L78" t="s">
        <v>33</v>
      </c>
      <c r="M78">
        <v>0</v>
      </c>
      <c r="N78">
        <v>0</v>
      </c>
      <c r="AB78" t="str">
        <f>IF(Table1[[#This Row],[runs_off_bat]]=4,"Four",IF(Table1[[#This Row],[runs_off_bat]]=1,"Single",IF(Table1[[#This Row],[runs_off_bat]]=6,"Six",IF(Table1[[#This Row],[runs_off_bat]]=2,"Double",IF(Table1[[#This Row],[runs_off_bat]]=3,"Three",IF(Table1[[#This Row],[extras]]=1,"extra","Dot"))))))</f>
        <v>Dot</v>
      </c>
      <c r="AC78">
        <f>INT(Table1[[#This Row],[actual_delivery]])+1</f>
        <v>13</v>
      </c>
      <c r="AD78" t="s">
        <v>82</v>
      </c>
      <c r="AE78" t="str" cm="1">
        <f t="array" ref="AE78">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3</v>
      </c>
    </row>
    <row r="79" spans="1:31" x14ac:dyDescent="0.3">
      <c r="A79">
        <v>1512772</v>
      </c>
      <c r="B79" t="s">
        <v>27</v>
      </c>
      <c r="C79" s="1">
        <v>46086</v>
      </c>
      <c r="D79" t="s">
        <v>28</v>
      </c>
      <c r="E79">
        <v>1</v>
      </c>
      <c r="F79">
        <v>12.2</v>
      </c>
      <c r="G79">
        <v>12.2</v>
      </c>
      <c r="H79" t="s">
        <v>29</v>
      </c>
      <c r="I79" t="s">
        <v>30</v>
      </c>
      <c r="J79" t="s">
        <v>42</v>
      </c>
      <c r="K79" t="s">
        <v>31</v>
      </c>
      <c r="L79" t="s">
        <v>33</v>
      </c>
      <c r="M79">
        <v>0</v>
      </c>
      <c r="N79">
        <v>0</v>
      </c>
      <c r="AB79" t="str">
        <f>IF(Table1[[#This Row],[runs_off_bat]]=4,"Four",IF(Table1[[#This Row],[runs_off_bat]]=1,"Single",IF(Table1[[#This Row],[runs_off_bat]]=6,"Six",IF(Table1[[#This Row],[runs_off_bat]]=2,"Double",IF(Table1[[#This Row],[runs_off_bat]]=3,"Three",IF(Table1[[#This Row],[extras]]=1,"extra","Dot"))))))</f>
        <v>Dot</v>
      </c>
      <c r="AC79">
        <f>INT(Table1[[#This Row],[actual_delivery]])+1</f>
        <v>13</v>
      </c>
      <c r="AD79" t="s">
        <v>82</v>
      </c>
      <c r="AE79" t="str" cm="1">
        <f t="array" ref="AE79">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3</v>
      </c>
    </row>
    <row r="80" spans="1:31" x14ac:dyDescent="0.3">
      <c r="A80">
        <v>1512772</v>
      </c>
      <c r="B80" t="s">
        <v>27</v>
      </c>
      <c r="C80" s="1">
        <v>46086</v>
      </c>
      <c r="D80" t="s">
        <v>28</v>
      </c>
      <c r="E80">
        <v>1</v>
      </c>
      <c r="F80">
        <v>12.3</v>
      </c>
      <c r="G80">
        <v>12.3</v>
      </c>
      <c r="H80" t="s">
        <v>29</v>
      </c>
      <c r="I80" t="s">
        <v>30</v>
      </c>
      <c r="J80" t="s">
        <v>42</v>
      </c>
      <c r="K80" t="s">
        <v>31</v>
      </c>
      <c r="L80" t="s">
        <v>33</v>
      </c>
      <c r="M80">
        <v>1</v>
      </c>
      <c r="N80">
        <v>0</v>
      </c>
      <c r="AB80" t="str">
        <f>IF(Table1[[#This Row],[runs_off_bat]]=4,"Four",IF(Table1[[#This Row],[runs_off_bat]]=1,"Single",IF(Table1[[#This Row],[runs_off_bat]]=6,"Six",IF(Table1[[#This Row],[runs_off_bat]]=2,"Double",IF(Table1[[#This Row],[runs_off_bat]]=3,"Three",IF(Table1[[#This Row],[extras]]=1,"extra","Dot"))))))</f>
        <v>Single</v>
      </c>
      <c r="AC80">
        <f>INT(Table1[[#This Row],[actual_delivery]])+1</f>
        <v>13</v>
      </c>
      <c r="AD80" t="s">
        <v>82</v>
      </c>
      <c r="AE80" t="str" cm="1">
        <f t="array" ref="AE80">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3</v>
      </c>
    </row>
    <row r="81" spans="1:31" x14ac:dyDescent="0.3">
      <c r="A81">
        <v>1512772</v>
      </c>
      <c r="B81" t="s">
        <v>27</v>
      </c>
      <c r="C81" s="1">
        <v>46086</v>
      </c>
      <c r="D81" t="s">
        <v>28</v>
      </c>
      <c r="E81">
        <v>1</v>
      </c>
      <c r="F81">
        <v>12.4</v>
      </c>
      <c r="G81">
        <v>12.4</v>
      </c>
      <c r="H81" t="s">
        <v>29</v>
      </c>
      <c r="I81" t="s">
        <v>30</v>
      </c>
      <c r="J81" t="s">
        <v>31</v>
      </c>
      <c r="K81" t="s">
        <v>42</v>
      </c>
      <c r="L81" t="s">
        <v>33</v>
      </c>
      <c r="M81">
        <v>6</v>
      </c>
      <c r="N81">
        <v>0</v>
      </c>
      <c r="AB81" t="str">
        <f>IF(Table1[[#This Row],[runs_off_bat]]=4,"Four",IF(Table1[[#This Row],[runs_off_bat]]=1,"Single",IF(Table1[[#This Row],[runs_off_bat]]=6,"Six",IF(Table1[[#This Row],[runs_off_bat]]=2,"Double",IF(Table1[[#This Row],[runs_off_bat]]=3,"Three",IF(Table1[[#This Row],[extras]]=1,"extra","Dot"))))))</f>
        <v>Six</v>
      </c>
      <c r="AC81">
        <f>INT(Table1[[#This Row],[actual_delivery]])+1</f>
        <v>13</v>
      </c>
      <c r="AD81" t="s">
        <v>82</v>
      </c>
      <c r="AE81" t="str" cm="1">
        <f t="array" ref="AE81">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3</v>
      </c>
    </row>
    <row r="82" spans="1:31" x14ac:dyDescent="0.3">
      <c r="A82">
        <v>1512772</v>
      </c>
      <c r="B82" t="s">
        <v>27</v>
      </c>
      <c r="C82" s="1">
        <v>46086</v>
      </c>
      <c r="D82" t="s">
        <v>28</v>
      </c>
      <c r="E82">
        <v>1</v>
      </c>
      <c r="F82">
        <v>12.5</v>
      </c>
      <c r="G82">
        <v>12.5</v>
      </c>
      <c r="H82" t="s">
        <v>29</v>
      </c>
      <c r="I82" t="s">
        <v>30</v>
      </c>
      <c r="J82" t="s">
        <v>31</v>
      </c>
      <c r="K82" t="s">
        <v>42</v>
      </c>
      <c r="L82" t="s">
        <v>33</v>
      </c>
      <c r="M82">
        <v>0</v>
      </c>
      <c r="N82">
        <v>1</v>
      </c>
      <c r="O82">
        <v>1</v>
      </c>
      <c r="AB82" t="str">
        <f>IF(Table1[[#This Row],[runs_off_bat]]=4,"Four",IF(Table1[[#This Row],[runs_off_bat]]=1,"Single",IF(Table1[[#This Row],[runs_off_bat]]=6,"Six",IF(Table1[[#This Row],[runs_off_bat]]=2,"Double",IF(Table1[[#This Row],[runs_off_bat]]=3,"Three",IF(Table1[[#This Row],[extras]]=1,"extra","Dot"))))))</f>
        <v>extra</v>
      </c>
      <c r="AC82">
        <f>INT(Table1[[#This Row],[actual_delivery]])+1</f>
        <v>13</v>
      </c>
      <c r="AD82" t="s">
        <v>82</v>
      </c>
      <c r="AE82" t="str" cm="1">
        <f t="array" ref="AE82">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3</v>
      </c>
    </row>
    <row r="83" spans="1:31" x14ac:dyDescent="0.3">
      <c r="A83">
        <v>1512772</v>
      </c>
      <c r="B83" t="s">
        <v>27</v>
      </c>
      <c r="C83" s="1">
        <v>46086</v>
      </c>
      <c r="D83" t="s">
        <v>28</v>
      </c>
      <c r="E83">
        <v>1</v>
      </c>
      <c r="F83">
        <v>12.6</v>
      </c>
      <c r="G83">
        <v>12.5</v>
      </c>
      <c r="H83" t="s">
        <v>29</v>
      </c>
      <c r="I83" t="s">
        <v>30</v>
      </c>
      <c r="J83" t="s">
        <v>31</v>
      </c>
      <c r="K83" t="s">
        <v>42</v>
      </c>
      <c r="L83" t="s">
        <v>33</v>
      </c>
      <c r="M83">
        <v>6</v>
      </c>
      <c r="N83">
        <v>0</v>
      </c>
      <c r="AB83" t="str">
        <f>IF(Table1[[#This Row],[runs_off_bat]]=4,"Four",IF(Table1[[#This Row],[runs_off_bat]]=1,"Single",IF(Table1[[#This Row],[runs_off_bat]]=6,"Six",IF(Table1[[#This Row],[runs_off_bat]]=2,"Double",IF(Table1[[#This Row],[runs_off_bat]]=3,"Three",IF(Table1[[#This Row],[extras]]=1,"extra","Dot"))))))</f>
        <v>Six</v>
      </c>
      <c r="AC83">
        <f>INT(Table1[[#This Row],[actual_delivery]])+1</f>
        <v>13</v>
      </c>
      <c r="AD83" t="s">
        <v>82</v>
      </c>
      <c r="AE83" t="str" cm="1">
        <f t="array" ref="AE83">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3</v>
      </c>
    </row>
    <row r="84" spans="1:31" x14ac:dyDescent="0.3">
      <c r="A84">
        <v>1512772</v>
      </c>
      <c r="B84" t="s">
        <v>27</v>
      </c>
      <c r="C84" s="1">
        <v>46086</v>
      </c>
      <c r="D84" t="s">
        <v>28</v>
      </c>
      <c r="E84">
        <v>1</v>
      </c>
      <c r="F84">
        <v>12.7</v>
      </c>
      <c r="G84">
        <v>12.6</v>
      </c>
      <c r="H84" t="s">
        <v>29</v>
      </c>
      <c r="I84" t="s">
        <v>30</v>
      </c>
      <c r="J84" t="s">
        <v>31</v>
      </c>
      <c r="K84" t="s">
        <v>42</v>
      </c>
      <c r="L84" t="s">
        <v>33</v>
      </c>
      <c r="M84">
        <v>1</v>
      </c>
      <c r="N84">
        <v>0</v>
      </c>
      <c r="AB84" t="str">
        <f>IF(Table1[[#This Row],[runs_off_bat]]=4,"Four",IF(Table1[[#This Row],[runs_off_bat]]=1,"Single",IF(Table1[[#This Row],[runs_off_bat]]=6,"Six",IF(Table1[[#This Row],[runs_off_bat]]=2,"Double",IF(Table1[[#This Row],[runs_off_bat]]=3,"Three",IF(Table1[[#This Row],[extras]]=1,"extra","Dot"))))))</f>
        <v>Single</v>
      </c>
      <c r="AC84">
        <f>INT(Table1[[#This Row],[actual_delivery]])+1</f>
        <v>13</v>
      </c>
      <c r="AD84" t="s">
        <v>82</v>
      </c>
      <c r="AE84" t="str" cm="1">
        <f t="array" ref="AE84">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3</v>
      </c>
    </row>
    <row r="85" spans="1:31" x14ac:dyDescent="0.3">
      <c r="A85">
        <v>1512772</v>
      </c>
      <c r="B85" t="s">
        <v>27</v>
      </c>
      <c r="C85" s="1">
        <v>46086</v>
      </c>
      <c r="D85" t="s">
        <v>28</v>
      </c>
      <c r="E85">
        <v>1</v>
      </c>
      <c r="F85">
        <v>13.1</v>
      </c>
      <c r="G85">
        <v>13.1</v>
      </c>
      <c r="H85" t="s">
        <v>29</v>
      </c>
      <c r="I85" t="s">
        <v>30</v>
      </c>
      <c r="J85" t="s">
        <v>31</v>
      </c>
      <c r="K85" t="s">
        <v>42</v>
      </c>
      <c r="L85" t="s">
        <v>34</v>
      </c>
      <c r="M85">
        <v>0</v>
      </c>
      <c r="N85">
        <v>0</v>
      </c>
      <c r="U85" t="s">
        <v>35</v>
      </c>
      <c r="V85" t="s">
        <v>31</v>
      </c>
      <c r="Y85" t="s">
        <v>36</v>
      </c>
      <c r="AB85" t="str">
        <f>IF(Table1[[#This Row],[runs_off_bat]]=4,"Four",IF(Table1[[#This Row],[runs_off_bat]]=1,"Single",IF(Table1[[#This Row],[runs_off_bat]]=6,"Six",IF(Table1[[#This Row],[runs_off_bat]]=2,"Double",IF(Table1[[#This Row],[runs_off_bat]]=3,"Three",IF(Table1[[#This Row],[extras]]=1,"extra","Dot"))))))</f>
        <v>Dot</v>
      </c>
      <c r="AC85">
        <f>INT(Table1[[#This Row],[actual_delivery]])+1</f>
        <v>14</v>
      </c>
      <c r="AD85" t="s">
        <v>82</v>
      </c>
      <c r="AE85" t="str" cm="1">
        <f t="array" ref="AE85">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3</v>
      </c>
    </row>
    <row r="86" spans="1:31" x14ac:dyDescent="0.3">
      <c r="A86">
        <v>1512772</v>
      </c>
      <c r="B86" t="s">
        <v>27</v>
      </c>
      <c r="C86" s="1">
        <v>46086</v>
      </c>
      <c r="D86" t="s">
        <v>28</v>
      </c>
      <c r="E86">
        <v>1</v>
      </c>
      <c r="F86">
        <v>13.2</v>
      </c>
      <c r="G86">
        <v>13.2</v>
      </c>
      <c r="H86" t="s">
        <v>29</v>
      </c>
      <c r="I86" t="s">
        <v>30</v>
      </c>
      <c r="J86" t="s">
        <v>43</v>
      </c>
      <c r="K86" t="s">
        <v>42</v>
      </c>
      <c r="L86" t="s">
        <v>34</v>
      </c>
      <c r="M86">
        <v>2</v>
      </c>
      <c r="N86">
        <v>0</v>
      </c>
      <c r="AB86" t="str">
        <f>IF(Table1[[#This Row],[runs_off_bat]]=4,"Four",IF(Table1[[#This Row],[runs_off_bat]]=1,"Single",IF(Table1[[#This Row],[runs_off_bat]]=6,"Six",IF(Table1[[#This Row],[runs_off_bat]]=2,"Double",IF(Table1[[#This Row],[runs_off_bat]]=3,"Three",IF(Table1[[#This Row],[extras]]=1,"extra","Dot"))))))</f>
        <v>Double</v>
      </c>
      <c r="AC86">
        <f>INT(Table1[[#This Row],[actual_delivery]])+1</f>
        <v>14</v>
      </c>
      <c r="AD86" t="s">
        <v>83</v>
      </c>
      <c r="AE86" t="str" cm="1">
        <f t="array" ref="AE86">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4</v>
      </c>
    </row>
    <row r="87" spans="1:31" x14ac:dyDescent="0.3">
      <c r="A87">
        <v>1512772</v>
      </c>
      <c r="B87" t="s">
        <v>27</v>
      </c>
      <c r="C87" s="1">
        <v>46086</v>
      </c>
      <c r="D87" t="s">
        <v>28</v>
      </c>
      <c r="E87">
        <v>1</v>
      </c>
      <c r="F87">
        <v>13.3</v>
      </c>
      <c r="G87">
        <v>13.3</v>
      </c>
      <c r="H87" t="s">
        <v>29</v>
      </c>
      <c r="I87" t="s">
        <v>30</v>
      </c>
      <c r="J87" t="s">
        <v>43</v>
      </c>
      <c r="K87" t="s">
        <v>42</v>
      </c>
      <c r="L87" t="s">
        <v>34</v>
      </c>
      <c r="M87">
        <v>1</v>
      </c>
      <c r="N87">
        <v>0</v>
      </c>
      <c r="AB87" t="str">
        <f>IF(Table1[[#This Row],[runs_off_bat]]=4,"Four",IF(Table1[[#This Row],[runs_off_bat]]=1,"Single",IF(Table1[[#This Row],[runs_off_bat]]=6,"Six",IF(Table1[[#This Row],[runs_off_bat]]=2,"Double",IF(Table1[[#This Row],[runs_off_bat]]=3,"Three",IF(Table1[[#This Row],[extras]]=1,"extra","Dot"))))))</f>
        <v>Single</v>
      </c>
      <c r="AC87">
        <f>INT(Table1[[#This Row],[actual_delivery]])+1</f>
        <v>14</v>
      </c>
      <c r="AD87" t="s">
        <v>83</v>
      </c>
      <c r="AE87" t="str" cm="1">
        <f t="array" ref="AE87">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4</v>
      </c>
    </row>
    <row r="88" spans="1:31" x14ac:dyDescent="0.3">
      <c r="A88">
        <v>1512772</v>
      </c>
      <c r="B88" t="s">
        <v>27</v>
      </c>
      <c r="C88" s="1">
        <v>46086</v>
      </c>
      <c r="D88" t="s">
        <v>28</v>
      </c>
      <c r="E88">
        <v>1</v>
      </c>
      <c r="F88">
        <v>13.4</v>
      </c>
      <c r="G88">
        <v>13.4</v>
      </c>
      <c r="H88" t="s">
        <v>29</v>
      </c>
      <c r="I88" t="s">
        <v>30</v>
      </c>
      <c r="J88" t="s">
        <v>42</v>
      </c>
      <c r="K88" t="s">
        <v>43</v>
      </c>
      <c r="L88" t="s">
        <v>34</v>
      </c>
      <c r="M88">
        <v>1</v>
      </c>
      <c r="N88">
        <v>0</v>
      </c>
      <c r="AB88" t="str">
        <f>IF(Table1[[#This Row],[runs_off_bat]]=4,"Four",IF(Table1[[#This Row],[runs_off_bat]]=1,"Single",IF(Table1[[#This Row],[runs_off_bat]]=6,"Six",IF(Table1[[#This Row],[runs_off_bat]]=2,"Double",IF(Table1[[#This Row],[runs_off_bat]]=3,"Three",IF(Table1[[#This Row],[extras]]=1,"extra","Dot"))))))</f>
        <v>Single</v>
      </c>
      <c r="AC88">
        <f>INT(Table1[[#This Row],[actual_delivery]])+1</f>
        <v>14</v>
      </c>
      <c r="AD88" t="s">
        <v>83</v>
      </c>
      <c r="AE88" t="str" cm="1">
        <f t="array" ref="AE88">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4</v>
      </c>
    </row>
    <row r="89" spans="1:31" x14ac:dyDescent="0.3">
      <c r="A89">
        <v>1512772</v>
      </c>
      <c r="B89" t="s">
        <v>27</v>
      </c>
      <c r="C89" s="1">
        <v>46086</v>
      </c>
      <c r="D89" t="s">
        <v>28</v>
      </c>
      <c r="E89">
        <v>1</v>
      </c>
      <c r="F89">
        <v>13.5</v>
      </c>
      <c r="G89">
        <v>13.5</v>
      </c>
      <c r="H89" t="s">
        <v>29</v>
      </c>
      <c r="I89" t="s">
        <v>30</v>
      </c>
      <c r="J89" t="s">
        <v>43</v>
      </c>
      <c r="K89" t="s">
        <v>42</v>
      </c>
      <c r="L89" t="s">
        <v>34</v>
      </c>
      <c r="M89">
        <v>1</v>
      </c>
      <c r="N89">
        <v>0</v>
      </c>
      <c r="AB89" t="str">
        <f>IF(Table1[[#This Row],[runs_off_bat]]=4,"Four",IF(Table1[[#This Row],[runs_off_bat]]=1,"Single",IF(Table1[[#This Row],[runs_off_bat]]=6,"Six",IF(Table1[[#This Row],[runs_off_bat]]=2,"Double",IF(Table1[[#This Row],[runs_off_bat]]=3,"Three",IF(Table1[[#This Row],[extras]]=1,"extra","Dot"))))))</f>
        <v>Single</v>
      </c>
      <c r="AC89">
        <f>INT(Table1[[#This Row],[actual_delivery]])+1</f>
        <v>14</v>
      </c>
      <c r="AD89" t="s">
        <v>83</v>
      </c>
      <c r="AE89" t="str" cm="1">
        <f t="array" ref="AE89">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4</v>
      </c>
    </row>
    <row r="90" spans="1:31" x14ac:dyDescent="0.3">
      <c r="A90">
        <v>1512772</v>
      </c>
      <c r="B90" t="s">
        <v>27</v>
      </c>
      <c r="C90" s="1">
        <v>46086</v>
      </c>
      <c r="D90" t="s">
        <v>28</v>
      </c>
      <c r="E90">
        <v>1</v>
      </c>
      <c r="F90">
        <v>13.6</v>
      </c>
      <c r="G90">
        <v>13.6</v>
      </c>
      <c r="H90" t="s">
        <v>29</v>
      </c>
      <c r="I90" t="s">
        <v>30</v>
      </c>
      <c r="J90" t="s">
        <v>42</v>
      </c>
      <c r="K90" t="s">
        <v>43</v>
      </c>
      <c r="L90" t="s">
        <v>34</v>
      </c>
      <c r="M90">
        <v>0</v>
      </c>
      <c r="N90">
        <v>1</v>
      </c>
      <c r="O90">
        <v>1</v>
      </c>
      <c r="AB90" t="str">
        <f>IF(Table1[[#This Row],[runs_off_bat]]=4,"Four",IF(Table1[[#This Row],[runs_off_bat]]=1,"Single",IF(Table1[[#This Row],[runs_off_bat]]=6,"Six",IF(Table1[[#This Row],[runs_off_bat]]=2,"Double",IF(Table1[[#This Row],[runs_off_bat]]=3,"Three",IF(Table1[[#This Row],[extras]]=1,"extra","Dot"))))))</f>
        <v>extra</v>
      </c>
      <c r="AC90">
        <f>INT(Table1[[#This Row],[actual_delivery]])+1</f>
        <v>14</v>
      </c>
      <c r="AD90" t="s">
        <v>83</v>
      </c>
      <c r="AE90" t="str" cm="1">
        <f t="array" ref="AE90">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4</v>
      </c>
    </row>
    <row r="91" spans="1:31" x14ac:dyDescent="0.3">
      <c r="A91">
        <v>1512772</v>
      </c>
      <c r="B91" t="s">
        <v>27</v>
      </c>
      <c r="C91" s="1">
        <v>46086</v>
      </c>
      <c r="D91" t="s">
        <v>28</v>
      </c>
      <c r="E91">
        <v>1</v>
      </c>
      <c r="F91">
        <v>13.7</v>
      </c>
      <c r="G91">
        <v>13.6</v>
      </c>
      <c r="H91" t="s">
        <v>29</v>
      </c>
      <c r="I91" t="s">
        <v>30</v>
      </c>
      <c r="J91" t="s">
        <v>42</v>
      </c>
      <c r="K91" t="s">
        <v>43</v>
      </c>
      <c r="L91" t="s">
        <v>34</v>
      </c>
      <c r="M91">
        <v>1</v>
      </c>
      <c r="N91">
        <v>0</v>
      </c>
      <c r="AB91" t="str">
        <f>IF(Table1[[#This Row],[runs_off_bat]]=4,"Four",IF(Table1[[#This Row],[runs_off_bat]]=1,"Single",IF(Table1[[#This Row],[runs_off_bat]]=6,"Six",IF(Table1[[#This Row],[runs_off_bat]]=2,"Double",IF(Table1[[#This Row],[runs_off_bat]]=3,"Three",IF(Table1[[#This Row],[extras]]=1,"extra","Dot"))))))</f>
        <v>Single</v>
      </c>
      <c r="AC91">
        <f>INT(Table1[[#This Row],[actual_delivery]])+1</f>
        <v>14</v>
      </c>
      <c r="AD91" t="s">
        <v>83</v>
      </c>
      <c r="AE91" t="str" cm="1">
        <f t="array" ref="AE91">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4</v>
      </c>
    </row>
    <row r="92" spans="1:31" x14ac:dyDescent="0.3">
      <c r="A92">
        <v>1512772</v>
      </c>
      <c r="B92" t="s">
        <v>27</v>
      </c>
      <c r="C92" s="1">
        <v>46086</v>
      </c>
      <c r="D92" t="s">
        <v>28</v>
      </c>
      <c r="E92">
        <v>1</v>
      </c>
      <c r="F92">
        <v>14.1</v>
      </c>
      <c r="G92">
        <v>14.1</v>
      </c>
      <c r="H92" t="s">
        <v>29</v>
      </c>
      <c r="I92" t="s">
        <v>30</v>
      </c>
      <c r="J92" t="s">
        <v>42</v>
      </c>
      <c r="K92" t="s">
        <v>43</v>
      </c>
      <c r="L92" t="s">
        <v>39</v>
      </c>
      <c r="M92">
        <v>2</v>
      </c>
      <c r="N92">
        <v>0</v>
      </c>
      <c r="AB92" t="str">
        <f>IF(Table1[[#This Row],[runs_off_bat]]=4,"Four",IF(Table1[[#This Row],[runs_off_bat]]=1,"Single",IF(Table1[[#This Row],[runs_off_bat]]=6,"Six",IF(Table1[[#This Row],[runs_off_bat]]=2,"Double",IF(Table1[[#This Row],[runs_off_bat]]=3,"Three",IF(Table1[[#This Row],[extras]]=1,"extra","Dot"))))))</f>
        <v>Double</v>
      </c>
      <c r="AC92">
        <f>INT(Table1[[#This Row],[actual_delivery]])+1</f>
        <v>15</v>
      </c>
      <c r="AD92" t="s">
        <v>83</v>
      </c>
      <c r="AE92" t="str" cm="1">
        <f t="array" ref="AE92">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4</v>
      </c>
    </row>
    <row r="93" spans="1:31" x14ac:dyDescent="0.3">
      <c r="A93">
        <v>1512772</v>
      </c>
      <c r="B93" t="s">
        <v>27</v>
      </c>
      <c r="C93" s="1">
        <v>46086</v>
      </c>
      <c r="D93" t="s">
        <v>28</v>
      </c>
      <c r="E93">
        <v>1</v>
      </c>
      <c r="F93">
        <v>14.2</v>
      </c>
      <c r="G93">
        <v>14.2</v>
      </c>
      <c r="H93" t="s">
        <v>29</v>
      </c>
      <c r="I93" t="s">
        <v>30</v>
      </c>
      <c r="J93" t="s">
        <v>42</v>
      </c>
      <c r="K93" t="s">
        <v>43</v>
      </c>
      <c r="L93" t="s">
        <v>39</v>
      </c>
      <c r="M93">
        <v>1</v>
      </c>
      <c r="N93">
        <v>0</v>
      </c>
      <c r="AB93" t="str">
        <f>IF(Table1[[#This Row],[runs_off_bat]]=4,"Four",IF(Table1[[#This Row],[runs_off_bat]]=1,"Single",IF(Table1[[#This Row],[runs_off_bat]]=6,"Six",IF(Table1[[#This Row],[runs_off_bat]]=2,"Double",IF(Table1[[#This Row],[runs_off_bat]]=3,"Three",IF(Table1[[#This Row],[extras]]=1,"extra","Dot"))))))</f>
        <v>Single</v>
      </c>
      <c r="AC93">
        <f>INT(Table1[[#This Row],[actual_delivery]])+1</f>
        <v>15</v>
      </c>
      <c r="AD93" t="s">
        <v>83</v>
      </c>
      <c r="AE93" t="str" cm="1">
        <f t="array" ref="AE93">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4</v>
      </c>
    </row>
    <row r="94" spans="1:31" x14ac:dyDescent="0.3">
      <c r="A94">
        <v>1512772</v>
      </c>
      <c r="B94" t="s">
        <v>27</v>
      </c>
      <c r="C94" s="1">
        <v>46086</v>
      </c>
      <c r="D94" t="s">
        <v>28</v>
      </c>
      <c r="E94">
        <v>1</v>
      </c>
      <c r="F94">
        <v>14.3</v>
      </c>
      <c r="G94">
        <v>14.3</v>
      </c>
      <c r="H94" t="s">
        <v>29</v>
      </c>
      <c r="I94" t="s">
        <v>30</v>
      </c>
      <c r="J94" t="s">
        <v>43</v>
      </c>
      <c r="K94" t="s">
        <v>42</v>
      </c>
      <c r="L94" t="s">
        <v>39</v>
      </c>
      <c r="M94">
        <v>1</v>
      </c>
      <c r="N94">
        <v>0</v>
      </c>
      <c r="AB94" t="str">
        <f>IF(Table1[[#This Row],[runs_off_bat]]=4,"Four",IF(Table1[[#This Row],[runs_off_bat]]=1,"Single",IF(Table1[[#This Row],[runs_off_bat]]=6,"Six",IF(Table1[[#This Row],[runs_off_bat]]=2,"Double",IF(Table1[[#This Row],[runs_off_bat]]=3,"Three",IF(Table1[[#This Row],[extras]]=1,"extra","Dot"))))))</f>
        <v>Single</v>
      </c>
      <c r="AC94">
        <f>INT(Table1[[#This Row],[actual_delivery]])+1</f>
        <v>15</v>
      </c>
      <c r="AD94" t="s">
        <v>83</v>
      </c>
      <c r="AE94" t="str" cm="1">
        <f t="array" ref="AE94">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4</v>
      </c>
    </row>
    <row r="95" spans="1:31" x14ac:dyDescent="0.3">
      <c r="A95">
        <v>1512772</v>
      </c>
      <c r="B95" t="s">
        <v>27</v>
      </c>
      <c r="C95" s="1">
        <v>46086</v>
      </c>
      <c r="D95" t="s">
        <v>28</v>
      </c>
      <c r="E95">
        <v>1</v>
      </c>
      <c r="F95">
        <v>14.4</v>
      </c>
      <c r="G95">
        <v>14.4</v>
      </c>
      <c r="H95" t="s">
        <v>29</v>
      </c>
      <c r="I95" t="s">
        <v>30</v>
      </c>
      <c r="J95" t="s">
        <v>42</v>
      </c>
      <c r="K95" t="s">
        <v>43</v>
      </c>
      <c r="L95" t="s">
        <v>39</v>
      </c>
      <c r="M95">
        <v>0</v>
      </c>
      <c r="N95">
        <v>0</v>
      </c>
      <c r="AB95" t="str">
        <f>IF(Table1[[#This Row],[runs_off_bat]]=4,"Four",IF(Table1[[#This Row],[runs_off_bat]]=1,"Single",IF(Table1[[#This Row],[runs_off_bat]]=6,"Six",IF(Table1[[#This Row],[runs_off_bat]]=2,"Double",IF(Table1[[#This Row],[runs_off_bat]]=3,"Three",IF(Table1[[#This Row],[extras]]=1,"extra","Dot"))))))</f>
        <v>Dot</v>
      </c>
      <c r="AC95">
        <f>INT(Table1[[#This Row],[actual_delivery]])+1</f>
        <v>15</v>
      </c>
      <c r="AD95" t="s">
        <v>83</v>
      </c>
      <c r="AE95" t="str" cm="1">
        <f t="array" ref="AE95">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4</v>
      </c>
    </row>
    <row r="96" spans="1:31" x14ac:dyDescent="0.3">
      <c r="A96">
        <v>1512772</v>
      </c>
      <c r="B96" t="s">
        <v>27</v>
      </c>
      <c r="C96" s="1">
        <v>46086</v>
      </c>
      <c r="D96" t="s">
        <v>28</v>
      </c>
      <c r="E96">
        <v>1</v>
      </c>
      <c r="F96">
        <v>14.5</v>
      </c>
      <c r="G96">
        <v>14.5</v>
      </c>
      <c r="H96" t="s">
        <v>29</v>
      </c>
      <c r="I96" t="s">
        <v>30</v>
      </c>
      <c r="J96" t="s">
        <v>42</v>
      </c>
      <c r="K96" t="s">
        <v>43</v>
      </c>
      <c r="L96" t="s">
        <v>39</v>
      </c>
      <c r="M96">
        <v>0</v>
      </c>
      <c r="N96">
        <v>1</v>
      </c>
      <c r="O96">
        <v>1</v>
      </c>
      <c r="AB96" t="str">
        <f>IF(Table1[[#This Row],[runs_off_bat]]=4,"Four",IF(Table1[[#This Row],[runs_off_bat]]=1,"Single",IF(Table1[[#This Row],[runs_off_bat]]=6,"Six",IF(Table1[[#This Row],[runs_off_bat]]=2,"Double",IF(Table1[[#This Row],[runs_off_bat]]=3,"Three",IF(Table1[[#This Row],[extras]]=1,"extra","Dot"))))))</f>
        <v>extra</v>
      </c>
      <c r="AC96">
        <f>INT(Table1[[#This Row],[actual_delivery]])+1</f>
        <v>15</v>
      </c>
      <c r="AD96" t="s">
        <v>83</v>
      </c>
      <c r="AE96" t="str" cm="1">
        <f t="array" ref="AE96">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4</v>
      </c>
    </row>
    <row r="97" spans="1:31" x14ac:dyDescent="0.3">
      <c r="A97">
        <v>1512772</v>
      </c>
      <c r="B97" t="s">
        <v>27</v>
      </c>
      <c r="C97" s="1">
        <v>46086</v>
      </c>
      <c r="D97" t="s">
        <v>28</v>
      </c>
      <c r="E97">
        <v>1</v>
      </c>
      <c r="F97">
        <v>14.6</v>
      </c>
      <c r="G97">
        <v>14.5</v>
      </c>
      <c r="H97" t="s">
        <v>29</v>
      </c>
      <c r="I97" t="s">
        <v>30</v>
      </c>
      <c r="J97" t="s">
        <v>42</v>
      </c>
      <c r="K97" t="s">
        <v>43</v>
      </c>
      <c r="L97" t="s">
        <v>39</v>
      </c>
      <c r="M97">
        <v>4</v>
      </c>
      <c r="N97">
        <v>0</v>
      </c>
      <c r="AB97" t="str">
        <f>IF(Table1[[#This Row],[runs_off_bat]]=4,"Four",IF(Table1[[#This Row],[runs_off_bat]]=1,"Single",IF(Table1[[#This Row],[runs_off_bat]]=6,"Six",IF(Table1[[#This Row],[runs_off_bat]]=2,"Double",IF(Table1[[#This Row],[runs_off_bat]]=3,"Three",IF(Table1[[#This Row],[extras]]=1,"extra","Dot"))))))</f>
        <v>Four</v>
      </c>
      <c r="AC97">
        <f>INT(Table1[[#This Row],[actual_delivery]])+1</f>
        <v>15</v>
      </c>
      <c r="AD97" t="s">
        <v>83</v>
      </c>
      <c r="AE97" t="str" cm="1">
        <f t="array" ref="AE97">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4</v>
      </c>
    </row>
    <row r="98" spans="1:31" x14ac:dyDescent="0.3">
      <c r="A98">
        <v>1512772</v>
      </c>
      <c r="B98" t="s">
        <v>27</v>
      </c>
      <c r="C98" s="1">
        <v>46086</v>
      </c>
      <c r="D98" t="s">
        <v>28</v>
      </c>
      <c r="E98">
        <v>1</v>
      </c>
      <c r="F98">
        <v>14.7</v>
      </c>
      <c r="G98">
        <v>14.6</v>
      </c>
      <c r="H98" t="s">
        <v>29</v>
      </c>
      <c r="I98" t="s">
        <v>30</v>
      </c>
      <c r="J98" t="s">
        <v>42</v>
      </c>
      <c r="K98" t="s">
        <v>43</v>
      </c>
      <c r="L98" t="s">
        <v>39</v>
      </c>
      <c r="M98">
        <v>1</v>
      </c>
      <c r="N98">
        <v>0</v>
      </c>
      <c r="AB98" t="str">
        <f>IF(Table1[[#This Row],[runs_off_bat]]=4,"Four",IF(Table1[[#This Row],[runs_off_bat]]=1,"Single",IF(Table1[[#This Row],[runs_off_bat]]=6,"Six",IF(Table1[[#This Row],[runs_off_bat]]=2,"Double",IF(Table1[[#This Row],[runs_off_bat]]=3,"Three",IF(Table1[[#This Row],[extras]]=1,"extra","Dot"))))))</f>
        <v>Single</v>
      </c>
      <c r="AC98">
        <f>INT(Table1[[#This Row],[actual_delivery]])+1</f>
        <v>15</v>
      </c>
      <c r="AD98" t="s">
        <v>83</v>
      </c>
      <c r="AE98" t="str" cm="1">
        <f t="array" ref="AE98">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4</v>
      </c>
    </row>
    <row r="99" spans="1:31" x14ac:dyDescent="0.3">
      <c r="A99">
        <v>1512772</v>
      </c>
      <c r="B99" t="s">
        <v>27</v>
      </c>
      <c r="C99" s="1">
        <v>46086</v>
      </c>
      <c r="D99" t="s">
        <v>28</v>
      </c>
      <c r="E99">
        <v>1</v>
      </c>
      <c r="F99">
        <v>15.1</v>
      </c>
      <c r="G99">
        <v>15.1</v>
      </c>
      <c r="H99" t="s">
        <v>29</v>
      </c>
      <c r="I99" t="s">
        <v>30</v>
      </c>
      <c r="J99" t="s">
        <v>42</v>
      </c>
      <c r="K99" t="s">
        <v>43</v>
      </c>
      <c r="L99" t="s">
        <v>40</v>
      </c>
      <c r="M99">
        <v>6</v>
      </c>
      <c r="N99">
        <v>0</v>
      </c>
      <c r="AB99" t="str">
        <f>IF(Table1[[#This Row],[runs_off_bat]]=4,"Four",IF(Table1[[#This Row],[runs_off_bat]]=1,"Single",IF(Table1[[#This Row],[runs_off_bat]]=6,"Six",IF(Table1[[#This Row],[runs_off_bat]]=2,"Double",IF(Table1[[#This Row],[runs_off_bat]]=3,"Three",IF(Table1[[#This Row],[extras]]=1,"extra","Dot"))))))</f>
        <v>Six</v>
      </c>
      <c r="AC99">
        <f>INT(Table1[[#This Row],[actual_delivery]])+1</f>
        <v>16</v>
      </c>
      <c r="AD99" t="s">
        <v>83</v>
      </c>
      <c r="AE99" t="str" cm="1">
        <f t="array" ref="AE99">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4</v>
      </c>
    </row>
    <row r="100" spans="1:31" x14ac:dyDescent="0.3">
      <c r="A100">
        <v>1512772</v>
      </c>
      <c r="B100" t="s">
        <v>27</v>
      </c>
      <c r="C100" s="1">
        <v>46086</v>
      </c>
      <c r="D100" t="s">
        <v>28</v>
      </c>
      <c r="E100">
        <v>1</v>
      </c>
      <c r="F100">
        <v>15.2</v>
      </c>
      <c r="G100">
        <v>15.2</v>
      </c>
      <c r="H100" t="s">
        <v>29</v>
      </c>
      <c r="I100" t="s">
        <v>30</v>
      </c>
      <c r="J100" t="s">
        <v>42</v>
      </c>
      <c r="K100" t="s">
        <v>43</v>
      </c>
      <c r="L100" t="s">
        <v>40</v>
      </c>
      <c r="M100">
        <v>1</v>
      </c>
      <c r="N100">
        <v>0</v>
      </c>
      <c r="AB100" t="str">
        <f>IF(Table1[[#This Row],[runs_off_bat]]=4,"Four",IF(Table1[[#This Row],[runs_off_bat]]=1,"Single",IF(Table1[[#This Row],[runs_off_bat]]=6,"Six",IF(Table1[[#This Row],[runs_off_bat]]=2,"Double",IF(Table1[[#This Row],[runs_off_bat]]=3,"Three",IF(Table1[[#This Row],[extras]]=1,"extra","Dot"))))))</f>
        <v>Single</v>
      </c>
      <c r="AC100">
        <f>INT(Table1[[#This Row],[actual_delivery]])+1</f>
        <v>16</v>
      </c>
      <c r="AD100" t="s">
        <v>83</v>
      </c>
      <c r="AE100" t="str" cm="1">
        <f t="array" ref="AE100">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4</v>
      </c>
    </row>
    <row r="101" spans="1:31" x14ac:dyDescent="0.3">
      <c r="A101">
        <v>1512772</v>
      </c>
      <c r="B101" t="s">
        <v>27</v>
      </c>
      <c r="C101" s="1">
        <v>46086</v>
      </c>
      <c r="D101" t="s">
        <v>28</v>
      </c>
      <c r="E101">
        <v>1</v>
      </c>
      <c r="F101">
        <v>15.3</v>
      </c>
      <c r="G101">
        <v>15.3</v>
      </c>
      <c r="H101" t="s">
        <v>29</v>
      </c>
      <c r="I101" t="s">
        <v>30</v>
      </c>
      <c r="J101" t="s">
        <v>43</v>
      </c>
      <c r="K101" t="s">
        <v>42</v>
      </c>
      <c r="L101" t="s">
        <v>40</v>
      </c>
      <c r="M101">
        <v>6</v>
      </c>
      <c r="N101">
        <v>0</v>
      </c>
      <c r="AB101" t="str">
        <f>IF(Table1[[#This Row],[runs_off_bat]]=4,"Four",IF(Table1[[#This Row],[runs_off_bat]]=1,"Single",IF(Table1[[#This Row],[runs_off_bat]]=6,"Six",IF(Table1[[#This Row],[runs_off_bat]]=2,"Double",IF(Table1[[#This Row],[runs_off_bat]]=3,"Three",IF(Table1[[#This Row],[extras]]=1,"extra","Dot"))))))</f>
        <v>Six</v>
      </c>
      <c r="AC101">
        <f>INT(Table1[[#This Row],[actual_delivery]])+1</f>
        <v>16</v>
      </c>
      <c r="AD101" t="s">
        <v>83</v>
      </c>
      <c r="AE101" t="str" cm="1">
        <f t="array" ref="AE101">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4</v>
      </c>
    </row>
    <row r="102" spans="1:31" x14ac:dyDescent="0.3">
      <c r="A102">
        <v>1512772</v>
      </c>
      <c r="B102" t="s">
        <v>27</v>
      </c>
      <c r="C102" s="1">
        <v>46086</v>
      </c>
      <c r="D102" t="s">
        <v>28</v>
      </c>
      <c r="E102">
        <v>1</v>
      </c>
      <c r="F102">
        <v>15.4</v>
      </c>
      <c r="G102">
        <v>15.4</v>
      </c>
      <c r="H102" t="s">
        <v>29</v>
      </c>
      <c r="I102" t="s">
        <v>30</v>
      </c>
      <c r="J102" t="s">
        <v>43</v>
      </c>
      <c r="K102" t="s">
        <v>42</v>
      </c>
      <c r="L102" t="s">
        <v>40</v>
      </c>
      <c r="M102">
        <v>0</v>
      </c>
      <c r="N102">
        <v>0</v>
      </c>
      <c r="U102" t="s">
        <v>44</v>
      </c>
      <c r="V102" t="s">
        <v>43</v>
      </c>
      <c r="Y102" t="s">
        <v>45</v>
      </c>
      <c r="AB102" t="str">
        <f>IF(Table1[[#This Row],[runs_off_bat]]=4,"Four",IF(Table1[[#This Row],[runs_off_bat]]=1,"Single",IF(Table1[[#This Row],[runs_off_bat]]=6,"Six",IF(Table1[[#This Row],[runs_off_bat]]=2,"Double",IF(Table1[[#This Row],[runs_off_bat]]=3,"Three",IF(Table1[[#This Row],[extras]]=1,"extra","Dot"))))))</f>
        <v>Dot</v>
      </c>
      <c r="AC102">
        <f>INT(Table1[[#This Row],[actual_delivery]])+1</f>
        <v>16</v>
      </c>
      <c r="AD102" t="s">
        <v>83</v>
      </c>
      <c r="AE102" t="str" cm="1">
        <f t="array" ref="AE102">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4</v>
      </c>
    </row>
    <row r="103" spans="1:31" x14ac:dyDescent="0.3">
      <c r="A103">
        <v>1512772</v>
      </c>
      <c r="B103" t="s">
        <v>27</v>
      </c>
      <c r="C103" s="1">
        <v>46086</v>
      </c>
      <c r="D103" t="s">
        <v>28</v>
      </c>
      <c r="E103">
        <v>1</v>
      </c>
      <c r="F103">
        <v>15.5</v>
      </c>
      <c r="G103">
        <v>15.5</v>
      </c>
      <c r="H103" t="s">
        <v>29</v>
      </c>
      <c r="I103" t="s">
        <v>30</v>
      </c>
      <c r="J103" t="s">
        <v>46</v>
      </c>
      <c r="K103" t="s">
        <v>42</v>
      </c>
      <c r="L103" t="s">
        <v>40</v>
      </c>
      <c r="M103">
        <v>0</v>
      </c>
      <c r="N103">
        <v>0</v>
      </c>
      <c r="AB103" t="str">
        <f>IF(Table1[[#This Row],[runs_off_bat]]=4,"Four",IF(Table1[[#This Row],[runs_off_bat]]=1,"Single",IF(Table1[[#This Row],[runs_off_bat]]=6,"Six",IF(Table1[[#This Row],[runs_off_bat]]=2,"Double",IF(Table1[[#This Row],[runs_off_bat]]=3,"Three",IF(Table1[[#This Row],[extras]]=1,"extra","Dot"))))))</f>
        <v>Dot</v>
      </c>
      <c r="AC103">
        <f>INT(Table1[[#This Row],[actual_delivery]])+1</f>
        <v>16</v>
      </c>
      <c r="AD103" t="s">
        <v>84</v>
      </c>
      <c r="AE103" t="str" cm="1">
        <f t="array" ref="AE103">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5</v>
      </c>
    </row>
    <row r="104" spans="1:31" x14ac:dyDescent="0.3">
      <c r="A104">
        <v>1512772</v>
      </c>
      <c r="B104" t="s">
        <v>27</v>
      </c>
      <c r="C104" s="1">
        <v>46086</v>
      </c>
      <c r="D104" t="s">
        <v>28</v>
      </c>
      <c r="E104">
        <v>1</v>
      </c>
      <c r="F104">
        <v>15.6</v>
      </c>
      <c r="G104">
        <v>15.6</v>
      </c>
      <c r="H104" t="s">
        <v>29</v>
      </c>
      <c r="I104" t="s">
        <v>30</v>
      </c>
      <c r="J104" t="s">
        <v>46</v>
      </c>
      <c r="K104" t="s">
        <v>42</v>
      </c>
      <c r="L104" t="s">
        <v>40</v>
      </c>
      <c r="M104">
        <v>0</v>
      </c>
      <c r="N104">
        <v>0</v>
      </c>
      <c r="AB104" t="str">
        <f>IF(Table1[[#This Row],[runs_off_bat]]=4,"Four",IF(Table1[[#This Row],[runs_off_bat]]=1,"Single",IF(Table1[[#This Row],[runs_off_bat]]=6,"Six",IF(Table1[[#This Row],[runs_off_bat]]=2,"Double",IF(Table1[[#This Row],[runs_off_bat]]=3,"Three",IF(Table1[[#This Row],[extras]]=1,"extra","Dot"))))))</f>
        <v>Dot</v>
      </c>
      <c r="AC104">
        <f>INT(Table1[[#This Row],[actual_delivery]])+1</f>
        <v>16</v>
      </c>
      <c r="AD104" t="s">
        <v>84</v>
      </c>
      <c r="AE104" t="str" cm="1">
        <f t="array" ref="AE104">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5</v>
      </c>
    </row>
    <row r="105" spans="1:31" x14ac:dyDescent="0.3">
      <c r="A105">
        <v>1512772</v>
      </c>
      <c r="B105" t="s">
        <v>27</v>
      </c>
      <c r="C105" s="1">
        <v>46086</v>
      </c>
      <c r="D105" t="s">
        <v>28</v>
      </c>
      <c r="E105">
        <v>1</v>
      </c>
      <c r="F105">
        <v>16.100000000000001</v>
      </c>
      <c r="G105">
        <v>16.100000000000001</v>
      </c>
      <c r="H105" t="s">
        <v>29</v>
      </c>
      <c r="I105" t="s">
        <v>30</v>
      </c>
      <c r="J105" t="s">
        <v>42</v>
      </c>
      <c r="K105" t="s">
        <v>46</v>
      </c>
      <c r="L105" t="s">
        <v>38</v>
      </c>
      <c r="M105">
        <v>1</v>
      </c>
      <c r="N105">
        <v>0</v>
      </c>
      <c r="AB105" t="str">
        <f>IF(Table1[[#This Row],[runs_off_bat]]=4,"Four",IF(Table1[[#This Row],[runs_off_bat]]=1,"Single",IF(Table1[[#This Row],[runs_off_bat]]=6,"Six",IF(Table1[[#This Row],[runs_off_bat]]=2,"Double",IF(Table1[[#This Row],[runs_off_bat]]=3,"Three",IF(Table1[[#This Row],[extras]]=1,"extra","Dot"))))))</f>
        <v>Single</v>
      </c>
      <c r="AC105">
        <f>INT(Table1[[#This Row],[actual_delivery]])+1</f>
        <v>17</v>
      </c>
      <c r="AD105" t="s">
        <v>84</v>
      </c>
      <c r="AE105" t="str" cm="1">
        <f t="array" ref="AE105">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5</v>
      </c>
    </row>
    <row r="106" spans="1:31" x14ac:dyDescent="0.3">
      <c r="A106">
        <v>1512772</v>
      </c>
      <c r="B106" t="s">
        <v>27</v>
      </c>
      <c r="C106" s="1">
        <v>46086</v>
      </c>
      <c r="D106" t="s">
        <v>28</v>
      </c>
      <c r="E106">
        <v>1</v>
      </c>
      <c r="F106">
        <v>16.2</v>
      </c>
      <c r="G106">
        <v>16.2</v>
      </c>
      <c r="H106" t="s">
        <v>29</v>
      </c>
      <c r="I106" t="s">
        <v>30</v>
      </c>
      <c r="J106" t="s">
        <v>46</v>
      </c>
      <c r="K106" t="s">
        <v>42</v>
      </c>
      <c r="L106" t="s">
        <v>38</v>
      </c>
      <c r="M106">
        <v>4</v>
      </c>
      <c r="N106">
        <v>0</v>
      </c>
      <c r="AB106" t="str">
        <f>IF(Table1[[#This Row],[runs_off_bat]]=4,"Four",IF(Table1[[#This Row],[runs_off_bat]]=1,"Single",IF(Table1[[#This Row],[runs_off_bat]]=6,"Six",IF(Table1[[#This Row],[runs_off_bat]]=2,"Double",IF(Table1[[#This Row],[runs_off_bat]]=3,"Three",IF(Table1[[#This Row],[extras]]=1,"extra","Dot"))))))</f>
        <v>Four</v>
      </c>
      <c r="AC106">
        <f>INT(Table1[[#This Row],[actual_delivery]])+1</f>
        <v>17</v>
      </c>
      <c r="AD106" t="s">
        <v>84</v>
      </c>
      <c r="AE106" t="str" cm="1">
        <f t="array" ref="AE106">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5</v>
      </c>
    </row>
    <row r="107" spans="1:31" x14ac:dyDescent="0.3">
      <c r="A107">
        <v>1512772</v>
      </c>
      <c r="B107" t="s">
        <v>27</v>
      </c>
      <c r="C107" s="1">
        <v>46086</v>
      </c>
      <c r="D107" t="s">
        <v>28</v>
      </c>
      <c r="E107">
        <v>1</v>
      </c>
      <c r="F107">
        <v>16.3</v>
      </c>
      <c r="G107">
        <v>16.3</v>
      </c>
      <c r="H107" t="s">
        <v>29</v>
      </c>
      <c r="I107" t="s">
        <v>30</v>
      </c>
      <c r="J107" t="s">
        <v>46</v>
      </c>
      <c r="K107" t="s">
        <v>42</v>
      </c>
      <c r="L107" t="s">
        <v>38</v>
      </c>
      <c r="M107">
        <v>1</v>
      </c>
      <c r="N107">
        <v>0</v>
      </c>
      <c r="AB107" t="str">
        <f>IF(Table1[[#This Row],[runs_off_bat]]=4,"Four",IF(Table1[[#This Row],[runs_off_bat]]=1,"Single",IF(Table1[[#This Row],[runs_off_bat]]=6,"Six",IF(Table1[[#This Row],[runs_off_bat]]=2,"Double",IF(Table1[[#This Row],[runs_off_bat]]=3,"Three",IF(Table1[[#This Row],[extras]]=1,"extra","Dot"))))))</f>
        <v>Single</v>
      </c>
      <c r="AC107">
        <f>INT(Table1[[#This Row],[actual_delivery]])+1</f>
        <v>17</v>
      </c>
      <c r="AD107" t="s">
        <v>84</v>
      </c>
      <c r="AE107" t="str" cm="1">
        <f t="array" ref="AE107">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5</v>
      </c>
    </row>
    <row r="108" spans="1:31" x14ac:dyDescent="0.3">
      <c r="A108">
        <v>1512772</v>
      </c>
      <c r="B108" t="s">
        <v>27</v>
      </c>
      <c r="C108" s="1">
        <v>46086</v>
      </c>
      <c r="D108" t="s">
        <v>28</v>
      </c>
      <c r="E108">
        <v>1</v>
      </c>
      <c r="F108">
        <v>16.399999999999999</v>
      </c>
      <c r="G108">
        <v>16.399999999999999</v>
      </c>
      <c r="H108" t="s">
        <v>29</v>
      </c>
      <c r="I108" t="s">
        <v>30</v>
      </c>
      <c r="J108" t="s">
        <v>42</v>
      </c>
      <c r="K108" t="s">
        <v>46</v>
      </c>
      <c r="L108" t="s">
        <v>38</v>
      </c>
      <c r="M108">
        <v>1</v>
      </c>
      <c r="N108">
        <v>0</v>
      </c>
      <c r="AB108" t="str">
        <f>IF(Table1[[#This Row],[runs_off_bat]]=4,"Four",IF(Table1[[#This Row],[runs_off_bat]]=1,"Single",IF(Table1[[#This Row],[runs_off_bat]]=6,"Six",IF(Table1[[#This Row],[runs_off_bat]]=2,"Double",IF(Table1[[#This Row],[runs_off_bat]]=3,"Three",IF(Table1[[#This Row],[extras]]=1,"extra","Dot"))))))</f>
        <v>Single</v>
      </c>
      <c r="AC108">
        <f>INT(Table1[[#This Row],[actual_delivery]])+1</f>
        <v>17</v>
      </c>
      <c r="AD108" t="s">
        <v>84</v>
      </c>
      <c r="AE108" t="str" cm="1">
        <f t="array" ref="AE108">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5</v>
      </c>
    </row>
    <row r="109" spans="1:31" x14ac:dyDescent="0.3">
      <c r="A109">
        <v>1512772</v>
      </c>
      <c r="B109" t="s">
        <v>27</v>
      </c>
      <c r="C109" s="1">
        <v>46086</v>
      </c>
      <c r="D109" t="s">
        <v>28</v>
      </c>
      <c r="E109">
        <v>1</v>
      </c>
      <c r="F109">
        <v>16.5</v>
      </c>
      <c r="G109">
        <v>16.5</v>
      </c>
      <c r="H109" t="s">
        <v>29</v>
      </c>
      <c r="I109" t="s">
        <v>30</v>
      </c>
      <c r="J109" t="s">
        <v>46</v>
      </c>
      <c r="K109" t="s">
        <v>42</v>
      </c>
      <c r="L109" t="s">
        <v>38</v>
      </c>
      <c r="M109">
        <v>4</v>
      </c>
      <c r="N109">
        <v>0</v>
      </c>
      <c r="AB109" t="str">
        <f>IF(Table1[[#This Row],[runs_off_bat]]=4,"Four",IF(Table1[[#This Row],[runs_off_bat]]=1,"Single",IF(Table1[[#This Row],[runs_off_bat]]=6,"Six",IF(Table1[[#This Row],[runs_off_bat]]=2,"Double",IF(Table1[[#This Row],[runs_off_bat]]=3,"Three",IF(Table1[[#This Row],[extras]]=1,"extra","Dot"))))))</f>
        <v>Four</v>
      </c>
      <c r="AC109">
        <f>INT(Table1[[#This Row],[actual_delivery]])+1</f>
        <v>17</v>
      </c>
      <c r="AD109" t="s">
        <v>84</v>
      </c>
      <c r="AE109" t="str" cm="1">
        <f t="array" ref="AE109">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5</v>
      </c>
    </row>
    <row r="110" spans="1:31" x14ac:dyDescent="0.3">
      <c r="A110">
        <v>1512772</v>
      </c>
      <c r="B110" t="s">
        <v>27</v>
      </c>
      <c r="C110" s="1">
        <v>46086</v>
      </c>
      <c r="D110" t="s">
        <v>28</v>
      </c>
      <c r="E110">
        <v>1</v>
      </c>
      <c r="F110">
        <v>16.600000000000001</v>
      </c>
      <c r="G110">
        <v>16.600000000000001</v>
      </c>
      <c r="H110" t="s">
        <v>29</v>
      </c>
      <c r="I110" t="s">
        <v>30</v>
      </c>
      <c r="J110" t="s">
        <v>46</v>
      </c>
      <c r="K110" t="s">
        <v>42</v>
      </c>
      <c r="L110" t="s">
        <v>38</v>
      </c>
      <c r="M110">
        <v>4</v>
      </c>
      <c r="N110">
        <v>0</v>
      </c>
      <c r="AB110" t="str">
        <f>IF(Table1[[#This Row],[runs_off_bat]]=4,"Four",IF(Table1[[#This Row],[runs_off_bat]]=1,"Single",IF(Table1[[#This Row],[runs_off_bat]]=6,"Six",IF(Table1[[#This Row],[runs_off_bat]]=2,"Double",IF(Table1[[#This Row],[runs_off_bat]]=3,"Three",IF(Table1[[#This Row],[extras]]=1,"extra","Dot"))))))</f>
        <v>Four</v>
      </c>
      <c r="AC110">
        <f>INT(Table1[[#This Row],[actual_delivery]])+1</f>
        <v>17</v>
      </c>
      <c r="AD110" t="s">
        <v>84</v>
      </c>
      <c r="AE110" t="str" cm="1">
        <f t="array" ref="AE110">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5</v>
      </c>
    </row>
    <row r="111" spans="1:31" x14ac:dyDescent="0.3">
      <c r="A111">
        <v>1512772</v>
      </c>
      <c r="B111" t="s">
        <v>27</v>
      </c>
      <c r="C111" s="1">
        <v>46086</v>
      </c>
      <c r="D111" t="s">
        <v>28</v>
      </c>
      <c r="E111">
        <v>1</v>
      </c>
      <c r="F111">
        <v>17.100000000000001</v>
      </c>
      <c r="G111">
        <v>17.100000000000001</v>
      </c>
      <c r="H111" t="s">
        <v>29</v>
      </c>
      <c r="I111" t="s">
        <v>30</v>
      </c>
      <c r="J111" t="s">
        <v>42</v>
      </c>
      <c r="K111" t="s">
        <v>46</v>
      </c>
      <c r="L111" t="s">
        <v>39</v>
      </c>
      <c r="M111">
        <v>6</v>
      </c>
      <c r="N111">
        <v>0</v>
      </c>
      <c r="AB111" t="str">
        <f>IF(Table1[[#This Row],[runs_off_bat]]=4,"Four",IF(Table1[[#This Row],[runs_off_bat]]=1,"Single",IF(Table1[[#This Row],[runs_off_bat]]=6,"Six",IF(Table1[[#This Row],[runs_off_bat]]=2,"Double",IF(Table1[[#This Row],[runs_off_bat]]=3,"Three",IF(Table1[[#This Row],[extras]]=1,"extra","Dot"))))))</f>
        <v>Six</v>
      </c>
      <c r="AC111">
        <f>INT(Table1[[#This Row],[actual_delivery]])+1</f>
        <v>18</v>
      </c>
      <c r="AD111" t="s">
        <v>84</v>
      </c>
      <c r="AE111" t="str" cm="1">
        <f t="array" ref="AE111">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5</v>
      </c>
    </row>
    <row r="112" spans="1:31" x14ac:dyDescent="0.3">
      <c r="A112">
        <v>1512772</v>
      </c>
      <c r="B112" t="s">
        <v>27</v>
      </c>
      <c r="C112" s="1">
        <v>46086</v>
      </c>
      <c r="D112" t="s">
        <v>28</v>
      </c>
      <c r="E112">
        <v>1</v>
      </c>
      <c r="F112">
        <v>17.2</v>
      </c>
      <c r="G112">
        <v>17.2</v>
      </c>
      <c r="H112" t="s">
        <v>29</v>
      </c>
      <c r="I112" t="s">
        <v>30</v>
      </c>
      <c r="J112" t="s">
        <v>42</v>
      </c>
      <c r="K112" t="s">
        <v>46</v>
      </c>
      <c r="L112" t="s">
        <v>39</v>
      </c>
      <c r="M112">
        <v>0</v>
      </c>
      <c r="N112">
        <v>1</v>
      </c>
      <c r="R112">
        <v>1</v>
      </c>
      <c r="AB112" t="str">
        <f>IF(Table1[[#This Row],[runs_off_bat]]=4,"Four",IF(Table1[[#This Row],[runs_off_bat]]=1,"Single",IF(Table1[[#This Row],[runs_off_bat]]=6,"Six",IF(Table1[[#This Row],[runs_off_bat]]=2,"Double",IF(Table1[[#This Row],[runs_off_bat]]=3,"Three",IF(Table1[[#This Row],[extras]]=1,"extra","Dot"))))))</f>
        <v>extra</v>
      </c>
      <c r="AC112">
        <f>INT(Table1[[#This Row],[actual_delivery]])+1</f>
        <v>18</v>
      </c>
      <c r="AD112" t="s">
        <v>84</v>
      </c>
      <c r="AE112" t="str" cm="1">
        <f t="array" ref="AE112">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5</v>
      </c>
    </row>
    <row r="113" spans="1:34" x14ac:dyDescent="0.3">
      <c r="A113">
        <v>1512772</v>
      </c>
      <c r="B113" t="s">
        <v>27</v>
      </c>
      <c r="C113" s="1">
        <v>46086</v>
      </c>
      <c r="D113" t="s">
        <v>28</v>
      </c>
      <c r="E113">
        <v>1</v>
      </c>
      <c r="F113">
        <v>17.3</v>
      </c>
      <c r="G113">
        <v>17.3</v>
      </c>
      <c r="H113" t="s">
        <v>29</v>
      </c>
      <c r="I113" t="s">
        <v>30</v>
      </c>
      <c r="J113" t="s">
        <v>46</v>
      </c>
      <c r="K113" t="s">
        <v>42</v>
      </c>
      <c r="L113" t="s">
        <v>39</v>
      </c>
      <c r="M113">
        <v>0</v>
      </c>
      <c r="N113">
        <v>0</v>
      </c>
      <c r="U113" t="s">
        <v>47</v>
      </c>
      <c r="V113" t="s">
        <v>42</v>
      </c>
      <c r="Y113" t="s">
        <v>48</v>
      </c>
      <c r="AB113" t="str">
        <f>IF(Table1[[#This Row],[runs_off_bat]]=4,"Four",IF(Table1[[#This Row],[runs_off_bat]]=1,"Single",IF(Table1[[#This Row],[runs_off_bat]]=6,"Six",IF(Table1[[#This Row],[runs_off_bat]]=2,"Double",IF(Table1[[#This Row],[runs_off_bat]]=3,"Three",IF(Table1[[#This Row],[extras]]=1,"extra","Dot"))))))</f>
        <v>Dot</v>
      </c>
      <c r="AC113">
        <f>INT(Table1[[#This Row],[actual_delivery]])+1</f>
        <v>18</v>
      </c>
      <c r="AD113" t="s">
        <v>84</v>
      </c>
      <c r="AE113" t="str" cm="1">
        <f t="array" ref="AE113">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5</v>
      </c>
    </row>
    <row r="114" spans="1:34" x14ac:dyDescent="0.3">
      <c r="A114">
        <v>1512772</v>
      </c>
      <c r="B114" t="s">
        <v>27</v>
      </c>
      <c r="C114" s="1">
        <v>46086</v>
      </c>
      <c r="D114" t="s">
        <v>28</v>
      </c>
      <c r="E114">
        <v>1</v>
      </c>
      <c r="F114">
        <v>17.399999999999999</v>
      </c>
      <c r="G114">
        <v>17.399999999999999</v>
      </c>
      <c r="H114" t="s">
        <v>29</v>
      </c>
      <c r="I114" t="s">
        <v>30</v>
      </c>
      <c r="J114" t="s">
        <v>46</v>
      </c>
      <c r="K114" t="s">
        <v>49</v>
      </c>
      <c r="L114" t="s">
        <v>39</v>
      </c>
      <c r="M114">
        <v>1</v>
      </c>
      <c r="N114">
        <v>0</v>
      </c>
      <c r="AB114" t="str">
        <f>IF(Table1[[#This Row],[runs_off_bat]]=4,"Four",IF(Table1[[#This Row],[runs_off_bat]]=1,"Single",IF(Table1[[#This Row],[runs_off_bat]]=6,"Six",IF(Table1[[#This Row],[runs_off_bat]]=2,"Double",IF(Table1[[#This Row],[runs_off_bat]]=3,"Three",IF(Table1[[#This Row],[extras]]=1,"extra","Dot"))))))</f>
        <v>Single</v>
      </c>
      <c r="AC114">
        <f>INT(Table1[[#This Row],[actual_delivery]])+1</f>
        <v>18</v>
      </c>
      <c r="AD114" t="s">
        <v>85</v>
      </c>
      <c r="AE114" t="str" cm="1">
        <f t="array" ref="AE114">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6</v>
      </c>
    </row>
    <row r="115" spans="1:34" x14ac:dyDescent="0.3">
      <c r="A115">
        <v>1512772</v>
      </c>
      <c r="B115" t="s">
        <v>27</v>
      </c>
      <c r="C115" s="1">
        <v>46086</v>
      </c>
      <c r="D115" t="s">
        <v>28</v>
      </c>
      <c r="E115">
        <v>1</v>
      </c>
      <c r="F115">
        <v>17.5</v>
      </c>
      <c r="G115">
        <v>17.5</v>
      </c>
      <c r="H115" t="s">
        <v>29</v>
      </c>
      <c r="I115" t="s">
        <v>30</v>
      </c>
      <c r="J115" t="s">
        <v>49</v>
      </c>
      <c r="K115" t="s">
        <v>46</v>
      </c>
      <c r="L115" t="s">
        <v>39</v>
      </c>
      <c r="M115">
        <v>2</v>
      </c>
      <c r="N115">
        <v>0</v>
      </c>
      <c r="AB115" t="str">
        <f>IF(Table1[[#This Row],[runs_off_bat]]=4,"Four",IF(Table1[[#This Row],[runs_off_bat]]=1,"Single",IF(Table1[[#This Row],[runs_off_bat]]=6,"Six",IF(Table1[[#This Row],[runs_off_bat]]=2,"Double",IF(Table1[[#This Row],[runs_off_bat]]=3,"Three",IF(Table1[[#This Row],[extras]]=1,"extra","Dot"))))))</f>
        <v>Double</v>
      </c>
      <c r="AC115">
        <f>INT(Table1[[#This Row],[actual_delivery]])+1</f>
        <v>18</v>
      </c>
      <c r="AD115" t="s">
        <v>85</v>
      </c>
      <c r="AE115" t="str" cm="1">
        <f t="array" ref="AE115">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6</v>
      </c>
    </row>
    <row r="116" spans="1:34" x14ac:dyDescent="0.3">
      <c r="A116">
        <v>1512772</v>
      </c>
      <c r="B116" t="s">
        <v>27</v>
      </c>
      <c r="C116" s="1">
        <v>46086</v>
      </c>
      <c r="D116" t="s">
        <v>28</v>
      </c>
      <c r="E116">
        <v>1</v>
      </c>
      <c r="F116">
        <v>17.600000000000001</v>
      </c>
      <c r="G116">
        <v>17.600000000000001</v>
      </c>
      <c r="H116" t="s">
        <v>29</v>
      </c>
      <c r="I116" t="s">
        <v>30</v>
      </c>
      <c r="J116" t="s">
        <v>49</v>
      </c>
      <c r="K116" t="s">
        <v>46</v>
      </c>
      <c r="L116" t="s">
        <v>39</v>
      </c>
      <c r="M116">
        <v>0</v>
      </c>
      <c r="N116">
        <v>1</v>
      </c>
      <c r="O116">
        <v>1</v>
      </c>
      <c r="AB116" t="str">
        <f>IF(Table1[[#This Row],[runs_off_bat]]=4,"Four",IF(Table1[[#This Row],[runs_off_bat]]=1,"Single",IF(Table1[[#This Row],[runs_off_bat]]=6,"Six",IF(Table1[[#This Row],[runs_off_bat]]=2,"Double",IF(Table1[[#This Row],[runs_off_bat]]=3,"Three",IF(Table1[[#This Row],[extras]]=1,"extra","Dot"))))))</f>
        <v>extra</v>
      </c>
      <c r="AC116">
        <f>INT(Table1[[#This Row],[actual_delivery]])+1</f>
        <v>18</v>
      </c>
      <c r="AD116" t="s">
        <v>85</v>
      </c>
      <c r="AE116" t="str" cm="1">
        <f t="array" ref="AE116">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6</v>
      </c>
    </row>
    <row r="117" spans="1:34" x14ac:dyDescent="0.3">
      <c r="A117">
        <v>1512772</v>
      </c>
      <c r="B117" t="s">
        <v>27</v>
      </c>
      <c r="C117" s="1">
        <v>46086</v>
      </c>
      <c r="D117" t="s">
        <v>28</v>
      </c>
      <c r="E117">
        <v>1</v>
      </c>
      <c r="F117">
        <v>17.7</v>
      </c>
      <c r="G117">
        <v>17.600000000000001</v>
      </c>
      <c r="H117" t="s">
        <v>29</v>
      </c>
      <c r="I117" t="s">
        <v>30</v>
      </c>
      <c r="J117" t="s">
        <v>49</v>
      </c>
      <c r="K117" t="s">
        <v>46</v>
      </c>
      <c r="L117" t="s">
        <v>39</v>
      </c>
      <c r="M117">
        <v>1</v>
      </c>
      <c r="N117">
        <v>0</v>
      </c>
      <c r="AB117" t="str">
        <f>IF(Table1[[#This Row],[runs_off_bat]]=4,"Four",IF(Table1[[#This Row],[runs_off_bat]]=1,"Single",IF(Table1[[#This Row],[runs_off_bat]]=6,"Six",IF(Table1[[#This Row],[runs_off_bat]]=2,"Double",IF(Table1[[#This Row],[runs_off_bat]]=3,"Three",IF(Table1[[#This Row],[extras]]=1,"extra","Dot"))))))</f>
        <v>Single</v>
      </c>
      <c r="AC117">
        <f>INT(Table1[[#This Row],[actual_delivery]])+1</f>
        <v>18</v>
      </c>
      <c r="AD117" t="s">
        <v>85</v>
      </c>
      <c r="AE117" t="str" cm="1">
        <f t="array" ref="AE117">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6</v>
      </c>
    </row>
    <row r="118" spans="1:34" x14ac:dyDescent="0.3">
      <c r="A118">
        <v>1512772</v>
      </c>
      <c r="B118" t="s">
        <v>27</v>
      </c>
      <c r="C118" s="1">
        <v>46086</v>
      </c>
      <c r="D118" t="s">
        <v>28</v>
      </c>
      <c r="E118">
        <v>1</v>
      </c>
      <c r="F118">
        <v>18.100000000000001</v>
      </c>
      <c r="G118">
        <v>18.100000000000001</v>
      </c>
      <c r="H118" t="s">
        <v>29</v>
      </c>
      <c r="I118" t="s">
        <v>30</v>
      </c>
      <c r="J118" t="s">
        <v>49</v>
      </c>
      <c r="K118" t="s">
        <v>46</v>
      </c>
      <c r="L118" t="s">
        <v>33</v>
      </c>
      <c r="M118">
        <v>6</v>
      </c>
      <c r="N118">
        <v>0</v>
      </c>
      <c r="AB118" t="str">
        <f>IF(Table1[[#This Row],[runs_off_bat]]=4,"Four",IF(Table1[[#This Row],[runs_off_bat]]=1,"Single",IF(Table1[[#This Row],[runs_off_bat]]=6,"Six",IF(Table1[[#This Row],[runs_off_bat]]=2,"Double",IF(Table1[[#This Row],[runs_off_bat]]=3,"Three",IF(Table1[[#This Row],[extras]]=1,"extra","Dot"))))))</f>
        <v>Six</v>
      </c>
      <c r="AC118">
        <f>INT(Table1[[#This Row],[actual_delivery]])+1</f>
        <v>19</v>
      </c>
      <c r="AD118" t="s">
        <v>85</v>
      </c>
      <c r="AE118" t="str" cm="1">
        <f t="array" ref="AE118">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6</v>
      </c>
    </row>
    <row r="119" spans="1:34" x14ac:dyDescent="0.3">
      <c r="A119">
        <v>1512772</v>
      </c>
      <c r="B119" t="s">
        <v>27</v>
      </c>
      <c r="C119" s="1">
        <v>46086</v>
      </c>
      <c r="D119" t="s">
        <v>28</v>
      </c>
      <c r="E119">
        <v>1</v>
      </c>
      <c r="F119">
        <v>18.2</v>
      </c>
      <c r="G119">
        <v>18.2</v>
      </c>
      <c r="H119" t="s">
        <v>29</v>
      </c>
      <c r="I119" t="s">
        <v>30</v>
      </c>
      <c r="J119" t="s">
        <v>49</v>
      </c>
      <c r="K119" t="s">
        <v>46</v>
      </c>
      <c r="L119" t="s">
        <v>33</v>
      </c>
      <c r="M119">
        <v>0</v>
      </c>
      <c r="N119">
        <v>0</v>
      </c>
      <c r="AB119" t="str">
        <f>IF(Table1[[#This Row],[runs_off_bat]]=4,"Four",IF(Table1[[#This Row],[runs_off_bat]]=1,"Single",IF(Table1[[#This Row],[runs_off_bat]]=6,"Six",IF(Table1[[#This Row],[runs_off_bat]]=2,"Double",IF(Table1[[#This Row],[runs_off_bat]]=3,"Three",IF(Table1[[#This Row],[extras]]=1,"extra","Dot"))))))</f>
        <v>Dot</v>
      </c>
      <c r="AC119">
        <f>INT(Table1[[#This Row],[actual_delivery]])+1</f>
        <v>19</v>
      </c>
      <c r="AD119" t="s">
        <v>85</v>
      </c>
      <c r="AE119" t="str" cm="1">
        <f t="array" ref="AE119">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6</v>
      </c>
    </row>
    <row r="120" spans="1:34" x14ac:dyDescent="0.3">
      <c r="A120">
        <v>1512772</v>
      </c>
      <c r="B120" t="s">
        <v>27</v>
      </c>
      <c r="C120" s="1">
        <v>46086</v>
      </c>
      <c r="D120" t="s">
        <v>28</v>
      </c>
      <c r="E120">
        <v>1</v>
      </c>
      <c r="F120">
        <v>18.3</v>
      </c>
      <c r="G120">
        <v>18.3</v>
      </c>
      <c r="H120" t="s">
        <v>29</v>
      </c>
      <c r="I120" t="s">
        <v>30</v>
      </c>
      <c r="J120" t="s">
        <v>49</v>
      </c>
      <c r="K120" t="s">
        <v>46</v>
      </c>
      <c r="L120" t="s">
        <v>33</v>
      </c>
      <c r="M120">
        <v>6</v>
      </c>
      <c r="N120">
        <v>0</v>
      </c>
      <c r="AB120" t="str">
        <f>IF(Table1[[#This Row],[runs_off_bat]]=4,"Four",IF(Table1[[#This Row],[runs_off_bat]]=1,"Single",IF(Table1[[#This Row],[runs_off_bat]]=6,"Six",IF(Table1[[#This Row],[runs_off_bat]]=2,"Double",IF(Table1[[#This Row],[runs_off_bat]]=3,"Three",IF(Table1[[#This Row],[extras]]=1,"extra","Dot"))))))</f>
        <v>Six</v>
      </c>
      <c r="AC120">
        <f>INT(Table1[[#This Row],[actual_delivery]])+1</f>
        <v>19</v>
      </c>
      <c r="AD120" t="s">
        <v>85</v>
      </c>
      <c r="AE120" t="str" cm="1">
        <f t="array" ref="AE120">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6</v>
      </c>
      <c r="AH120" s="5"/>
    </row>
    <row r="121" spans="1:34" x14ac:dyDescent="0.3">
      <c r="A121">
        <v>1512772</v>
      </c>
      <c r="B121" t="s">
        <v>27</v>
      </c>
      <c r="C121" s="1">
        <v>46086</v>
      </c>
      <c r="D121" t="s">
        <v>28</v>
      </c>
      <c r="E121">
        <v>1</v>
      </c>
      <c r="F121">
        <v>18.399999999999999</v>
      </c>
      <c r="G121">
        <v>18.399999999999999</v>
      </c>
      <c r="H121" t="s">
        <v>29</v>
      </c>
      <c r="I121" t="s">
        <v>30</v>
      </c>
      <c r="J121" t="s">
        <v>49</v>
      </c>
      <c r="K121" t="s">
        <v>46</v>
      </c>
      <c r="L121" t="s">
        <v>33</v>
      </c>
      <c r="M121">
        <v>6</v>
      </c>
      <c r="N121">
        <v>0</v>
      </c>
      <c r="AB121" t="str">
        <f>IF(Table1[[#This Row],[runs_off_bat]]=4,"Four",IF(Table1[[#This Row],[runs_off_bat]]=1,"Single",IF(Table1[[#This Row],[runs_off_bat]]=6,"Six",IF(Table1[[#This Row],[runs_off_bat]]=2,"Double",IF(Table1[[#This Row],[runs_off_bat]]=3,"Three",IF(Table1[[#This Row],[extras]]=1,"extra","Dot"))))))</f>
        <v>Six</v>
      </c>
      <c r="AC121">
        <f>INT(Table1[[#This Row],[actual_delivery]])+1</f>
        <v>19</v>
      </c>
      <c r="AD121" t="s">
        <v>85</v>
      </c>
      <c r="AE121" t="str" cm="1">
        <f t="array" ref="AE121">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6</v>
      </c>
    </row>
    <row r="122" spans="1:34" x14ac:dyDescent="0.3">
      <c r="A122">
        <v>1512772</v>
      </c>
      <c r="B122" t="s">
        <v>27</v>
      </c>
      <c r="C122" s="1">
        <v>46086</v>
      </c>
      <c r="D122" t="s">
        <v>28</v>
      </c>
      <c r="E122">
        <v>1</v>
      </c>
      <c r="F122">
        <v>18.5</v>
      </c>
      <c r="G122">
        <v>18.5</v>
      </c>
      <c r="H122" t="s">
        <v>29</v>
      </c>
      <c r="I122" t="s">
        <v>30</v>
      </c>
      <c r="J122" t="s">
        <v>49</v>
      </c>
      <c r="K122" t="s">
        <v>46</v>
      </c>
      <c r="L122" t="s">
        <v>33</v>
      </c>
      <c r="M122">
        <v>0</v>
      </c>
      <c r="N122">
        <v>1</v>
      </c>
      <c r="O122">
        <v>1</v>
      </c>
      <c r="AB122" t="str">
        <f>IF(Table1[[#This Row],[runs_off_bat]]=4,"Four",IF(Table1[[#This Row],[runs_off_bat]]=1,"Single",IF(Table1[[#This Row],[runs_off_bat]]=6,"Six",IF(Table1[[#This Row],[runs_off_bat]]=2,"Double",IF(Table1[[#This Row],[runs_off_bat]]=3,"Three",IF(Table1[[#This Row],[extras]]=1,"extra","Dot"))))))</f>
        <v>extra</v>
      </c>
      <c r="AC122">
        <f>INT(Table1[[#This Row],[actual_delivery]])+1</f>
        <v>19</v>
      </c>
      <c r="AD122" t="s">
        <v>85</v>
      </c>
      <c r="AE122" t="str" cm="1">
        <f t="array" ref="AE122">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6</v>
      </c>
    </row>
    <row r="123" spans="1:34" x14ac:dyDescent="0.3">
      <c r="A123">
        <v>1512772</v>
      </c>
      <c r="B123" t="s">
        <v>27</v>
      </c>
      <c r="C123" s="1">
        <v>46086</v>
      </c>
      <c r="D123" t="s">
        <v>28</v>
      </c>
      <c r="E123">
        <v>1</v>
      </c>
      <c r="F123">
        <v>18.600000000000001</v>
      </c>
      <c r="G123">
        <v>18.5</v>
      </c>
      <c r="H123" t="s">
        <v>29</v>
      </c>
      <c r="I123" t="s">
        <v>30</v>
      </c>
      <c r="J123" t="s">
        <v>49</v>
      </c>
      <c r="K123" t="s">
        <v>46</v>
      </c>
      <c r="L123" t="s">
        <v>33</v>
      </c>
      <c r="M123">
        <v>0</v>
      </c>
      <c r="N123">
        <v>0</v>
      </c>
      <c r="U123" t="s">
        <v>50</v>
      </c>
      <c r="V123" t="s">
        <v>49</v>
      </c>
      <c r="AB123" t="str">
        <f>IF(Table1[[#This Row],[runs_off_bat]]=4,"Four",IF(Table1[[#This Row],[runs_off_bat]]=1,"Single",IF(Table1[[#This Row],[runs_off_bat]]=6,"Six",IF(Table1[[#This Row],[runs_off_bat]]=2,"Double",IF(Table1[[#This Row],[runs_off_bat]]=3,"Three",IF(Table1[[#This Row],[extras]]=1,"extra","Dot"))))))</f>
        <v>Dot</v>
      </c>
      <c r="AC123">
        <f>INT(Table1[[#This Row],[actual_delivery]])+1</f>
        <v>19</v>
      </c>
      <c r="AD123" t="s">
        <v>85</v>
      </c>
      <c r="AE123" t="str" cm="1">
        <f t="array" ref="AE123">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6</v>
      </c>
    </row>
    <row r="124" spans="1:34" x14ac:dyDescent="0.3">
      <c r="A124">
        <v>1512772</v>
      </c>
      <c r="B124" t="s">
        <v>27</v>
      </c>
      <c r="C124" s="1">
        <v>46086</v>
      </c>
      <c r="D124" t="s">
        <v>28</v>
      </c>
      <c r="E124">
        <v>1</v>
      </c>
      <c r="F124">
        <v>18.7</v>
      </c>
      <c r="G124">
        <v>18.600000000000001</v>
      </c>
      <c r="H124" t="s">
        <v>29</v>
      </c>
      <c r="I124" t="s">
        <v>30</v>
      </c>
      <c r="J124" t="s">
        <v>51</v>
      </c>
      <c r="K124" t="s">
        <v>46</v>
      </c>
      <c r="L124" t="s">
        <v>33</v>
      </c>
      <c r="M124">
        <v>1</v>
      </c>
      <c r="N124">
        <v>0</v>
      </c>
      <c r="AB124" t="str">
        <f>IF(Table1[[#This Row],[runs_off_bat]]=4,"Four",IF(Table1[[#This Row],[runs_off_bat]]=1,"Single",IF(Table1[[#This Row],[runs_off_bat]]=6,"Six",IF(Table1[[#This Row],[runs_off_bat]]=2,"Double",IF(Table1[[#This Row],[runs_off_bat]]=3,"Three",IF(Table1[[#This Row],[extras]]=1,"extra","Dot"))))))</f>
        <v>Single</v>
      </c>
      <c r="AC124">
        <f>INT(Table1[[#This Row],[actual_delivery]])+1</f>
        <v>19</v>
      </c>
      <c r="AD124" t="s">
        <v>86</v>
      </c>
      <c r="AE124" t="str" cm="1">
        <f t="array" ref="AE124">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7</v>
      </c>
    </row>
    <row r="125" spans="1:34" x14ac:dyDescent="0.3">
      <c r="A125">
        <v>1512772</v>
      </c>
      <c r="B125" t="s">
        <v>27</v>
      </c>
      <c r="C125" s="1">
        <v>46086</v>
      </c>
      <c r="D125" t="s">
        <v>28</v>
      </c>
      <c r="E125">
        <v>1</v>
      </c>
      <c r="F125">
        <v>19.100000000000001</v>
      </c>
      <c r="G125">
        <v>19.100000000000001</v>
      </c>
      <c r="H125" t="s">
        <v>29</v>
      </c>
      <c r="I125" t="s">
        <v>30</v>
      </c>
      <c r="J125" t="s">
        <v>51</v>
      </c>
      <c r="K125" t="s">
        <v>46</v>
      </c>
      <c r="L125" t="s">
        <v>34</v>
      </c>
      <c r="M125">
        <v>1</v>
      </c>
      <c r="N125">
        <v>0</v>
      </c>
      <c r="AB125" t="str">
        <f>IF(Table1[[#This Row],[runs_off_bat]]=4,"Four",IF(Table1[[#This Row],[runs_off_bat]]=1,"Single",IF(Table1[[#This Row],[runs_off_bat]]=6,"Six",IF(Table1[[#This Row],[runs_off_bat]]=2,"Double",IF(Table1[[#This Row],[runs_off_bat]]=3,"Three",IF(Table1[[#This Row],[extras]]=1,"extra","Dot"))))))</f>
        <v>Single</v>
      </c>
      <c r="AC125">
        <f>INT(Table1[[#This Row],[actual_delivery]])+1</f>
        <v>20</v>
      </c>
      <c r="AD125" t="s">
        <v>86</v>
      </c>
      <c r="AE125" t="str" cm="1">
        <f t="array" ref="AE125">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7</v>
      </c>
    </row>
    <row r="126" spans="1:34" x14ac:dyDescent="0.3">
      <c r="A126">
        <v>1512772</v>
      </c>
      <c r="B126" t="s">
        <v>27</v>
      </c>
      <c r="C126" s="1">
        <v>46086</v>
      </c>
      <c r="D126" t="s">
        <v>28</v>
      </c>
      <c r="E126">
        <v>1</v>
      </c>
      <c r="F126">
        <v>19.2</v>
      </c>
      <c r="G126">
        <v>19.2</v>
      </c>
      <c r="H126" t="s">
        <v>29</v>
      </c>
      <c r="I126" t="s">
        <v>30</v>
      </c>
      <c r="J126" t="s">
        <v>46</v>
      </c>
      <c r="K126" t="s">
        <v>51</v>
      </c>
      <c r="L126" t="s">
        <v>34</v>
      </c>
      <c r="M126">
        <v>6</v>
      </c>
      <c r="N126">
        <v>0</v>
      </c>
      <c r="AB126" t="str">
        <f>IF(Table1[[#This Row],[runs_off_bat]]=4,"Four",IF(Table1[[#This Row],[runs_off_bat]]=1,"Single",IF(Table1[[#This Row],[runs_off_bat]]=6,"Six",IF(Table1[[#This Row],[runs_off_bat]]=2,"Double",IF(Table1[[#This Row],[runs_off_bat]]=3,"Three",IF(Table1[[#This Row],[extras]]=1,"extra","Dot"))))))</f>
        <v>Six</v>
      </c>
      <c r="AC126">
        <f>INT(Table1[[#This Row],[actual_delivery]])+1</f>
        <v>20</v>
      </c>
      <c r="AD126" t="s">
        <v>86</v>
      </c>
      <c r="AE126" t="str" cm="1">
        <f t="array" ref="AE126">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7</v>
      </c>
    </row>
    <row r="127" spans="1:34" x14ac:dyDescent="0.3">
      <c r="A127">
        <v>1512772</v>
      </c>
      <c r="B127" t="s">
        <v>27</v>
      </c>
      <c r="C127" s="1">
        <v>46086</v>
      </c>
      <c r="D127" t="s">
        <v>28</v>
      </c>
      <c r="E127">
        <v>1</v>
      </c>
      <c r="F127">
        <v>19.3</v>
      </c>
      <c r="G127">
        <v>19.3</v>
      </c>
      <c r="H127" t="s">
        <v>29</v>
      </c>
      <c r="I127" t="s">
        <v>30</v>
      </c>
      <c r="J127" t="s">
        <v>46</v>
      </c>
      <c r="K127" t="s">
        <v>51</v>
      </c>
      <c r="L127" t="s">
        <v>34</v>
      </c>
      <c r="M127">
        <v>0</v>
      </c>
      <c r="N127">
        <v>0</v>
      </c>
      <c r="AB127" t="str">
        <f>IF(Table1[[#This Row],[runs_off_bat]]=4,"Four",IF(Table1[[#This Row],[runs_off_bat]]=1,"Single",IF(Table1[[#This Row],[runs_off_bat]]=6,"Six",IF(Table1[[#This Row],[runs_off_bat]]=2,"Double",IF(Table1[[#This Row],[runs_off_bat]]=3,"Three",IF(Table1[[#This Row],[extras]]=1,"extra","Dot"))))))</f>
        <v>Dot</v>
      </c>
      <c r="AC127">
        <f>INT(Table1[[#This Row],[actual_delivery]])+1</f>
        <v>20</v>
      </c>
      <c r="AD127" t="s">
        <v>86</v>
      </c>
      <c r="AE127" t="str" cm="1">
        <f t="array" ref="AE127">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7</v>
      </c>
    </row>
    <row r="128" spans="1:34" x14ac:dyDescent="0.3">
      <c r="A128">
        <v>1512772</v>
      </c>
      <c r="B128" t="s">
        <v>27</v>
      </c>
      <c r="C128" s="1">
        <v>46086</v>
      </c>
      <c r="D128" t="s">
        <v>28</v>
      </c>
      <c r="E128">
        <v>1</v>
      </c>
      <c r="F128">
        <v>19.399999999999999</v>
      </c>
      <c r="G128">
        <v>19.399999999999999</v>
      </c>
      <c r="H128" t="s">
        <v>29</v>
      </c>
      <c r="I128" t="s">
        <v>30</v>
      </c>
      <c r="J128" t="s">
        <v>46</v>
      </c>
      <c r="K128" t="s">
        <v>51</v>
      </c>
      <c r="L128" t="s">
        <v>34</v>
      </c>
      <c r="M128">
        <v>6</v>
      </c>
      <c r="N128">
        <v>0</v>
      </c>
      <c r="AB128" t="str">
        <f>IF(Table1[[#This Row],[runs_off_bat]]=4,"Four",IF(Table1[[#This Row],[runs_off_bat]]=1,"Single",IF(Table1[[#This Row],[runs_off_bat]]=6,"Six",IF(Table1[[#This Row],[runs_off_bat]]=2,"Double",IF(Table1[[#This Row],[runs_off_bat]]=3,"Three",IF(Table1[[#This Row],[extras]]=1,"extra","Dot"))))))</f>
        <v>Six</v>
      </c>
      <c r="AC128">
        <f>INT(Table1[[#This Row],[actual_delivery]])+1</f>
        <v>20</v>
      </c>
      <c r="AD128" t="s">
        <v>86</v>
      </c>
      <c r="AE128" t="str" cm="1">
        <f t="array" ref="AE128">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7</v>
      </c>
    </row>
    <row r="129" spans="1:31" x14ac:dyDescent="0.3">
      <c r="A129">
        <v>1512772</v>
      </c>
      <c r="B129" t="s">
        <v>27</v>
      </c>
      <c r="C129" s="1">
        <v>46086</v>
      </c>
      <c r="D129" t="s">
        <v>28</v>
      </c>
      <c r="E129">
        <v>1</v>
      </c>
      <c r="F129">
        <v>19.5</v>
      </c>
      <c r="G129">
        <v>19.5</v>
      </c>
      <c r="H129" t="s">
        <v>29</v>
      </c>
      <c r="I129" t="s">
        <v>30</v>
      </c>
      <c r="J129" t="s">
        <v>46</v>
      </c>
      <c r="K129" t="s">
        <v>51</v>
      </c>
      <c r="L129" t="s">
        <v>34</v>
      </c>
      <c r="M129">
        <v>1</v>
      </c>
      <c r="N129">
        <v>0</v>
      </c>
      <c r="U129" t="s">
        <v>47</v>
      </c>
      <c r="V129" t="s">
        <v>46</v>
      </c>
      <c r="Y129" t="s">
        <v>45</v>
      </c>
      <c r="Z129" t="s">
        <v>52</v>
      </c>
      <c r="AB129" t="str">
        <f>IF(Table1[[#This Row],[runs_off_bat]]=4,"Four",IF(Table1[[#This Row],[runs_off_bat]]=1,"Single",IF(Table1[[#This Row],[runs_off_bat]]=6,"Six",IF(Table1[[#This Row],[runs_off_bat]]=2,"Double",IF(Table1[[#This Row],[runs_off_bat]]=3,"Three",IF(Table1[[#This Row],[extras]]=1,"extra","Dot"))))))</f>
        <v>Single</v>
      </c>
      <c r="AC129">
        <f>INT(Table1[[#This Row],[actual_delivery]])+1</f>
        <v>20</v>
      </c>
      <c r="AD129" t="s">
        <v>86</v>
      </c>
      <c r="AE129" t="str" cm="1">
        <f t="array" ref="AE129">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7</v>
      </c>
    </row>
    <row r="130" spans="1:31" x14ac:dyDescent="0.3">
      <c r="A130">
        <v>1512772</v>
      </c>
      <c r="B130" t="s">
        <v>27</v>
      </c>
      <c r="C130" s="1">
        <v>46086</v>
      </c>
      <c r="D130" t="s">
        <v>28</v>
      </c>
      <c r="E130">
        <v>1</v>
      </c>
      <c r="F130">
        <v>19.600000000000001</v>
      </c>
      <c r="G130">
        <v>19.600000000000001</v>
      </c>
      <c r="H130" t="s">
        <v>29</v>
      </c>
      <c r="I130" t="s">
        <v>30</v>
      </c>
      <c r="J130" t="s">
        <v>53</v>
      </c>
      <c r="K130" t="s">
        <v>51</v>
      </c>
      <c r="L130" t="s">
        <v>34</v>
      </c>
      <c r="M130">
        <v>0</v>
      </c>
      <c r="N130">
        <v>2</v>
      </c>
      <c r="Q130">
        <v>2</v>
      </c>
      <c r="AB130" t="str">
        <f>IF(Table1[[#This Row],[runs_off_bat]]=4,"Four",IF(Table1[[#This Row],[runs_off_bat]]=1,"Single",IF(Table1[[#This Row],[runs_off_bat]]=6,"Six",IF(Table1[[#This Row],[runs_off_bat]]=2,"Double",IF(Table1[[#This Row],[runs_off_bat]]=3,"Three",IF(Table1[[#This Row],[extras]]=1,"extra","Dot"))))))</f>
        <v>Dot</v>
      </c>
      <c r="AC130">
        <f>INT(Table1[[#This Row],[actual_delivery]])+1</f>
        <v>20</v>
      </c>
      <c r="AD130" t="s">
        <v>87</v>
      </c>
      <c r="AE130" t="str" cm="1">
        <f t="array" ref="AE130">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IND 8</v>
      </c>
    </row>
    <row r="131" spans="1:31" x14ac:dyDescent="0.3">
      <c r="A131">
        <v>1512772</v>
      </c>
      <c r="B131" t="s">
        <v>27</v>
      </c>
      <c r="C131" s="1">
        <v>46086</v>
      </c>
      <c r="D131" t="s">
        <v>28</v>
      </c>
      <c r="E131">
        <v>2</v>
      </c>
      <c r="F131">
        <v>0.1</v>
      </c>
      <c r="G131">
        <v>0.1</v>
      </c>
      <c r="H131" t="s">
        <v>30</v>
      </c>
      <c r="I131" t="s">
        <v>29</v>
      </c>
      <c r="J131" t="s">
        <v>36</v>
      </c>
      <c r="K131" t="s">
        <v>45</v>
      </c>
      <c r="L131" t="s">
        <v>54</v>
      </c>
      <c r="M131">
        <v>4</v>
      </c>
      <c r="N131">
        <v>0</v>
      </c>
      <c r="AB131" t="str">
        <f>IF(Table1[[#This Row],[runs_off_bat]]=4,"Four",IF(Table1[[#This Row],[runs_off_bat]]=1,"Single",IF(Table1[[#This Row],[runs_off_bat]]=6,"Six",IF(Table1[[#This Row],[runs_off_bat]]=2,"Double",IF(Table1[[#This Row],[runs_off_bat]]=3,"Three",IF(Table1[[#This Row],[extras]]=1,"extra","Dot"))))))</f>
        <v>Four</v>
      </c>
      <c r="AC131">
        <f>INT(Table1[[#This Row],[actual_delivery]])+1</f>
        <v>1</v>
      </c>
      <c r="AD131" t="s">
        <v>88</v>
      </c>
      <c r="AE131" t="str" cm="1">
        <f t="array" ref="AE131">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1</v>
      </c>
    </row>
    <row r="132" spans="1:31" x14ac:dyDescent="0.3">
      <c r="A132">
        <v>1512772</v>
      </c>
      <c r="B132" t="s">
        <v>27</v>
      </c>
      <c r="C132" s="1">
        <v>46086</v>
      </c>
      <c r="D132" t="s">
        <v>28</v>
      </c>
      <c r="E132">
        <v>2</v>
      </c>
      <c r="F132">
        <v>0.2</v>
      </c>
      <c r="G132">
        <v>0.2</v>
      </c>
      <c r="H132" t="s">
        <v>30</v>
      </c>
      <c r="I132" t="s">
        <v>29</v>
      </c>
      <c r="J132" t="s">
        <v>36</v>
      </c>
      <c r="K132" t="s">
        <v>45</v>
      </c>
      <c r="L132" t="s">
        <v>54</v>
      </c>
      <c r="M132">
        <v>1</v>
      </c>
      <c r="N132">
        <v>0</v>
      </c>
      <c r="AB132" t="str">
        <f>IF(Table1[[#This Row],[runs_off_bat]]=4,"Four",IF(Table1[[#This Row],[runs_off_bat]]=1,"Single",IF(Table1[[#This Row],[runs_off_bat]]=6,"Six",IF(Table1[[#This Row],[runs_off_bat]]=2,"Double",IF(Table1[[#This Row],[runs_off_bat]]=3,"Three",IF(Table1[[#This Row],[extras]]=1,"extra","Dot"))))))</f>
        <v>Single</v>
      </c>
      <c r="AC132">
        <f>INT(Table1[[#This Row],[actual_delivery]])+1</f>
        <v>1</v>
      </c>
      <c r="AD132" t="s">
        <v>88</v>
      </c>
      <c r="AE132" t="str" cm="1">
        <f t="array" ref="AE132">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1</v>
      </c>
    </row>
    <row r="133" spans="1:31" x14ac:dyDescent="0.3">
      <c r="A133">
        <v>1512772</v>
      </c>
      <c r="B133" t="s">
        <v>27</v>
      </c>
      <c r="C133" s="1">
        <v>46086</v>
      </c>
      <c r="D133" t="s">
        <v>28</v>
      </c>
      <c r="E133">
        <v>2</v>
      </c>
      <c r="F133">
        <v>0.3</v>
      </c>
      <c r="G133">
        <v>0.3</v>
      </c>
      <c r="H133" t="s">
        <v>30</v>
      </c>
      <c r="I133" t="s">
        <v>29</v>
      </c>
      <c r="J133" t="s">
        <v>45</v>
      </c>
      <c r="K133" t="s">
        <v>36</v>
      </c>
      <c r="L133" t="s">
        <v>54</v>
      </c>
      <c r="M133">
        <v>4</v>
      </c>
      <c r="N133">
        <v>0</v>
      </c>
      <c r="AB133" t="str">
        <f>IF(Table1[[#This Row],[runs_off_bat]]=4,"Four",IF(Table1[[#This Row],[runs_off_bat]]=1,"Single",IF(Table1[[#This Row],[runs_off_bat]]=6,"Six",IF(Table1[[#This Row],[runs_off_bat]]=2,"Double",IF(Table1[[#This Row],[runs_off_bat]]=3,"Three",IF(Table1[[#This Row],[extras]]=1,"extra","Dot"))))))</f>
        <v>Four</v>
      </c>
      <c r="AC133">
        <f>INT(Table1[[#This Row],[actual_delivery]])+1</f>
        <v>1</v>
      </c>
      <c r="AD133" t="s">
        <v>88</v>
      </c>
      <c r="AE133" t="str" cm="1">
        <f t="array" ref="AE133">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1</v>
      </c>
    </row>
    <row r="134" spans="1:31" x14ac:dyDescent="0.3">
      <c r="A134">
        <v>1512772</v>
      </c>
      <c r="B134" t="s">
        <v>27</v>
      </c>
      <c r="C134" s="1">
        <v>46086</v>
      </c>
      <c r="D134" t="s">
        <v>28</v>
      </c>
      <c r="E134">
        <v>2</v>
      </c>
      <c r="F134">
        <v>0.4</v>
      </c>
      <c r="G134">
        <v>0.4</v>
      </c>
      <c r="H134" t="s">
        <v>30</v>
      </c>
      <c r="I134" t="s">
        <v>29</v>
      </c>
      <c r="J134" t="s">
        <v>45</v>
      </c>
      <c r="K134" t="s">
        <v>36</v>
      </c>
      <c r="L134" t="s">
        <v>54</v>
      </c>
      <c r="M134">
        <v>0</v>
      </c>
      <c r="N134">
        <v>0</v>
      </c>
      <c r="AB134" t="str">
        <f>IF(Table1[[#This Row],[runs_off_bat]]=4,"Four",IF(Table1[[#This Row],[runs_off_bat]]=1,"Single",IF(Table1[[#This Row],[runs_off_bat]]=6,"Six",IF(Table1[[#This Row],[runs_off_bat]]=2,"Double",IF(Table1[[#This Row],[runs_off_bat]]=3,"Three",IF(Table1[[#This Row],[extras]]=1,"extra","Dot"))))))</f>
        <v>Dot</v>
      </c>
      <c r="AC134">
        <f>INT(Table1[[#This Row],[actual_delivery]])+1</f>
        <v>1</v>
      </c>
      <c r="AD134" t="s">
        <v>88</v>
      </c>
      <c r="AE134" t="str" cm="1">
        <f t="array" ref="AE134">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1</v>
      </c>
    </row>
    <row r="135" spans="1:31" x14ac:dyDescent="0.3">
      <c r="A135">
        <v>1512772</v>
      </c>
      <c r="B135" t="s">
        <v>27</v>
      </c>
      <c r="C135" s="1">
        <v>46086</v>
      </c>
      <c r="D135" t="s">
        <v>28</v>
      </c>
      <c r="E135">
        <v>2</v>
      </c>
      <c r="F135">
        <v>0.5</v>
      </c>
      <c r="G135">
        <v>0.5</v>
      </c>
      <c r="H135" t="s">
        <v>30</v>
      </c>
      <c r="I135" t="s">
        <v>29</v>
      </c>
      <c r="J135" t="s">
        <v>45</v>
      </c>
      <c r="K135" t="s">
        <v>36</v>
      </c>
      <c r="L135" t="s">
        <v>54</v>
      </c>
      <c r="M135">
        <v>4</v>
      </c>
      <c r="N135">
        <v>0</v>
      </c>
      <c r="AB135" t="str">
        <f>IF(Table1[[#This Row],[runs_off_bat]]=4,"Four",IF(Table1[[#This Row],[runs_off_bat]]=1,"Single",IF(Table1[[#This Row],[runs_off_bat]]=6,"Six",IF(Table1[[#This Row],[runs_off_bat]]=2,"Double",IF(Table1[[#This Row],[runs_off_bat]]=3,"Three",IF(Table1[[#This Row],[extras]]=1,"extra","Dot"))))))</f>
        <v>Four</v>
      </c>
      <c r="AC135">
        <f>INT(Table1[[#This Row],[actual_delivery]])+1</f>
        <v>1</v>
      </c>
      <c r="AD135" t="s">
        <v>88</v>
      </c>
      <c r="AE135" t="str" cm="1">
        <f t="array" ref="AE135">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1</v>
      </c>
    </row>
    <row r="136" spans="1:31" x14ac:dyDescent="0.3">
      <c r="A136">
        <v>1512772</v>
      </c>
      <c r="B136" t="s">
        <v>27</v>
      </c>
      <c r="C136" s="1">
        <v>46086</v>
      </c>
      <c r="D136" t="s">
        <v>28</v>
      </c>
      <c r="E136">
        <v>2</v>
      </c>
      <c r="F136">
        <v>0.6</v>
      </c>
      <c r="G136">
        <v>0.6</v>
      </c>
      <c r="H136" t="s">
        <v>30</v>
      </c>
      <c r="I136" t="s">
        <v>29</v>
      </c>
      <c r="J136" t="s">
        <v>45</v>
      </c>
      <c r="K136" t="s">
        <v>36</v>
      </c>
      <c r="L136" t="s">
        <v>54</v>
      </c>
      <c r="M136">
        <v>0</v>
      </c>
      <c r="N136">
        <v>0</v>
      </c>
      <c r="AB136" t="str">
        <f>IF(Table1[[#This Row],[runs_off_bat]]=4,"Four",IF(Table1[[#This Row],[runs_off_bat]]=1,"Single",IF(Table1[[#This Row],[runs_off_bat]]=6,"Six",IF(Table1[[#This Row],[runs_off_bat]]=2,"Double",IF(Table1[[#This Row],[runs_off_bat]]=3,"Three",IF(Table1[[#This Row],[extras]]=1,"extra","Dot"))))))</f>
        <v>Dot</v>
      </c>
      <c r="AC136">
        <f>INT(Table1[[#This Row],[actual_delivery]])+1</f>
        <v>1</v>
      </c>
      <c r="AD136" t="s">
        <v>88</v>
      </c>
      <c r="AE136" t="str" cm="1">
        <f t="array" ref="AE136">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1</v>
      </c>
    </row>
    <row r="137" spans="1:31" x14ac:dyDescent="0.3">
      <c r="A137">
        <v>1512772</v>
      </c>
      <c r="B137" t="s">
        <v>27</v>
      </c>
      <c r="C137" s="1">
        <v>46086</v>
      </c>
      <c r="D137" t="s">
        <v>28</v>
      </c>
      <c r="E137">
        <v>2</v>
      </c>
      <c r="F137">
        <v>1.1000000000000001</v>
      </c>
      <c r="G137">
        <v>1.1000000000000001</v>
      </c>
      <c r="H137" t="s">
        <v>30</v>
      </c>
      <c r="I137" t="s">
        <v>29</v>
      </c>
      <c r="J137" t="s">
        <v>36</v>
      </c>
      <c r="K137" t="s">
        <v>45</v>
      </c>
      <c r="L137" t="s">
        <v>46</v>
      </c>
      <c r="M137">
        <v>0</v>
      </c>
      <c r="N137">
        <v>0</v>
      </c>
      <c r="U137" t="s">
        <v>35</v>
      </c>
      <c r="V137" t="s">
        <v>36</v>
      </c>
      <c r="Y137" t="s">
        <v>51</v>
      </c>
      <c r="AB137" t="str">
        <f>IF(Table1[[#This Row],[runs_off_bat]]=4,"Four",IF(Table1[[#This Row],[runs_off_bat]]=1,"Single",IF(Table1[[#This Row],[runs_off_bat]]=6,"Six",IF(Table1[[#This Row],[runs_off_bat]]=2,"Double",IF(Table1[[#This Row],[runs_off_bat]]=3,"Three",IF(Table1[[#This Row],[extras]]=1,"extra","Dot"))))))</f>
        <v>Dot</v>
      </c>
      <c r="AC137">
        <f>INT(Table1[[#This Row],[actual_delivery]])+1</f>
        <v>2</v>
      </c>
      <c r="AD137" t="s">
        <v>88</v>
      </c>
      <c r="AE137" t="str" cm="1">
        <f t="array" ref="AE137">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1</v>
      </c>
    </row>
    <row r="138" spans="1:31" x14ac:dyDescent="0.3">
      <c r="A138">
        <v>1512772</v>
      </c>
      <c r="B138" t="s">
        <v>27</v>
      </c>
      <c r="C138" s="1">
        <v>46086</v>
      </c>
      <c r="D138" t="s">
        <v>28</v>
      </c>
      <c r="E138">
        <v>2</v>
      </c>
      <c r="F138">
        <v>1.2</v>
      </c>
      <c r="G138">
        <v>1.2</v>
      </c>
      <c r="H138" t="s">
        <v>30</v>
      </c>
      <c r="I138" t="s">
        <v>29</v>
      </c>
      <c r="J138" t="s">
        <v>48</v>
      </c>
      <c r="K138" t="s">
        <v>45</v>
      </c>
      <c r="L138" t="s">
        <v>46</v>
      </c>
      <c r="M138">
        <v>1</v>
      </c>
      <c r="N138">
        <v>0</v>
      </c>
      <c r="AB138" t="str">
        <f>IF(Table1[[#This Row],[runs_off_bat]]=4,"Four",IF(Table1[[#This Row],[runs_off_bat]]=1,"Single",IF(Table1[[#This Row],[runs_off_bat]]=6,"Six",IF(Table1[[#This Row],[runs_off_bat]]=2,"Double",IF(Table1[[#This Row],[runs_off_bat]]=3,"Three",IF(Table1[[#This Row],[extras]]=1,"extra","Dot"))))))</f>
        <v>Single</v>
      </c>
      <c r="AC138">
        <f>INT(Table1[[#This Row],[actual_delivery]])+1</f>
        <v>2</v>
      </c>
      <c r="AD138" t="s">
        <v>89</v>
      </c>
      <c r="AE138" t="str" cm="1">
        <f t="array" ref="AE138">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2</v>
      </c>
    </row>
    <row r="139" spans="1:31" x14ac:dyDescent="0.3">
      <c r="A139">
        <v>1512772</v>
      </c>
      <c r="B139" t="s">
        <v>27</v>
      </c>
      <c r="C139" s="1">
        <v>46086</v>
      </c>
      <c r="D139" t="s">
        <v>28</v>
      </c>
      <c r="E139">
        <v>2</v>
      </c>
      <c r="F139">
        <v>1.3</v>
      </c>
      <c r="G139">
        <v>1.3</v>
      </c>
      <c r="H139" t="s">
        <v>30</v>
      </c>
      <c r="I139" t="s">
        <v>29</v>
      </c>
      <c r="J139" t="s">
        <v>45</v>
      </c>
      <c r="K139" t="s">
        <v>48</v>
      </c>
      <c r="L139" t="s">
        <v>46</v>
      </c>
      <c r="M139">
        <v>0</v>
      </c>
      <c r="N139">
        <v>0</v>
      </c>
      <c r="AB139" t="str">
        <f>IF(Table1[[#This Row],[runs_off_bat]]=4,"Four",IF(Table1[[#This Row],[runs_off_bat]]=1,"Single",IF(Table1[[#This Row],[runs_off_bat]]=6,"Six",IF(Table1[[#This Row],[runs_off_bat]]=2,"Double",IF(Table1[[#This Row],[runs_off_bat]]=3,"Three",IF(Table1[[#This Row],[extras]]=1,"extra","Dot"))))))</f>
        <v>Dot</v>
      </c>
      <c r="AC139">
        <f>INT(Table1[[#This Row],[actual_delivery]])+1</f>
        <v>2</v>
      </c>
      <c r="AD139" t="s">
        <v>89</v>
      </c>
      <c r="AE139" t="str" cm="1">
        <f t="array" ref="AE139">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2</v>
      </c>
    </row>
    <row r="140" spans="1:31" x14ac:dyDescent="0.3">
      <c r="A140">
        <v>1512772</v>
      </c>
      <c r="B140" t="s">
        <v>27</v>
      </c>
      <c r="C140" s="1">
        <v>46086</v>
      </c>
      <c r="D140" t="s">
        <v>28</v>
      </c>
      <c r="E140">
        <v>2</v>
      </c>
      <c r="F140">
        <v>1.4</v>
      </c>
      <c r="G140">
        <v>1.4</v>
      </c>
      <c r="H140" t="s">
        <v>30</v>
      </c>
      <c r="I140" t="s">
        <v>29</v>
      </c>
      <c r="J140" t="s">
        <v>45</v>
      </c>
      <c r="K140" t="s">
        <v>48</v>
      </c>
      <c r="L140" t="s">
        <v>46</v>
      </c>
      <c r="M140">
        <v>0</v>
      </c>
      <c r="N140">
        <v>0</v>
      </c>
      <c r="AB140" t="str">
        <f>IF(Table1[[#This Row],[runs_off_bat]]=4,"Four",IF(Table1[[#This Row],[runs_off_bat]]=1,"Single",IF(Table1[[#This Row],[runs_off_bat]]=6,"Six",IF(Table1[[#This Row],[runs_off_bat]]=2,"Double",IF(Table1[[#This Row],[runs_off_bat]]=3,"Three",IF(Table1[[#This Row],[extras]]=1,"extra","Dot"))))))</f>
        <v>Dot</v>
      </c>
      <c r="AC140">
        <f>INT(Table1[[#This Row],[actual_delivery]])+1</f>
        <v>2</v>
      </c>
      <c r="AD140" t="s">
        <v>89</v>
      </c>
      <c r="AE140" t="str" cm="1">
        <f t="array" ref="AE140">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2</v>
      </c>
    </row>
    <row r="141" spans="1:31" x14ac:dyDescent="0.3">
      <c r="A141">
        <v>1512772</v>
      </c>
      <c r="B141" t="s">
        <v>27</v>
      </c>
      <c r="C141" s="1">
        <v>46086</v>
      </c>
      <c r="D141" t="s">
        <v>28</v>
      </c>
      <c r="E141">
        <v>2</v>
      </c>
      <c r="F141">
        <v>1.5</v>
      </c>
      <c r="G141">
        <v>1.5</v>
      </c>
      <c r="H141" t="s">
        <v>30</v>
      </c>
      <c r="I141" t="s">
        <v>29</v>
      </c>
      <c r="J141" t="s">
        <v>45</v>
      </c>
      <c r="K141" t="s">
        <v>48</v>
      </c>
      <c r="L141" t="s">
        <v>46</v>
      </c>
      <c r="M141">
        <v>0</v>
      </c>
      <c r="N141">
        <v>0</v>
      </c>
      <c r="AB141" t="str">
        <f>IF(Table1[[#This Row],[runs_off_bat]]=4,"Four",IF(Table1[[#This Row],[runs_off_bat]]=1,"Single",IF(Table1[[#This Row],[runs_off_bat]]=6,"Six",IF(Table1[[#This Row],[runs_off_bat]]=2,"Double",IF(Table1[[#This Row],[runs_off_bat]]=3,"Three",IF(Table1[[#This Row],[extras]]=1,"extra","Dot"))))))</f>
        <v>Dot</v>
      </c>
      <c r="AC141">
        <f>INT(Table1[[#This Row],[actual_delivery]])+1</f>
        <v>2</v>
      </c>
      <c r="AD141" t="s">
        <v>89</v>
      </c>
      <c r="AE141" t="str" cm="1">
        <f t="array" ref="AE141">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2</v>
      </c>
    </row>
    <row r="142" spans="1:31" x14ac:dyDescent="0.3">
      <c r="A142">
        <v>1512772</v>
      </c>
      <c r="B142" t="s">
        <v>27</v>
      </c>
      <c r="C142" s="1">
        <v>46086</v>
      </c>
      <c r="D142" t="s">
        <v>28</v>
      </c>
      <c r="E142">
        <v>2</v>
      </c>
      <c r="F142">
        <v>1.6</v>
      </c>
      <c r="G142">
        <v>1.6</v>
      </c>
      <c r="H142" t="s">
        <v>30</v>
      </c>
      <c r="I142" t="s">
        <v>29</v>
      </c>
      <c r="J142" t="s">
        <v>45</v>
      </c>
      <c r="K142" t="s">
        <v>48</v>
      </c>
      <c r="L142" t="s">
        <v>46</v>
      </c>
      <c r="M142">
        <v>0</v>
      </c>
      <c r="N142">
        <v>1</v>
      </c>
      <c r="R142">
        <v>1</v>
      </c>
      <c r="AB142" t="str">
        <f>IF(Table1[[#This Row],[runs_off_bat]]=4,"Four",IF(Table1[[#This Row],[runs_off_bat]]=1,"Single",IF(Table1[[#This Row],[runs_off_bat]]=6,"Six",IF(Table1[[#This Row],[runs_off_bat]]=2,"Double",IF(Table1[[#This Row],[runs_off_bat]]=3,"Three",IF(Table1[[#This Row],[extras]]=1,"extra","Dot"))))))</f>
        <v>extra</v>
      </c>
      <c r="AC142">
        <f>INT(Table1[[#This Row],[actual_delivery]])+1</f>
        <v>2</v>
      </c>
      <c r="AD142" t="s">
        <v>89</v>
      </c>
      <c r="AE142" t="str" cm="1">
        <f t="array" ref="AE142">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2</v>
      </c>
    </row>
    <row r="143" spans="1:31" x14ac:dyDescent="0.3">
      <c r="A143">
        <v>1512772</v>
      </c>
      <c r="B143" t="s">
        <v>27</v>
      </c>
      <c r="C143" s="1">
        <v>46086</v>
      </c>
      <c r="D143" t="s">
        <v>28</v>
      </c>
      <c r="E143">
        <v>2</v>
      </c>
      <c r="F143">
        <v>2.1</v>
      </c>
      <c r="G143">
        <v>2.1</v>
      </c>
      <c r="H143" t="s">
        <v>30</v>
      </c>
      <c r="I143" t="s">
        <v>29</v>
      </c>
      <c r="J143" t="s">
        <v>45</v>
      </c>
      <c r="K143" t="s">
        <v>48</v>
      </c>
      <c r="L143" t="s">
        <v>54</v>
      </c>
      <c r="M143">
        <v>0</v>
      </c>
      <c r="N143">
        <v>0</v>
      </c>
      <c r="AB143" t="str">
        <f>IF(Table1[[#This Row],[runs_off_bat]]=4,"Four",IF(Table1[[#This Row],[runs_off_bat]]=1,"Single",IF(Table1[[#This Row],[runs_off_bat]]=6,"Six",IF(Table1[[#This Row],[runs_off_bat]]=2,"Double",IF(Table1[[#This Row],[runs_off_bat]]=3,"Three",IF(Table1[[#This Row],[extras]]=1,"extra","Dot"))))))</f>
        <v>Dot</v>
      </c>
      <c r="AC143">
        <f>INT(Table1[[#This Row],[actual_delivery]])+1</f>
        <v>3</v>
      </c>
      <c r="AD143" t="s">
        <v>89</v>
      </c>
      <c r="AE143" t="str" cm="1">
        <f t="array" ref="AE143">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2</v>
      </c>
    </row>
    <row r="144" spans="1:31" x14ac:dyDescent="0.3">
      <c r="A144">
        <v>1512772</v>
      </c>
      <c r="B144" t="s">
        <v>27</v>
      </c>
      <c r="C144" s="1">
        <v>46086</v>
      </c>
      <c r="D144" t="s">
        <v>28</v>
      </c>
      <c r="E144">
        <v>2</v>
      </c>
      <c r="F144">
        <v>2.2000000000000002</v>
      </c>
      <c r="G144">
        <v>2.2000000000000002</v>
      </c>
      <c r="H144" t="s">
        <v>30</v>
      </c>
      <c r="I144" t="s">
        <v>29</v>
      </c>
      <c r="J144" t="s">
        <v>45</v>
      </c>
      <c r="K144" t="s">
        <v>48</v>
      </c>
      <c r="L144" t="s">
        <v>54</v>
      </c>
      <c r="M144">
        <v>4</v>
      </c>
      <c r="N144">
        <v>0</v>
      </c>
      <c r="AB144" t="str">
        <f>IF(Table1[[#This Row],[runs_off_bat]]=4,"Four",IF(Table1[[#This Row],[runs_off_bat]]=1,"Single",IF(Table1[[#This Row],[runs_off_bat]]=6,"Six",IF(Table1[[#This Row],[runs_off_bat]]=2,"Double",IF(Table1[[#This Row],[runs_off_bat]]=3,"Three",IF(Table1[[#This Row],[extras]]=1,"extra","Dot"))))))</f>
        <v>Four</v>
      </c>
      <c r="AC144">
        <f>INT(Table1[[#This Row],[actual_delivery]])+1</f>
        <v>3</v>
      </c>
      <c r="AD144" t="s">
        <v>89</v>
      </c>
      <c r="AE144" t="str" cm="1">
        <f t="array" ref="AE144">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2</v>
      </c>
    </row>
    <row r="145" spans="1:31" x14ac:dyDescent="0.3">
      <c r="A145">
        <v>1512772</v>
      </c>
      <c r="B145" t="s">
        <v>27</v>
      </c>
      <c r="C145" s="1">
        <v>46086</v>
      </c>
      <c r="D145" t="s">
        <v>28</v>
      </c>
      <c r="E145">
        <v>2</v>
      </c>
      <c r="F145">
        <v>2.2999999999999998</v>
      </c>
      <c r="G145">
        <v>2.2999999999999998</v>
      </c>
      <c r="H145" t="s">
        <v>30</v>
      </c>
      <c r="I145" t="s">
        <v>29</v>
      </c>
      <c r="J145" t="s">
        <v>45</v>
      </c>
      <c r="K145" t="s">
        <v>48</v>
      </c>
      <c r="L145" t="s">
        <v>54</v>
      </c>
      <c r="M145">
        <v>0</v>
      </c>
      <c r="N145">
        <v>0</v>
      </c>
      <c r="AB145" t="str">
        <f>IF(Table1[[#This Row],[runs_off_bat]]=4,"Four",IF(Table1[[#This Row],[runs_off_bat]]=1,"Single",IF(Table1[[#This Row],[runs_off_bat]]=6,"Six",IF(Table1[[#This Row],[runs_off_bat]]=2,"Double",IF(Table1[[#This Row],[runs_off_bat]]=3,"Three",IF(Table1[[#This Row],[extras]]=1,"extra","Dot"))))))</f>
        <v>Dot</v>
      </c>
      <c r="AC145">
        <f>INT(Table1[[#This Row],[actual_delivery]])+1</f>
        <v>3</v>
      </c>
      <c r="AD145" t="s">
        <v>89</v>
      </c>
      <c r="AE145" t="str" cm="1">
        <f t="array" ref="AE145">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2</v>
      </c>
    </row>
    <row r="146" spans="1:31" x14ac:dyDescent="0.3">
      <c r="A146">
        <v>1512772</v>
      </c>
      <c r="B146" t="s">
        <v>27</v>
      </c>
      <c r="C146" s="1">
        <v>46086</v>
      </c>
      <c r="D146" t="s">
        <v>28</v>
      </c>
      <c r="E146">
        <v>2</v>
      </c>
      <c r="F146">
        <v>2.4</v>
      </c>
      <c r="G146">
        <v>2.4</v>
      </c>
      <c r="H146" t="s">
        <v>30</v>
      </c>
      <c r="I146" t="s">
        <v>29</v>
      </c>
      <c r="J146" t="s">
        <v>45</v>
      </c>
      <c r="K146" t="s">
        <v>48</v>
      </c>
      <c r="L146" t="s">
        <v>54</v>
      </c>
      <c r="M146">
        <v>0</v>
      </c>
      <c r="N146">
        <v>0</v>
      </c>
      <c r="AB146" t="str">
        <f>IF(Table1[[#This Row],[runs_off_bat]]=4,"Four",IF(Table1[[#This Row],[runs_off_bat]]=1,"Single",IF(Table1[[#This Row],[runs_off_bat]]=6,"Six",IF(Table1[[#This Row],[runs_off_bat]]=2,"Double",IF(Table1[[#This Row],[runs_off_bat]]=3,"Three",IF(Table1[[#This Row],[extras]]=1,"extra","Dot"))))))</f>
        <v>Dot</v>
      </c>
      <c r="AC146">
        <f>INT(Table1[[#This Row],[actual_delivery]])+1</f>
        <v>3</v>
      </c>
      <c r="AD146" t="s">
        <v>89</v>
      </c>
      <c r="AE146" t="str" cm="1">
        <f t="array" ref="AE146">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2</v>
      </c>
    </row>
    <row r="147" spans="1:31" x14ac:dyDescent="0.3">
      <c r="A147">
        <v>1512772</v>
      </c>
      <c r="B147" t="s">
        <v>27</v>
      </c>
      <c r="C147" s="1">
        <v>46086</v>
      </c>
      <c r="D147" t="s">
        <v>28</v>
      </c>
      <c r="E147">
        <v>2</v>
      </c>
      <c r="F147">
        <v>2.5</v>
      </c>
      <c r="G147">
        <v>2.5</v>
      </c>
      <c r="H147" t="s">
        <v>30</v>
      </c>
      <c r="I147" t="s">
        <v>29</v>
      </c>
      <c r="J147" t="s">
        <v>45</v>
      </c>
      <c r="K147" t="s">
        <v>48</v>
      </c>
      <c r="L147" t="s">
        <v>54</v>
      </c>
      <c r="M147">
        <v>2</v>
      </c>
      <c r="N147">
        <v>0</v>
      </c>
      <c r="AB147" t="str">
        <f>IF(Table1[[#This Row],[runs_off_bat]]=4,"Four",IF(Table1[[#This Row],[runs_off_bat]]=1,"Single",IF(Table1[[#This Row],[runs_off_bat]]=6,"Six",IF(Table1[[#This Row],[runs_off_bat]]=2,"Double",IF(Table1[[#This Row],[runs_off_bat]]=3,"Three",IF(Table1[[#This Row],[extras]]=1,"extra","Dot"))))))</f>
        <v>Double</v>
      </c>
      <c r="AC147">
        <f>INT(Table1[[#This Row],[actual_delivery]])+1</f>
        <v>3</v>
      </c>
      <c r="AD147" t="s">
        <v>89</v>
      </c>
      <c r="AE147" t="str" cm="1">
        <f t="array" ref="AE147">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2</v>
      </c>
    </row>
    <row r="148" spans="1:31" x14ac:dyDescent="0.3">
      <c r="A148">
        <v>1512772</v>
      </c>
      <c r="B148" t="s">
        <v>27</v>
      </c>
      <c r="C148" s="1">
        <v>46086</v>
      </c>
      <c r="D148" t="s">
        <v>28</v>
      </c>
      <c r="E148">
        <v>2</v>
      </c>
      <c r="F148">
        <v>2.6</v>
      </c>
      <c r="G148">
        <v>2.6</v>
      </c>
      <c r="H148" t="s">
        <v>30</v>
      </c>
      <c r="I148" t="s">
        <v>29</v>
      </c>
      <c r="J148" t="s">
        <v>45</v>
      </c>
      <c r="K148" t="s">
        <v>48</v>
      </c>
      <c r="L148" t="s">
        <v>54</v>
      </c>
      <c r="M148">
        <v>4</v>
      </c>
      <c r="N148">
        <v>0</v>
      </c>
      <c r="AB148" t="str">
        <f>IF(Table1[[#This Row],[runs_off_bat]]=4,"Four",IF(Table1[[#This Row],[runs_off_bat]]=1,"Single",IF(Table1[[#This Row],[runs_off_bat]]=6,"Six",IF(Table1[[#This Row],[runs_off_bat]]=2,"Double",IF(Table1[[#This Row],[runs_off_bat]]=3,"Three",IF(Table1[[#This Row],[extras]]=1,"extra","Dot"))))))</f>
        <v>Four</v>
      </c>
      <c r="AC148">
        <f>INT(Table1[[#This Row],[actual_delivery]])+1</f>
        <v>3</v>
      </c>
      <c r="AD148" t="s">
        <v>89</v>
      </c>
      <c r="AE148" t="str" cm="1">
        <f t="array" ref="AE148">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2</v>
      </c>
    </row>
    <row r="149" spans="1:31" x14ac:dyDescent="0.3">
      <c r="A149">
        <v>1512772</v>
      </c>
      <c r="B149" t="s">
        <v>27</v>
      </c>
      <c r="C149" s="1">
        <v>46086</v>
      </c>
      <c r="D149" t="s">
        <v>28</v>
      </c>
      <c r="E149">
        <v>2</v>
      </c>
      <c r="F149">
        <v>3.1</v>
      </c>
      <c r="G149">
        <v>3.1</v>
      </c>
      <c r="H149" t="s">
        <v>30</v>
      </c>
      <c r="I149" t="s">
        <v>29</v>
      </c>
      <c r="J149" t="s">
        <v>48</v>
      </c>
      <c r="K149" t="s">
        <v>45</v>
      </c>
      <c r="L149" t="s">
        <v>46</v>
      </c>
      <c r="M149">
        <v>1</v>
      </c>
      <c r="N149">
        <v>0</v>
      </c>
      <c r="AB149" t="str">
        <f>IF(Table1[[#This Row],[runs_off_bat]]=4,"Four",IF(Table1[[#This Row],[runs_off_bat]]=1,"Single",IF(Table1[[#This Row],[runs_off_bat]]=6,"Six",IF(Table1[[#This Row],[runs_off_bat]]=2,"Double",IF(Table1[[#This Row],[runs_off_bat]]=3,"Three",IF(Table1[[#This Row],[extras]]=1,"extra","Dot"))))))</f>
        <v>Single</v>
      </c>
      <c r="AC149">
        <f>INT(Table1[[#This Row],[actual_delivery]])+1</f>
        <v>4</v>
      </c>
      <c r="AD149" t="s">
        <v>89</v>
      </c>
      <c r="AE149" t="str" cm="1">
        <f t="array" ref="AE149">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2</v>
      </c>
    </row>
    <row r="150" spans="1:31" x14ac:dyDescent="0.3">
      <c r="A150">
        <v>1512772</v>
      </c>
      <c r="B150" t="s">
        <v>27</v>
      </c>
      <c r="C150" s="1">
        <v>46086</v>
      </c>
      <c r="D150" t="s">
        <v>28</v>
      </c>
      <c r="E150">
        <v>2</v>
      </c>
      <c r="F150">
        <v>3.2</v>
      </c>
      <c r="G150">
        <v>3.2</v>
      </c>
      <c r="H150" t="s">
        <v>30</v>
      </c>
      <c r="I150" t="s">
        <v>29</v>
      </c>
      <c r="J150" t="s">
        <v>45</v>
      </c>
      <c r="K150" t="s">
        <v>48</v>
      </c>
      <c r="L150" t="s">
        <v>46</v>
      </c>
      <c r="M150">
        <v>1</v>
      </c>
      <c r="N150">
        <v>0</v>
      </c>
      <c r="AB150" t="str">
        <f>IF(Table1[[#This Row],[runs_off_bat]]=4,"Four",IF(Table1[[#This Row],[runs_off_bat]]=1,"Single",IF(Table1[[#This Row],[runs_off_bat]]=6,"Six",IF(Table1[[#This Row],[runs_off_bat]]=2,"Double",IF(Table1[[#This Row],[runs_off_bat]]=3,"Three",IF(Table1[[#This Row],[extras]]=1,"extra","Dot"))))))</f>
        <v>Single</v>
      </c>
      <c r="AC150">
        <f>INT(Table1[[#This Row],[actual_delivery]])+1</f>
        <v>4</v>
      </c>
      <c r="AD150" t="s">
        <v>89</v>
      </c>
      <c r="AE150" t="str" cm="1">
        <f t="array" ref="AE150">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2</v>
      </c>
    </row>
    <row r="151" spans="1:31" x14ac:dyDescent="0.3">
      <c r="A151">
        <v>1512772</v>
      </c>
      <c r="B151" t="s">
        <v>27</v>
      </c>
      <c r="C151" s="1">
        <v>46086</v>
      </c>
      <c r="D151" t="s">
        <v>28</v>
      </c>
      <c r="E151">
        <v>2</v>
      </c>
      <c r="F151">
        <v>3.3</v>
      </c>
      <c r="G151">
        <v>3.3</v>
      </c>
      <c r="H151" t="s">
        <v>30</v>
      </c>
      <c r="I151" t="s">
        <v>29</v>
      </c>
      <c r="J151" t="s">
        <v>48</v>
      </c>
      <c r="K151" t="s">
        <v>45</v>
      </c>
      <c r="L151" t="s">
        <v>46</v>
      </c>
      <c r="M151">
        <v>4</v>
      </c>
      <c r="N151">
        <v>0</v>
      </c>
      <c r="AB151" t="str">
        <f>IF(Table1[[#This Row],[runs_off_bat]]=4,"Four",IF(Table1[[#This Row],[runs_off_bat]]=1,"Single",IF(Table1[[#This Row],[runs_off_bat]]=6,"Six",IF(Table1[[#This Row],[runs_off_bat]]=2,"Double",IF(Table1[[#This Row],[runs_off_bat]]=3,"Three",IF(Table1[[#This Row],[extras]]=1,"extra","Dot"))))))</f>
        <v>Four</v>
      </c>
      <c r="AC151">
        <f>INT(Table1[[#This Row],[actual_delivery]])+1</f>
        <v>4</v>
      </c>
      <c r="AD151" t="s">
        <v>89</v>
      </c>
      <c r="AE151" t="str" cm="1">
        <f t="array" ref="AE151">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2</v>
      </c>
    </row>
    <row r="152" spans="1:31" x14ac:dyDescent="0.3">
      <c r="A152">
        <v>1512772</v>
      </c>
      <c r="B152" t="s">
        <v>27</v>
      </c>
      <c r="C152" s="1">
        <v>46086</v>
      </c>
      <c r="D152" t="s">
        <v>28</v>
      </c>
      <c r="E152">
        <v>2</v>
      </c>
      <c r="F152">
        <v>3.4</v>
      </c>
      <c r="G152">
        <v>3.4</v>
      </c>
      <c r="H152" t="s">
        <v>30</v>
      </c>
      <c r="I152" t="s">
        <v>29</v>
      </c>
      <c r="J152" t="s">
        <v>48</v>
      </c>
      <c r="K152" t="s">
        <v>45</v>
      </c>
      <c r="L152" t="s">
        <v>46</v>
      </c>
      <c r="M152">
        <v>0</v>
      </c>
      <c r="N152">
        <v>0</v>
      </c>
      <c r="AB152" t="str">
        <f>IF(Table1[[#This Row],[runs_off_bat]]=4,"Four",IF(Table1[[#This Row],[runs_off_bat]]=1,"Single",IF(Table1[[#This Row],[runs_off_bat]]=6,"Six",IF(Table1[[#This Row],[runs_off_bat]]=2,"Double",IF(Table1[[#This Row],[runs_off_bat]]=3,"Three",IF(Table1[[#This Row],[extras]]=1,"extra","Dot"))))))</f>
        <v>Dot</v>
      </c>
      <c r="AC152">
        <f>INT(Table1[[#This Row],[actual_delivery]])+1</f>
        <v>4</v>
      </c>
      <c r="AD152" t="s">
        <v>89</v>
      </c>
      <c r="AE152" t="str" cm="1">
        <f t="array" ref="AE152">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2</v>
      </c>
    </row>
    <row r="153" spans="1:31" x14ac:dyDescent="0.3">
      <c r="A153">
        <v>1512772</v>
      </c>
      <c r="B153" t="s">
        <v>27</v>
      </c>
      <c r="C153" s="1">
        <v>46086</v>
      </c>
      <c r="D153" t="s">
        <v>28</v>
      </c>
      <c r="E153">
        <v>2</v>
      </c>
      <c r="F153">
        <v>3.5</v>
      </c>
      <c r="G153">
        <v>3.5</v>
      </c>
      <c r="H153" t="s">
        <v>30</v>
      </c>
      <c r="I153" t="s">
        <v>29</v>
      </c>
      <c r="J153" t="s">
        <v>48</v>
      </c>
      <c r="K153" t="s">
        <v>45</v>
      </c>
      <c r="L153" t="s">
        <v>46</v>
      </c>
      <c r="M153">
        <v>1</v>
      </c>
      <c r="N153">
        <v>0</v>
      </c>
      <c r="AB153" t="str">
        <f>IF(Table1[[#This Row],[runs_off_bat]]=4,"Four",IF(Table1[[#This Row],[runs_off_bat]]=1,"Single",IF(Table1[[#This Row],[runs_off_bat]]=6,"Six",IF(Table1[[#This Row],[runs_off_bat]]=2,"Double",IF(Table1[[#This Row],[runs_off_bat]]=3,"Three",IF(Table1[[#This Row],[extras]]=1,"extra","Dot"))))))</f>
        <v>Single</v>
      </c>
      <c r="AC153">
        <f>INT(Table1[[#This Row],[actual_delivery]])+1</f>
        <v>4</v>
      </c>
      <c r="AD153" t="s">
        <v>89</v>
      </c>
      <c r="AE153" t="str" cm="1">
        <f t="array" ref="AE153">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2</v>
      </c>
    </row>
    <row r="154" spans="1:31" x14ac:dyDescent="0.3">
      <c r="A154">
        <v>1512772</v>
      </c>
      <c r="B154" t="s">
        <v>27</v>
      </c>
      <c r="C154" s="1">
        <v>46086</v>
      </c>
      <c r="D154" t="s">
        <v>28</v>
      </c>
      <c r="E154">
        <v>2</v>
      </c>
      <c r="F154">
        <v>3.6</v>
      </c>
      <c r="G154">
        <v>3.6</v>
      </c>
      <c r="H154" t="s">
        <v>30</v>
      </c>
      <c r="I154" t="s">
        <v>29</v>
      </c>
      <c r="J154" t="s">
        <v>45</v>
      </c>
      <c r="K154" t="s">
        <v>48</v>
      </c>
      <c r="L154" t="s">
        <v>46</v>
      </c>
      <c r="M154">
        <v>6</v>
      </c>
      <c r="N154">
        <v>0</v>
      </c>
      <c r="AB154" t="str">
        <f>IF(Table1[[#This Row],[runs_off_bat]]=4,"Four",IF(Table1[[#This Row],[runs_off_bat]]=1,"Single",IF(Table1[[#This Row],[runs_off_bat]]=6,"Six",IF(Table1[[#This Row],[runs_off_bat]]=2,"Double",IF(Table1[[#This Row],[runs_off_bat]]=3,"Three",IF(Table1[[#This Row],[extras]]=1,"extra","Dot"))))))</f>
        <v>Six</v>
      </c>
      <c r="AC154">
        <f>INT(Table1[[#This Row],[actual_delivery]])+1</f>
        <v>4</v>
      </c>
      <c r="AD154" t="s">
        <v>89</v>
      </c>
      <c r="AE154" t="str" cm="1">
        <f t="array" ref="AE154">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2</v>
      </c>
    </row>
    <row r="155" spans="1:31" x14ac:dyDescent="0.3">
      <c r="A155">
        <v>1512772</v>
      </c>
      <c r="B155" t="s">
        <v>27</v>
      </c>
      <c r="C155" s="1">
        <v>46086</v>
      </c>
      <c r="D155" t="s">
        <v>28</v>
      </c>
      <c r="E155">
        <v>2</v>
      </c>
      <c r="F155">
        <v>4.0999999999999996</v>
      </c>
      <c r="G155">
        <v>4.0999999999999996</v>
      </c>
      <c r="H155" t="s">
        <v>30</v>
      </c>
      <c r="I155" t="s">
        <v>29</v>
      </c>
      <c r="J155" t="s">
        <v>48</v>
      </c>
      <c r="K155" t="s">
        <v>45</v>
      </c>
      <c r="L155" t="s">
        <v>55</v>
      </c>
      <c r="M155">
        <v>0</v>
      </c>
      <c r="N155">
        <v>0</v>
      </c>
      <c r="U155" t="s">
        <v>35</v>
      </c>
      <c r="V155" t="s">
        <v>48</v>
      </c>
      <c r="Y155" t="s">
        <v>51</v>
      </c>
      <c r="AB155" t="str">
        <f>IF(Table1[[#This Row],[runs_off_bat]]=4,"Four",IF(Table1[[#This Row],[runs_off_bat]]=1,"Single",IF(Table1[[#This Row],[runs_off_bat]]=6,"Six",IF(Table1[[#This Row],[runs_off_bat]]=2,"Double",IF(Table1[[#This Row],[runs_off_bat]]=3,"Three",IF(Table1[[#This Row],[extras]]=1,"extra","Dot"))))))</f>
        <v>Dot</v>
      </c>
      <c r="AC155">
        <f>INT(Table1[[#This Row],[actual_delivery]])+1</f>
        <v>5</v>
      </c>
      <c r="AD155" t="s">
        <v>89</v>
      </c>
      <c r="AE155" t="str" cm="1">
        <f t="array" ref="AE155">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2</v>
      </c>
    </row>
    <row r="156" spans="1:31" x14ac:dyDescent="0.3">
      <c r="A156">
        <v>1512772</v>
      </c>
      <c r="B156" t="s">
        <v>27</v>
      </c>
      <c r="C156" s="1">
        <v>46086</v>
      </c>
      <c r="D156" t="s">
        <v>28</v>
      </c>
      <c r="E156">
        <v>2</v>
      </c>
      <c r="F156">
        <v>4.2</v>
      </c>
      <c r="G156">
        <v>4.2</v>
      </c>
      <c r="H156" t="s">
        <v>30</v>
      </c>
      <c r="I156" t="s">
        <v>29</v>
      </c>
      <c r="J156" t="s">
        <v>52</v>
      </c>
      <c r="K156" t="s">
        <v>45</v>
      </c>
      <c r="L156" t="s">
        <v>55</v>
      </c>
      <c r="M156">
        <v>0</v>
      </c>
      <c r="N156">
        <v>0</v>
      </c>
      <c r="AB156" t="str">
        <f>IF(Table1[[#This Row],[runs_off_bat]]=4,"Four",IF(Table1[[#This Row],[runs_off_bat]]=1,"Single",IF(Table1[[#This Row],[runs_off_bat]]=6,"Six",IF(Table1[[#This Row],[runs_off_bat]]=2,"Double",IF(Table1[[#This Row],[runs_off_bat]]=3,"Three",IF(Table1[[#This Row],[extras]]=1,"extra","Dot"))))))</f>
        <v>Dot</v>
      </c>
      <c r="AC156">
        <f>INT(Table1[[#This Row],[actual_delivery]])+1</f>
        <v>5</v>
      </c>
      <c r="AD156" t="s">
        <v>90</v>
      </c>
      <c r="AE156" t="str" cm="1">
        <f t="array" ref="AE156">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3</v>
      </c>
    </row>
    <row r="157" spans="1:31" x14ac:dyDescent="0.3">
      <c r="A157">
        <v>1512772</v>
      </c>
      <c r="B157" t="s">
        <v>27</v>
      </c>
      <c r="C157" s="1">
        <v>46086</v>
      </c>
      <c r="D157" t="s">
        <v>28</v>
      </c>
      <c r="E157">
        <v>2</v>
      </c>
      <c r="F157">
        <v>4.3</v>
      </c>
      <c r="G157">
        <v>4.3</v>
      </c>
      <c r="H157" t="s">
        <v>30</v>
      </c>
      <c r="I157" t="s">
        <v>29</v>
      </c>
      <c r="J157" t="s">
        <v>52</v>
      </c>
      <c r="K157" t="s">
        <v>45</v>
      </c>
      <c r="L157" t="s">
        <v>55</v>
      </c>
      <c r="M157">
        <v>6</v>
      </c>
      <c r="N157">
        <v>0</v>
      </c>
      <c r="AB157" t="str">
        <f>IF(Table1[[#This Row],[runs_off_bat]]=4,"Four",IF(Table1[[#This Row],[runs_off_bat]]=1,"Single",IF(Table1[[#This Row],[runs_off_bat]]=6,"Six",IF(Table1[[#This Row],[runs_off_bat]]=2,"Double",IF(Table1[[#This Row],[runs_off_bat]]=3,"Three",IF(Table1[[#This Row],[extras]]=1,"extra","Dot"))))))</f>
        <v>Six</v>
      </c>
      <c r="AC157">
        <f>INT(Table1[[#This Row],[actual_delivery]])+1</f>
        <v>5</v>
      </c>
      <c r="AD157" t="s">
        <v>90</v>
      </c>
      <c r="AE157" t="str" cm="1">
        <f t="array" ref="AE157">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3</v>
      </c>
    </row>
    <row r="158" spans="1:31" x14ac:dyDescent="0.3">
      <c r="A158">
        <v>1512772</v>
      </c>
      <c r="B158" t="s">
        <v>27</v>
      </c>
      <c r="C158" s="1">
        <v>46086</v>
      </c>
      <c r="D158" t="s">
        <v>28</v>
      </c>
      <c r="E158">
        <v>2</v>
      </c>
      <c r="F158">
        <v>4.4000000000000004</v>
      </c>
      <c r="G158">
        <v>4.4000000000000004</v>
      </c>
      <c r="H158" t="s">
        <v>30</v>
      </c>
      <c r="I158" t="s">
        <v>29</v>
      </c>
      <c r="J158" t="s">
        <v>52</v>
      </c>
      <c r="K158" t="s">
        <v>45</v>
      </c>
      <c r="L158" t="s">
        <v>55</v>
      </c>
      <c r="M158">
        <v>0</v>
      </c>
      <c r="N158">
        <v>0</v>
      </c>
      <c r="AB158" t="str">
        <f>IF(Table1[[#This Row],[runs_off_bat]]=4,"Four",IF(Table1[[#This Row],[runs_off_bat]]=1,"Single",IF(Table1[[#This Row],[runs_off_bat]]=6,"Six",IF(Table1[[#This Row],[runs_off_bat]]=2,"Double",IF(Table1[[#This Row],[runs_off_bat]]=3,"Three",IF(Table1[[#This Row],[extras]]=1,"extra","Dot"))))))</f>
        <v>Dot</v>
      </c>
      <c r="AC158">
        <f>INT(Table1[[#This Row],[actual_delivery]])+1</f>
        <v>5</v>
      </c>
      <c r="AD158" t="s">
        <v>90</v>
      </c>
      <c r="AE158" t="str" cm="1">
        <f t="array" ref="AE158">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3</v>
      </c>
    </row>
    <row r="159" spans="1:31" x14ac:dyDescent="0.3">
      <c r="A159">
        <v>1512772</v>
      </c>
      <c r="B159" t="s">
        <v>27</v>
      </c>
      <c r="C159" s="1">
        <v>46086</v>
      </c>
      <c r="D159" t="s">
        <v>28</v>
      </c>
      <c r="E159">
        <v>2</v>
      </c>
      <c r="F159">
        <v>4.5</v>
      </c>
      <c r="G159">
        <v>4.5</v>
      </c>
      <c r="H159" t="s">
        <v>30</v>
      </c>
      <c r="I159" t="s">
        <v>29</v>
      </c>
      <c r="J159" t="s">
        <v>52</v>
      </c>
      <c r="K159" t="s">
        <v>45</v>
      </c>
      <c r="L159" t="s">
        <v>55</v>
      </c>
      <c r="M159">
        <v>0</v>
      </c>
      <c r="N159">
        <v>0</v>
      </c>
      <c r="AB159" t="str">
        <f>IF(Table1[[#This Row],[runs_off_bat]]=4,"Four",IF(Table1[[#This Row],[runs_off_bat]]=1,"Single",IF(Table1[[#This Row],[runs_off_bat]]=6,"Six",IF(Table1[[#This Row],[runs_off_bat]]=2,"Double",IF(Table1[[#This Row],[runs_off_bat]]=3,"Three",IF(Table1[[#This Row],[extras]]=1,"extra","Dot"))))))</f>
        <v>Dot</v>
      </c>
      <c r="AC159">
        <f>INT(Table1[[#This Row],[actual_delivery]])+1</f>
        <v>5</v>
      </c>
      <c r="AD159" t="s">
        <v>90</v>
      </c>
      <c r="AE159" t="str" cm="1">
        <f t="array" ref="AE159">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3</v>
      </c>
    </row>
    <row r="160" spans="1:31" x14ac:dyDescent="0.3">
      <c r="A160">
        <v>1512772</v>
      </c>
      <c r="B160" t="s">
        <v>27</v>
      </c>
      <c r="C160" s="1">
        <v>46086</v>
      </c>
      <c r="D160" t="s">
        <v>28</v>
      </c>
      <c r="E160">
        <v>2</v>
      </c>
      <c r="F160">
        <v>4.5999999999999996</v>
      </c>
      <c r="G160">
        <v>4.5999999999999996</v>
      </c>
      <c r="H160" t="s">
        <v>30</v>
      </c>
      <c r="I160" t="s">
        <v>29</v>
      </c>
      <c r="J160" t="s">
        <v>52</v>
      </c>
      <c r="K160" t="s">
        <v>45</v>
      </c>
      <c r="L160" t="s">
        <v>55</v>
      </c>
      <c r="M160">
        <v>1</v>
      </c>
      <c r="N160">
        <v>0</v>
      </c>
      <c r="AB160" t="str">
        <f>IF(Table1[[#This Row],[runs_off_bat]]=4,"Four",IF(Table1[[#This Row],[runs_off_bat]]=1,"Single",IF(Table1[[#This Row],[runs_off_bat]]=6,"Six",IF(Table1[[#This Row],[runs_off_bat]]=2,"Double",IF(Table1[[#This Row],[runs_off_bat]]=3,"Three",IF(Table1[[#This Row],[extras]]=1,"extra","Dot"))))))</f>
        <v>Single</v>
      </c>
      <c r="AC160">
        <f>INT(Table1[[#This Row],[actual_delivery]])+1</f>
        <v>5</v>
      </c>
      <c r="AD160" t="s">
        <v>90</v>
      </c>
      <c r="AE160" t="str" cm="1">
        <f t="array" ref="AE160">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3</v>
      </c>
    </row>
    <row r="161" spans="1:31" x14ac:dyDescent="0.3">
      <c r="A161">
        <v>1512772</v>
      </c>
      <c r="B161" t="s">
        <v>27</v>
      </c>
      <c r="C161" s="1">
        <v>46086</v>
      </c>
      <c r="D161" t="s">
        <v>28</v>
      </c>
      <c r="E161">
        <v>2</v>
      </c>
      <c r="F161">
        <v>5.0999999999999996</v>
      </c>
      <c r="G161">
        <v>5.0999999999999996</v>
      </c>
      <c r="H161" t="s">
        <v>30</v>
      </c>
      <c r="I161" t="s">
        <v>29</v>
      </c>
      <c r="J161" t="s">
        <v>52</v>
      </c>
      <c r="K161" t="s">
        <v>45</v>
      </c>
      <c r="L161" t="s">
        <v>53</v>
      </c>
      <c r="M161">
        <v>6</v>
      </c>
      <c r="N161">
        <v>0</v>
      </c>
      <c r="AB161" t="str">
        <f>IF(Table1[[#This Row],[runs_off_bat]]=4,"Four",IF(Table1[[#This Row],[runs_off_bat]]=1,"Single",IF(Table1[[#This Row],[runs_off_bat]]=6,"Six",IF(Table1[[#This Row],[runs_off_bat]]=2,"Double",IF(Table1[[#This Row],[runs_off_bat]]=3,"Three",IF(Table1[[#This Row],[extras]]=1,"extra","Dot"))))))</f>
        <v>Six</v>
      </c>
      <c r="AC161">
        <f>INT(Table1[[#This Row],[actual_delivery]])+1</f>
        <v>6</v>
      </c>
      <c r="AD161" t="s">
        <v>90</v>
      </c>
      <c r="AE161" t="str" cm="1">
        <f t="array" ref="AE161">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3</v>
      </c>
    </row>
    <row r="162" spans="1:31" x14ac:dyDescent="0.3">
      <c r="A162">
        <v>1512772</v>
      </c>
      <c r="B162" t="s">
        <v>27</v>
      </c>
      <c r="C162" s="1">
        <v>46086</v>
      </c>
      <c r="D162" t="s">
        <v>28</v>
      </c>
      <c r="E162">
        <v>2</v>
      </c>
      <c r="F162">
        <v>5.2</v>
      </c>
      <c r="G162">
        <v>5.2</v>
      </c>
      <c r="H162" t="s">
        <v>30</v>
      </c>
      <c r="I162" t="s">
        <v>29</v>
      </c>
      <c r="J162" t="s">
        <v>52</v>
      </c>
      <c r="K162" t="s">
        <v>45</v>
      </c>
      <c r="L162" t="s">
        <v>53</v>
      </c>
      <c r="M162">
        <v>6</v>
      </c>
      <c r="N162">
        <v>0</v>
      </c>
      <c r="AB162" t="str">
        <f>IF(Table1[[#This Row],[runs_off_bat]]=4,"Four",IF(Table1[[#This Row],[runs_off_bat]]=1,"Single",IF(Table1[[#This Row],[runs_off_bat]]=6,"Six",IF(Table1[[#This Row],[runs_off_bat]]=2,"Double",IF(Table1[[#This Row],[runs_off_bat]]=3,"Three",IF(Table1[[#This Row],[extras]]=1,"extra","Dot"))))))</f>
        <v>Six</v>
      </c>
      <c r="AC162">
        <f>INT(Table1[[#This Row],[actual_delivery]])+1</f>
        <v>6</v>
      </c>
      <c r="AD162" t="s">
        <v>90</v>
      </c>
      <c r="AE162" t="str" cm="1">
        <f t="array" ref="AE162">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3</v>
      </c>
    </row>
    <row r="163" spans="1:31" x14ac:dyDescent="0.3">
      <c r="A163">
        <v>1512772</v>
      </c>
      <c r="B163" t="s">
        <v>27</v>
      </c>
      <c r="C163" s="1">
        <v>46086</v>
      </c>
      <c r="D163" t="s">
        <v>28</v>
      </c>
      <c r="E163">
        <v>2</v>
      </c>
      <c r="F163">
        <v>5.3</v>
      </c>
      <c r="G163">
        <v>5.3</v>
      </c>
      <c r="H163" t="s">
        <v>30</v>
      </c>
      <c r="I163" t="s">
        <v>29</v>
      </c>
      <c r="J163" t="s">
        <v>52</v>
      </c>
      <c r="K163" t="s">
        <v>45</v>
      </c>
      <c r="L163" t="s">
        <v>53</v>
      </c>
      <c r="M163">
        <v>6</v>
      </c>
      <c r="N163">
        <v>0</v>
      </c>
      <c r="AB163" t="str">
        <f>IF(Table1[[#This Row],[runs_off_bat]]=4,"Four",IF(Table1[[#This Row],[runs_off_bat]]=1,"Single",IF(Table1[[#This Row],[runs_off_bat]]=6,"Six",IF(Table1[[#This Row],[runs_off_bat]]=2,"Double",IF(Table1[[#This Row],[runs_off_bat]]=3,"Three",IF(Table1[[#This Row],[extras]]=1,"extra","Dot"))))))</f>
        <v>Six</v>
      </c>
      <c r="AC163">
        <f>INT(Table1[[#This Row],[actual_delivery]])+1</f>
        <v>6</v>
      </c>
      <c r="AD163" t="s">
        <v>90</v>
      </c>
      <c r="AE163" t="str" cm="1">
        <f t="array" ref="AE163">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3</v>
      </c>
    </row>
    <row r="164" spans="1:31" x14ac:dyDescent="0.3">
      <c r="A164">
        <v>1512772</v>
      </c>
      <c r="B164" t="s">
        <v>27</v>
      </c>
      <c r="C164" s="1">
        <v>46086</v>
      </c>
      <c r="D164" t="s">
        <v>28</v>
      </c>
      <c r="E164">
        <v>2</v>
      </c>
      <c r="F164">
        <v>5.4</v>
      </c>
      <c r="G164">
        <v>5.4</v>
      </c>
      <c r="H164" t="s">
        <v>30</v>
      </c>
      <c r="I164" t="s">
        <v>29</v>
      </c>
      <c r="J164" t="s">
        <v>52</v>
      </c>
      <c r="K164" t="s">
        <v>45</v>
      </c>
      <c r="L164" t="s">
        <v>53</v>
      </c>
      <c r="M164">
        <v>1</v>
      </c>
      <c r="N164">
        <v>0</v>
      </c>
      <c r="AB164" t="str">
        <f>IF(Table1[[#This Row],[runs_off_bat]]=4,"Four",IF(Table1[[#This Row],[runs_off_bat]]=1,"Single",IF(Table1[[#This Row],[runs_off_bat]]=6,"Six",IF(Table1[[#This Row],[runs_off_bat]]=2,"Double",IF(Table1[[#This Row],[runs_off_bat]]=3,"Three",IF(Table1[[#This Row],[extras]]=1,"extra","Dot"))))))</f>
        <v>Single</v>
      </c>
      <c r="AC164">
        <f>INT(Table1[[#This Row],[actual_delivery]])+1</f>
        <v>6</v>
      </c>
      <c r="AD164" t="s">
        <v>90</v>
      </c>
      <c r="AE164" t="str" cm="1">
        <f t="array" ref="AE164">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3</v>
      </c>
    </row>
    <row r="165" spans="1:31" x14ac:dyDescent="0.3">
      <c r="A165">
        <v>1512772</v>
      </c>
      <c r="B165" t="s">
        <v>27</v>
      </c>
      <c r="C165" s="1">
        <v>46086</v>
      </c>
      <c r="D165" t="s">
        <v>28</v>
      </c>
      <c r="E165">
        <v>2</v>
      </c>
      <c r="F165">
        <v>5.5</v>
      </c>
      <c r="G165">
        <v>5.5</v>
      </c>
      <c r="H165" t="s">
        <v>30</v>
      </c>
      <c r="I165" t="s">
        <v>29</v>
      </c>
      <c r="J165" t="s">
        <v>45</v>
      </c>
      <c r="K165" t="s">
        <v>52</v>
      </c>
      <c r="L165" t="s">
        <v>53</v>
      </c>
      <c r="M165">
        <v>0</v>
      </c>
      <c r="N165">
        <v>0</v>
      </c>
      <c r="U165" t="s">
        <v>50</v>
      </c>
      <c r="V165" t="s">
        <v>45</v>
      </c>
      <c r="AB165" t="str">
        <f>IF(Table1[[#This Row],[runs_off_bat]]=4,"Four",IF(Table1[[#This Row],[runs_off_bat]]=1,"Single",IF(Table1[[#This Row],[runs_off_bat]]=6,"Six",IF(Table1[[#This Row],[runs_off_bat]]=2,"Double",IF(Table1[[#This Row],[runs_off_bat]]=3,"Three",IF(Table1[[#This Row],[extras]]=1,"extra","Dot"))))))</f>
        <v>Dot</v>
      </c>
      <c r="AC165">
        <f>INT(Table1[[#This Row],[actual_delivery]])+1</f>
        <v>6</v>
      </c>
      <c r="AD165" t="s">
        <v>90</v>
      </c>
      <c r="AE165" t="str" cm="1">
        <f t="array" ref="AE165">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3</v>
      </c>
    </row>
    <row r="166" spans="1:31" x14ac:dyDescent="0.3">
      <c r="A166">
        <v>1512772</v>
      </c>
      <c r="B166" t="s">
        <v>27</v>
      </c>
      <c r="C166" s="1">
        <v>46086</v>
      </c>
      <c r="D166" t="s">
        <v>28</v>
      </c>
      <c r="E166">
        <v>2</v>
      </c>
      <c r="F166">
        <v>5.6</v>
      </c>
      <c r="G166">
        <v>5.6</v>
      </c>
      <c r="H166" t="s">
        <v>30</v>
      </c>
      <c r="I166" t="s">
        <v>29</v>
      </c>
      <c r="J166" t="s">
        <v>56</v>
      </c>
      <c r="K166" t="s">
        <v>52</v>
      </c>
      <c r="L166" t="s">
        <v>53</v>
      </c>
      <c r="M166">
        <v>4</v>
      </c>
      <c r="N166">
        <v>0</v>
      </c>
      <c r="AB166" t="str">
        <f>IF(Table1[[#This Row],[runs_off_bat]]=4,"Four",IF(Table1[[#This Row],[runs_off_bat]]=1,"Single",IF(Table1[[#This Row],[runs_off_bat]]=6,"Six",IF(Table1[[#This Row],[runs_off_bat]]=2,"Double",IF(Table1[[#This Row],[runs_off_bat]]=3,"Three",IF(Table1[[#This Row],[extras]]=1,"extra","Dot"))))))</f>
        <v>Four</v>
      </c>
      <c r="AC166">
        <f>INT(Table1[[#This Row],[actual_delivery]])+1</f>
        <v>6</v>
      </c>
      <c r="AD166" t="s">
        <v>91</v>
      </c>
      <c r="AE166" t="str" cm="1">
        <f t="array" ref="AE166">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4</v>
      </c>
    </row>
    <row r="167" spans="1:31" x14ac:dyDescent="0.3">
      <c r="A167">
        <v>1512772</v>
      </c>
      <c r="B167" t="s">
        <v>27</v>
      </c>
      <c r="C167" s="1">
        <v>46086</v>
      </c>
      <c r="D167" t="s">
        <v>28</v>
      </c>
      <c r="E167">
        <v>2</v>
      </c>
      <c r="F167">
        <v>6.1</v>
      </c>
      <c r="G167">
        <v>6.1</v>
      </c>
      <c r="H167" t="s">
        <v>30</v>
      </c>
      <c r="I167" t="s">
        <v>29</v>
      </c>
      <c r="J167" t="s">
        <v>52</v>
      </c>
      <c r="K167" t="s">
        <v>56</v>
      </c>
      <c r="L167" t="s">
        <v>46</v>
      </c>
      <c r="M167">
        <v>0</v>
      </c>
      <c r="N167">
        <v>0</v>
      </c>
      <c r="AB167" t="str">
        <f>IF(Table1[[#This Row],[runs_off_bat]]=4,"Four",IF(Table1[[#This Row],[runs_off_bat]]=1,"Single",IF(Table1[[#This Row],[runs_off_bat]]=6,"Six",IF(Table1[[#This Row],[runs_off_bat]]=2,"Double",IF(Table1[[#This Row],[runs_off_bat]]=3,"Three",IF(Table1[[#This Row],[extras]]=1,"extra","Dot"))))))</f>
        <v>Dot</v>
      </c>
      <c r="AC167">
        <f>INT(Table1[[#This Row],[actual_delivery]])+1</f>
        <v>7</v>
      </c>
      <c r="AD167" t="s">
        <v>91</v>
      </c>
      <c r="AE167" t="str" cm="1">
        <f t="array" ref="AE167">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4</v>
      </c>
    </row>
    <row r="168" spans="1:31" x14ac:dyDescent="0.3">
      <c r="A168">
        <v>1512772</v>
      </c>
      <c r="B168" t="s">
        <v>27</v>
      </c>
      <c r="C168" s="1">
        <v>46086</v>
      </c>
      <c r="D168" t="s">
        <v>28</v>
      </c>
      <c r="E168">
        <v>2</v>
      </c>
      <c r="F168">
        <v>6.2</v>
      </c>
      <c r="G168">
        <v>6.2</v>
      </c>
      <c r="H168" t="s">
        <v>30</v>
      </c>
      <c r="I168" t="s">
        <v>29</v>
      </c>
      <c r="J168" t="s">
        <v>52</v>
      </c>
      <c r="K168" t="s">
        <v>56</v>
      </c>
      <c r="L168" t="s">
        <v>46</v>
      </c>
      <c r="M168">
        <v>1</v>
      </c>
      <c r="N168">
        <v>0</v>
      </c>
      <c r="AB168" t="str">
        <f>IF(Table1[[#This Row],[runs_off_bat]]=4,"Four",IF(Table1[[#This Row],[runs_off_bat]]=1,"Single",IF(Table1[[#This Row],[runs_off_bat]]=6,"Six",IF(Table1[[#This Row],[runs_off_bat]]=2,"Double",IF(Table1[[#This Row],[runs_off_bat]]=3,"Three",IF(Table1[[#This Row],[extras]]=1,"extra","Dot"))))))</f>
        <v>Single</v>
      </c>
      <c r="AC168">
        <f>INT(Table1[[#This Row],[actual_delivery]])+1</f>
        <v>7</v>
      </c>
      <c r="AD168" t="s">
        <v>91</v>
      </c>
      <c r="AE168" t="str" cm="1">
        <f t="array" ref="AE168">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4</v>
      </c>
    </row>
    <row r="169" spans="1:31" x14ac:dyDescent="0.3">
      <c r="A169">
        <v>1512772</v>
      </c>
      <c r="B169" t="s">
        <v>27</v>
      </c>
      <c r="C169" s="1">
        <v>46086</v>
      </c>
      <c r="D169" t="s">
        <v>28</v>
      </c>
      <c r="E169">
        <v>2</v>
      </c>
      <c r="F169">
        <v>6.3</v>
      </c>
      <c r="G169">
        <v>6.3</v>
      </c>
      <c r="H169" t="s">
        <v>30</v>
      </c>
      <c r="I169" t="s">
        <v>29</v>
      </c>
      <c r="J169" t="s">
        <v>56</v>
      </c>
      <c r="K169" t="s">
        <v>52</v>
      </c>
      <c r="L169" t="s">
        <v>46</v>
      </c>
      <c r="M169">
        <v>1</v>
      </c>
      <c r="N169">
        <v>0</v>
      </c>
      <c r="AB169" t="str">
        <f>IF(Table1[[#This Row],[runs_off_bat]]=4,"Four",IF(Table1[[#This Row],[runs_off_bat]]=1,"Single",IF(Table1[[#This Row],[runs_off_bat]]=6,"Six",IF(Table1[[#This Row],[runs_off_bat]]=2,"Double",IF(Table1[[#This Row],[runs_off_bat]]=3,"Three",IF(Table1[[#This Row],[extras]]=1,"extra","Dot"))))))</f>
        <v>Single</v>
      </c>
      <c r="AC169">
        <f>INT(Table1[[#This Row],[actual_delivery]])+1</f>
        <v>7</v>
      </c>
      <c r="AD169" t="s">
        <v>91</v>
      </c>
      <c r="AE169" t="str" cm="1">
        <f t="array" ref="AE169">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4</v>
      </c>
    </row>
    <row r="170" spans="1:31" x14ac:dyDescent="0.3">
      <c r="A170">
        <v>1512772</v>
      </c>
      <c r="B170" t="s">
        <v>27</v>
      </c>
      <c r="C170" s="1">
        <v>46086</v>
      </c>
      <c r="D170" t="s">
        <v>28</v>
      </c>
      <c r="E170">
        <v>2</v>
      </c>
      <c r="F170">
        <v>6.4</v>
      </c>
      <c r="G170">
        <v>6.4</v>
      </c>
      <c r="H170" t="s">
        <v>30</v>
      </c>
      <c r="I170" t="s">
        <v>29</v>
      </c>
      <c r="J170" t="s">
        <v>52</v>
      </c>
      <c r="K170" t="s">
        <v>56</v>
      </c>
      <c r="L170" t="s">
        <v>46</v>
      </c>
      <c r="M170">
        <v>0</v>
      </c>
      <c r="N170">
        <v>1</v>
      </c>
      <c r="O170">
        <v>1</v>
      </c>
      <c r="AB170" t="str">
        <f>IF(Table1[[#This Row],[runs_off_bat]]=4,"Four",IF(Table1[[#This Row],[runs_off_bat]]=1,"Single",IF(Table1[[#This Row],[runs_off_bat]]=6,"Six",IF(Table1[[#This Row],[runs_off_bat]]=2,"Double",IF(Table1[[#This Row],[runs_off_bat]]=3,"Three",IF(Table1[[#This Row],[extras]]=1,"extra","Dot"))))))</f>
        <v>extra</v>
      </c>
      <c r="AC170">
        <f>INT(Table1[[#This Row],[actual_delivery]])+1</f>
        <v>7</v>
      </c>
      <c r="AD170" t="s">
        <v>91</v>
      </c>
      <c r="AE170" t="str" cm="1">
        <f t="array" ref="AE170">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4</v>
      </c>
    </row>
    <row r="171" spans="1:31" x14ac:dyDescent="0.3">
      <c r="A171">
        <v>1512772</v>
      </c>
      <c r="B171" t="s">
        <v>27</v>
      </c>
      <c r="C171" s="1">
        <v>46086</v>
      </c>
      <c r="D171" t="s">
        <v>28</v>
      </c>
      <c r="E171">
        <v>2</v>
      </c>
      <c r="F171">
        <v>6.5</v>
      </c>
      <c r="G171">
        <v>6.4</v>
      </c>
      <c r="H171" t="s">
        <v>30</v>
      </c>
      <c r="I171" t="s">
        <v>29</v>
      </c>
      <c r="J171" t="s">
        <v>52</v>
      </c>
      <c r="K171" t="s">
        <v>56</v>
      </c>
      <c r="L171" t="s">
        <v>46</v>
      </c>
      <c r="M171">
        <v>6</v>
      </c>
      <c r="N171">
        <v>0</v>
      </c>
      <c r="AB171" t="str">
        <f>IF(Table1[[#This Row],[runs_off_bat]]=4,"Four",IF(Table1[[#This Row],[runs_off_bat]]=1,"Single",IF(Table1[[#This Row],[runs_off_bat]]=6,"Six",IF(Table1[[#This Row],[runs_off_bat]]=2,"Double",IF(Table1[[#This Row],[runs_off_bat]]=3,"Three",IF(Table1[[#This Row],[extras]]=1,"extra","Dot"))))))</f>
        <v>Six</v>
      </c>
      <c r="AC171">
        <f>INT(Table1[[#This Row],[actual_delivery]])+1</f>
        <v>7</v>
      </c>
      <c r="AD171" t="s">
        <v>91</v>
      </c>
      <c r="AE171" t="str" cm="1">
        <f t="array" ref="AE171">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4</v>
      </c>
    </row>
    <row r="172" spans="1:31" x14ac:dyDescent="0.3">
      <c r="A172">
        <v>1512772</v>
      </c>
      <c r="B172" t="s">
        <v>27</v>
      </c>
      <c r="C172" s="1">
        <v>46086</v>
      </c>
      <c r="D172" t="s">
        <v>28</v>
      </c>
      <c r="E172">
        <v>2</v>
      </c>
      <c r="F172">
        <v>6.6</v>
      </c>
      <c r="G172">
        <v>6.5</v>
      </c>
      <c r="H172" t="s">
        <v>30</v>
      </c>
      <c r="I172" t="s">
        <v>29</v>
      </c>
      <c r="J172" t="s">
        <v>52</v>
      </c>
      <c r="K172" t="s">
        <v>56</v>
      </c>
      <c r="L172" t="s">
        <v>46</v>
      </c>
      <c r="M172">
        <v>4</v>
      </c>
      <c r="N172">
        <v>0</v>
      </c>
      <c r="AB172" t="str">
        <f>IF(Table1[[#This Row],[runs_off_bat]]=4,"Four",IF(Table1[[#This Row],[runs_off_bat]]=1,"Single",IF(Table1[[#This Row],[runs_off_bat]]=6,"Six",IF(Table1[[#This Row],[runs_off_bat]]=2,"Double",IF(Table1[[#This Row],[runs_off_bat]]=3,"Three",IF(Table1[[#This Row],[extras]]=1,"extra","Dot"))))))</f>
        <v>Four</v>
      </c>
      <c r="AC172">
        <f>INT(Table1[[#This Row],[actual_delivery]])+1</f>
        <v>7</v>
      </c>
      <c r="AD172" t="s">
        <v>91</v>
      </c>
      <c r="AE172" t="str" cm="1">
        <f t="array" ref="AE172">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4</v>
      </c>
    </row>
    <row r="173" spans="1:31" x14ac:dyDescent="0.3">
      <c r="A173">
        <v>1512772</v>
      </c>
      <c r="B173" t="s">
        <v>27</v>
      </c>
      <c r="C173" s="1">
        <v>46086</v>
      </c>
      <c r="D173" t="s">
        <v>28</v>
      </c>
      <c r="E173">
        <v>2</v>
      </c>
      <c r="F173">
        <v>6.7</v>
      </c>
      <c r="G173">
        <v>6.6</v>
      </c>
      <c r="H173" t="s">
        <v>30</v>
      </c>
      <c r="I173" t="s">
        <v>29</v>
      </c>
      <c r="J173" t="s">
        <v>52</v>
      </c>
      <c r="K173" t="s">
        <v>56</v>
      </c>
      <c r="L173" t="s">
        <v>46</v>
      </c>
      <c r="M173">
        <v>2</v>
      </c>
      <c r="N173">
        <v>0</v>
      </c>
      <c r="AB173" t="str">
        <f>IF(Table1[[#This Row],[runs_off_bat]]=4,"Four",IF(Table1[[#This Row],[runs_off_bat]]=1,"Single",IF(Table1[[#This Row],[runs_off_bat]]=6,"Six",IF(Table1[[#This Row],[runs_off_bat]]=2,"Double",IF(Table1[[#This Row],[runs_off_bat]]=3,"Three",IF(Table1[[#This Row],[extras]]=1,"extra","Dot"))))))</f>
        <v>Double</v>
      </c>
      <c r="AC173">
        <f>INT(Table1[[#This Row],[actual_delivery]])+1</f>
        <v>7</v>
      </c>
      <c r="AD173" t="s">
        <v>91</v>
      </c>
      <c r="AE173" t="str" cm="1">
        <f t="array" ref="AE173">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4</v>
      </c>
    </row>
    <row r="174" spans="1:31" x14ac:dyDescent="0.3">
      <c r="A174">
        <v>1512772</v>
      </c>
      <c r="B174" t="s">
        <v>27</v>
      </c>
      <c r="C174" s="1">
        <v>46086</v>
      </c>
      <c r="D174" t="s">
        <v>28</v>
      </c>
      <c r="E174">
        <v>2</v>
      </c>
      <c r="F174">
        <v>7.1</v>
      </c>
      <c r="G174">
        <v>7.1</v>
      </c>
      <c r="H174" t="s">
        <v>30</v>
      </c>
      <c r="I174" t="s">
        <v>29</v>
      </c>
      <c r="J174" t="s">
        <v>56</v>
      </c>
      <c r="K174" t="s">
        <v>52</v>
      </c>
      <c r="L174" t="s">
        <v>51</v>
      </c>
      <c r="M174">
        <v>6</v>
      </c>
      <c r="N174">
        <v>0</v>
      </c>
      <c r="AB174" t="str">
        <f>IF(Table1[[#This Row],[runs_off_bat]]=4,"Four",IF(Table1[[#This Row],[runs_off_bat]]=1,"Single",IF(Table1[[#This Row],[runs_off_bat]]=6,"Six",IF(Table1[[#This Row],[runs_off_bat]]=2,"Double",IF(Table1[[#This Row],[runs_off_bat]]=3,"Three",IF(Table1[[#This Row],[extras]]=1,"extra","Dot"))))))</f>
        <v>Six</v>
      </c>
      <c r="AC174">
        <f>INT(Table1[[#This Row],[actual_delivery]])+1</f>
        <v>8</v>
      </c>
      <c r="AD174" t="s">
        <v>91</v>
      </c>
      <c r="AE174" t="str" cm="1">
        <f t="array" ref="AE174">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4</v>
      </c>
    </row>
    <row r="175" spans="1:31" x14ac:dyDescent="0.3">
      <c r="A175">
        <v>1512772</v>
      </c>
      <c r="B175" t="s">
        <v>27</v>
      </c>
      <c r="C175" s="1">
        <v>46086</v>
      </c>
      <c r="D175" t="s">
        <v>28</v>
      </c>
      <c r="E175">
        <v>2</v>
      </c>
      <c r="F175">
        <v>7.2</v>
      </c>
      <c r="G175">
        <v>7.2</v>
      </c>
      <c r="H175" t="s">
        <v>30</v>
      </c>
      <c r="I175" t="s">
        <v>29</v>
      </c>
      <c r="J175" t="s">
        <v>56</v>
      </c>
      <c r="K175" t="s">
        <v>52</v>
      </c>
      <c r="L175" t="s">
        <v>51</v>
      </c>
      <c r="M175">
        <v>6</v>
      </c>
      <c r="N175">
        <v>0</v>
      </c>
      <c r="AB175" t="str">
        <f>IF(Table1[[#This Row],[runs_off_bat]]=4,"Four",IF(Table1[[#This Row],[runs_off_bat]]=1,"Single",IF(Table1[[#This Row],[runs_off_bat]]=6,"Six",IF(Table1[[#This Row],[runs_off_bat]]=2,"Double",IF(Table1[[#This Row],[runs_off_bat]]=3,"Three",IF(Table1[[#This Row],[extras]]=1,"extra","Dot"))))))</f>
        <v>Six</v>
      </c>
      <c r="AC175">
        <f>INT(Table1[[#This Row],[actual_delivery]])+1</f>
        <v>8</v>
      </c>
      <c r="AD175" t="s">
        <v>91</v>
      </c>
      <c r="AE175" t="str" cm="1">
        <f t="array" ref="AE175">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4</v>
      </c>
    </row>
    <row r="176" spans="1:31" x14ac:dyDescent="0.3">
      <c r="A176">
        <v>1512772</v>
      </c>
      <c r="B176" t="s">
        <v>27</v>
      </c>
      <c r="C176" s="1">
        <v>46086</v>
      </c>
      <c r="D176" t="s">
        <v>28</v>
      </c>
      <c r="E176">
        <v>2</v>
      </c>
      <c r="F176">
        <v>7.3</v>
      </c>
      <c r="G176">
        <v>7.3</v>
      </c>
      <c r="H176" t="s">
        <v>30</v>
      </c>
      <c r="I176" t="s">
        <v>29</v>
      </c>
      <c r="J176" t="s">
        <v>56</v>
      </c>
      <c r="K176" t="s">
        <v>52</v>
      </c>
      <c r="L176" t="s">
        <v>51</v>
      </c>
      <c r="M176">
        <v>0</v>
      </c>
      <c r="N176">
        <v>0</v>
      </c>
      <c r="U176" t="s">
        <v>50</v>
      </c>
      <c r="V176" t="s">
        <v>56</v>
      </c>
      <c r="AB176" t="str">
        <f>IF(Table1[[#This Row],[runs_off_bat]]=4,"Four",IF(Table1[[#This Row],[runs_off_bat]]=1,"Single",IF(Table1[[#This Row],[runs_off_bat]]=6,"Six",IF(Table1[[#This Row],[runs_off_bat]]=2,"Double",IF(Table1[[#This Row],[runs_off_bat]]=3,"Three",IF(Table1[[#This Row],[extras]]=1,"extra","Dot"))))))</f>
        <v>Dot</v>
      </c>
      <c r="AC176">
        <f>INT(Table1[[#This Row],[actual_delivery]])+1</f>
        <v>8</v>
      </c>
      <c r="AD176" t="s">
        <v>91</v>
      </c>
      <c r="AE176" t="str" cm="1">
        <f t="array" ref="AE176">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4</v>
      </c>
    </row>
    <row r="177" spans="1:31" x14ac:dyDescent="0.3">
      <c r="A177">
        <v>1512772</v>
      </c>
      <c r="B177" t="s">
        <v>27</v>
      </c>
      <c r="C177" s="1">
        <v>46086</v>
      </c>
      <c r="D177" t="s">
        <v>28</v>
      </c>
      <c r="E177">
        <v>2</v>
      </c>
      <c r="F177">
        <v>7.4</v>
      </c>
      <c r="G177">
        <v>7.4</v>
      </c>
      <c r="H177" t="s">
        <v>30</v>
      </c>
      <c r="I177" t="s">
        <v>29</v>
      </c>
      <c r="J177" t="s">
        <v>34</v>
      </c>
      <c r="K177" t="s">
        <v>52</v>
      </c>
      <c r="L177" t="s">
        <v>51</v>
      </c>
      <c r="M177">
        <v>0</v>
      </c>
      <c r="N177">
        <v>0</v>
      </c>
      <c r="AB177" t="str">
        <f>IF(Table1[[#This Row],[runs_off_bat]]=4,"Four",IF(Table1[[#This Row],[runs_off_bat]]=1,"Single",IF(Table1[[#This Row],[runs_off_bat]]=6,"Six",IF(Table1[[#This Row],[runs_off_bat]]=2,"Double",IF(Table1[[#This Row],[runs_off_bat]]=3,"Three",IF(Table1[[#This Row],[extras]]=1,"extra","Dot"))))))</f>
        <v>Dot</v>
      </c>
      <c r="AC177">
        <f>INT(Table1[[#This Row],[actual_delivery]])+1</f>
        <v>8</v>
      </c>
      <c r="AD177" t="s">
        <v>92</v>
      </c>
      <c r="AE177" t="str" cm="1">
        <f t="array" ref="AE177">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5</v>
      </c>
    </row>
    <row r="178" spans="1:31" x14ac:dyDescent="0.3">
      <c r="A178">
        <v>1512772</v>
      </c>
      <c r="B178" t="s">
        <v>27</v>
      </c>
      <c r="C178" s="1">
        <v>46086</v>
      </c>
      <c r="D178" t="s">
        <v>28</v>
      </c>
      <c r="E178">
        <v>2</v>
      </c>
      <c r="F178">
        <v>7.5</v>
      </c>
      <c r="G178">
        <v>7.5</v>
      </c>
      <c r="H178" t="s">
        <v>30</v>
      </c>
      <c r="I178" t="s">
        <v>29</v>
      </c>
      <c r="J178" t="s">
        <v>34</v>
      </c>
      <c r="K178" t="s">
        <v>52</v>
      </c>
      <c r="L178" t="s">
        <v>51</v>
      </c>
      <c r="M178">
        <v>0</v>
      </c>
      <c r="N178">
        <v>0</v>
      </c>
      <c r="AB178" t="str">
        <f>IF(Table1[[#This Row],[runs_off_bat]]=4,"Four",IF(Table1[[#This Row],[runs_off_bat]]=1,"Single",IF(Table1[[#This Row],[runs_off_bat]]=6,"Six",IF(Table1[[#This Row],[runs_off_bat]]=2,"Double",IF(Table1[[#This Row],[runs_off_bat]]=3,"Three",IF(Table1[[#This Row],[extras]]=1,"extra","Dot"))))))</f>
        <v>Dot</v>
      </c>
      <c r="AC178">
        <f>INT(Table1[[#This Row],[actual_delivery]])+1</f>
        <v>8</v>
      </c>
      <c r="AD178" t="s">
        <v>92</v>
      </c>
      <c r="AE178" t="str" cm="1">
        <f t="array" ref="AE178">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5</v>
      </c>
    </row>
    <row r="179" spans="1:31" x14ac:dyDescent="0.3">
      <c r="A179">
        <v>1512772</v>
      </c>
      <c r="B179" t="s">
        <v>27</v>
      </c>
      <c r="C179" s="1">
        <v>46086</v>
      </c>
      <c r="D179" t="s">
        <v>28</v>
      </c>
      <c r="E179">
        <v>2</v>
      </c>
      <c r="F179">
        <v>7.6</v>
      </c>
      <c r="G179">
        <v>7.6</v>
      </c>
      <c r="H179" t="s">
        <v>30</v>
      </c>
      <c r="I179" t="s">
        <v>29</v>
      </c>
      <c r="J179" t="s">
        <v>34</v>
      </c>
      <c r="K179" t="s">
        <v>52</v>
      </c>
      <c r="L179" t="s">
        <v>51</v>
      </c>
      <c r="M179">
        <v>4</v>
      </c>
      <c r="N179">
        <v>0</v>
      </c>
      <c r="AB179" t="str">
        <f>IF(Table1[[#This Row],[runs_off_bat]]=4,"Four",IF(Table1[[#This Row],[runs_off_bat]]=1,"Single",IF(Table1[[#This Row],[runs_off_bat]]=6,"Six",IF(Table1[[#This Row],[runs_off_bat]]=2,"Double",IF(Table1[[#This Row],[runs_off_bat]]=3,"Three",IF(Table1[[#This Row],[extras]]=1,"extra","Dot"))))))</f>
        <v>Four</v>
      </c>
      <c r="AC179">
        <f>INT(Table1[[#This Row],[actual_delivery]])+1</f>
        <v>8</v>
      </c>
      <c r="AD179" t="s">
        <v>92</v>
      </c>
      <c r="AE179" t="str" cm="1">
        <f t="array" ref="AE179">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5</v>
      </c>
    </row>
    <row r="180" spans="1:31" x14ac:dyDescent="0.3">
      <c r="A180">
        <v>1512772</v>
      </c>
      <c r="B180" t="s">
        <v>27</v>
      </c>
      <c r="C180" s="1">
        <v>46086</v>
      </c>
      <c r="D180" t="s">
        <v>28</v>
      </c>
      <c r="E180">
        <v>2</v>
      </c>
      <c r="F180">
        <v>8.1</v>
      </c>
      <c r="G180">
        <v>8.1</v>
      </c>
      <c r="H180" t="s">
        <v>30</v>
      </c>
      <c r="I180" t="s">
        <v>29</v>
      </c>
      <c r="J180" t="s">
        <v>52</v>
      </c>
      <c r="K180" t="s">
        <v>34</v>
      </c>
      <c r="L180" t="s">
        <v>53</v>
      </c>
      <c r="M180">
        <v>4</v>
      </c>
      <c r="N180">
        <v>0</v>
      </c>
      <c r="AB180" t="str">
        <f>IF(Table1[[#This Row],[runs_off_bat]]=4,"Four",IF(Table1[[#This Row],[runs_off_bat]]=1,"Single",IF(Table1[[#This Row],[runs_off_bat]]=6,"Six",IF(Table1[[#This Row],[runs_off_bat]]=2,"Double",IF(Table1[[#This Row],[runs_off_bat]]=3,"Three",IF(Table1[[#This Row],[extras]]=1,"extra","Dot"))))))</f>
        <v>Four</v>
      </c>
      <c r="AC180">
        <f>INT(Table1[[#This Row],[actual_delivery]])+1</f>
        <v>9</v>
      </c>
      <c r="AD180" t="s">
        <v>92</v>
      </c>
      <c r="AE180" t="str" cm="1">
        <f t="array" ref="AE180">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5</v>
      </c>
    </row>
    <row r="181" spans="1:31" x14ac:dyDescent="0.3">
      <c r="A181">
        <v>1512772</v>
      </c>
      <c r="B181" t="s">
        <v>27</v>
      </c>
      <c r="C181" s="1">
        <v>46086</v>
      </c>
      <c r="D181" t="s">
        <v>28</v>
      </c>
      <c r="E181">
        <v>2</v>
      </c>
      <c r="F181">
        <v>8.1999999999999993</v>
      </c>
      <c r="G181">
        <v>8.1999999999999993</v>
      </c>
      <c r="H181" t="s">
        <v>30</v>
      </c>
      <c r="I181" t="s">
        <v>29</v>
      </c>
      <c r="J181" t="s">
        <v>52</v>
      </c>
      <c r="K181" t="s">
        <v>34</v>
      </c>
      <c r="L181" t="s">
        <v>53</v>
      </c>
      <c r="M181">
        <v>4</v>
      </c>
      <c r="N181">
        <v>0</v>
      </c>
      <c r="AB181" t="str">
        <f>IF(Table1[[#This Row],[runs_off_bat]]=4,"Four",IF(Table1[[#This Row],[runs_off_bat]]=1,"Single",IF(Table1[[#This Row],[runs_off_bat]]=6,"Six",IF(Table1[[#This Row],[runs_off_bat]]=2,"Double",IF(Table1[[#This Row],[runs_off_bat]]=3,"Three",IF(Table1[[#This Row],[extras]]=1,"extra","Dot"))))))</f>
        <v>Four</v>
      </c>
      <c r="AC181">
        <f>INT(Table1[[#This Row],[actual_delivery]])+1</f>
        <v>9</v>
      </c>
      <c r="AD181" t="s">
        <v>92</v>
      </c>
      <c r="AE181" t="str" cm="1">
        <f t="array" ref="AE181">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5</v>
      </c>
    </row>
    <row r="182" spans="1:31" x14ac:dyDescent="0.3">
      <c r="A182">
        <v>1512772</v>
      </c>
      <c r="B182" t="s">
        <v>27</v>
      </c>
      <c r="C182" s="1">
        <v>46086</v>
      </c>
      <c r="D182" t="s">
        <v>28</v>
      </c>
      <c r="E182">
        <v>2</v>
      </c>
      <c r="F182">
        <v>8.3000000000000007</v>
      </c>
      <c r="G182">
        <v>8.3000000000000007</v>
      </c>
      <c r="H182" t="s">
        <v>30</v>
      </c>
      <c r="I182" t="s">
        <v>29</v>
      </c>
      <c r="J182" t="s">
        <v>52</v>
      </c>
      <c r="K182" t="s">
        <v>34</v>
      </c>
      <c r="L182" t="s">
        <v>53</v>
      </c>
      <c r="M182">
        <v>1</v>
      </c>
      <c r="N182">
        <v>0</v>
      </c>
      <c r="AB182" t="str">
        <f>IF(Table1[[#This Row],[runs_off_bat]]=4,"Four",IF(Table1[[#This Row],[runs_off_bat]]=1,"Single",IF(Table1[[#This Row],[runs_off_bat]]=6,"Six",IF(Table1[[#This Row],[runs_off_bat]]=2,"Double",IF(Table1[[#This Row],[runs_off_bat]]=3,"Three",IF(Table1[[#This Row],[extras]]=1,"extra","Dot"))))))</f>
        <v>Single</v>
      </c>
      <c r="AC182">
        <f>INT(Table1[[#This Row],[actual_delivery]])+1</f>
        <v>9</v>
      </c>
      <c r="AD182" t="s">
        <v>92</v>
      </c>
      <c r="AE182" t="str" cm="1">
        <f t="array" ref="AE182">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5</v>
      </c>
    </row>
    <row r="183" spans="1:31" x14ac:dyDescent="0.3">
      <c r="A183">
        <v>1512772</v>
      </c>
      <c r="B183" t="s">
        <v>27</v>
      </c>
      <c r="C183" s="1">
        <v>46086</v>
      </c>
      <c r="D183" t="s">
        <v>28</v>
      </c>
      <c r="E183">
        <v>2</v>
      </c>
      <c r="F183">
        <v>8.4</v>
      </c>
      <c r="G183">
        <v>8.4</v>
      </c>
      <c r="H183" t="s">
        <v>30</v>
      </c>
      <c r="I183" t="s">
        <v>29</v>
      </c>
      <c r="J183" t="s">
        <v>34</v>
      </c>
      <c r="K183" t="s">
        <v>52</v>
      </c>
      <c r="L183" t="s">
        <v>53</v>
      </c>
      <c r="M183">
        <v>0</v>
      </c>
      <c r="N183">
        <v>0</v>
      </c>
      <c r="AB183" t="str">
        <f>IF(Table1[[#This Row],[runs_off_bat]]=4,"Four",IF(Table1[[#This Row],[runs_off_bat]]=1,"Single",IF(Table1[[#This Row],[runs_off_bat]]=6,"Six",IF(Table1[[#This Row],[runs_off_bat]]=2,"Double",IF(Table1[[#This Row],[runs_off_bat]]=3,"Three",IF(Table1[[#This Row],[extras]]=1,"extra","Dot"))))))</f>
        <v>Dot</v>
      </c>
      <c r="AC183">
        <f>INT(Table1[[#This Row],[actual_delivery]])+1</f>
        <v>9</v>
      </c>
      <c r="AD183" t="s">
        <v>92</v>
      </c>
      <c r="AE183" t="str" cm="1">
        <f t="array" ref="AE183">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5</v>
      </c>
    </row>
    <row r="184" spans="1:31" x14ac:dyDescent="0.3">
      <c r="A184">
        <v>1512772</v>
      </c>
      <c r="B184" t="s">
        <v>27</v>
      </c>
      <c r="C184" s="1">
        <v>46086</v>
      </c>
      <c r="D184" t="s">
        <v>28</v>
      </c>
      <c r="E184">
        <v>2</v>
      </c>
      <c r="F184">
        <v>8.5</v>
      </c>
      <c r="G184">
        <v>8.5</v>
      </c>
      <c r="H184" t="s">
        <v>30</v>
      </c>
      <c r="I184" t="s">
        <v>29</v>
      </c>
      <c r="J184" t="s">
        <v>34</v>
      </c>
      <c r="K184" t="s">
        <v>52</v>
      </c>
      <c r="L184" t="s">
        <v>53</v>
      </c>
      <c r="M184">
        <v>4</v>
      </c>
      <c r="N184">
        <v>0</v>
      </c>
      <c r="AB184" t="str">
        <f>IF(Table1[[#This Row],[runs_off_bat]]=4,"Four",IF(Table1[[#This Row],[runs_off_bat]]=1,"Single",IF(Table1[[#This Row],[runs_off_bat]]=6,"Six",IF(Table1[[#This Row],[runs_off_bat]]=2,"Double",IF(Table1[[#This Row],[runs_off_bat]]=3,"Three",IF(Table1[[#This Row],[extras]]=1,"extra","Dot"))))))</f>
        <v>Four</v>
      </c>
      <c r="AC184">
        <f>INT(Table1[[#This Row],[actual_delivery]])+1</f>
        <v>9</v>
      </c>
      <c r="AD184" t="s">
        <v>92</v>
      </c>
      <c r="AE184" t="str" cm="1">
        <f t="array" ref="AE184">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5</v>
      </c>
    </row>
    <row r="185" spans="1:31" x14ac:dyDescent="0.3">
      <c r="A185">
        <v>1512772</v>
      </c>
      <c r="B185" t="s">
        <v>27</v>
      </c>
      <c r="C185" s="1">
        <v>46086</v>
      </c>
      <c r="D185" t="s">
        <v>28</v>
      </c>
      <c r="E185">
        <v>2</v>
      </c>
      <c r="F185">
        <v>8.6</v>
      </c>
      <c r="G185">
        <v>8.6</v>
      </c>
      <c r="H185" t="s">
        <v>30</v>
      </c>
      <c r="I185" t="s">
        <v>29</v>
      </c>
      <c r="J185" t="s">
        <v>34</v>
      </c>
      <c r="K185" t="s">
        <v>52</v>
      </c>
      <c r="L185" t="s">
        <v>53</v>
      </c>
      <c r="M185">
        <v>1</v>
      </c>
      <c r="N185">
        <v>0</v>
      </c>
      <c r="AB185" t="str">
        <f>IF(Table1[[#This Row],[runs_off_bat]]=4,"Four",IF(Table1[[#This Row],[runs_off_bat]]=1,"Single",IF(Table1[[#This Row],[runs_off_bat]]=6,"Six",IF(Table1[[#This Row],[runs_off_bat]]=2,"Double",IF(Table1[[#This Row],[runs_off_bat]]=3,"Three",IF(Table1[[#This Row],[extras]]=1,"extra","Dot"))))))</f>
        <v>Single</v>
      </c>
      <c r="AC185">
        <f>INT(Table1[[#This Row],[actual_delivery]])+1</f>
        <v>9</v>
      </c>
      <c r="AD185" t="s">
        <v>92</v>
      </c>
      <c r="AE185" t="str" cm="1">
        <f t="array" ref="AE185">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5</v>
      </c>
    </row>
    <row r="186" spans="1:31" x14ac:dyDescent="0.3">
      <c r="A186">
        <v>1512772</v>
      </c>
      <c r="B186" t="s">
        <v>27</v>
      </c>
      <c r="C186" s="1">
        <v>46086</v>
      </c>
      <c r="D186" t="s">
        <v>28</v>
      </c>
      <c r="E186">
        <v>2</v>
      </c>
      <c r="F186">
        <v>9.1</v>
      </c>
      <c r="G186">
        <v>9.1</v>
      </c>
      <c r="H186" t="s">
        <v>30</v>
      </c>
      <c r="I186" t="s">
        <v>29</v>
      </c>
      <c r="J186" t="s">
        <v>34</v>
      </c>
      <c r="K186" t="s">
        <v>52</v>
      </c>
      <c r="L186" t="s">
        <v>51</v>
      </c>
      <c r="M186">
        <v>0</v>
      </c>
      <c r="N186">
        <v>0</v>
      </c>
      <c r="AB186" t="str">
        <f>IF(Table1[[#This Row],[runs_off_bat]]=4,"Four",IF(Table1[[#This Row],[runs_off_bat]]=1,"Single",IF(Table1[[#This Row],[runs_off_bat]]=6,"Six",IF(Table1[[#This Row],[runs_off_bat]]=2,"Double",IF(Table1[[#This Row],[runs_off_bat]]=3,"Three",IF(Table1[[#This Row],[extras]]=1,"extra","Dot"))))))</f>
        <v>Dot</v>
      </c>
      <c r="AC186">
        <f>INT(Table1[[#This Row],[actual_delivery]])+1</f>
        <v>10</v>
      </c>
      <c r="AD186" t="s">
        <v>92</v>
      </c>
      <c r="AE186" t="str" cm="1">
        <f t="array" ref="AE186">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5</v>
      </c>
    </row>
    <row r="187" spans="1:31" x14ac:dyDescent="0.3">
      <c r="A187">
        <v>1512772</v>
      </c>
      <c r="B187" t="s">
        <v>27</v>
      </c>
      <c r="C187" s="1">
        <v>46086</v>
      </c>
      <c r="D187" t="s">
        <v>28</v>
      </c>
      <c r="E187">
        <v>2</v>
      </c>
      <c r="F187">
        <v>9.1999999999999993</v>
      </c>
      <c r="G187">
        <v>9.1999999999999993</v>
      </c>
      <c r="H187" t="s">
        <v>30</v>
      </c>
      <c r="I187" t="s">
        <v>29</v>
      </c>
      <c r="J187" t="s">
        <v>34</v>
      </c>
      <c r="K187" t="s">
        <v>52</v>
      </c>
      <c r="L187" t="s">
        <v>51</v>
      </c>
      <c r="M187">
        <v>1</v>
      </c>
      <c r="N187">
        <v>0</v>
      </c>
      <c r="AB187" t="str">
        <f>IF(Table1[[#This Row],[runs_off_bat]]=4,"Four",IF(Table1[[#This Row],[runs_off_bat]]=1,"Single",IF(Table1[[#This Row],[runs_off_bat]]=6,"Six",IF(Table1[[#This Row],[runs_off_bat]]=2,"Double",IF(Table1[[#This Row],[runs_off_bat]]=3,"Three",IF(Table1[[#This Row],[extras]]=1,"extra","Dot"))))))</f>
        <v>Single</v>
      </c>
      <c r="AC187">
        <f>INT(Table1[[#This Row],[actual_delivery]])+1</f>
        <v>10</v>
      </c>
      <c r="AD187" t="s">
        <v>92</v>
      </c>
      <c r="AE187" t="str" cm="1">
        <f t="array" ref="AE187">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5</v>
      </c>
    </row>
    <row r="188" spans="1:31" x14ac:dyDescent="0.3">
      <c r="A188">
        <v>1512772</v>
      </c>
      <c r="B188" t="s">
        <v>27</v>
      </c>
      <c r="C188" s="1">
        <v>46086</v>
      </c>
      <c r="D188" t="s">
        <v>28</v>
      </c>
      <c r="E188">
        <v>2</v>
      </c>
      <c r="F188">
        <v>9.3000000000000007</v>
      </c>
      <c r="G188">
        <v>9.3000000000000007</v>
      </c>
      <c r="H188" t="s">
        <v>30</v>
      </c>
      <c r="I188" t="s">
        <v>29</v>
      </c>
      <c r="J188" t="s">
        <v>52</v>
      </c>
      <c r="K188" t="s">
        <v>34</v>
      </c>
      <c r="L188" t="s">
        <v>51</v>
      </c>
      <c r="M188">
        <v>0</v>
      </c>
      <c r="N188">
        <v>1</v>
      </c>
      <c r="O188">
        <v>1</v>
      </c>
      <c r="AB188" t="str">
        <f>IF(Table1[[#This Row],[runs_off_bat]]=4,"Four",IF(Table1[[#This Row],[runs_off_bat]]=1,"Single",IF(Table1[[#This Row],[runs_off_bat]]=6,"Six",IF(Table1[[#This Row],[runs_off_bat]]=2,"Double",IF(Table1[[#This Row],[runs_off_bat]]=3,"Three",IF(Table1[[#This Row],[extras]]=1,"extra","Dot"))))))</f>
        <v>extra</v>
      </c>
      <c r="AC188">
        <f>INT(Table1[[#This Row],[actual_delivery]])+1</f>
        <v>10</v>
      </c>
      <c r="AD188" t="s">
        <v>92</v>
      </c>
      <c r="AE188" t="str" cm="1">
        <f t="array" ref="AE188">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5</v>
      </c>
    </row>
    <row r="189" spans="1:31" x14ac:dyDescent="0.3">
      <c r="A189">
        <v>1512772</v>
      </c>
      <c r="B189" t="s">
        <v>27</v>
      </c>
      <c r="C189" s="1">
        <v>46086</v>
      </c>
      <c r="D189" t="s">
        <v>28</v>
      </c>
      <c r="E189">
        <v>2</v>
      </c>
      <c r="F189">
        <v>9.4</v>
      </c>
      <c r="G189">
        <v>9.3000000000000007</v>
      </c>
      <c r="H189" t="s">
        <v>30</v>
      </c>
      <c r="I189" t="s">
        <v>29</v>
      </c>
      <c r="J189" t="s">
        <v>52</v>
      </c>
      <c r="K189" t="s">
        <v>34</v>
      </c>
      <c r="L189" t="s">
        <v>51</v>
      </c>
      <c r="M189">
        <v>1</v>
      </c>
      <c r="N189">
        <v>0</v>
      </c>
      <c r="AB189" t="str">
        <f>IF(Table1[[#This Row],[runs_off_bat]]=4,"Four",IF(Table1[[#This Row],[runs_off_bat]]=1,"Single",IF(Table1[[#This Row],[runs_off_bat]]=6,"Six",IF(Table1[[#This Row],[runs_off_bat]]=2,"Double",IF(Table1[[#This Row],[runs_off_bat]]=3,"Three",IF(Table1[[#This Row],[extras]]=1,"extra","Dot"))))))</f>
        <v>Single</v>
      </c>
      <c r="AC189">
        <f>INT(Table1[[#This Row],[actual_delivery]])+1</f>
        <v>10</v>
      </c>
      <c r="AD189" t="s">
        <v>92</v>
      </c>
      <c r="AE189" t="str" cm="1">
        <f t="array" ref="AE189">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5</v>
      </c>
    </row>
    <row r="190" spans="1:31" x14ac:dyDescent="0.3">
      <c r="A190">
        <v>1512772</v>
      </c>
      <c r="B190" t="s">
        <v>27</v>
      </c>
      <c r="C190" s="1">
        <v>46086</v>
      </c>
      <c r="D190" t="s">
        <v>28</v>
      </c>
      <c r="E190">
        <v>2</v>
      </c>
      <c r="F190">
        <v>9.5</v>
      </c>
      <c r="G190">
        <v>9.4</v>
      </c>
      <c r="H190" t="s">
        <v>30</v>
      </c>
      <c r="I190" t="s">
        <v>29</v>
      </c>
      <c r="J190" t="s">
        <v>34</v>
      </c>
      <c r="K190" t="s">
        <v>52</v>
      </c>
      <c r="L190" t="s">
        <v>51</v>
      </c>
      <c r="M190">
        <v>0</v>
      </c>
      <c r="N190">
        <v>2</v>
      </c>
      <c r="R190">
        <v>2</v>
      </c>
      <c r="AB190" t="str">
        <f>IF(Table1[[#This Row],[runs_off_bat]]=4,"Four",IF(Table1[[#This Row],[runs_off_bat]]=1,"Single",IF(Table1[[#This Row],[runs_off_bat]]=6,"Six",IF(Table1[[#This Row],[runs_off_bat]]=2,"Double",IF(Table1[[#This Row],[runs_off_bat]]=3,"Three",IF(Table1[[#This Row],[extras]]=1,"extra","Dot"))))))</f>
        <v>Dot</v>
      </c>
      <c r="AC190">
        <f>INT(Table1[[#This Row],[actual_delivery]])+1</f>
        <v>10</v>
      </c>
      <c r="AD190" t="s">
        <v>92</v>
      </c>
      <c r="AE190" t="str" cm="1">
        <f t="array" ref="AE190">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5</v>
      </c>
    </row>
    <row r="191" spans="1:31" x14ac:dyDescent="0.3">
      <c r="A191">
        <v>1512772</v>
      </c>
      <c r="B191" t="s">
        <v>27</v>
      </c>
      <c r="C191" s="1">
        <v>46086</v>
      </c>
      <c r="D191" t="s">
        <v>28</v>
      </c>
      <c r="E191">
        <v>2</v>
      </c>
      <c r="F191">
        <v>9.6</v>
      </c>
      <c r="G191">
        <v>9.5</v>
      </c>
      <c r="H191" t="s">
        <v>30</v>
      </c>
      <c r="I191" t="s">
        <v>29</v>
      </c>
      <c r="J191" t="s">
        <v>34</v>
      </c>
      <c r="K191" t="s">
        <v>52</v>
      </c>
      <c r="L191" t="s">
        <v>51</v>
      </c>
      <c r="M191">
        <v>0</v>
      </c>
      <c r="N191">
        <v>0</v>
      </c>
      <c r="AB191" t="str">
        <f>IF(Table1[[#This Row],[runs_off_bat]]=4,"Four",IF(Table1[[#This Row],[runs_off_bat]]=1,"Single",IF(Table1[[#This Row],[runs_off_bat]]=6,"Six",IF(Table1[[#This Row],[runs_off_bat]]=2,"Double",IF(Table1[[#This Row],[runs_off_bat]]=3,"Three",IF(Table1[[#This Row],[extras]]=1,"extra","Dot"))))))</f>
        <v>Dot</v>
      </c>
      <c r="AC191">
        <f>INT(Table1[[#This Row],[actual_delivery]])+1</f>
        <v>10</v>
      </c>
      <c r="AD191" t="s">
        <v>92</v>
      </c>
      <c r="AE191" t="str" cm="1">
        <f t="array" ref="AE191">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5</v>
      </c>
    </row>
    <row r="192" spans="1:31" x14ac:dyDescent="0.3">
      <c r="A192">
        <v>1512772</v>
      </c>
      <c r="B192" t="s">
        <v>27</v>
      </c>
      <c r="C192" s="1">
        <v>46086</v>
      </c>
      <c r="D192" t="s">
        <v>28</v>
      </c>
      <c r="E192">
        <v>2</v>
      </c>
      <c r="F192">
        <v>9.6999999999999993</v>
      </c>
      <c r="G192">
        <v>9.6</v>
      </c>
      <c r="H192" t="s">
        <v>30</v>
      </c>
      <c r="I192" t="s">
        <v>29</v>
      </c>
      <c r="J192" t="s">
        <v>34</v>
      </c>
      <c r="K192" t="s">
        <v>52</v>
      </c>
      <c r="L192" t="s">
        <v>51</v>
      </c>
      <c r="M192">
        <v>1</v>
      </c>
      <c r="N192">
        <v>0</v>
      </c>
      <c r="AB192" t="str">
        <f>IF(Table1[[#This Row],[runs_off_bat]]=4,"Four",IF(Table1[[#This Row],[runs_off_bat]]=1,"Single",IF(Table1[[#This Row],[runs_off_bat]]=6,"Six",IF(Table1[[#This Row],[runs_off_bat]]=2,"Double",IF(Table1[[#This Row],[runs_off_bat]]=3,"Three",IF(Table1[[#This Row],[extras]]=1,"extra","Dot"))))))</f>
        <v>Single</v>
      </c>
      <c r="AC192">
        <f>INT(Table1[[#This Row],[actual_delivery]])+1</f>
        <v>10</v>
      </c>
      <c r="AD192" t="s">
        <v>92</v>
      </c>
      <c r="AE192" t="str" cm="1">
        <f t="array" ref="AE192">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5</v>
      </c>
    </row>
    <row r="193" spans="1:31" x14ac:dyDescent="0.3">
      <c r="A193">
        <v>1512772</v>
      </c>
      <c r="B193" t="s">
        <v>27</v>
      </c>
      <c r="C193" s="1">
        <v>46086</v>
      </c>
      <c r="D193" t="s">
        <v>28</v>
      </c>
      <c r="E193">
        <v>2</v>
      </c>
      <c r="F193">
        <v>10.1</v>
      </c>
      <c r="G193">
        <v>10.1</v>
      </c>
      <c r="H193" t="s">
        <v>30</v>
      </c>
      <c r="I193" t="s">
        <v>29</v>
      </c>
      <c r="J193" t="s">
        <v>34</v>
      </c>
      <c r="K193" t="s">
        <v>52</v>
      </c>
      <c r="L193" t="s">
        <v>55</v>
      </c>
      <c r="M193">
        <v>0</v>
      </c>
      <c r="N193">
        <v>1</v>
      </c>
      <c r="O193">
        <v>1</v>
      </c>
      <c r="AB193" t="str">
        <f>IF(Table1[[#This Row],[runs_off_bat]]=4,"Four",IF(Table1[[#This Row],[runs_off_bat]]=1,"Single",IF(Table1[[#This Row],[runs_off_bat]]=6,"Six",IF(Table1[[#This Row],[runs_off_bat]]=2,"Double",IF(Table1[[#This Row],[runs_off_bat]]=3,"Three",IF(Table1[[#This Row],[extras]]=1,"extra","Dot"))))))</f>
        <v>extra</v>
      </c>
      <c r="AC193">
        <f>INT(Table1[[#This Row],[actual_delivery]])+1</f>
        <v>11</v>
      </c>
      <c r="AD193" t="s">
        <v>92</v>
      </c>
      <c r="AE193" t="str" cm="1">
        <f t="array" ref="AE193">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5</v>
      </c>
    </row>
    <row r="194" spans="1:31" x14ac:dyDescent="0.3">
      <c r="A194">
        <v>1512772</v>
      </c>
      <c r="B194" t="s">
        <v>27</v>
      </c>
      <c r="C194" s="1">
        <v>46086</v>
      </c>
      <c r="D194" t="s">
        <v>28</v>
      </c>
      <c r="E194">
        <v>2</v>
      </c>
      <c r="F194">
        <v>10.199999999999999</v>
      </c>
      <c r="G194">
        <v>10.1</v>
      </c>
      <c r="H194" t="s">
        <v>30</v>
      </c>
      <c r="I194" t="s">
        <v>29</v>
      </c>
      <c r="J194" t="s">
        <v>34</v>
      </c>
      <c r="K194" t="s">
        <v>52</v>
      </c>
      <c r="L194" t="s">
        <v>55</v>
      </c>
      <c r="M194">
        <v>4</v>
      </c>
      <c r="N194">
        <v>0</v>
      </c>
      <c r="AB194" t="str">
        <f>IF(Table1[[#This Row],[runs_off_bat]]=4,"Four",IF(Table1[[#This Row],[runs_off_bat]]=1,"Single",IF(Table1[[#This Row],[runs_off_bat]]=6,"Six",IF(Table1[[#This Row],[runs_off_bat]]=2,"Double",IF(Table1[[#This Row],[runs_off_bat]]=3,"Three",IF(Table1[[#This Row],[extras]]=1,"extra","Dot"))))))</f>
        <v>Four</v>
      </c>
      <c r="AC194">
        <f>INT(Table1[[#This Row],[actual_delivery]])+1</f>
        <v>11</v>
      </c>
      <c r="AD194" t="s">
        <v>92</v>
      </c>
      <c r="AE194" t="str" cm="1">
        <f t="array" ref="AE194">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5</v>
      </c>
    </row>
    <row r="195" spans="1:31" x14ac:dyDescent="0.3">
      <c r="A195">
        <v>1512772</v>
      </c>
      <c r="B195" t="s">
        <v>27</v>
      </c>
      <c r="C195" s="1">
        <v>46086</v>
      </c>
      <c r="D195" t="s">
        <v>28</v>
      </c>
      <c r="E195">
        <v>2</v>
      </c>
      <c r="F195">
        <v>10.3</v>
      </c>
      <c r="G195">
        <v>10.199999999999999</v>
      </c>
      <c r="H195" t="s">
        <v>30</v>
      </c>
      <c r="I195" t="s">
        <v>29</v>
      </c>
      <c r="J195" t="s">
        <v>34</v>
      </c>
      <c r="K195" t="s">
        <v>52</v>
      </c>
      <c r="L195" t="s">
        <v>55</v>
      </c>
      <c r="M195">
        <v>1</v>
      </c>
      <c r="N195">
        <v>0</v>
      </c>
      <c r="AB195" t="str">
        <f>IF(Table1[[#This Row],[runs_off_bat]]=4,"Four",IF(Table1[[#This Row],[runs_off_bat]]=1,"Single",IF(Table1[[#This Row],[runs_off_bat]]=6,"Six",IF(Table1[[#This Row],[runs_off_bat]]=2,"Double",IF(Table1[[#This Row],[runs_off_bat]]=3,"Three",IF(Table1[[#This Row],[extras]]=1,"extra","Dot"))))))</f>
        <v>Single</v>
      </c>
      <c r="AC195">
        <f>INT(Table1[[#This Row],[actual_delivery]])+1</f>
        <v>11</v>
      </c>
      <c r="AD195" t="s">
        <v>92</v>
      </c>
      <c r="AE195" t="str" cm="1">
        <f t="array" ref="AE195">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5</v>
      </c>
    </row>
    <row r="196" spans="1:31" x14ac:dyDescent="0.3">
      <c r="A196">
        <v>1512772</v>
      </c>
      <c r="B196" t="s">
        <v>27</v>
      </c>
      <c r="C196" s="1">
        <v>46086</v>
      </c>
      <c r="D196" t="s">
        <v>28</v>
      </c>
      <c r="E196">
        <v>2</v>
      </c>
      <c r="F196">
        <v>10.4</v>
      </c>
      <c r="G196">
        <v>10.3</v>
      </c>
      <c r="H196" t="s">
        <v>30</v>
      </c>
      <c r="I196" t="s">
        <v>29</v>
      </c>
      <c r="J196" t="s">
        <v>52</v>
      </c>
      <c r="K196" t="s">
        <v>34</v>
      </c>
      <c r="L196" t="s">
        <v>55</v>
      </c>
      <c r="M196">
        <v>2</v>
      </c>
      <c r="N196">
        <v>0</v>
      </c>
      <c r="AB196" t="str">
        <f>IF(Table1[[#This Row],[runs_off_bat]]=4,"Four",IF(Table1[[#This Row],[runs_off_bat]]=1,"Single",IF(Table1[[#This Row],[runs_off_bat]]=6,"Six",IF(Table1[[#This Row],[runs_off_bat]]=2,"Double",IF(Table1[[#This Row],[runs_off_bat]]=3,"Three",IF(Table1[[#This Row],[extras]]=1,"extra","Dot"))))))</f>
        <v>Double</v>
      </c>
      <c r="AC196">
        <f>INT(Table1[[#This Row],[actual_delivery]])+1</f>
        <v>11</v>
      </c>
      <c r="AD196" t="s">
        <v>92</v>
      </c>
      <c r="AE196" t="str" cm="1">
        <f t="array" ref="AE196">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5</v>
      </c>
    </row>
    <row r="197" spans="1:31" x14ac:dyDescent="0.3">
      <c r="A197">
        <v>1512772</v>
      </c>
      <c r="B197" t="s">
        <v>27</v>
      </c>
      <c r="C197" s="1">
        <v>46086</v>
      </c>
      <c r="D197" t="s">
        <v>28</v>
      </c>
      <c r="E197">
        <v>2</v>
      </c>
      <c r="F197">
        <v>10.5</v>
      </c>
      <c r="G197">
        <v>10.4</v>
      </c>
      <c r="H197" t="s">
        <v>30</v>
      </c>
      <c r="I197" t="s">
        <v>29</v>
      </c>
      <c r="J197" t="s">
        <v>52</v>
      </c>
      <c r="K197" t="s">
        <v>34</v>
      </c>
      <c r="L197" t="s">
        <v>55</v>
      </c>
      <c r="M197">
        <v>0</v>
      </c>
      <c r="N197">
        <v>0</v>
      </c>
      <c r="AB197" t="str">
        <f>IF(Table1[[#This Row],[runs_off_bat]]=4,"Four",IF(Table1[[#This Row],[runs_off_bat]]=1,"Single",IF(Table1[[#This Row],[runs_off_bat]]=6,"Six",IF(Table1[[#This Row],[runs_off_bat]]=2,"Double",IF(Table1[[#This Row],[runs_off_bat]]=3,"Three",IF(Table1[[#This Row],[extras]]=1,"extra","Dot"))))))</f>
        <v>Dot</v>
      </c>
      <c r="AC197">
        <f>INT(Table1[[#This Row],[actual_delivery]])+1</f>
        <v>11</v>
      </c>
      <c r="AD197" t="s">
        <v>92</v>
      </c>
      <c r="AE197" t="str" cm="1">
        <f t="array" ref="AE197">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5</v>
      </c>
    </row>
    <row r="198" spans="1:31" x14ac:dyDescent="0.3">
      <c r="A198">
        <v>1512772</v>
      </c>
      <c r="B198" t="s">
        <v>27</v>
      </c>
      <c r="C198" s="1">
        <v>46086</v>
      </c>
      <c r="D198" t="s">
        <v>28</v>
      </c>
      <c r="E198">
        <v>2</v>
      </c>
      <c r="F198">
        <v>10.6</v>
      </c>
      <c r="G198">
        <v>10.5</v>
      </c>
      <c r="H198" t="s">
        <v>30</v>
      </c>
      <c r="I198" t="s">
        <v>29</v>
      </c>
      <c r="J198" t="s">
        <v>52</v>
      </c>
      <c r="K198" t="s">
        <v>34</v>
      </c>
      <c r="L198" t="s">
        <v>55</v>
      </c>
      <c r="M198">
        <v>4</v>
      </c>
      <c r="N198">
        <v>0</v>
      </c>
      <c r="AB198" t="str">
        <f>IF(Table1[[#This Row],[runs_off_bat]]=4,"Four",IF(Table1[[#This Row],[runs_off_bat]]=1,"Single",IF(Table1[[#This Row],[runs_off_bat]]=6,"Six",IF(Table1[[#This Row],[runs_off_bat]]=2,"Double",IF(Table1[[#This Row],[runs_off_bat]]=3,"Three",IF(Table1[[#This Row],[extras]]=1,"extra","Dot"))))))</f>
        <v>Four</v>
      </c>
      <c r="AC198">
        <f>INT(Table1[[#This Row],[actual_delivery]])+1</f>
        <v>11</v>
      </c>
      <c r="AD198" t="s">
        <v>92</v>
      </c>
      <c r="AE198" t="str" cm="1">
        <f t="array" ref="AE198">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5</v>
      </c>
    </row>
    <row r="199" spans="1:31" x14ac:dyDescent="0.3">
      <c r="A199">
        <v>1512772</v>
      </c>
      <c r="B199" t="s">
        <v>27</v>
      </c>
      <c r="C199" s="1">
        <v>46086</v>
      </c>
      <c r="D199" t="s">
        <v>28</v>
      </c>
      <c r="E199">
        <v>2</v>
      </c>
      <c r="F199">
        <v>10.7</v>
      </c>
      <c r="G199">
        <v>10.6</v>
      </c>
      <c r="H199" t="s">
        <v>30</v>
      </c>
      <c r="I199" t="s">
        <v>29</v>
      </c>
      <c r="J199" t="s">
        <v>52</v>
      </c>
      <c r="K199" t="s">
        <v>34</v>
      </c>
      <c r="L199" t="s">
        <v>55</v>
      </c>
      <c r="M199">
        <v>0</v>
      </c>
      <c r="N199">
        <v>0</v>
      </c>
      <c r="AB199" t="str">
        <f>IF(Table1[[#This Row],[runs_off_bat]]=4,"Four",IF(Table1[[#This Row],[runs_off_bat]]=1,"Single",IF(Table1[[#This Row],[runs_off_bat]]=6,"Six",IF(Table1[[#This Row],[runs_off_bat]]=2,"Double",IF(Table1[[#This Row],[runs_off_bat]]=3,"Three",IF(Table1[[#This Row],[extras]]=1,"extra","Dot"))))))</f>
        <v>Dot</v>
      </c>
      <c r="AC199">
        <f>INT(Table1[[#This Row],[actual_delivery]])+1</f>
        <v>11</v>
      </c>
      <c r="AD199" t="s">
        <v>92</v>
      </c>
      <c r="AE199" t="str" cm="1">
        <f t="array" ref="AE199">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5</v>
      </c>
    </row>
    <row r="200" spans="1:31" x14ac:dyDescent="0.3">
      <c r="A200">
        <v>1512772</v>
      </c>
      <c r="B200" t="s">
        <v>27</v>
      </c>
      <c r="C200" s="1">
        <v>46086</v>
      </c>
      <c r="D200" t="s">
        <v>28</v>
      </c>
      <c r="E200">
        <v>2</v>
      </c>
      <c r="F200">
        <v>11.1</v>
      </c>
      <c r="G200">
        <v>11.1</v>
      </c>
      <c r="H200" t="s">
        <v>30</v>
      </c>
      <c r="I200" t="s">
        <v>29</v>
      </c>
      <c r="J200" t="s">
        <v>34</v>
      </c>
      <c r="K200" t="s">
        <v>52</v>
      </c>
      <c r="L200" t="s">
        <v>53</v>
      </c>
      <c r="M200">
        <v>1</v>
      </c>
      <c r="N200">
        <v>0</v>
      </c>
      <c r="AB200" t="str">
        <f>IF(Table1[[#This Row],[runs_off_bat]]=4,"Four",IF(Table1[[#This Row],[runs_off_bat]]=1,"Single",IF(Table1[[#This Row],[runs_off_bat]]=6,"Six",IF(Table1[[#This Row],[runs_off_bat]]=2,"Double",IF(Table1[[#This Row],[runs_off_bat]]=3,"Three",IF(Table1[[#This Row],[extras]]=1,"extra","Dot"))))))</f>
        <v>Single</v>
      </c>
      <c r="AC200">
        <f>INT(Table1[[#This Row],[actual_delivery]])+1</f>
        <v>12</v>
      </c>
      <c r="AD200" t="s">
        <v>92</v>
      </c>
      <c r="AE200" t="str" cm="1">
        <f t="array" ref="AE200">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5</v>
      </c>
    </row>
    <row r="201" spans="1:31" x14ac:dyDescent="0.3">
      <c r="A201">
        <v>1512772</v>
      </c>
      <c r="B201" t="s">
        <v>27</v>
      </c>
      <c r="C201" s="1">
        <v>46086</v>
      </c>
      <c r="D201" t="s">
        <v>28</v>
      </c>
      <c r="E201">
        <v>2</v>
      </c>
      <c r="F201">
        <v>11.2</v>
      </c>
      <c r="G201">
        <v>11.2</v>
      </c>
      <c r="H201" t="s">
        <v>30</v>
      </c>
      <c r="I201" t="s">
        <v>29</v>
      </c>
      <c r="J201" t="s">
        <v>52</v>
      </c>
      <c r="K201" t="s">
        <v>34</v>
      </c>
      <c r="L201" t="s">
        <v>53</v>
      </c>
      <c r="M201">
        <v>4</v>
      </c>
      <c r="N201">
        <v>0</v>
      </c>
      <c r="AB201" t="str">
        <f>IF(Table1[[#This Row],[runs_off_bat]]=4,"Four",IF(Table1[[#This Row],[runs_off_bat]]=1,"Single",IF(Table1[[#This Row],[runs_off_bat]]=6,"Six",IF(Table1[[#This Row],[runs_off_bat]]=2,"Double",IF(Table1[[#This Row],[runs_off_bat]]=3,"Three",IF(Table1[[#This Row],[extras]]=1,"extra","Dot"))))))</f>
        <v>Four</v>
      </c>
      <c r="AC201">
        <f>INT(Table1[[#This Row],[actual_delivery]])+1</f>
        <v>12</v>
      </c>
      <c r="AD201" t="s">
        <v>92</v>
      </c>
      <c r="AE201" t="str" cm="1">
        <f t="array" ref="AE201">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5</v>
      </c>
    </row>
    <row r="202" spans="1:31" x14ac:dyDescent="0.3">
      <c r="A202">
        <v>1512772</v>
      </c>
      <c r="B202" t="s">
        <v>27</v>
      </c>
      <c r="C202" s="1">
        <v>46086</v>
      </c>
      <c r="D202" t="s">
        <v>28</v>
      </c>
      <c r="E202">
        <v>2</v>
      </c>
      <c r="F202">
        <v>11.3</v>
      </c>
      <c r="G202">
        <v>11.3</v>
      </c>
      <c r="H202" t="s">
        <v>30</v>
      </c>
      <c r="I202" t="s">
        <v>29</v>
      </c>
      <c r="J202" t="s">
        <v>52</v>
      </c>
      <c r="K202" t="s">
        <v>34</v>
      </c>
      <c r="L202" t="s">
        <v>53</v>
      </c>
      <c r="M202">
        <v>1</v>
      </c>
      <c r="N202">
        <v>0</v>
      </c>
      <c r="AB202" t="str">
        <f>IF(Table1[[#This Row],[runs_off_bat]]=4,"Four",IF(Table1[[#This Row],[runs_off_bat]]=1,"Single",IF(Table1[[#This Row],[runs_off_bat]]=6,"Six",IF(Table1[[#This Row],[runs_off_bat]]=2,"Double",IF(Table1[[#This Row],[runs_off_bat]]=3,"Three",IF(Table1[[#This Row],[extras]]=1,"extra","Dot"))))))</f>
        <v>Single</v>
      </c>
      <c r="AC202">
        <f>INT(Table1[[#This Row],[actual_delivery]])+1</f>
        <v>12</v>
      </c>
      <c r="AD202" t="s">
        <v>92</v>
      </c>
      <c r="AE202" t="str" cm="1">
        <f t="array" ref="AE202">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5</v>
      </c>
    </row>
    <row r="203" spans="1:31" x14ac:dyDescent="0.3">
      <c r="A203">
        <v>1512772</v>
      </c>
      <c r="B203" t="s">
        <v>27</v>
      </c>
      <c r="C203" s="1">
        <v>46086</v>
      </c>
      <c r="D203" t="s">
        <v>28</v>
      </c>
      <c r="E203">
        <v>2</v>
      </c>
      <c r="F203">
        <v>11.4</v>
      </c>
      <c r="G203">
        <v>11.4</v>
      </c>
      <c r="H203" t="s">
        <v>30</v>
      </c>
      <c r="I203" t="s">
        <v>29</v>
      </c>
      <c r="J203" t="s">
        <v>34</v>
      </c>
      <c r="K203" t="s">
        <v>52</v>
      </c>
      <c r="L203" t="s">
        <v>53</v>
      </c>
      <c r="M203">
        <v>1</v>
      </c>
      <c r="N203">
        <v>0</v>
      </c>
      <c r="AB203" t="str">
        <f>IF(Table1[[#This Row],[runs_off_bat]]=4,"Four",IF(Table1[[#This Row],[runs_off_bat]]=1,"Single",IF(Table1[[#This Row],[runs_off_bat]]=6,"Six",IF(Table1[[#This Row],[runs_off_bat]]=2,"Double",IF(Table1[[#This Row],[runs_off_bat]]=3,"Three",IF(Table1[[#This Row],[extras]]=1,"extra","Dot"))))))</f>
        <v>Single</v>
      </c>
      <c r="AC203">
        <f>INT(Table1[[#This Row],[actual_delivery]])+1</f>
        <v>12</v>
      </c>
      <c r="AD203" t="s">
        <v>92</v>
      </c>
      <c r="AE203" t="str" cm="1">
        <f t="array" ref="AE203">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5</v>
      </c>
    </row>
    <row r="204" spans="1:31" x14ac:dyDescent="0.3">
      <c r="A204">
        <v>1512772</v>
      </c>
      <c r="B204" t="s">
        <v>27</v>
      </c>
      <c r="C204" s="1">
        <v>46086</v>
      </c>
      <c r="D204" t="s">
        <v>28</v>
      </c>
      <c r="E204">
        <v>2</v>
      </c>
      <c r="F204">
        <v>11.5</v>
      </c>
      <c r="G204">
        <v>11.5</v>
      </c>
      <c r="H204" t="s">
        <v>30</v>
      </c>
      <c r="I204" t="s">
        <v>29</v>
      </c>
      <c r="J204" t="s">
        <v>52</v>
      </c>
      <c r="K204" t="s">
        <v>34</v>
      </c>
      <c r="L204" t="s">
        <v>53</v>
      </c>
      <c r="M204">
        <v>1</v>
      </c>
      <c r="N204">
        <v>0</v>
      </c>
      <c r="AB204" t="str">
        <f>IF(Table1[[#This Row],[runs_off_bat]]=4,"Four",IF(Table1[[#This Row],[runs_off_bat]]=1,"Single",IF(Table1[[#This Row],[runs_off_bat]]=6,"Six",IF(Table1[[#This Row],[runs_off_bat]]=2,"Double",IF(Table1[[#This Row],[runs_off_bat]]=3,"Three",IF(Table1[[#This Row],[extras]]=1,"extra","Dot"))))))</f>
        <v>Single</v>
      </c>
      <c r="AC204">
        <f>INT(Table1[[#This Row],[actual_delivery]])+1</f>
        <v>12</v>
      </c>
      <c r="AD204" t="s">
        <v>92</v>
      </c>
      <c r="AE204" t="str" cm="1">
        <f t="array" ref="AE204">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5</v>
      </c>
    </row>
    <row r="205" spans="1:31" x14ac:dyDescent="0.3">
      <c r="A205">
        <v>1512772</v>
      </c>
      <c r="B205" t="s">
        <v>27</v>
      </c>
      <c r="C205" s="1">
        <v>46086</v>
      </c>
      <c r="D205" t="s">
        <v>28</v>
      </c>
      <c r="E205">
        <v>2</v>
      </c>
      <c r="F205">
        <v>11.6</v>
      </c>
      <c r="G205">
        <v>11.6</v>
      </c>
      <c r="H205" t="s">
        <v>30</v>
      </c>
      <c r="I205" t="s">
        <v>29</v>
      </c>
      <c r="J205" t="s">
        <v>34</v>
      </c>
      <c r="K205" t="s">
        <v>52</v>
      </c>
      <c r="L205" t="s">
        <v>53</v>
      </c>
      <c r="M205">
        <v>6</v>
      </c>
      <c r="N205">
        <v>0</v>
      </c>
      <c r="AB205" t="str">
        <f>IF(Table1[[#This Row],[runs_off_bat]]=4,"Four",IF(Table1[[#This Row],[runs_off_bat]]=1,"Single",IF(Table1[[#This Row],[runs_off_bat]]=6,"Six",IF(Table1[[#This Row],[runs_off_bat]]=2,"Double",IF(Table1[[#This Row],[runs_off_bat]]=3,"Three",IF(Table1[[#This Row],[extras]]=1,"extra","Dot"))))))</f>
        <v>Six</v>
      </c>
      <c r="AC205">
        <f>INT(Table1[[#This Row],[actual_delivery]])+1</f>
        <v>12</v>
      </c>
      <c r="AD205" t="s">
        <v>92</v>
      </c>
      <c r="AE205" t="str" cm="1">
        <f t="array" ref="AE205">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5</v>
      </c>
    </row>
    <row r="206" spans="1:31" x14ac:dyDescent="0.3">
      <c r="A206">
        <v>1512772</v>
      </c>
      <c r="B206" t="s">
        <v>27</v>
      </c>
      <c r="C206" s="1">
        <v>46086</v>
      </c>
      <c r="D206" t="s">
        <v>28</v>
      </c>
      <c r="E206">
        <v>2</v>
      </c>
      <c r="F206">
        <v>12.1</v>
      </c>
      <c r="G206">
        <v>12.1</v>
      </c>
      <c r="H206" t="s">
        <v>30</v>
      </c>
      <c r="I206" t="s">
        <v>29</v>
      </c>
      <c r="J206" t="s">
        <v>52</v>
      </c>
      <c r="K206" t="s">
        <v>34</v>
      </c>
      <c r="L206" t="s">
        <v>51</v>
      </c>
      <c r="M206">
        <v>1</v>
      </c>
      <c r="N206">
        <v>0</v>
      </c>
      <c r="AB206" t="str">
        <f>IF(Table1[[#This Row],[runs_off_bat]]=4,"Four",IF(Table1[[#This Row],[runs_off_bat]]=1,"Single",IF(Table1[[#This Row],[runs_off_bat]]=6,"Six",IF(Table1[[#This Row],[runs_off_bat]]=2,"Double",IF(Table1[[#This Row],[runs_off_bat]]=3,"Three",IF(Table1[[#This Row],[extras]]=1,"extra","Dot"))))))</f>
        <v>Single</v>
      </c>
      <c r="AC206">
        <f>INT(Table1[[#This Row],[actual_delivery]])+1</f>
        <v>13</v>
      </c>
      <c r="AD206" t="s">
        <v>92</v>
      </c>
      <c r="AE206" t="str" cm="1">
        <f t="array" ref="AE206">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5</v>
      </c>
    </row>
    <row r="207" spans="1:31" x14ac:dyDescent="0.3">
      <c r="A207">
        <v>1512772</v>
      </c>
      <c r="B207" t="s">
        <v>27</v>
      </c>
      <c r="C207" s="1">
        <v>46086</v>
      </c>
      <c r="D207" t="s">
        <v>28</v>
      </c>
      <c r="E207">
        <v>2</v>
      </c>
      <c r="F207">
        <v>12.2</v>
      </c>
      <c r="G207">
        <v>12.2</v>
      </c>
      <c r="H207" t="s">
        <v>30</v>
      </c>
      <c r="I207" t="s">
        <v>29</v>
      </c>
      <c r="J207" t="s">
        <v>34</v>
      </c>
      <c r="K207" t="s">
        <v>52</v>
      </c>
      <c r="L207" t="s">
        <v>51</v>
      </c>
      <c r="M207">
        <v>6</v>
      </c>
      <c r="N207">
        <v>0</v>
      </c>
      <c r="AB207" t="str">
        <f>IF(Table1[[#This Row],[runs_off_bat]]=4,"Four",IF(Table1[[#This Row],[runs_off_bat]]=1,"Single",IF(Table1[[#This Row],[runs_off_bat]]=6,"Six",IF(Table1[[#This Row],[runs_off_bat]]=2,"Double",IF(Table1[[#This Row],[runs_off_bat]]=3,"Three",IF(Table1[[#This Row],[extras]]=1,"extra","Dot"))))))</f>
        <v>Six</v>
      </c>
      <c r="AC207">
        <f>INT(Table1[[#This Row],[actual_delivery]])+1</f>
        <v>13</v>
      </c>
      <c r="AD207" t="s">
        <v>92</v>
      </c>
      <c r="AE207" t="str" cm="1">
        <f t="array" ref="AE207">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5</v>
      </c>
    </row>
    <row r="208" spans="1:31" x14ac:dyDescent="0.3">
      <c r="A208">
        <v>1512772</v>
      </c>
      <c r="B208" t="s">
        <v>27</v>
      </c>
      <c r="C208" s="1">
        <v>46086</v>
      </c>
      <c r="D208" t="s">
        <v>28</v>
      </c>
      <c r="E208">
        <v>2</v>
      </c>
      <c r="F208">
        <v>12.3</v>
      </c>
      <c r="G208">
        <v>12.3</v>
      </c>
      <c r="H208" t="s">
        <v>30</v>
      </c>
      <c r="I208" t="s">
        <v>29</v>
      </c>
      <c r="J208" t="s">
        <v>34</v>
      </c>
      <c r="K208" t="s">
        <v>52</v>
      </c>
      <c r="L208" t="s">
        <v>51</v>
      </c>
      <c r="M208">
        <v>4</v>
      </c>
      <c r="N208">
        <v>0</v>
      </c>
      <c r="AB208" t="str">
        <f>IF(Table1[[#This Row],[runs_off_bat]]=4,"Four",IF(Table1[[#This Row],[runs_off_bat]]=1,"Single",IF(Table1[[#This Row],[runs_off_bat]]=6,"Six",IF(Table1[[#This Row],[runs_off_bat]]=2,"Double",IF(Table1[[#This Row],[runs_off_bat]]=3,"Three",IF(Table1[[#This Row],[extras]]=1,"extra","Dot"))))))</f>
        <v>Four</v>
      </c>
      <c r="AC208">
        <f>INT(Table1[[#This Row],[actual_delivery]])+1</f>
        <v>13</v>
      </c>
      <c r="AD208" t="s">
        <v>92</v>
      </c>
      <c r="AE208" t="str" cm="1">
        <f t="array" ref="AE208">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5</v>
      </c>
    </row>
    <row r="209" spans="1:31" x14ac:dyDescent="0.3">
      <c r="A209">
        <v>1512772</v>
      </c>
      <c r="B209" t="s">
        <v>27</v>
      </c>
      <c r="C209" s="1">
        <v>46086</v>
      </c>
      <c r="D209" t="s">
        <v>28</v>
      </c>
      <c r="E209">
        <v>2</v>
      </c>
      <c r="F209">
        <v>12.4</v>
      </c>
      <c r="G209">
        <v>12.4</v>
      </c>
      <c r="H209" t="s">
        <v>30</v>
      </c>
      <c r="I209" t="s">
        <v>29</v>
      </c>
      <c r="J209" t="s">
        <v>34</v>
      </c>
      <c r="K209" t="s">
        <v>52</v>
      </c>
      <c r="L209" t="s">
        <v>51</v>
      </c>
      <c r="M209">
        <v>1</v>
      </c>
      <c r="N209">
        <v>0</v>
      </c>
      <c r="AB209" t="str">
        <f>IF(Table1[[#This Row],[runs_off_bat]]=4,"Four",IF(Table1[[#This Row],[runs_off_bat]]=1,"Single",IF(Table1[[#This Row],[runs_off_bat]]=6,"Six",IF(Table1[[#This Row],[runs_off_bat]]=2,"Double",IF(Table1[[#This Row],[runs_off_bat]]=3,"Three",IF(Table1[[#This Row],[extras]]=1,"extra","Dot"))))))</f>
        <v>Single</v>
      </c>
      <c r="AC209">
        <f>INT(Table1[[#This Row],[actual_delivery]])+1</f>
        <v>13</v>
      </c>
      <c r="AD209" t="s">
        <v>92</v>
      </c>
      <c r="AE209" t="str" cm="1">
        <f t="array" ref="AE209">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5</v>
      </c>
    </row>
    <row r="210" spans="1:31" x14ac:dyDescent="0.3">
      <c r="A210">
        <v>1512772</v>
      </c>
      <c r="B210" t="s">
        <v>27</v>
      </c>
      <c r="C210" s="1">
        <v>46086</v>
      </c>
      <c r="D210" t="s">
        <v>28</v>
      </c>
      <c r="E210">
        <v>2</v>
      </c>
      <c r="F210">
        <v>12.5</v>
      </c>
      <c r="G210">
        <v>12.5</v>
      </c>
      <c r="H210" t="s">
        <v>30</v>
      </c>
      <c r="I210" t="s">
        <v>29</v>
      </c>
      <c r="J210" t="s">
        <v>52</v>
      </c>
      <c r="K210" t="s">
        <v>34</v>
      </c>
      <c r="L210" t="s">
        <v>51</v>
      </c>
      <c r="M210">
        <v>2</v>
      </c>
      <c r="N210">
        <v>0</v>
      </c>
      <c r="AB210" t="str">
        <f>IF(Table1[[#This Row],[runs_off_bat]]=4,"Four",IF(Table1[[#This Row],[runs_off_bat]]=1,"Single",IF(Table1[[#This Row],[runs_off_bat]]=6,"Six",IF(Table1[[#This Row],[runs_off_bat]]=2,"Double",IF(Table1[[#This Row],[runs_off_bat]]=3,"Three",IF(Table1[[#This Row],[extras]]=1,"extra","Dot"))))))</f>
        <v>Double</v>
      </c>
      <c r="AC210">
        <f>INT(Table1[[#This Row],[actual_delivery]])+1</f>
        <v>13</v>
      </c>
      <c r="AD210" t="s">
        <v>92</v>
      </c>
      <c r="AE210" t="str" cm="1">
        <f t="array" ref="AE210">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5</v>
      </c>
    </row>
    <row r="211" spans="1:31" x14ac:dyDescent="0.3">
      <c r="A211">
        <v>1512772</v>
      </c>
      <c r="B211" t="s">
        <v>27</v>
      </c>
      <c r="C211" s="1">
        <v>46086</v>
      </c>
      <c r="D211" t="s">
        <v>28</v>
      </c>
      <c r="E211">
        <v>2</v>
      </c>
      <c r="F211">
        <v>12.6</v>
      </c>
      <c r="G211">
        <v>12.6</v>
      </c>
      <c r="H211" t="s">
        <v>30</v>
      </c>
      <c r="I211" t="s">
        <v>29</v>
      </c>
      <c r="J211" t="s">
        <v>52</v>
      </c>
      <c r="K211" t="s">
        <v>34</v>
      </c>
      <c r="L211" t="s">
        <v>51</v>
      </c>
      <c r="M211">
        <v>1</v>
      </c>
      <c r="N211">
        <v>0</v>
      </c>
      <c r="AB211" t="str">
        <f>IF(Table1[[#This Row],[runs_off_bat]]=4,"Four",IF(Table1[[#This Row],[runs_off_bat]]=1,"Single",IF(Table1[[#This Row],[runs_off_bat]]=6,"Six",IF(Table1[[#This Row],[runs_off_bat]]=2,"Double",IF(Table1[[#This Row],[runs_off_bat]]=3,"Three",IF(Table1[[#This Row],[extras]]=1,"extra","Dot"))))))</f>
        <v>Single</v>
      </c>
      <c r="AC211">
        <f>INT(Table1[[#This Row],[actual_delivery]])+1</f>
        <v>13</v>
      </c>
      <c r="AD211" t="s">
        <v>92</v>
      </c>
      <c r="AE211" t="str" cm="1">
        <f t="array" ref="AE211">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5</v>
      </c>
    </row>
    <row r="212" spans="1:31" x14ac:dyDescent="0.3">
      <c r="A212">
        <v>1512772</v>
      </c>
      <c r="B212" t="s">
        <v>27</v>
      </c>
      <c r="C212" s="1">
        <v>46086</v>
      </c>
      <c r="D212" t="s">
        <v>28</v>
      </c>
      <c r="E212">
        <v>2</v>
      </c>
      <c r="F212">
        <v>13.1</v>
      </c>
      <c r="G212">
        <v>13.1</v>
      </c>
      <c r="H212" t="s">
        <v>30</v>
      </c>
      <c r="I212" t="s">
        <v>29</v>
      </c>
      <c r="J212" t="s">
        <v>52</v>
      </c>
      <c r="K212" t="s">
        <v>34</v>
      </c>
      <c r="L212" t="s">
        <v>54</v>
      </c>
      <c r="M212">
        <v>4</v>
      </c>
      <c r="N212">
        <v>0</v>
      </c>
      <c r="AB212" t="str">
        <f>IF(Table1[[#This Row],[runs_off_bat]]=4,"Four",IF(Table1[[#This Row],[runs_off_bat]]=1,"Single",IF(Table1[[#This Row],[runs_off_bat]]=6,"Six",IF(Table1[[#This Row],[runs_off_bat]]=2,"Double",IF(Table1[[#This Row],[runs_off_bat]]=3,"Three",IF(Table1[[#This Row],[extras]]=1,"extra","Dot"))))))</f>
        <v>Four</v>
      </c>
      <c r="AC212">
        <f>INT(Table1[[#This Row],[actual_delivery]])+1</f>
        <v>14</v>
      </c>
      <c r="AD212" t="s">
        <v>92</v>
      </c>
      <c r="AE212" t="str" cm="1">
        <f t="array" ref="AE212">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5</v>
      </c>
    </row>
    <row r="213" spans="1:31" x14ac:dyDescent="0.3">
      <c r="A213">
        <v>1512772</v>
      </c>
      <c r="B213" t="s">
        <v>27</v>
      </c>
      <c r="C213" s="1">
        <v>46086</v>
      </c>
      <c r="D213" t="s">
        <v>28</v>
      </c>
      <c r="E213">
        <v>2</v>
      </c>
      <c r="F213">
        <v>13.2</v>
      </c>
      <c r="G213">
        <v>13.2</v>
      </c>
      <c r="H213" t="s">
        <v>30</v>
      </c>
      <c r="I213" t="s">
        <v>29</v>
      </c>
      <c r="J213" t="s">
        <v>52</v>
      </c>
      <c r="K213" t="s">
        <v>34</v>
      </c>
      <c r="L213" t="s">
        <v>54</v>
      </c>
      <c r="M213">
        <v>2</v>
      </c>
      <c r="N213">
        <v>0</v>
      </c>
      <c r="AB213" t="str">
        <f>IF(Table1[[#This Row],[runs_off_bat]]=4,"Four",IF(Table1[[#This Row],[runs_off_bat]]=1,"Single",IF(Table1[[#This Row],[runs_off_bat]]=6,"Six",IF(Table1[[#This Row],[runs_off_bat]]=2,"Double",IF(Table1[[#This Row],[runs_off_bat]]=3,"Three",IF(Table1[[#This Row],[extras]]=1,"extra","Dot"))))))</f>
        <v>Double</v>
      </c>
      <c r="AC213">
        <f>INT(Table1[[#This Row],[actual_delivery]])+1</f>
        <v>14</v>
      </c>
      <c r="AD213" t="s">
        <v>92</v>
      </c>
      <c r="AE213" t="str" cm="1">
        <f t="array" ref="AE213">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5</v>
      </c>
    </row>
    <row r="214" spans="1:31" x14ac:dyDescent="0.3">
      <c r="A214">
        <v>1512772</v>
      </c>
      <c r="B214" t="s">
        <v>27</v>
      </c>
      <c r="C214" s="1">
        <v>46086</v>
      </c>
      <c r="D214" t="s">
        <v>28</v>
      </c>
      <c r="E214">
        <v>2</v>
      </c>
      <c r="F214">
        <v>13.3</v>
      </c>
      <c r="G214">
        <v>13.3</v>
      </c>
      <c r="H214" t="s">
        <v>30</v>
      </c>
      <c r="I214" t="s">
        <v>29</v>
      </c>
      <c r="J214" t="s">
        <v>52</v>
      </c>
      <c r="K214" t="s">
        <v>34</v>
      </c>
      <c r="L214" t="s">
        <v>54</v>
      </c>
      <c r="M214">
        <v>0</v>
      </c>
      <c r="N214">
        <v>0</v>
      </c>
      <c r="AB214" t="str">
        <f>IF(Table1[[#This Row],[runs_off_bat]]=4,"Four",IF(Table1[[#This Row],[runs_off_bat]]=1,"Single",IF(Table1[[#This Row],[runs_off_bat]]=6,"Six",IF(Table1[[#This Row],[runs_off_bat]]=2,"Double",IF(Table1[[#This Row],[runs_off_bat]]=3,"Three",IF(Table1[[#This Row],[extras]]=1,"extra","Dot"))))))</f>
        <v>Dot</v>
      </c>
      <c r="AC214">
        <f>INT(Table1[[#This Row],[actual_delivery]])+1</f>
        <v>14</v>
      </c>
      <c r="AD214" t="s">
        <v>92</v>
      </c>
      <c r="AE214" t="str" cm="1">
        <f t="array" ref="AE214">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5</v>
      </c>
    </row>
    <row r="215" spans="1:31" x14ac:dyDescent="0.3">
      <c r="A215">
        <v>1512772</v>
      </c>
      <c r="B215" t="s">
        <v>27</v>
      </c>
      <c r="C215" s="1">
        <v>46086</v>
      </c>
      <c r="D215" t="s">
        <v>28</v>
      </c>
      <c r="E215">
        <v>2</v>
      </c>
      <c r="F215">
        <v>13.4</v>
      </c>
      <c r="G215">
        <v>13.4</v>
      </c>
      <c r="H215" t="s">
        <v>30</v>
      </c>
      <c r="I215" t="s">
        <v>29</v>
      </c>
      <c r="J215" t="s">
        <v>52</v>
      </c>
      <c r="K215" t="s">
        <v>34</v>
      </c>
      <c r="L215" t="s">
        <v>54</v>
      </c>
      <c r="M215">
        <v>2</v>
      </c>
      <c r="N215">
        <v>0</v>
      </c>
      <c r="AB215" t="str">
        <f>IF(Table1[[#This Row],[runs_off_bat]]=4,"Four",IF(Table1[[#This Row],[runs_off_bat]]=1,"Single",IF(Table1[[#This Row],[runs_off_bat]]=6,"Six",IF(Table1[[#This Row],[runs_off_bat]]=2,"Double",IF(Table1[[#This Row],[runs_off_bat]]=3,"Three",IF(Table1[[#This Row],[extras]]=1,"extra","Dot"))))))</f>
        <v>Double</v>
      </c>
      <c r="AC215">
        <f>INT(Table1[[#This Row],[actual_delivery]])+1</f>
        <v>14</v>
      </c>
      <c r="AD215" t="s">
        <v>92</v>
      </c>
      <c r="AE215" t="str" cm="1">
        <f t="array" ref="AE215">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5</v>
      </c>
    </row>
    <row r="216" spans="1:31" x14ac:dyDescent="0.3">
      <c r="A216">
        <v>1512772</v>
      </c>
      <c r="B216" t="s">
        <v>27</v>
      </c>
      <c r="C216" s="1">
        <v>46086</v>
      </c>
      <c r="D216" t="s">
        <v>28</v>
      </c>
      <c r="E216">
        <v>2</v>
      </c>
      <c r="F216">
        <v>13.5</v>
      </c>
      <c r="G216">
        <v>13.5</v>
      </c>
      <c r="H216" t="s">
        <v>30</v>
      </c>
      <c r="I216" t="s">
        <v>29</v>
      </c>
      <c r="J216" t="s">
        <v>52</v>
      </c>
      <c r="K216" t="s">
        <v>34</v>
      </c>
      <c r="L216" t="s">
        <v>54</v>
      </c>
      <c r="M216">
        <v>1</v>
      </c>
      <c r="N216">
        <v>0</v>
      </c>
      <c r="AB216" t="str">
        <f>IF(Table1[[#This Row],[runs_off_bat]]=4,"Four",IF(Table1[[#This Row],[runs_off_bat]]=1,"Single",IF(Table1[[#This Row],[runs_off_bat]]=6,"Six",IF(Table1[[#This Row],[runs_off_bat]]=2,"Double",IF(Table1[[#This Row],[runs_off_bat]]=3,"Three",IF(Table1[[#This Row],[extras]]=1,"extra","Dot"))))))</f>
        <v>Single</v>
      </c>
      <c r="AC216">
        <f>INT(Table1[[#This Row],[actual_delivery]])+1</f>
        <v>14</v>
      </c>
      <c r="AD216" t="s">
        <v>92</v>
      </c>
      <c r="AE216" t="str" cm="1">
        <f t="array" ref="AE216">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5</v>
      </c>
    </row>
    <row r="217" spans="1:31" x14ac:dyDescent="0.3">
      <c r="A217">
        <v>1512772</v>
      </c>
      <c r="B217" t="s">
        <v>27</v>
      </c>
      <c r="C217" s="1">
        <v>46086</v>
      </c>
      <c r="D217" t="s">
        <v>28</v>
      </c>
      <c r="E217">
        <v>2</v>
      </c>
      <c r="F217">
        <v>13.6</v>
      </c>
      <c r="G217">
        <v>13.6</v>
      </c>
      <c r="H217" t="s">
        <v>30</v>
      </c>
      <c r="I217" t="s">
        <v>29</v>
      </c>
      <c r="J217" t="s">
        <v>34</v>
      </c>
      <c r="K217" t="s">
        <v>52</v>
      </c>
      <c r="L217" t="s">
        <v>54</v>
      </c>
      <c r="M217">
        <v>0</v>
      </c>
      <c r="N217">
        <v>1</v>
      </c>
      <c r="O217">
        <v>1</v>
      </c>
      <c r="AB217" t="str">
        <f>IF(Table1[[#This Row],[runs_off_bat]]=4,"Four",IF(Table1[[#This Row],[runs_off_bat]]=1,"Single",IF(Table1[[#This Row],[runs_off_bat]]=6,"Six",IF(Table1[[#This Row],[runs_off_bat]]=2,"Double",IF(Table1[[#This Row],[runs_off_bat]]=3,"Three",IF(Table1[[#This Row],[extras]]=1,"extra","Dot"))))))</f>
        <v>extra</v>
      </c>
      <c r="AC217">
        <f>INT(Table1[[#This Row],[actual_delivery]])+1</f>
        <v>14</v>
      </c>
      <c r="AD217" t="s">
        <v>92</v>
      </c>
      <c r="AE217" t="str" cm="1">
        <f t="array" ref="AE217">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5</v>
      </c>
    </row>
    <row r="218" spans="1:31" x14ac:dyDescent="0.3">
      <c r="A218">
        <v>1512772</v>
      </c>
      <c r="B218" t="s">
        <v>27</v>
      </c>
      <c r="C218" s="1">
        <v>46086</v>
      </c>
      <c r="D218" t="s">
        <v>28</v>
      </c>
      <c r="E218">
        <v>2</v>
      </c>
      <c r="F218">
        <v>13.7</v>
      </c>
      <c r="G218">
        <v>13.6</v>
      </c>
      <c r="H218" t="s">
        <v>30</v>
      </c>
      <c r="I218" t="s">
        <v>29</v>
      </c>
      <c r="J218" t="s">
        <v>34</v>
      </c>
      <c r="K218" t="s">
        <v>52</v>
      </c>
      <c r="L218" t="s">
        <v>54</v>
      </c>
      <c r="M218">
        <v>0</v>
      </c>
      <c r="N218">
        <v>1</v>
      </c>
      <c r="O218">
        <v>1</v>
      </c>
      <c r="AB218" t="str">
        <f>IF(Table1[[#This Row],[runs_off_bat]]=4,"Four",IF(Table1[[#This Row],[runs_off_bat]]=1,"Single",IF(Table1[[#This Row],[runs_off_bat]]=6,"Six",IF(Table1[[#This Row],[runs_off_bat]]=2,"Double",IF(Table1[[#This Row],[runs_off_bat]]=3,"Three",IF(Table1[[#This Row],[extras]]=1,"extra","Dot"))))))</f>
        <v>extra</v>
      </c>
      <c r="AC218">
        <f>INT(Table1[[#This Row],[actual_delivery]])+1</f>
        <v>14</v>
      </c>
      <c r="AD218" t="s">
        <v>92</v>
      </c>
      <c r="AE218" t="str" cm="1">
        <f t="array" ref="AE218">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5</v>
      </c>
    </row>
    <row r="219" spans="1:31" x14ac:dyDescent="0.3">
      <c r="A219">
        <v>1512772</v>
      </c>
      <c r="B219" t="s">
        <v>27</v>
      </c>
      <c r="C219" s="1">
        <v>46086</v>
      </c>
      <c r="D219" t="s">
        <v>28</v>
      </c>
      <c r="E219">
        <v>2</v>
      </c>
      <c r="F219">
        <v>13.8</v>
      </c>
      <c r="G219">
        <v>13.6</v>
      </c>
      <c r="H219" t="s">
        <v>30</v>
      </c>
      <c r="I219" t="s">
        <v>29</v>
      </c>
      <c r="J219" t="s">
        <v>34</v>
      </c>
      <c r="K219" t="s">
        <v>52</v>
      </c>
      <c r="L219" t="s">
        <v>54</v>
      </c>
      <c r="M219">
        <v>0</v>
      </c>
      <c r="N219">
        <v>1</v>
      </c>
      <c r="O219">
        <v>1</v>
      </c>
      <c r="AB219" t="str">
        <f>IF(Table1[[#This Row],[runs_off_bat]]=4,"Four",IF(Table1[[#This Row],[runs_off_bat]]=1,"Single",IF(Table1[[#This Row],[runs_off_bat]]=6,"Six",IF(Table1[[#This Row],[runs_off_bat]]=2,"Double",IF(Table1[[#This Row],[runs_off_bat]]=3,"Three",IF(Table1[[#This Row],[extras]]=1,"extra","Dot"))))))</f>
        <v>extra</v>
      </c>
      <c r="AC219">
        <f>INT(Table1[[#This Row],[actual_delivery]])+1</f>
        <v>14</v>
      </c>
      <c r="AD219" t="s">
        <v>92</v>
      </c>
      <c r="AE219" t="str" cm="1">
        <f t="array" ref="AE219">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5</v>
      </c>
    </row>
    <row r="220" spans="1:31" x14ac:dyDescent="0.3">
      <c r="A220">
        <v>1512772</v>
      </c>
      <c r="B220" t="s">
        <v>27</v>
      </c>
      <c r="C220" s="1">
        <v>46086</v>
      </c>
      <c r="D220" t="s">
        <v>28</v>
      </c>
      <c r="E220">
        <v>2</v>
      </c>
      <c r="F220">
        <v>13.9</v>
      </c>
      <c r="G220">
        <v>13.6</v>
      </c>
      <c r="H220" t="s">
        <v>30</v>
      </c>
      <c r="I220" t="s">
        <v>29</v>
      </c>
      <c r="J220" t="s">
        <v>34</v>
      </c>
      <c r="K220" t="s">
        <v>52</v>
      </c>
      <c r="L220" t="s">
        <v>54</v>
      </c>
      <c r="M220">
        <v>0</v>
      </c>
      <c r="N220">
        <v>0</v>
      </c>
      <c r="U220" t="s">
        <v>35</v>
      </c>
      <c r="V220" t="s">
        <v>34</v>
      </c>
      <c r="Y220" t="s">
        <v>42</v>
      </c>
      <c r="AB220" t="str">
        <f>IF(Table1[[#This Row],[runs_off_bat]]=4,"Four",IF(Table1[[#This Row],[runs_off_bat]]=1,"Single",IF(Table1[[#This Row],[runs_off_bat]]=6,"Six",IF(Table1[[#This Row],[runs_off_bat]]=2,"Double",IF(Table1[[#This Row],[runs_off_bat]]=3,"Three",IF(Table1[[#This Row],[extras]]=1,"extra","Dot"))))))</f>
        <v>Dot</v>
      </c>
      <c r="AC220">
        <f>INT(Table1[[#This Row],[actual_delivery]])+1</f>
        <v>14</v>
      </c>
      <c r="AD220" t="s">
        <v>92</v>
      </c>
      <c r="AE220" t="str" cm="1">
        <f t="array" ref="AE220">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5</v>
      </c>
    </row>
    <row r="221" spans="1:31" x14ac:dyDescent="0.3">
      <c r="A221">
        <v>1512772</v>
      </c>
      <c r="B221" t="s">
        <v>27</v>
      </c>
      <c r="C221" s="1">
        <v>46086</v>
      </c>
      <c r="D221" t="s">
        <v>28</v>
      </c>
      <c r="E221">
        <v>2</v>
      </c>
      <c r="F221">
        <v>14.1</v>
      </c>
      <c r="G221">
        <v>14.1</v>
      </c>
      <c r="H221" t="s">
        <v>30</v>
      </c>
      <c r="I221" t="s">
        <v>29</v>
      </c>
      <c r="J221" t="s">
        <v>52</v>
      </c>
      <c r="K221" t="s">
        <v>39</v>
      </c>
      <c r="L221" t="s">
        <v>53</v>
      </c>
      <c r="M221">
        <v>2</v>
      </c>
      <c r="N221">
        <v>0</v>
      </c>
      <c r="AB221" t="str">
        <f>IF(Table1[[#This Row],[runs_off_bat]]=4,"Four",IF(Table1[[#This Row],[runs_off_bat]]=1,"Single",IF(Table1[[#This Row],[runs_off_bat]]=6,"Six",IF(Table1[[#This Row],[runs_off_bat]]=2,"Double",IF(Table1[[#This Row],[runs_off_bat]]=3,"Three",IF(Table1[[#This Row],[extras]]=1,"extra","Dot"))))))</f>
        <v>Double</v>
      </c>
      <c r="AC221">
        <f>INT(Table1[[#This Row],[actual_delivery]])+1</f>
        <v>15</v>
      </c>
      <c r="AD221" t="s">
        <v>93</v>
      </c>
      <c r="AE221" t="str" cm="1">
        <f t="array" ref="AE221">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6</v>
      </c>
    </row>
    <row r="222" spans="1:31" x14ac:dyDescent="0.3">
      <c r="A222">
        <v>1512772</v>
      </c>
      <c r="B222" t="s">
        <v>27</v>
      </c>
      <c r="C222" s="1">
        <v>46086</v>
      </c>
      <c r="D222" t="s">
        <v>28</v>
      </c>
      <c r="E222">
        <v>2</v>
      </c>
      <c r="F222">
        <v>14.2</v>
      </c>
      <c r="G222">
        <v>14.2</v>
      </c>
      <c r="H222" t="s">
        <v>30</v>
      </c>
      <c r="I222" t="s">
        <v>29</v>
      </c>
      <c r="J222" t="s">
        <v>52</v>
      </c>
      <c r="K222" t="s">
        <v>39</v>
      </c>
      <c r="L222" t="s">
        <v>53</v>
      </c>
      <c r="M222">
        <v>4</v>
      </c>
      <c r="N222">
        <v>0</v>
      </c>
      <c r="AB222" t="str">
        <f>IF(Table1[[#This Row],[runs_off_bat]]=4,"Four",IF(Table1[[#This Row],[runs_off_bat]]=1,"Single",IF(Table1[[#This Row],[runs_off_bat]]=6,"Six",IF(Table1[[#This Row],[runs_off_bat]]=2,"Double",IF(Table1[[#This Row],[runs_off_bat]]=3,"Three",IF(Table1[[#This Row],[extras]]=1,"extra","Dot"))))))</f>
        <v>Four</v>
      </c>
      <c r="AC222">
        <f>INT(Table1[[#This Row],[actual_delivery]])+1</f>
        <v>15</v>
      </c>
      <c r="AD222" t="s">
        <v>93</v>
      </c>
      <c r="AE222" t="str" cm="1">
        <f t="array" ref="AE222">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6</v>
      </c>
    </row>
    <row r="223" spans="1:31" x14ac:dyDescent="0.3">
      <c r="A223">
        <v>1512772</v>
      </c>
      <c r="B223" t="s">
        <v>27</v>
      </c>
      <c r="C223" s="1">
        <v>46086</v>
      </c>
      <c r="D223" t="s">
        <v>28</v>
      </c>
      <c r="E223">
        <v>2</v>
      </c>
      <c r="F223">
        <v>14.3</v>
      </c>
      <c r="G223">
        <v>14.3</v>
      </c>
      <c r="H223" t="s">
        <v>30</v>
      </c>
      <c r="I223" t="s">
        <v>29</v>
      </c>
      <c r="J223" t="s">
        <v>52</v>
      </c>
      <c r="K223" t="s">
        <v>39</v>
      </c>
      <c r="L223" t="s">
        <v>53</v>
      </c>
      <c r="M223">
        <v>0</v>
      </c>
      <c r="N223">
        <v>1</v>
      </c>
      <c r="O223">
        <v>1</v>
      </c>
      <c r="AB223" t="str">
        <f>IF(Table1[[#This Row],[runs_off_bat]]=4,"Four",IF(Table1[[#This Row],[runs_off_bat]]=1,"Single",IF(Table1[[#This Row],[runs_off_bat]]=6,"Six",IF(Table1[[#This Row],[runs_off_bat]]=2,"Double",IF(Table1[[#This Row],[runs_off_bat]]=3,"Three",IF(Table1[[#This Row],[extras]]=1,"extra","Dot"))))))</f>
        <v>extra</v>
      </c>
      <c r="AC223">
        <f>INT(Table1[[#This Row],[actual_delivery]])+1</f>
        <v>15</v>
      </c>
      <c r="AD223" t="s">
        <v>93</v>
      </c>
      <c r="AE223" t="str" cm="1">
        <f t="array" ref="AE223">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6</v>
      </c>
    </row>
    <row r="224" spans="1:31" x14ac:dyDescent="0.3">
      <c r="A224">
        <v>1512772</v>
      </c>
      <c r="B224" t="s">
        <v>27</v>
      </c>
      <c r="C224" s="1">
        <v>46086</v>
      </c>
      <c r="D224" t="s">
        <v>28</v>
      </c>
      <c r="E224">
        <v>2</v>
      </c>
      <c r="F224">
        <v>14.4</v>
      </c>
      <c r="G224">
        <v>14.3</v>
      </c>
      <c r="H224" t="s">
        <v>30</v>
      </c>
      <c r="I224" t="s">
        <v>29</v>
      </c>
      <c r="J224" t="s">
        <v>52</v>
      </c>
      <c r="K224" t="s">
        <v>39</v>
      </c>
      <c r="L224" t="s">
        <v>53</v>
      </c>
      <c r="M224">
        <v>1</v>
      </c>
      <c r="N224">
        <v>0</v>
      </c>
      <c r="AB224" t="str">
        <f>IF(Table1[[#This Row],[runs_off_bat]]=4,"Four",IF(Table1[[#This Row],[runs_off_bat]]=1,"Single",IF(Table1[[#This Row],[runs_off_bat]]=6,"Six",IF(Table1[[#This Row],[runs_off_bat]]=2,"Double",IF(Table1[[#This Row],[runs_off_bat]]=3,"Three",IF(Table1[[#This Row],[extras]]=1,"extra","Dot"))))))</f>
        <v>Single</v>
      </c>
      <c r="AC224">
        <f>INT(Table1[[#This Row],[actual_delivery]])+1</f>
        <v>15</v>
      </c>
      <c r="AD224" t="s">
        <v>93</v>
      </c>
      <c r="AE224" t="str" cm="1">
        <f t="array" ref="AE224">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6</v>
      </c>
    </row>
    <row r="225" spans="1:31" x14ac:dyDescent="0.3">
      <c r="A225">
        <v>1512772</v>
      </c>
      <c r="B225" t="s">
        <v>27</v>
      </c>
      <c r="C225" s="1">
        <v>46086</v>
      </c>
      <c r="D225" t="s">
        <v>28</v>
      </c>
      <c r="E225">
        <v>2</v>
      </c>
      <c r="F225">
        <v>14.5</v>
      </c>
      <c r="G225">
        <v>14.4</v>
      </c>
      <c r="H225" t="s">
        <v>30</v>
      </c>
      <c r="I225" t="s">
        <v>29</v>
      </c>
      <c r="J225" t="s">
        <v>39</v>
      </c>
      <c r="K225" t="s">
        <v>52</v>
      </c>
      <c r="L225" t="s">
        <v>53</v>
      </c>
      <c r="M225">
        <v>0</v>
      </c>
      <c r="N225">
        <v>0</v>
      </c>
      <c r="AB225" t="str">
        <f>IF(Table1[[#This Row],[runs_off_bat]]=4,"Four",IF(Table1[[#This Row],[runs_off_bat]]=1,"Single",IF(Table1[[#This Row],[runs_off_bat]]=6,"Six",IF(Table1[[#This Row],[runs_off_bat]]=2,"Double",IF(Table1[[#This Row],[runs_off_bat]]=3,"Three",IF(Table1[[#This Row],[extras]]=1,"extra","Dot"))))))</f>
        <v>Dot</v>
      </c>
      <c r="AC225">
        <f>INT(Table1[[#This Row],[actual_delivery]])+1</f>
        <v>15</v>
      </c>
      <c r="AD225" t="s">
        <v>93</v>
      </c>
      <c r="AE225" t="str" cm="1">
        <f t="array" ref="AE225">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6</v>
      </c>
    </row>
    <row r="226" spans="1:31" x14ac:dyDescent="0.3">
      <c r="A226">
        <v>1512772</v>
      </c>
      <c r="B226" t="s">
        <v>27</v>
      </c>
      <c r="C226" s="1">
        <v>46086</v>
      </c>
      <c r="D226" t="s">
        <v>28</v>
      </c>
      <c r="E226">
        <v>2</v>
      </c>
      <c r="F226">
        <v>14.6</v>
      </c>
      <c r="G226">
        <v>14.5</v>
      </c>
      <c r="H226" t="s">
        <v>30</v>
      </c>
      <c r="I226" t="s">
        <v>29</v>
      </c>
      <c r="J226" t="s">
        <v>39</v>
      </c>
      <c r="K226" t="s">
        <v>52</v>
      </c>
      <c r="L226" t="s">
        <v>53</v>
      </c>
      <c r="M226">
        <v>4</v>
      </c>
      <c r="N226">
        <v>0</v>
      </c>
      <c r="AB226" t="str">
        <f>IF(Table1[[#This Row],[runs_off_bat]]=4,"Four",IF(Table1[[#This Row],[runs_off_bat]]=1,"Single",IF(Table1[[#This Row],[runs_off_bat]]=6,"Six",IF(Table1[[#This Row],[runs_off_bat]]=2,"Double",IF(Table1[[#This Row],[runs_off_bat]]=3,"Three",IF(Table1[[#This Row],[extras]]=1,"extra","Dot"))))))</f>
        <v>Four</v>
      </c>
      <c r="AC226">
        <f>INT(Table1[[#This Row],[actual_delivery]])+1</f>
        <v>15</v>
      </c>
      <c r="AD226" t="s">
        <v>93</v>
      </c>
      <c r="AE226" t="str" cm="1">
        <f t="array" ref="AE226">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6</v>
      </c>
    </row>
    <row r="227" spans="1:31" x14ac:dyDescent="0.3">
      <c r="A227">
        <v>1512772</v>
      </c>
      <c r="B227" t="s">
        <v>27</v>
      </c>
      <c r="C227" s="1">
        <v>46086</v>
      </c>
      <c r="D227" t="s">
        <v>28</v>
      </c>
      <c r="E227">
        <v>2</v>
      </c>
      <c r="F227">
        <v>14.7</v>
      </c>
      <c r="G227">
        <v>14.6</v>
      </c>
      <c r="H227" t="s">
        <v>30</v>
      </c>
      <c r="I227" t="s">
        <v>29</v>
      </c>
      <c r="J227" t="s">
        <v>39</v>
      </c>
      <c r="K227" t="s">
        <v>52</v>
      </c>
      <c r="L227" t="s">
        <v>53</v>
      </c>
      <c r="M227">
        <v>1</v>
      </c>
      <c r="N227">
        <v>0</v>
      </c>
      <c r="AB227" t="str">
        <f>IF(Table1[[#This Row],[runs_off_bat]]=4,"Four",IF(Table1[[#This Row],[runs_off_bat]]=1,"Single",IF(Table1[[#This Row],[runs_off_bat]]=6,"Six",IF(Table1[[#This Row],[runs_off_bat]]=2,"Double",IF(Table1[[#This Row],[runs_off_bat]]=3,"Three",IF(Table1[[#This Row],[extras]]=1,"extra","Dot"))))))</f>
        <v>Single</v>
      </c>
      <c r="AC227">
        <f>INT(Table1[[#This Row],[actual_delivery]])+1</f>
        <v>15</v>
      </c>
      <c r="AD227" t="s">
        <v>93</v>
      </c>
      <c r="AE227" t="str" cm="1">
        <f t="array" ref="AE227">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6</v>
      </c>
    </row>
    <row r="228" spans="1:31" x14ac:dyDescent="0.3">
      <c r="A228">
        <v>1512772</v>
      </c>
      <c r="B228" t="s">
        <v>27</v>
      </c>
      <c r="C228" s="1">
        <v>46086</v>
      </c>
      <c r="D228" t="s">
        <v>28</v>
      </c>
      <c r="E228">
        <v>2</v>
      </c>
      <c r="F228">
        <v>15.1</v>
      </c>
      <c r="G228">
        <v>15.1</v>
      </c>
      <c r="H228" t="s">
        <v>30</v>
      </c>
      <c r="I228" t="s">
        <v>29</v>
      </c>
      <c r="J228" t="s">
        <v>39</v>
      </c>
      <c r="K228" t="s">
        <v>52</v>
      </c>
      <c r="L228" t="s">
        <v>55</v>
      </c>
      <c r="M228">
        <v>1</v>
      </c>
      <c r="N228">
        <v>0</v>
      </c>
      <c r="AB228" t="str">
        <f>IF(Table1[[#This Row],[runs_off_bat]]=4,"Four",IF(Table1[[#This Row],[runs_off_bat]]=1,"Single",IF(Table1[[#This Row],[runs_off_bat]]=6,"Six",IF(Table1[[#This Row],[runs_off_bat]]=2,"Double",IF(Table1[[#This Row],[runs_off_bat]]=3,"Three",IF(Table1[[#This Row],[extras]]=1,"extra","Dot"))))))</f>
        <v>Single</v>
      </c>
      <c r="AC228">
        <f>INT(Table1[[#This Row],[actual_delivery]])+1</f>
        <v>16</v>
      </c>
      <c r="AD228" t="s">
        <v>93</v>
      </c>
      <c r="AE228" t="str" cm="1">
        <f t="array" ref="AE228">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6</v>
      </c>
    </row>
    <row r="229" spans="1:31" x14ac:dyDescent="0.3">
      <c r="A229">
        <v>1512772</v>
      </c>
      <c r="B229" t="s">
        <v>27</v>
      </c>
      <c r="C229" s="1">
        <v>46086</v>
      </c>
      <c r="D229" t="s">
        <v>28</v>
      </c>
      <c r="E229">
        <v>2</v>
      </c>
      <c r="F229">
        <v>15.2</v>
      </c>
      <c r="G229">
        <v>15.2</v>
      </c>
      <c r="H229" t="s">
        <v>30</v>
      </c>
      <c r="I229" t="s">
        <v>29</v>
      </c>
      <c r="J229" t="s">
        <v>52</v>
      </c>
      <c r="K229" t="s">
        <v>39</v>
      </c>
      <c r="L229" t="s">
        <v>55</v>
      </c>
      <c r="M229">
        <v>1</v>
      </c>
      <c r="N229">
        <v>0</v>
      </c>
      <c r="AB229" t="str">
        <f>IF(Table1[[#This Row],[runs_off_bat]]=4,"Four",IF(Table1[[#This Row],[runs_off_bat]]=1,"Single",IF(Table1[[#This Row],[runs_off_bat]]=6,"Six",IF(Table1[[#This Row],[runs_off_bat]]=2,"Double",IF(Table1[[#This Row],[runs_off_bat]]=3,"Three",IF(Table1[[#This Row],[extras]]=1,"extra","Dot"))))))</f>
        <v>Single</v>
      </c>
      <c r="AC229">
        <f>INT(Table1[[#This Row],[actual_delivery]])+1</f>
        <v>16</v>
      </c>
      <c r="AD229" t="s">
        <v>93</v>
      </c>
      <c r="AE229" t="str" cm="1">
        <f t="array" ref="AE229">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6</v>
      </c>
    </row>
    <row r="230" spans="1:31" x14ac:dyDescent="0.3">
      <c r="A230">
        <v>1512772</v>
      </c>
      <c r="B230" t="s">
        <v>27</v>
      </c>
      <c r="C230" s="1">
        <v>46086</v>
      </c>
      <c r="D230" t="s">
        <v>28</v>
      </c>
      <c r="E230">
        <v>2</v>
      </c>
      <c r="F230">
        <v>15.3</v>
      </c>
      <c r="G230">
        <v>15.3</v>
      </c>
      <c r="H230" t="s">
        <v>30</v>
      </c>
      <c r="I230" t="s">
        <v>29</v>
      </c>
      <c r="J230" t="s">
        <v>39</v>
      </c>
      <c r="K230" t="s">
        <v>52</v>
      </c>
      <c r="L230" t="s">
        <v>55</v>
      </c>
      <c r="M230">
        <v>4</v>
      </c>
      <c r="N230">
        <v>0</v>
      </c>
      <c r="AB230" t="str">
        <f>IF(Table1[[#This Row],[runs_off_bat]]=4,"Four",IF(Table1[[#This Row],[runs_off_bat]]=1,"Single",IF(Table1[[#This Row],[runs_off_bat]]=6,"Six",IF(Table1[[#This Row],[runs_off_bat]]=2,"Double",IF(Table1[[#This Row],[runs_off_bat]]=3,"Three",IF(Table1[[#This Row],[extras]]=1,"extra","Dot"))))))</f>
        <v>Four</v>
      </c>
      <c r="AC230">
        <f>INT(Table1[[#This Row],[actual_delivery]])+1</f>
        <v>16</v>
      </c>
      <c r="AD230" t="s">
        <v>93</v>
      </c>
      <c r="AE230" t="str" cm="1">
        <f t="array" ref="AE230">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6</v>
      </c>
    </row>
    <row r="231" spans="1:31" x14ac:dyDescent="0.3">
      <c r="A231">
        <v>1512772</v>
      </c>
      <c r="B231" t="s">
        <v>27</v>
      </c>
      <c r="C231" s="1">
        <v>46086</v>
      </c>
      <c r="D231" t="s">
        <v>28</v>
      </c>
      <c r="E231">
        <v>2</v>
      </c>
      <c r="F231">
        <v>15.4</v>
      </c>
      <c r="G231">
        <v>15.4</v>
      </c>
      <c r="H231" t="s">
        <v>30</v>
      </c>
      <c r="I231" t="s">
        <v>29</v>
      </c>
      <c r="J231" t="s">
        <v>39</v>
      </c>
      <c r="K231" t="s">
        <v>52</v>
      </c>
      <c r="L231" t="s">
        <v>55</v>
      </c>
      <c r="M231">
        <v>0</v>
      </c>
      <c r="N231">
        <v>0</v>
      </c>
      <c r="AB231" t="str">
        <f>IF(Table1[[#This Row],[runs_off_bat]]=4,"Four",IF(Table1[[#This Row],[runs_off_bat]]=1,"Single",IF(Table1[[#This Row],[runs_off_bat]]=6,"Six",IF(Table1[[#This Row],[runs_off_bat]]=2,"Double",IF(Table1[[#This Row],[runs_off_bat]]=3,"Three",IF(Table1[[#This Row],[extras]]=1,"extra","Dot"))))))</f>
        <v>Dot</v>
      </c>
      <c r="AC231">
        <f>INT(Table1[[#This Row],[actual_delivery]])+1</f>
        <v>16</v>
      </c>
      <c r="AD231" t="s">
        <v>93</v>
      </c>
      <c r="AE231" t="str" cm="1">
        <f t="array" ref="AE231">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6</v>
      </c>
    </row>
    <row r="232" spans="1:31" x14ac:dyDescent="0.3">
      <c r="A232">
        <v>1512772</v>
      </c>
      <c r="B232" t="s">
        <v>27</v>
      </c>
      <c r="C232" s="1">
        <v>46086</v>
      </c>
      <c r="D232" t="s">
        <v>28</v>
      </c>
      <c r="E232">
        <v>2</v>
      </c>
      <c r="F232">
        <v>15.5</v>
      </c>
      <c r="G232">
        <v>15.5</v>
      </c>
      <c r="H232" t="s">
        <v>30</v>
      </c>
      <c r="I232" t="s">
        <v>29</v>
      </c>
      <c r="J232" t="s">
        <v>39</v>
      </c>
      <c r="K232" t="s">
        <v>52</v>
      </c>
      <c r="L232" t="s">
        <v>55</v>
      </c>
      <c r="M232">
        <v>1</v>
      </c>
      <c r="N232">
        <v>0</v>
      </c>
      <c r="AB232" t="str">
        <f>IF(Table1[[#This Row],[runs_off_bat]]=4,"Four",IF(Table1[[#This Row],[runs_off_bat]]=1,"Single",IF(Table1[[#This Row],[runs_off_bat]]=6,"Six",IF(Table1[[#This Row],[runs_off_bat]]=2,"Double",IF(Table1[[#This Row],[runs_off_bat]]=3,"Three",IF(Table1[[#This Row],[extras]]=1,"extra","Dot"))))))</f>
        <v>Single</v>
      </c>
      <c r="AC232">
        <f>INT(Table1[[#This Row],[actual_delivery]])+1</f>
        <v>16</v>
      </c>
      <c r="AD232" t="s">
        <v>93</v>
      </c>
      <c r="AE232" t="str" cm="1">
        <f t="array" ref="AE232">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6</v>
      </c>
    </row>
    <row r="233" spans="1:31" x14ac:dyDescent="0.3">
      <c r="A233">
        <v>1512772</v>
      </c>
      <c r="B233" t="s">
        <v>27</v>
      </c>
      <c r="C233" s="1">
        <v>46086</v>
      </c>
      <c r="D233" t="s">
        <v>28</v>
      </c>
      <c r="E233">
        <v>2</v>
      </c>
      <c r="F233">
        <v>15.6</v>
      </c>
      <c r="G233">
        <v>15.6</v>
      </c>
      <c r="H233" t="s">
        <v>30</v>
      </c>
      <c r="I233" t="s">
        <v>29</v>
      </c>
      <c r="J233" t="s">
        <v>52</v>
      </c>
      <c r="K233" t="s">
        <v>39</v>
      </c>
      <c r="L233" t="s">
        <v>55</v>
      </c>
      <c r="M233">
        <v>1</v>
      </c>
      <c r="N233">
        <v>0</v>
      </c>
      <c r="AB233" t="str">
        <f>IF(Table1[[#This Row],[runs_off_bat]]=4,"Four",IF(Table1[[#This Row],[runs_off_bat]]=1,"Single",IF(Table1[[#This Row],[runs_off_bat]]=6,"Six",IF(Table1[[#This Row],[runs_off_bat]]=2,"Double",IF(Table1[[#This Row],[runs_off_bat]]=3,"Three",IF(Table1[[#This Row],[extras]]=1,"extra","Dot"))))))</f>
        <v>Single</v>
      </c>
      <c r="AC233">
        <f>INT(Table1[[#This Row],[actual_delivery]])+1</f>
        <v>16</v>
      </c>
      <c r="AD233" t="s">
        <v>93</v>
      </c>
      <c r="AE233" t="str" cm="1">
        <f t="array" ref="AE233">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6</v>
      </c>
    </row>
    <row r="234" spans="1:31" x14ac:dyDescent="0.3">
      <c r="A234">
        <v>1512772</v>
      </c>
      <c r="B234" t="s">
        <v>27</v>
      </c>
      <c r="C234" s="1">
        <v>46086</v>
      </c>
      <c r="D234" t="s">
        <v>28</v>
      </c>
      <c r="E234">
        <v>2</v>
      </c>
      <c r="F234">
        <v>16.100000000000001</v>
      </c>
      <c r="G234">
        <v>16.100000000000001</v>
      </c>
      <c r="H234" t="s">
        <v>30</v>
      </c>
      <c r="I234" t="s">
        <v>29</v>
      </c>
      <c r="J234" t="s">
        <v>52</v>
      </c>
      <c r="K234" t="s">
        <v>39</v>
      </c>
      <c r="L234" t="s">
        <v>54</v>
      </c>
      <c r="M234">
        <v>0</v>
      </c>
      <c r="N234">
        <v>1</v>
      </c>
      <c r="O234">
        <v>1</v>
      </c>
      <c r="AB234" t="str">
        <f>IF(Table1[[#This Row],[runs_off_bat]]=4,"Four",IF(Table1[[#This Row],[runs_off_bat]]=1,"Single",IF(Table1[[#This Row],[runs_off_bat]]=6,"Six",IF(Table1[[#This Row],[runs_off_bat]]=2,"Double",IF(Table1[[#This Row],[runs_off_bat]]=3,"Three",IF(Table1[[#This Row],[extras]]=1,"extra","Dot"))))))</f>
        <v>extra</v>
      </c>
      <c r="AC234">
        <f>INT(Table1[[#This Row],[actual_delivery]])+1</f>
        <v>17</v>
      </c>
      <c r="AD234" t="s">
        <v>93</v>
      </c>
      <c r="AE234" t="str" cm="1">
        <f t="array" ref="AE234">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6</v>
      </c>
    </row>
    <row r="235" spans="1:31" x14ac:dyDescent="0.3">
      <c r="A235">
        <v>1512772</v>
      </c>
      <c r="B235" t="s">
        <v>27</v>
      </c>
      <c r="C235" s="1">
        <v>46086</v>
      </c>
      <c r="D235" t="s">
        <v>28</v>
      </c>
      <c r="E235">
        <v>2</v>
      </c>
      <c r="F235">
        <v>16.2</v>
      </c>
      <c r="G235">
        <v>16.100000000000001</v>
      </c>
      <c r="H235" t="s">
        <v>30</v>
      </c>
      <c r="I235" t="s">
        <v>29</v>
      </c>
      <c r="J235" t="s">
        <v>52</v>
      </c>
      <c r="K235" t="s">
        <v>39</v>
      </c>
      <c r="L235" t="s">
        <v>54</v>
      </c>
      <c r="M235">
        <v>0</v>
      </c>
      <c r="N235">
        <v>0</v>
      </c>
      <c r="AB235" t="str">
        <f>IF(Table1[[#This Row],[runs_off_bat]]=4,"Four",IF(Table1[[#This Row],[runs_off_bat]]=1,"Single",IF(Table1[[#This Row],[runs_off_bat]]=6,"Six",IF(Table1[[#This Row],[runs_off_bat]]=2,"Double",IF(Table1[[#This Row],[runs_off_bat]]=3,"Three",IF(Table1[[#This Row],[extras]]=1,"extra","Dot"))))))</f>
        <v>Dot</v>
      </c>
      <c r="AC235">
        <f>INT(Table1[[#This Row],[actual_delivery]])+1</f>
        <v>17</v>
      </c>
      <c r="AD235" t="s">
        <v>93</v>
      </c>
      <c r="AE235" t="str" cm="1">
        <f t="array" ref="AE235">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6</v>
      </c>
    </row>
    <row r="236" spans="1:31" x14ac:dyDescent="0.3">
      <c r="A236">
        <v>1512772</v>
      </c>
      <c r="B236" t="s">
        <v>27</v>
      </c>
      <c r="C236" s="1">
        <v>46086</v>
      </c>
      <c r="D236" t="s">
        <v>28</v>
      </c>
      <c r="E236">
        <v>2</v>
      </c>
      <c r="F236">
        <v>16.3</v>
      </c>
      <c r="G236">
        <v>16.2</v>
      </c>
      <c r="H236" t="s">
        <v>30</v>
      </c>
      <c r="I236" t="s">
        <v>29</v>
      </c>
      <c r="J236" t="s">
        <v>52</v>
      </c>
      <c r="K236" t="s">
        <v>39</v>
      </c>
      <c r="L236" t="s">
        <v>54</v>
      </c>
      <c r="M236">
        <v>1</v>
      </c>
      <c r="N236">
        <v>0</v>
      </c>
      <c r="AB236" t="str">
        <f>IF(Table1[[#This Row],[runs_off_bat]]=4,"Four",IF(Table1[[#This Row],[runs_off_bat]]=1,"Single",IF(Table1[[#This Row],[runs_off_bat]]=6,"Six",IF(Table1[[#This Row],[runs_off_bat]]=2,"Double",IF(Table1[[#This Row],[runs_off_bat]]=3,"Three",IF(Table1[[#This Row],[extras]]=1,"extra","Dot"))))))</f>
        <v>Single</v>
      </c>
      <c r="AC236">
        <f>INT(Table1[[#This Row],[actual_delivery]])+1</f>
        <v>17</v>
      </c>
      <c r="AD236" t="s">
        <v>93</v>
      </c>
      <c r="AE236" t="str" cm="1">
        <f t="array" ref="AE236">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6</v>
      </c>
    </row>
    <row r="237" spans="1:31" x14ac:dyDescent="0.3">
      <c r="A237">
        <v>1512772</v>
      </c>
      <c r="B237" t="s">
        <v>27</v>
      </c>
      <c r="C237" s="1">
        <v>46086</v>
      </c>
      <c r="D237" t="s">
        <v>28</v>
      </c>
      <c r="E237">
        <v>2</v>
      </c>
      <c r="F237">
        <v>16.399999999999999</v>
      </c>
      <c r="G237">
        <v>16.3</v>
      </c>
      <c r="H237" t="s">
        <v>30</v>
      </c>
      <c r="I237" t="s">
        <v>29</v>
      </c>
      <c r="J237" t="s">
        <v>39</v>
      </c>
      <c r="K237" t="s">
        <v>52</v>
      </c>
      <c r="L237" t="s">
        <v>54</v>
      </c>
      <c r="M237">
        <v>2</v>
      </c>
      <c r="N237">
        <v>0</v>
      </c>
      <c r="AB237" t="str">
        <f>IF(Table1[[#This Row],[runs_off_bat]]=4,"Four",IF(Table1[[#This Row],[runs_off_bat]]=1,"Single",IF(Table1[[#This Row],[runs_off_bat]]=6,"Six",IF(Table1[[#This Row],[runs_off_bat]]=2,"Double",IF(Table1[[#This Row],[runs_off_bat]]=3,"Three",IF(Table1[[#This Row],[extras]]=1,"extra","Dot"))))))</f>
        <v>Double</v>
      </c>
      <c r="AC237">
        <f>INT(Table1[[#This Row],[actual_delivery]])+1</f>
        <v>17</v>
      </c>
      <c r="AD237" t="s">
        <v>93</v>
      </c>
      <c r="AE237" t="str" cm="1">
        <f t="array" ref="AE237">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6</v>
      </c>
    </row>
    <row r="238" spans="1:31" x14ac:dyDescent="0.3">
      <c r="A238">
        <v>1512772</v>
      </c>
      <c r="B238" t="s">
        <v>27</v>
      </c>
      <c r="C238" s="1">
        <v>46086</v>
      </c>
      <c r="D238" t="s">
        <v>28</v>
      </c>
      <c r="E238">
        <v>2</v>
      </c>
      <c r="F238">
        <v>16.5</v>
      </c>
      <c r="G238">
        <v>16.399999999999999</v>
      </c>
      <c r="H238" t="s">
        <v>30</v>
      </c>
      <c r="I238" t="s">
        <v>29</v>
      </c>
      <c r="J238" t="s">
        <v>39</v>
      </c>
      <c r="K238" t="s">
        <v>52</v>
      </c>
      <c r="L238" t="s">
        <v>54</v>
      </c>
      <c r="M238">
        <v>1</v>
      </c>
      <c r="N238">
        <v>0</v>
      </c>
      <c r="AB238" t="str">
        <f>IF(Table1[[#This Row],[runs_off_bat]]=4,"Four",IF(Table1[[#This Row],[runs_off_bat]]=1,"Single",IF(Table1[[#This Row],[runs_off_bat]]=6,"Six",IF(Table1[[#This Row],[runs_off_bat]]=2,"Double",IF(Table1[[#This Row],[runs_off_bat]]=3,"Three",IF(Table1[[#This Row],[extras]]=1,"extra","Dot"))))))</f>
        <v>Single</v>
      </c>
      <c r="AC238">
        <f>INT(Table1[[#This Row],[actual_delivery]])+1</f>
        <v>17</v>
      </c>
      <c r="AD238" t="s">
        <v>93</v>
      </c>
      <c r="AE238" t="str" cm="1">
        <f t="array" ref="AE238">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6</v>
      </c>
    </row>
    <row r="239" spans="1:31" x14ac:dyDescent="0.3">
      <c r="A239">
        <v>1512772</v>
      </c>
      <c r="B239" t="s">
        <v>27</v>
      </c>
      <c r="C239" s="1">
        <v>46086</v>
      </c>
      <c r="D239" t="s">
        <v>28</v>
      </c>
      <c r="E239">
        <v>2</v>
      </c>
      <c r="F239">
        <v>16.600000000000001</v>
      </c>
      <c r="G239">
        <v>16.5</v>
      </c>
      <c r="H239" t="s">
        <v>30</v>
      </c>
      <c r="I239" t="s">
        <v>29</v>
      </c>
      <c r="J239" t="s">
        <v>52</v>
      </c>
      <c r="K239" t="s">
        <v>39</v>
      </c>
      <c r="L239" t="s">
        <v>54</v>
      </c>
      <c r="M239">
        <v>0</v>
      </c>
      <c r="N239">
        <v>1</v>
      </c>
      <c r="O239">
        <v>1</v>
      </c>
      <c r="AB239" t="str">
        <f>IF(Table1[[#This Row],[runs_off_bat]]=4,"Four",IF(Table1[[#This Row],[runs_off_bat]]=1,"Single",IF(Table1[[#This Row],[runs_off_bat]]=6,"Six",IF(Table1[[#This Row],[runs_off_bat]]=2,"Double",IF(Table1[[#This Row],[runs_off_bat]]=3,"Three",IF(Table1[[#This Row],[extras]]=1,"extra","Dot"))))))</f>
        <v>extra</v>
      </c>
      <c r="AC239">
        <f>INT(Table1[[#This Row],[actual_delivery]])+1</f>
        <v>17</v>
      </c>
      <c r="AD239" t="s">
        <v>93</v>
      </c>
      <c r="AE239" t="str" cm="1">
        <f t="array" ref="AE239">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6</v>
      </c>
    </row>
    <row r="240" spans="1:31" x14ac:dyDescent="0.3">
      <c r="A240">
        <v>1512772</v>
      </c>
      <c r="B240" t="s">
        <v>27</v>
      </c>
      <c r="C240" s="1">
        <v>46086</v>
      </c>
      <c r="D240" t="s">
        <v>28</v>
      </c>
      <c r="E240">
        <v>2</v>
      </c>
      <c r="F240">
        <v>16.7</v>
      </c>
      <c r="G240">
        <v>16.5</v>
      </c>
      <c r="H240" t="s">
        <v>30</v>
      </c>
      <c r="I240" t="s">
        <v>29</v>
      </c>
      <c r="J240" t="s">
        <v>52</v>
      </c>
      <c r="K240" t="s">
        <v>39</v>
      </c>
      <c r="L240" t="s">
        <v>54</v>
      </c>
      <c r="M240">
        <v>6</v>
      </c>
      <c r="N240">
        <v>0</v>
      </c>
      <c r="AB240" t="str">
        <f>IF(Table1[[#This Row],[runs_off_bat]]=4,"Four",IF(Table1[[#This Row],[runs_off_bat]]=1,"Single",IF(Table1[[#This Row],[runs_off_bat]]=6,"Six",IF(Table1[[#This Row],[runs_off_bat]]=2,"Double",IF(Table1[[#This Row],[runs_off_bat]]=3,"Three",IF(Table1[[#This Row],[extras]]=1,"extra","Dot"))))))</f>
        <v>Six</v>
      </c>
      <c r="AC240">
        <f>INT(Table1[[#This Row],[actual_delivery]])+1</f>
        <v>17</v>
      </c>
      <c r="AD240" t="s">
        <v>93</v>
      </c>
      <c r="AE240" t="str" cm="1">
        <f t="array" ref="AE240">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6</v>
      </c>
    </row>
    <row r="241" spans="1:31" x14ac:dyDescent="0.3">
      <c r="A241">
        <v>1512772</v>
      </c>
      <c r="B241" t="s">
        <v>27</v>
      </c>
      <c r="C241" s="1">
        <v>46086</v>
      </c>
      <c r="D241" t="s">
        <v>28</v>
      </c>
      <c r="E241">
        <v>2</v>
      </c>
      <c r="F241">
        <v>16.8</v>
      </c>
      <c r="G241">
        <v>16.600000000000001</v>
      </c>
      <c r="H241" t="s">
        <v>30</v>
      </c>
      <c r="I241" t="s">
        <v>29</v>
      </c>
      <c r="J241" t="s">
        <v>52</v>
      </c>
      <c r="K241" t="s">
        <v>39</v>
      </c>
      <c r="L241" t="s">
        <v>54</v>
      </c>
      <c r="M241">
        <v>4</v>
      </c>
      <c r="N241">
        <v>0</v>
      </c>
      <c r="AB241" t="str">
        <f>IF(Table1[[#This Row],[runs_off_bat]]=4,"Four",IF(Table1[[#This Row],[runs_off_bat]]=1,"Single",IF(Table1[[#This Row],[runs_off_bat]]=6,"Six",IF(Table1[[#This Row],[runs_off_bat]]=2,"Double",IF(Table1[[#This Row],[runs_off_bat]]=3,"Three",IF(Table1[[#This Row],[extras]]=1,"extra","Dot"))))))</f>
        <v>Four</v>
      </c>
      <c r="AC241">
        <f>INT(Table1[[#This Row],[actual_delivery]])+1</f>
        <v>17</v>
      </c>
      <c r="AD241" t="s">
        <v>93</v>
      </c>
      <c r="AE241" t="str" cm="1">
        <f t="array" ref="AE241">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6</v>
      </c>
    </row>
    <row r="242" spans="1:31" x14ac:dyDescent="0.3">
      <c r="A242">
        <v>1512772</v>
      </c>
      <c r="B242" t="s">
        <v>27</v>
      </c>
      <c r="C242" s="1">
        <v>46086</v>
      </c>
      <c r="D242" t="s">
        <v>28</v>
      </c>
      <c r="E242">
        <v>2</v>
      </c>
      <c r="F242">
        <v>17.100000000000001</v>
      </c>
      <c r="G242">
        <v>17.100000000000001</v>
      </c>
      <c r="H242" t="s">
        <v>30</v>
      </c>
      <c r="I242" t="s">
        <v>29</v>
      </c>
      <c r="J242" t="s">
        <v>39</v>
      </c>
      <c r="K242" t="s">
        <v>52</v>
      </c>
      <c r="L242" t="s">
        <v>55</v>
      </c>
      <c r="M242">
        <v>0</v>
      </c>
      <c r="N242">
        <v>0</v>
      </c>
      <c r="AB242" t="str">
        <f>IF(Table1[[#This Row],[runs_off_bat]]=4,"Four",IF(Table1[[#This Row],[runs_off_bat]]=1,"Single",IF(Table1[[#This Row],[runs_off_bat]]=6,"Six",IF(Table1[[#This Row],[runs_off_bat]]=2,"Double",IF(Table1[[#This Row],[runs_off_bat]]=3,"Three",IF(Table1[[#This Row],[extras]]=1,"extra","Dot"))))))</f>
        <v>Dot</v>
      </c>
      <c r="AC242">
        <f>INT(Table1[[#This Row],[actual_delivery]])+1</f>
        <v>18</v>
      </c>
      <c r="AD242" t="s">
        <v>93</v>
      </c>
      <c r="AE242" t="str" cm="1">
        <f t="array" ref="AE242">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6</v>
      </c>
    </row>
    <row r="243" spans="1:31" x14ac:dyDescent="0.3">
      <c r="A243">
        <v>1512772</v>
      </c>
      <c r="B243" t="s">
        <v>27</v>
      </c>
      <c r="C243" s="1">
        <v>46086</v>
      </c>
      <c r="D243" t="s">
        <v>28</v>
      </c>
      <c r="E243">
        <v>2</v>
      </c>
      <c r="F243">
        <v>17.2</v>
      </c>
      <c r="G243">
        <v>17.2</v>
      </c>
      <c r="H243" t="s">
        <v>30</v>
      </c>
      <c r="I243" t="s">
        <v>29</v>
      </c>
      <c r="J243" t="s">
        <v>39</v>
      </c>
      <c r="K243" t="s">
        <v>52</v>
      </c>
      <c r="L243" t="s">
        <v>55</v>
      </c>
      <c r="M243">
        <v>1</v>
      </c>
      <c r="N243">
        <v>0</v>
      </c>
      <c r="AB243" t="str">
        <f>IF(Table1[[#This Row],[runs_off_bat]]=4,"Four",IF(Table1[[#This Row],[runs_off_bat]]=1,"Single",IF(Table1[[#This Row],[runs_off_bat]]=6,"Six",IF(Table1[[#This Row],[runs_off_bat]]=2,"Double",IF(Table1[[#This Row],[runs_off_bat]]=3,"Three",IF(Table1[[#This Row],[extras]]=1,"extra","Dot"))))))</f>
        <v>Single</v>
      </c>
      <c r="AC243">
        <f>INT(Table1[[#This Row],[actual_delivery]])+1</f>
        <v>18</v>
      </c>
      <c r="AD243" t="s">
        <v>93</v>
      </c>
      <c r="AE243" t="str" cm="1">
        <f t="array" ref="AE243">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6</v>
      </c>
    </row>
    <row r="244" spans="1:31" x14ac:dyDescent="0.3">
      <c r="A244">
        <v>1512772</v>
      </c>
      <c r="B244" t="s">
        <v>27</v>
      </c>
      <c r="C244" s="1">
        <v>46086</v>
      </c>
      <c r="D244" t="s">
        <v>28</v>
      </c>
      <c r="E244">
        <v>2</v>
      </c>
      <c r="F244">
        <v>17.3</v>
      </c>
      <c r="G244">
        <v>17.3</v>
      </c>
      <c r="H244" t="s">
        <v>30</v>
      </c>
      <c r="I244" t="s">
        <v>29</v>
      </c>
      <c r="J244" t="s">
        <v>52</v>
      </c>
      <c r="K244" t="s">
        <v>39</v>
      </c>
      <c r="L244" t="s">
        <v>55</v>
      </c>
      <c r="M244">
        <v>1</v>
      </c>
      <c r="N244">
        <v>0</v>
      </c>
      <c r="AB244" t="str">
        <f>IF(Table1[[#This Row],[runs_off_bat]]=4,"Four",IF(Table1[[#This Row],[runs_off_bat]]=1,"Single",IF(Table1[[#This Row],[runs_off_bat]]=6,"Six",IF(Table1[[#This Row],[runs_off_bat]]=2,"Double",IF(Table1[[#This Row],[runs_off_bat]]=3,"Three",IF(Table1[[#This Row],[extras]]=1,"extra","Dot"))))))</f>
        <v>Single</v>
      </c>
      <c r="AC244">
        <f>INT(Table1[[#This Row],[actual_delivery]])+1</f>
        <v>18</v>
      </c>
      <c r="AD244" t="s">
        <v>93</v>
      </c>
      <c r="AE244" t="str" cm="1">
        <f t="array" ref="AE244">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6</v>
      </c>
    </row>
    <row r="245" spans="1:31" x14ac:dyDescent="0.3">
      <c r="A245">
        <v>1512772</v>
      </c>
      <c r="B245" t="s">
        <v>27</v>
      </c>
      <c r="C245" s="1">
        <v>46086</v>
      </c>
      <c r="D245" t="s">
        <v>28</v>
      </c>
      <c r="E245">
        <v>2</v>
      </c>
      <c r="F245">
        <v>17.399999999999999</v>
      </c>
      <c r="G245">
        <v>17.399999999999999</v>
      </c>
      <c r="H245" t="s">
        <v>30</v>
      </c>
      <c r="I245" t="s">
        <v>29</v>
      </c>
      <c r="J245" t="s">
        <v>39</v>
      </c>
      <c r="K245" t="s">
        <v>52</v>
      </c>
      <c r="L245" t="s">
        <v>55</v>
      </c>
      <c r="M245">
        <v>2</v>
      </c>
      <c r="N245">
        <v>0</v>
      </c>
      <c r="AB245" t="str">
        <f>IF(Table1[[#This Row],[runs_off_bat]]=4,"Four",IF(Table1[[#This Row],[runs_off_bat]]=1,"Single",IF(Table1[[#This Row],[runs_off_bat]]=6,"Six",IF(Table1[[#This Row],[runs_off_bat]]=2,"Double",IF(Table1[[#This Row],[runs_off_bat]]=3,"Three",IF(Table1[[#This Row],[extras]]=1,"extra","Dot"))))))</f>
        <v>Double</v>
      </c>
      <c r="AC245">
        <f>INT(Table1[[#This Row],[actual_delivery]])+1</f>
        <v>18</v>
      </c>
      <c r="AD245" t="s">
        <v>93</v>
      </c>
      <c r="AE245" t="str" cm="1">
        <f t="array" ref="AE245">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6</v>
      </c>
    </row>
    <row r="246" spans="1:31" x14ac:dyDescent="0.3">
      <c r="A246">
        <v>1512772</v>
      </c>
      <c r="B246" t="s">
        <v>27</v>
      </c>
      <c r="C246" s="1">
        <v>46086</v>
      </c>
      <c r="D246" t="s">
        <v>28</v>
      </c>
      <c r="E246">
        <v>2</v>
      </c>
      <c r="F246">
        <v>17.5</v>
      </c>
      <c r="G246">
        <v>17.5</v>
      </c>
      <c r="H246" t="s">
        <v>30</v>
      </c>
      <c r="I246" t="s">
        <v>29</v>
      </c>
      <c r="J246" t="s">
        <v>39</v>
      </c>
      <c r="K246" t="s">
        <v>52</v>
      </c>
      <c r="L246" t="s">
        <v>55</v>
      </c>
      <c r="M246">
        <v>1</v>
      </c>
      <c r="N246">
        <v>0</v>
      </c>
      <c r="AB246" t="str">
        <f>IF(Table1[[#This Row],[runs_off_bat]]=4,"Four",IF(Table1[[#This Row],[runs_off_bat]]=1,"Single",IF(Table1[[#This Row],[runs_off_bat]]=6,"Six",IF(Table1[[#This Row],[runs_off_bat]]=2,"Double",IF(Table1[[#This Row],[runs_off_bat]]=3,"Three",IF(Table1[[#This Row],[extras]]=1,"extra","Dot"))))))</f>
        <v>Single</v>
      </c>
      <c r="AC246">
        <f>INT(Table1[[#This Row],[actual_delivery]])+1</f>
        <v>18</v>
      </c>
      <c r="AD246" t="s">
        <v>93</v>
      </c>
      <c r="AE246" t="str" cm="1">
        <f t="array" ref="AE246">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6</v>
      </c>
    </row>
    <row r="247" spans="1:31" x14ac:dyDescent="0.3">
      <c r="A247">
        <v>1512772</v>
      </c>
      <c r="B247" t="s">
        <v>27</v>
      </c>
      <c r="C247" s="1">
        <v>46086</v>
      </c>
      <c r="D247" t="s">
        <v>28</v>
      </c>
      <c r="E247">
        <v>2</v>
      </c>
      <c r="F247">
        <v>17.600000000000001</v>
      </c>
      <c r="G247">
        <v>17.600000000000001</v>
      </c>
      <c r="H247" t="s">
        <v>30</v>
      </c>
      <c r="I247" t="s">
        <v>29</v>
      </c>
      <c r="J247" t="s">
        <v>52</v>
      </c>
      <c r="K247" t="s">
        <v>39</v>
      </c>
      <c r="L247" t="s">
        <v>55</v>
      </c>
      <c r="M247">
        <v>1</v>
      </c>
      <c r="N247">
        <v>0</v>
      </c>
      <c r="AB247" t="str">
        <f>IF(Table1[[#This Row],[runs_off_bat]]=4,"Four",IF(Table1[[#This Row],[runs_off_bat]]=1,"Single",IF(Table1[[#This Row],[runs_off_bat]]=6,"Six",IF(Table1[[#This Row],[runs_off_bat]]=2,"Double",IF(Table1[[#This Row],[runs_off_bat]]=3,"Three",IF(Table1[[#This Row],[extras]]=1,"extra","Dot"))))))</f>
        <v>Single</v>
      </c>
      <c r="AC247">
        <f>INT(Table1[[#This Row],[actual_delivery]])+1</f>
        <v>18</v>
      </c>
      <c r="AD247" t="s">
        <v>93</v>
      </c>
      <c r="AE247" t="str" cm="1">
        <f t="array" ref="AE247">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6</v>
      </c>
    </row>
    <row r="248" spans="1:31" x14ac:dyDescent="0.3">
      <c r="A248">
        <v>1512772</v>
      </c>
      <c r="B248" t="s">
        <v>27</v>
      </c>
      <c r="C248" s="1">
        <v>46086</v>
      </c>
      <c r="D248" t="s">
        <v>28</v>
      </c>
      <c r="E248">
        <v>2</v>
      </c>
      <c r="F248">
        <v>18.100000000000001</v>
      </c>
      <c r="G248">
        <v>18.100000000000001</v>
      </c>
      <c r="H248" t="s">
        <v>30</v>
      </c>
      <c r="I248" t="s">
        <v>29</v>
      </c>
      <c r="J248" t="s">
        <v>52</v>
      </c>
      <c r="K248" t="s">
        <v>39</v>
      </c>
      <c r="L248" t="s">
        <v>46</v>
      </c>
      <c r="M248">
        <v>6</v>
      </c>
      <c r="N248">
        <v>0</v>
      </c>
      <c r="AB248" t="str">
        <f>IF(Table1[[#This Row],[runs_off_bat]]=4,"Four",IF(Table1[[#This Row],[runs_off_bat]]=1,"Single",IF(Table1[[#This Row],[runs_off_bat]]=6,"Six",IF(Table1[[#This Row],[runs_off_bat]]=2,"Double",IF(Table1[[#This Row],[runs_off_bat]]=3,"Three",IF(Table1[[#This Row],[extras]]=1,"extra","Dot"))))))</f>
        <v>Six</v>
      </c>
      <c r="AC248">
        <f>INT(Table1[[#This Row],[actual_delivery]])+1</f>
        <v>19</v>
      </c>
      <c r="AD248" t="s">
        <v>93</v>
      </c>
      <c r="AE248" t="str" cm="1">
        <f t="array" ref="AE248">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6</v>
      </c>
    </row>
    <row r="249" spans="1:31" x14ac:dyDescent="0.3">
      <c r="A249">
        <v>1512772</v>
      </c>
      <c r="B249" t="s">
        <v>27</v>
      </c>
      <c r="C249" s="1">
        <v>46086</v>
      </c>
      <c r="D249" t="s">
        <v>28</v>
      </c>
      <c r="E249">
        <v>2</v>
      </c>
      <c r="F249">
        <v>18.2</v>
      </c>
      <c r="G249">
        <v>18.2</v>
      </c>
      <c r="H249" t="s">
        <v>30</v>
      </c>
      <c r="I249" t="s">
        <v>29</v>
      </c>
      <c r="J249" t="s">
        <v>52</v>
      </c>
      <c r="K249" t="s">
        <v>39</v>
      </c>
      <c r="L249" t="s">
        <v>46</v>
      </c>
      <c r="M249">
        <v>1</v>
      </c>
      <c r="N249">
        <v>0</v>
      </c>
      <c r="AB249" t="str">
        <f>IF(Table1[[#This Row],[runs_off_bat]]=4,"Four",IF(Table1[[#This Row],[runs_off_bat]]=1,"Single",IF(Table1[[#This Row],[runs_off_bat]]=6,"Six",IF(Table1[[#This Row],[runs_off_bat]]=2,"Double",IF(Table1[[#This Row],[runs_off_bat]]=3,"Three",IF(Table1[[#This Row],[extras]]=1,"extra","Dot"))))))</f>
        <v>Single</v>
      </c>
      <c r="AC249">
        <f>INT(Table1[[#This Row],[actual_delivery]])+1</f>
        <v>19</v>
      </c>
      <c r="AD249" t="s">
        <v>93</v>
      </c>
      <c r="AE249" t="str" cm="1">
        <f t="array" ref="AE249">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6</v>
      </c>
    </row>
    <row r="250" spans="1:31" x14ac:dyDescent="0.3">
      <c r="A250">
        <v>1512772</v>
      </c>
      <c r="B250" t="s">
        <v>27</v>
      </c>
      <c r="C250" s="1">
        <v>46086</v>
      </c>
      <c r="D250" t="s">
        <v>28</v>
      </c>
      <c r="E250">
        <v>2</v>
      </c>
      <c r="F250">
        <v>18.3</v>
      </c>
      <c r="G250">
        <v>18.3</v>
      </c>
      <c r="H250" t="s">
        <v>30</v>
      </c>
      <c r="I250" t="s">
        <v>29</v>
      </c>
      <c r="J250" t="s">
        <v>39</v>
      </c>
      <c r="K250" t="s">
        <v>52</v>
      </c>
      <c r="L250" t="s">
        <v>46</v>
      </c>
      <c r="M250">
        <v>0</v>
      </c>
      <c r="N250">
        <v>0</v>
      </c>
      <c r="U250" t="s">
        <v>35</v>
      </c>
      <c r="V250" t="s">
        <v>39</v>
      </c>
      <c r="Y250" t="s">
        <v>49</v>
      </c>
      <c r="AB250" t="str">
        <f>IF(Table1[[#This Row],[runs_off_bat]]=4,"Four",IF(Table1[[#This Row],[runs_off_bat]]=1,"Single",IF(Table1[[#This Row],[runs_off_bat]]=6,"Six",IF(Table1[[#This Row],[runs_off_bat]]=2,"Double",IF(Table1[[#This Row],[runs_off_bat]]=3,"Three",IF(Table1[[#This Row],[extras]]=1,"extra","Dot"))))))</f>
        <v>Dot</v>
      </c>
      <c r="AC250">
        <f>INT(Table1[[#This Row],[actual_delivery]])+1</f>
        <v>19</v>
      </c>
      <c r="AD250" t="s">
        <v>93</v>
      </c>
      <c r="AE250" t="str" cm="1">
        <f t="array" ref="AE250">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6</v>
      </c>
    </row>
    <row r="251" spans="1:31" x14ac:dyDescent="0.3">
      <c r="A251">
        <v>1512772</v>
      </c>
      <c r="B251" t="s">
        <v>27</v>
      </c>
      <c r="C251" s="1">
        <v>46086</v>
      </c>
      <c r="D251" t="s">
        <v>28</v>
      </c>
      <c r="E251">
        <v>2</v>
      </c>
      <c r="F251">
        <v>18.399999999999999</v>
      </c>
      <c r="G251">
        <v>18.399999999999999</v>
      </c>
      <c r="H251" t="s">
        <v>30</v>
      </c>
      <c r="I251" t="s">
        <v>29</v>
      </c>
      <c r="J251" t="s">
        <v>38</v>
      </c>
      <c r="K251" t="s">
        <v>52</v>
      </c>
      <c r="L251" t="s">
        <v>46</v>
      </c>
      <c r="M251">
        <v>1</v>
      </c>
      <c r="N251">
        <v>0</v>
      </c>
      <c r="AB251" t="str">
        <f>IF(Table1[[#This Row],[runs_off_bat]]=4,"Four",IF(Table1[[#This Row],[runs_off_bat]]=1,"Single",IF(Table1[[#This Row],[runs_off_bat]]=6,"Six",IF(Table1[[#This Row],[runs_off_bat]]=2,"Double",IF(Table1[[#This Row],[runs_off_bat]]=3,"Three",IF(Table1[[#This Row],[extras]]=1,"extra","Dot"))))))</f>
        <v>Single</v>
      </c>
      <c r="AC251">
        <f>INT(Table1[[#This Row],[actual_delivery]])+1</f>
        <v>19</v>
      </c>
      <c r="AD251" t="s">
        <v>94</v>
      </c>
      <c r="AE251" t="str" cm="1">
        <f t="array" ref="AE251">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7</v>
      </c>
    </row>
    <row r="252" spans="1:31" x14ac:dyDescent="0.3">
      <c r="A252">
        <v>1512772</v>
      </c>
      <c r="B252" t="s">
        <v>27</v>
      </c>
      <c r="C252" s="1">
        <v>46086</v>
      </c>
      <c r="D252" t="s">
        <v>28</v>
      </c>
      <c r="E252">
        <v>2</v>
      </c>
      <c r="F252">
        <v>18.5</v>
      </c>
      <c r="G252">
        <v>18.5</v>
      </c>
      <c r="H252" t="s">
        <v>30</v>
      </c>
      <c r="I252" t="s">
        <v>29</v>
      </c>
      <c r="J252" t="s">
        <v>52</v>
      </c>
      <c r="K252" t="s">
        <v>38</v>
      </c>
      <c r="L252" t="s">
        <v>46</v>
      </c>
      <c r="M252">
        <v>1</v>
      </c>
      <c r="N252">
        <v>0</v>
      </c>
      <c r="AB252" t="str">
        <f>IF(Table1[[#This Row],[runs_off_bat]]=4,"Four",IF(Table1[[#This Row],[runs_off_bat]]=1,"Single",IF(Table1[[#This Row],[runs_off_bat]]=6,"Six",IF(Table1[[#This Row],[runs_off_bat]]=2,"Double",IF(Table1[[#This Row],[runs_off_bat]]=3,"Three",IF(Table1[[#This Row],[extras]]=1,"extra","Dot"))))))</f>
        <v>Single</v>
      </c>
      <c r="AC252">
        <f>INT(Table1[[#This Row],[actual_delivery]])+1</f>
        <v>19</v>
      </c>
      <c r="AD252" t="s">
        <v>94</v>
      </c>
      <c r="AE252" t="str" cm="1">
        <f t="array" ref="AE252">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7</v>
      </c>
    </row>
    <row r="253" spans="1:31" x14ac:dyDescent="0.3">
      <c r="A253">
        <v>1512772</v>
      </c>
      <c r="B253" t="s">
        <v>27</v>
      </c>
      <c r="C253" s="1">
        <v>46086</v>
      </c>
      <c r="D253" t="s">
        <v>28</v>
      </c>
      <c r="E253">
        <v>2</v>
      </c>
      <c r="F253">
        <v>18.600000000000001</v>
      </c>
      <c r="G253">
        <v>18.600000000000001</v>
      </c>
      <c r="H253" t="s">
        <v>30</v>
      </c>
      <c r="I253" t="s">
        <v>29</v>
      </c>
      <c r="J253" t="s">
        <v>38</v>
      </c>
      <c r="K253" t="s">
        <v>52</v>
      </c>
      <c r="L253" t="s">
        <v>46</v>
      </c>
      <c r="M253">
        <v>0</v>
      </c>
      <c r="N253">
        <v>0</v>
      </c>
      <c r="AB253" t="str">
        <f>IF(Table1[[#This Row],[runs_off_bat]]=4,"Four",IF(Table1[[#This Row],[runs_off_bat]]=1,"Single",IF(Table1[[#This Row],[runs_off_bat]]=6,"Six",IF(Table1[[#This Row],[runs_off_bat]]=2,"Double",IF(Table1[[#This Row],[runs_off_bat]]=3,"Three",IF(Table1[[#This Row],[extras]]=1,"extra","Dot"))))))</f>
        <v>Dot</v>
      </c>
      <c r="AC253">
        <f>INT(Table1[[#This Row],[actual_delivery]])+1</f>
        <v>19</v>
      </c>
      <c r="AD253" t="s">
        <v>94</v>
      </c>
      <c r="AE253" t="str" cm="1">
        <f t="array" ref="AE253">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7</v>
      </c>
    </row>
    <row r="254" spans="1:31" x14ac:dyDescent="0.3">
      <c r="A254">
        <v>1512772</v>
      </c>
      <c r="B254" t="s">
        <v>27</v>
      </c>
      <c r="C254" s="1">
        <v>46086</v>
      </c>
      <c r="D254" t="s">
        <v>28</v>
      </c>
      <c r="E254">
        <v>2</v>
      </c>
      <c r="F254">
        <v>19.100000000000001</v>
      </c>
      <c r="G254">
        <v>19.100000000000001</v>
      </c>
      <c r="H254" t="s">
        <v>30</v>
      </c>
      <c r="I254" t="s">
        <v>29</v>
      </c>
      <c r="J254" t="s">
        <v>52</v>
      </c>
      <c r="K254" t="s">
        <v>38</v>
      </c>
      <c r="L254" t="s">
        <v>42</v>
      </c>
      <c r="M254">
        <v>1</v>
      </c>
      <c r="N254">
        <v>0</v>
      </c>
      <c r="U254" t="s">
        <v>47</v>
      </c>
      <c r="V254" t="s">
        <v>52</v>
      </c>
      <c r="Y254" t="s">
        <v>31</v>
      </c>
      <c r="Z254" t="s">
        <v>46</v>
      </c>
      <c r="AB254" t="str">
        <f>IF(Table1[[#This Row],[runs_off_bat]]=4,"Four",IF(Table1[[#This Row],[runs_off_bat]]=1,"Single",IF(Table1[[#This Row],[runs_off_bat]]=6,"Six",IF(Table1[[#This Row],[runs_off_bat]]=2,"Double",IF(Table1[[#This Row],[runs_off_bat]]=3,"Three",IF(Table1[[#This Row],[extras]]=1,"extra","Dot"))))))</f>
        <v>Single</v>
      </c>
      <c r="AC254">
        <f>INT(Table1[[#This Row],[actual_delivery]])+1</f>
        <v>20</v>
      </c>
      <c r="AD254" t="s">
        <v>94</v>
      </c>
      <c r="AE254" t="str" cm="1">
        <f t="array" ref="AE254">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7</v>
      </c>
    </row>
    <row r="255" spans="1:31" x14ac:dyDescent="0.3">
      <c r="A255">
        <v>1512772</v>
      </c>
      <c r="B255" t="s">
        <v>27</v>
      </c>
      <c r="C255" s="1">
        <v>46086</v>
      </c>
      <c r="D255" t="s">
        <v>28</v>
      </c>
      <c r="E255">
        <v>2</v>
      </c>
      <c r="F255">
        <v>19.2</v>
      </c>
      <c r="G255">
        <v>19.2</v>
      </c>
      <c r="H255" t="s">
        <v>30</v>
      </c>
      <c r="I255" t="s">
        <v>29</v>
      </c>
      <c r="J255" t="s">
        <v>33</v>
      </c>
      <c r="K255" t="s">
        <v>38</v>
      </c>
      <c r="L255" t="s">
        <v>42</v>
      </c>
      <c r="M255">
        <v>1</v>
      </c>
      <c r="N255">
        <v>0</v>
      </c>
      <c r="AB255" t="str">
        <f>IF(Table1[[#This Row],[runs_off_bat]]=4,"Four",IF(Table1[[#This Row],[runs_off_bat]]=1,"Single",IF(Table1[[#This Row],[runs_off_bat]]=6,"Six",IF(Table1[[#This Row],[runs_off_bat]]=2,"Double",IF(Table1[[#This Row],[runs_off_bat]]=3,"Three",IF(Table1[[#This Row],[extras]]=1,"extra","Dot"))))))</f>
        <v>Single</v>
      </c>
      <c r="AC255">
        <f>INT(Table1[[#This Row],[actual_delivery]])+1</f>
        <v>20</v>
      </c>
      <c r="AD255" t="s">
        <v>95</v>
      </c>
      <c r="AE255" t="str" cm="1">
        <f t="array" ref="AE255">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8</v>
      </c>
    </row>
    <row r="256" spans="1:31" x14ac:dyDescent="0.3">
      <c r="A256">
        <v>1512772</v>
      </c>
      <c r="B256" t="s">
        <v>27</v>
      </c>
      <c r="C256" s="1">
        <v>46086</v>
      </c>
      <c r="D256" t="s">
        <v>28</v>
      </c>
      <c r="E256">
        <v>2</v>
      </c>
      <c r="F256">
        <v>19.3</v>
      </c>
      <c r="G256">
        <v>19.3</v>
      </c>
      <c r="H256" t="s">
        <v>30</v>
      </c>
      <c r="I256" t="s">
        <v>29</v>
      </c>
      <c r="J256" t="s">
        <v>38</v>
      </c>
      <c r="K256" t="s">
        <v>33</v>
      </c>
      <c r="L256" t="s">
        <v>42</v>
      </c>
      <c r="M256">
        <v>1</v>
      </c>
      <c r="N256">
        <v>0</v>
      </c>
      <c r="AB256" t="str">
        <f>IF(Table1[[#This Row],[runs_off_bat]]=4,"Four",IF(Table1[[#This Row],[runs_off_bat]]=1,"Single",IF(Table1[[#This Row],[runs_off_bat]]=6,"Six",IF(Table1[[#This Row],[runs_off_bat]]=2,"Double",IF(Table1[[#This Row],[runs_off_bat]]=3,"Three",IF(Table1[[#This Row],[extras]]=1,"extra","Dot"))))))</f>
        <v>Single</v>
      </c>
      <c r="AC256">
        <f>INT(Table1[[#This Row],[actual_delivery]])+1</f>
        <v>20</v>
      </c>
      <c r="AD256" t="s">
        <v>95</v>
      </c>
      <c r="AE256" t="str" cm="1">
        <f t="array" ref="AE256">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8</v>
      </c>
    </row>
    <row r="257" spans="1:31" x14ac:dyDescent="0.3">
      <c r="A257">
        <v>1512772</v>
      </c>
      <c r="B257" t="s">
        <v>27</v>
      </c>
      <c r="C257" s="1">
        <v>46086</v>
      </c>
      <c r="D257" t="s">
        <v>28</v>
      </c>
      <c r="E257">
        <v>2</v>
      </c>
      <c r="F257">
        <v>19.399999999999999</v>
      </c>
      <c r="G257">
        <v>19.399999999999999</v>
      </c>
      <c r="H257" t="s">
        <v>30</v>
      </c>
      <c r="I257" t="s">
        <v>29</v>
      </c>
      <c r="J257" t="s">
        <v>33</v>
      </c>
      <c r="K257" t="s">
        <v>38</v>
      </c>
      <c r="L257" t="s">
        <v>42</v>
      </c>
      <c r="M257">
        <v>6</v>
      </c>
      <c r="N257">
        <v>0</v>
      </c>
      <c r="AB257" t="str">
        <f>IF(Table1[[#This Row],[runs_off_bat]]=4,"Four",IF(Table1[[#This Row],[runs_off_bat]]=1,"Single",IF(Table1[[#This Row],[runs_off_bat]]=6,"Six",IF(Table1[[#This Row],[runs_off_bat]]=2,"Double",IF(Table1[[#This Row],[runs_off_bat]]=3,"Three",IF(Table1[[#This Row],[extras]]=1,"extra","Dot"))))))</f>
        <v>Six</v>
      </c>
      <c r="AC257">
        <f>INT(Table1[[#This Row],[actual_delivery]])+1</f>
        <v>20</v>
      </c>
      <c r="AD257" t="s">
        <v>95</v>
      </c>
      <c r="AE257" t="str" cm="1">
        <f t="array" ref="AE257">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8</v>
      </c>
    </row>
    <row r="258" spans="1:31" x14ac:dyDescent="0.3">
      <c r="A258">
        <v>1512772</v>
      </c>
      <c r="B258" t="s">
        <v>27</v>
      </c>
      <c r="C258" s="1">
        <v>46086</v>
      </c>
      <c r="D258" t="s">
        <v>28</v>
      </c>
      <c r="E258">
        <v>2</v>
      </c>
      <c r="F258">
        <v>19.5</v>
      </c>
      <c r="G258">
        <v>19.5</v>
      </c>
      <c r="H258" t="s">
        <v>30</v>
      </c>
      <c r="I258" t="s">
        <v>29</v>
      </c>
      <c r="J258" t="s">
        <v>33</v>
      </c>
      <c r="K258" t="s">
        <v>38</v>
      </c>
      <c r="L258" t="s">
        <v>42</v>
      </c>
      <c r="M258">
        <v>0</v>
      </c>
      <c r="N258">
        <v>1</v>
      </c>
      <c r="O258">
        <v>1</v>
      </c>
      <c r="AB258" t="str">
        <f>IF(Table1[[#This Row],[runs_off_bat]]=4,"Four",IF(Table1[[#This Row],[runs_off_bat]]=1,"Single",IF(Table1[[#This Row],[runs_off_bat]]=6,"Six",IF(Table1[[#This Row],[runs_off_bat]]=2,"Double",IF(Table1[[#This Row],[runs_off_bat]]=3,"Three",IF(Table1[[#This Row],[extras]]=1,"extra","Dot"))))))</f>
        <v>extra</v>
      </c>
      <c r="AC258">
        <f>INT(Table1[[#This Row],[actual_delivery]])+1</f>
        <v>20</v>
      </c>
      <c r="AD258" t="s">
        <v>95</v>
      </c>
      <c r="AE258" t="str" cm="1">
        <f t="array" ref="AE258">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8</v>
      </c>
    </row>
    <row r="259" spans="1:31" x14ac:dyDescent="0.3">
      <c r="A259">
        <v>1512772</v>
      </c>
      <c r="B259" t="s">
        <v>27</v>
      </c>
      <c r="C259" s="1">
        <v>46086</v>
      </c>
      <c r="D259" t="s">
        <v>28</v>
      </c>
      <c r="E259">
        <v>2</v>
      </c>
      <c r="F259">
        <v>19.600000000000001</v>
      </c>
      <c r="G259">
        <v>19.5</v>
      </c>
      <c r="H259" t="s">
        <v>30</v>
      </c>
      <c r="I259" t="s">
        <v>29</v>
      </c>
      <c r="J259" t="s">
        <v>33</v>
      </c>
      <c r="K259" t="s">
        <v>38</v>
      </c>
      <c r="L259" t="s">
        <v>42</v>
      </c>
      <c r="M259">
        <v>6</v>
      </c>
      <c r="N259">
        <v>0</v>
      </c>
      <c r="AB259" t="str">
        <f>IF(Table1[[#This Row],[runs_off_bat]]=4,"Four",IF(Table1[[#This Row],[runs_off_bat]]=1,"Single",IF(Table1[[#This Row],[runs_off_bat]]=6,"Six",IF(Table1[[#This Row],[runs_off_bat]]=2,"Double",IF(Table1[[#This Row],[runs_off_bat]]=3,"Three",IF(Table1[[#This Row],[extras]]=1,"extra","Dot"))))))</f>
        <v>Six</v>
      </c>
      <c r="AC259">
        <f>INT(Table1[[#This Row],[actual_delivery]])+1</f>
        <v>20</v>
      </c>
      <c r="AD259" t="s">
        <v>95</v>
      </c>
      <c r="AE259" t="str" cm="1">
        <f t="array" ref="AE259">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8</v>
      </c>
    </row>
    <row r="260" spans="1:31" x14ac:dyDescent="0.3">
      <c r="A260">
        <v>1512772</v>
      </c>
      <c r="B260" t="s">
        <v>27</v>
      </c>
      <c r="C260" s="1">
        <v>46086</v>
      </c>
      <c r="D260" t="s">
        <v>28</v>
      </c>
      <c r="E260">
        <v>2</v>
      </c>
      <c r="F260">
        <v>19.7</v>
      </c>
      <c r="G260">
        <v>19.600000000000001</v>
      </c>
      <c r="H260" t="s">
        <v>30</v>
      </c>
      <c r="I260" t="s">
        <v>29</v>
      </c>
      <c r="J260" t="s">
        <v>33</v>
      </c>
      <c r="K260" t="s">
        <v>38</v>
      </c>
      <c r="L260" t="s">
        <v>42</v>
      </c>
      <c r="M260">
        <v>6</v>
      </c>
      <c r="N260">
        <v>0</v>
      </c>
      <c r="AB260" t="str">
        <f>IF(Table1[[#This Row],[runs_off_bat]]=4,"Four",IF(Table1[[#This Row],[runs_off_bat]]=1,"Single",IF(Table1[[#This Row],[runs_off_bat]]=6,"Six",IF(Table1[[#This Row],[runs_off_bat]]=2,"Double",IF(Table1[[#This Row],[runs_off_bat]]=3,"Three",IF(Table1[[#This Row],[extras]]=1,"extra","Dot"))))))</f>
        <v>Six</v>
      </c>
      <c r="AC260">
        <f>INT(Table1[[#This Row],[actual_delivery]])+1</f>
        <v>20</v>
      </c>
      <c r="AD260" t="s">
        <v>95</v>
      </c>
      <c r="AE260" t="str" cm="1">
        <f t="array" ref="AE260">_xlfn.IFS(Table1[[#This Row],[parrnership]]="Abhishek Sharma &amp; SV Samson","IND 1",Table1[[#This Row],[parrnership]]="Ishan Kishan &amp; SV Samson","IND 2",Table1[[#This Row],[parrnership]]="S Dube &amp; SV Samson","IND 3",Table1[[#This Row],[parrnership]]=$AD$86,"IND 4",Table1[[#This Row],[parrnership]]=$AD$103,"IND 5",Table1[[#This Row],[parrnership]]=$AD$114,"IND 6",Table1[[#This Row],[parrnership]]=$AD$124,"IND 7",Table1[[#This Row],[parrnership]]=$AD$130,"IND 8",Table1[[#This Row],[parrnership]]=$AD$131,"EN 1",Table1[[#This Row],[parrnership]]=$AD$138,"EN 2",Table1[[#This Row],[parrnership]]=$AD$156,"EN 3",Table1[[#This Row],[parrnership]]=$AD$166,"EN 4",Table1[[#This Row],[parrnership]]=$AD$177,"EN 5",Table1[[#This Row],[parrnership]]=$AD$221,"EN 6",Table1[[#This Row],[parrnership]]=$AD$251,"EN 7",Table1[[#This Row],[parrnership]]=$AD$255,"EN 8")</f>
        <v>EN 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C5E3E-0A9F-4ABA-BBC3-C30E6EE2542A}">
  <dimension ref="B5:J31"/>
  <sheetViews>
    <sheetView topLeftCell="A6" workbookViewId="0">
      <selection activeCell="J13" sqref="J13"/>
    </sheetView>
  </sheetViews>
  <sheetFormatPr defaultRowHeight="14.4" x14ac:dyDescent="0.3"/>
  <cols>
    <col min="2" max="2" width="12.5546875" bestFit="1" customWidth="1"/>
    <col min="3" max="3" width="17.21875" bestFit="1" customWidth="1"/>
    <col min="4" max="4" width="12.44140625" bestFit="1" customWidth="1"/>
    <col min="5" max="5" width="13.44140625" bestFit="1" customWidth="1"/>
    <col min="9" max="9" width="10.6640625" bestFit="1" customWidth="1"/>
  </cols>
  <sheetData>
    <row r="5" spans="2:10" x14ac:dyDescent="0.3">
      <c r="B5" t="s">
        <v>76</v>
      </c>
    </row>
    <row r="6" spans="2:10" x14ac:dyDescent="0.3">
      <c r="B6">
        <v>499</v>
      </c>
      <c r="I6" t="s">
        <v>70</v>
      </c>
      <c r="J6">
        <f>GETPIVOTDATA("Field1",$B$5)</f>
        <v>499</v>
      </c>
    </row>
    <row r="7" spans="2:10" x14ac:dyDescent="0.3">
      <c r="I7" t="s">
        <v>71</v>
      </c>
      <c r="J7">
        <f>GETPIVOTDATA("wicket_type",$B$8)</f>
        <v>14</v>
      </c>
    </row>
    <row r="8" spans="2:10" x14ac:dyDescent="0.3">
      <c r="B8" t="s">
        <v>63</v>
      </c>
      <c r="I8" t="s">
        <v>73</v>
      </c>
      <c r="J8">
        <f>GETPIVOTDATA("extras",$B$11)</f>
        <v>25</v>
      </c>
    </row>
    <row r="9" spans="2:10" x14ac:dyDescent="0.3">
      <c r="B9">
        <v>14</v>
      </c>
      <c r="I9" t="s">
        <v>74</v>
      </c>
      <c r="J9">
        <f>GETPIVOTDATA("Boundary",$B$14,"Boundary","Four")</f>
        <v>39</v>
      </c>
    </row>
    <row r="10" spans="2:10" x14ac:dyDescent="0.3">
      <c r="I10" t="s">
        <v>75</v>
      </c>
      <c r="J10">
        <f>GETPIVOTDATA("Boundary",$B$18,"Boundary","Six")</f>
        <v>34</v>
      </c>
    </row>
    <row r="11" spans="2:10" x14ac:dyDescent="0.3">
      <c r="B11" t="s">
        <v>72</v>
      </c>
    </row>
    <row r="12" spans="2:10" x14ac:dyDescent="0.3">
      <c r="B12">
        <v>25</v>
      </c>
      <c r="I12" t="s">
        <v>105</v>
      </c>
      <c r="J12" t="str">
        <f>IFERROR(GETPIVOTDATA("Field2",$B$28,"batting_team","England","batting_team","India"),"10")</f>
        <v>10</v>
      </c>
    </row>
    <row r="14" spans="2:10" x14ac:dyDescent="0.3">
      <c r="B14" s="2" t="s">
        <v>58</v>
      </c>
      <c r="C14" t="s">
        <v>65</v>
      </c>
    </row>
    <row r="15" spans="2:10" x14ac:dyDescent="0.3">
      <c r="B15" s="3" t="s">
        <v>64</v>
      </c>
      <c r="C15">
        <v>39</v>
      </c>
    </row>
    <row r="16" spans="2:10" x14ac:dyDescent="0.3">
      <c r="B16" s="3" t="s">
        <v>62</v>
      </c>
      <c r="C16">
        <v>39</v>
      </c>
    </row>
    <row r="18" spans="2:3" x14ac:dyDescent="0.3">
      <c r="B18" s="2" t="s">
        <v>58</v>
      </c>
      <c r="C18" t="s">
        <v>65</v>
      </c>
    </row>
    <row r="19" spans="2:3" x14ac:dyDescent="0.3">
      <c r="B19" s="3" t="s">
        <v>68</v>
      </c>
      <c r="C19">
        <v>34</v>
      </c>
    </row>
    <row r="20" spans="2:3" x14ac:dyDescent="0.3">
      <c r="B20" s="3" t="s">
        <v>62</v>
      </c>
      <c r="C20">
        <v>34</v>
      </c>
    </row>
    <row r="22" spans="2:3" x14ac:dyDescent="0.3">
      <c r="B22" s="2" t="s">
        <v>58</v>
      </c>
    </row>
    <row r="23" spans="2:3" x14ac:dyDescent="0.3">
      <c r="B23" s="3" t="s">
        <v>30</v>
      </c>
    </row>
    <row r="24" spans="2:3" x14ac:dyDescent="0.3">
      <c r="B24" s="3" t="s">
        <v>29</v>
      </c>
    </row>
    <row r="25" spans="2:3" x14ac:dyDescent="0.3">
      <c r="B25" s="3" t="s">
        <v>62</v>
      </c>
    </row>
    <row r="28" spans="2:3" x14ac:dyDescent="0.3">
      <c r="B28" s="2" t="s">
        <v>58</v>
      </c>
      <c r="C28" t="s">
        <v>106</v>
      </c>
    </row>
    <row r="29" spans="2:3" x14ac:dyDescent="0.3">
      <c r="B29" s="3" t="s">
        <v>30</v>
      </c>
      <c r="C29" s="11">
        <v>12.3</v>
      </c>
    </row>
    <row r="30" spans="2:3" x14ac:dyDescent="0.3">
      <c r="B30" s="3" t="s">
        <v>29</v>
      </c>
      <c r="C30" s="11">
        <v>12.65</v>
      </c>
    </row>
    <row r="31" spans="2:3" x14ac:dyDescent="0.3">
      <c r="B31" s="3" t="s">
        <v>62</v>
      </c>
      <c r="C31" s="11">
        <v>24.95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45A86-2E47-49CD-9520-45EDC0B2B367}">
  <dimension ref="B2:M45"/>
  <sheetViews>
    <sheetView topLeftCell="A27" workbookViewId="0">
      <selection activeCell="H39" sqref="H39:J48"/>
    </sheetView>
  </sheetViews>
  <sheetFormatPr defaultRowHeight="14.4" x14ac:dyDescent="0.3"/>
  <cols>
    <col min="2" max="2" width="12.5546875" bestFit="1" customWidth="1"/>
    <col min="3" max="3" width="15.5546875" bestFit="1" customWidth="1"/>
    <col min="4" max="4" width="5.21875" bestFit="1" customWidth="1"/>
    <col min="5" max="5" width="10.77734375" bestFit="1" customWidth="1"/>
    <col min="7" max="7" width="12.5546875" bestFit="1" customWidth="1"/>
    <col min="8" max="8" width="22.33203125" bestFit="1" customWidth="1"/>
    <col min="9" max="9" width="11.6640625" bestFit="1" customWidth="1"/>
    <col min="10" max="10" width="13.109375" bestFit="1" customWidth="1"/>
    <col min="11" max="11" width="17.21875" bestFit="1" customWidth="1"/>
    <col min="12" max="12" width="12.5546875" bestFit="1" customWidth="1"/>
    <col min="13" max="13" width="19.21875" bestFit="1" customWidth="1"/>
  </cols>
  <sheetData>
    <row r="2" spans="2:13" x14ac:dyDescent="0.3">
      <c r="B2" s="12" t="s">
        <v>98</v>
      </c>
      <c r="C2" s="13"/>
      <c r="D2" s="13"/>
      <c r="G2" s="12" t="s">
        <v>99</v>
      </c>
      <c r="H2" s="13"/>
      <c r="I2" s="13"/>
      <c r="L2" s="12" t="s">
        <v>101</v>
      </c>
      <c r="M2" s="13"/>
    </row>
    <row r="3" spans="2:13" x14ac:dyDescent="0.3">
      <c r="B3" s="2" t="s">
        <v>76</v>
      </c>
      <c r="C3" s="2" t="s">
        <v>59</v>
      </c>
      <c r="G3" s="2" t="s">
        <v>76</v>
      </c>
      <c r="H3" s="2" t="s">
        <v>59</v>
      </c>
      <c r="L3" s="2" t="s">
        <v>58</v>
      </c>
      <c r="M3" t="s">
        <v>63</v>
      </c>
    </row>
    <row r="4" spans="2:13" x14ac:dyDescent="0.3">
      <c r="B4" s="2" t="s">
        <v>58</v>
      </c>
      <c r="C4" t="s">
        <v>30</v>
      </c>
      <c r="D4" t="s">
        <v>29</v>
      </c>
      <c r="G4" s="2" t="s">
        <v>58</v>
      </c>
      <c r="H4" t="s">
        <v>30</v>
      </c>
      <c r="I4" t="s">
        <v>29</v>
      </c>
      <c r="L4" s="3" t="s">
        <v>46</v>
      </c>
      <c r="M4">
        <v>2</v>
      </c>
    </row>
    <row r="5" spans="2:13" x14ac:dyDescent="0.3">
      <c r="B5" s="3">
        <v>1</v>
      </c>
      <c r="C5">
        <v>13</v>
      </c>
      <c r="D5">
        <v>12</v>
      </c>
      <c r="G5" s="3">
        <v>1</v>
      </c>
      <c r="H5">
        <v>13</v>
      </c>
      <c r="I5">
        <v>12</v>
      </c>
      <c r="L5" s="3" t="s">
        <v>40</v>
      </c>
      <c r="M5">
        <v>2</v>
      </c>
    </row>
    <row r="6" spans="2:13" x14ac:dyDescent="0.3">
      <c r="B6" s="3">
        <v>2</v>
      </c>
      <c r="C6">
        <v>15</v>
      </c>
      <c r="D6">
        <v>20</v>
      </c>
      <c r="G6" s="3">
        <v>2</v>
      </c>
      <c r="H6">
        <v>2</v>
      </c>
      <c r="I6">
        <v>8</v>
      </c>
      <c r="L6" s="3" t="s">
        <v>34</v>
      </c>
      <c r="M6">
        <v>3</v>
      </c>
    </row>
    <row r="7" spans="2:13" x14ac:dyDescent="0.3">
      <c r="B7" s="3">
        <v>3</v>
      </c>
      <c r="C7">
        <v>25</v>
      </c>
      <c r="D7">
        <v>34</v>
      </c>
      <c r="G7" s="3">
        <v>3</v>
      </c>
      <c r="H7">
        <v>10</v>
      </c>
      <c r="I7">
        <v>14</v>
      </c>
      <c r="L7" s="3" t="s">
        <v>62</v>
      </c>
      <c r="M7">
        <v>7</v>
      </c>
    </row>
    <row r="8" spans="2:13" x14ac:dyDescent="0.3">
      <c r="B8" s="3">
        <v>4</v>
      </c>
      <c r="C8">
        <v>38</v>
      </c>
      <c r="D8">
        <v>45</v>
      </c>
      <c r="G8" s="3">
        <v>4</v>
      </c>
      <c r="H8">
        <v>13</v>
      </c>
      <c r="I8">
        <v>11</v>
      </c>
    </row>
    <row r="9" spans="2:13" x14ac:dyDescent="0.3">
      <c r="B9" s="3">
        <v>5</v>
      </c>
      <c r="C9">
        <v>45</v>
      </c>
      <c r="D9">
        <v>55</v>
      </c>
      <c r="G9" s="3">
        <v>5</v>
      </c>
      <c r="H9">
        <v>7</v>
      </c>
      <c r="I9">
        <v>10</v>
      </c>
    </row>
    <row r="10" spans="2:13" x14ac:dyDescent="0.3">
      <c r="B10" s="3">
        <v>6</v>
      </c>
      <c r="C10">
        <v>68</v>
      </c>
      <c r="D10">
        <v>67</v>
      </c>
      <c r="G10" s="3">
        <v>6</v>
      </c>
      <c r="H10">
        <v>23</v>
      </c>
      <c r="I10">
        <v>12</v>
      </c>
    </row>
    <row r="11" spans="2:13" x14ac:dyDescent="0.3">
      <c r="B11" s="3">
        <v>7</v>
      </c>
      <c r="C11">
        <v>83</v>
      </c>
      <c r="D11">
        <v>73</v>
      </c>
      <c r="G11" s="3">
        <v>7</v>
      </c>
      <c r="H11">
        <v>15</v>
      </c>
      <c r="I11">
        <v>6</v>
      </c>
    </row>
    <row r="12" spans="2:13" x14ac:dyDescent="0.3">
      <c r="B12" s="3">
        <v>8</v>
      </c>
      <c r="C12">
        <v>99</v>
      </c>
      <c r="D12">
        <v>92</v>
      </c>
      <c r="G12" s="3">
        <v>8</v>
      </c>
      <c r="H12">
        <v>16</v>
      </c>
      <c r="I12">
        <v>19</v>
      </c>
    </row>
    <row r="13" spans="2:13" x14ac:dyDescent="0.3">
      <c r="B13" s="3">
        <v>9</v>
      </c>
      <c r="C13">
        <v>113</v>
      </c>
      <c r="D13">
        <v>112</v>
      </c>
      <c r="G13" s="3">
        <v>9</v>
      </c>
      <c r="H13">
        <v>14</v>
      </c>
      <c r="I13">
        <v>20</v>
      </c>
    </row>
    <row r="14" spans="2:13" x14ac:dyDescent="0.3">
      <c r="B14" s="3">
        <v>10</v>
      </c>
      <c r="C14">
        <v>119</v>
      </c>
      <c r="D14">
        <v>119</v>
      </c>
      <c r="G14" s="3">
        <v>10</v>
      </c>
      <c r="H14">
        <v>6</v>
      </c>
      <c r="I14">
        <v>7</v>
      </c>
    </row>
    <row r="15" spans="2:13" x14ac:dyDescent="0.3">
      <c r="B15" s="3">
        <v>11</v>
      </c>
      <c r="C15">
        <v>131</v>
      </c>
      <c r="D15">
        <v>130</v>
      </c>
      <c r="G15" s="3">
        <v>11</v>
      </c>
      <c r="H15">
        <v>12</v>
      </c>
      <c r="I15">
        <v>11</v>
      </c>
    </row>
    <row r="16" spans="2:13" x14ac:dyDescent="0.3">
      <c r="B16" s="3">
        <v>12</v>
      </c>
      <c r="C16">
        <v>145</v>
      </c>
      <c r="D16">
        <v>145</v>
      </c>
      <c r="G16" s="3">
        <v>12</v>
      </c>
      <c r="H16">
        <v>14</v>
      </c>
      <c r="I16">
        <v>15</v>
      </c>
    </row>
    <row r="17" spans="2:11" x14ac:dyDescent="0.3">
      <c r="B17" s="3">
        <v>13</v>
      </c>
      <c r="C17">
        <v>160</v>
      </c>
      <c r="D17">
        <v>160</v>
      </c>
      <c r="G17" s="3">
        <v>13</v>
      </c>
      <c r="H17">
        <v>15</v>
      </c>
      <c r="I17">
        <v>15</v>
      </c>
    </row>
    <row r="18" spans="2:11" x14ac:dyDescent="0.3">
      <c r="B18" s="3">
        <v>14</v>
      </c>
      <c r="C18">
        <v>172</v>
      </c>
      <c r="D18">
        <v>167</v>
      </c>
      <c r="G18" s="3">
        <v>14</v>
      </c>
      <c r="H18">
        <v>12</v>
      </c>
      <c r="I18">
        <v>7</v>
      </c>
    </row>
    <row r="19" spans="2:11" x14ac:dyDescent="0.3">
      <c r="B19" s="3">
        <v>15</v>
      </c>
      <c r="C19">
        <v>185</v>
      </c>
      <c r="D19">
        <v>177</v>
      </c>
      <c r="G19" s="3">
        <v>15</v>
      </c>
      <c r="H19">
        <v>13</v>
      </c>
      <c r="I19">
        <v>10</v>
      </c>
    </row>
    <row r="20" spans="2:11" x14ac:dyDescent="0.3">
      <c r="B20" s="3">
        <v>16</v>
      </c>
      <c r="C20">
        <v>193</v>
      </c>
      <c r="D20">
        <v>190</v>
      </c>
      <c r="G20" s="3">
        <v>16</v>
      </c>
      <c r="H20">
        <v>8</v>
      </c>
      <c r="I20">
        <v>13</v>
      </c>
    </row>
    <row r="21" spans="2:11" x14ac:dyDescent="0.3">
      <c r="B21" s="3">
        <v>17</v>
      </c>
      <c r="C21">
        <v>209</v>
      </c>
      <c r="D21">
        <v>205</v>
      </c>
      <c r="G21" s="3">
        <v>17</v>
      </c>
      <c r="H21">
        <v>16</v>
      </c>
      <c r="I21">
        <v>15</v>
      </c>
    </row>
    <row r="22" spans="2:11" x14ac:dyDescent="0.3">
      <c r="B22" s="3">
        <v>18</v>
      </c>
      <c r="C22">
        <v>215</v>
      </c>
      <c r="D22">
        <v>217</v>
      </c>
      <c r="G22" s="3">
        <v>18</v>
      </c>
      <c r="H22">
        <v>6</v>
      </c>
      <c r="I22">
        <v>12</v>
      </c>
    </row>
    <row r="23" spans="2:11" x14ac:dyDescent="0.3">
      <c r="B23" s="3">
        <v>19</v>
      </c>
      <c r="C23">
        <v>224</v>
      </c>
      <c r="D23">
        <v>237</v>
      </c>
      <c r="G23" s="3">
        <v>19</v>
      </c>
      <c r="H23">
        <v>9</v>
      </c>
      <c r="I23">
        <v>20</v>
      </c>
    </row>
    <row r="24" spans="2:11" x14ac:dyDescent="0.3">
      <c r="B24" s="3">
        <v>20</v>
      </c>
      <c r="C24">
        <v>246</v>
      </c>
      <c r="D24">
        <v>253</v>
      </c>
      <c r="G24" s="3">
        <v>20</v>
      </c>
      <c r="H24">
        <v>22</v>
      </c>
      <c r="I24">
        <v>16</v>
      </c>
    </row>
    <row r="28" spans="2:11" x14ac:dyDescent="0.3">
      <c r="B28" s="12" t="s">
        <v>100</v>
      </c>
      <c r="C28" s="13"/>
      <c r="D28" s="13"/>
      <c r="E28" s="13"/>
      <c r="G28" s="12" t="s">
        <v>102</v>
      </c>
      <c r="H28" s="12"/>
      <c r="J28" s="12" t="s">
        <v>103</v>
      </c>
      <c r="K28" s="13"/>
    </row>
    <row r="29" spans="2:11" x14ac:dyDescent="0.3">
      <c r="B29" s="2" t="s">
        <v>60</v>
      </c>
      <c r="C29" s="2" t="s">
        <v>59</v>
      </c>
      <c r="G29" s="6" t="s">
        <v>58</v>
      </c>
      <c r="H29" s="4" t="s">
        <v>63</v>
      </c>
      <c r="J29" s="2" t="s">
        <v>58</v>
      </c>
      <c r="K29" t="s">
        <v>65</v>
      </c>
    </row>
    <row r="30" spans="2:11" x14ac:dyDescent="0.3">
      <c r="B30" s="2" t="s">
        <v>58</v>
      </c>
      <c r="C30" t="s">
        <v>30</v>
      </c>
      <c r="D30" t="s">
        <v>29</v>
      </c>
      <c r="E30" t="s">
        <v>62</v>
      </c>
      <c r="G30" s="7" t="s">
        <v>50</v>
      </c>
      <c r="H30" s="4">
        <v>3</v>
      </c>
      <c r="J30" s="3" t="s">
        <v>67</v>
      </c>
      <c r="K30">
        <v>14</v>
      </c>
    </row>
    <row r="31" spans="2:11" x14ac:dyDescent="0.3">
      <c r="B31" s="3" t="s">
        <v>34</v>
      </c>
      <c r="C31">
        <v>35</v>
      </c>
      <c r="E31">
        <v>35</v>
      </c>
      <c r="G31" s="7" t="s">
        <v>35</v>
      </c>
      <c r="H31" s="4">
        <v>7</v>
      </c>
      <c r="J31" s="3" t="s">
        <v>64</v>
      </c>
      <c r="K31">
        <v>39</v>
      </c>
    </row>
    <row r="32" spans="2:11" x14ac:dyDescent="0.3">
      <c r="B32" s="3" t="s">
        <v>37</v>
      </c>
      <c r="D32">
        <v>39</v>
      </c>
      <c r="E32">
        <v>39</v>
      </c>
      <c r="G32" s="7" t="s">
        <v>47</v>
      </c>
      <c r="H32" s="4">
        <v>3</v>
      </c>
      <c r="J32" s="3" t="s">
        <v>66</v>
      </c>
      <c r="K32">
        <v>86</v>
      </c>
    </row>
    <row r="33" spans="2:11" x14ac:dyDescent="0.3">
      <c r="B33" s="3" t="s">
        <v>42</v>
      </c>
      <c r="D33">
        <v>43</v>
      </c>
      <c r="E33">
        <v>43</v>
      </c>
      <c r="G33" s="7" t="s">
        <v>44</v>
      </c>
      <c r="H33" s="4">
        <v>1</v>
      </c>
      <c r="J33" s="3" t="s">
        <v>68</v>
      </c>
      <c r="K33">
        <v>34</v>
      </c>
    </row>
    <row r="34" spans="2:11" x14ac:dyDescent="0.3">
      <c r="B34" s="3" t="s">
        <v>31</v>
      </c>
      <c r="D34">
        <v>89</v>
      </c>
      <c r="E34">
        <v>89</v>
      </c>
      <c r="G34" s="7" t="s">
        <v>62</v>
      </c>
      <c r="H34" s="4">
        <v>14</v>
      </c>
      <c r="J34" s="3" t="s">
        <v>77</v>
      </c>
      <c r="K34">
        <v>21</v>
      </c>
    </row>
    <row r="35" spans="2:11" x14ac:dyDescent="0.3">
      <c r="B35" s="3" t="s">
        <v>52</v>
      </c>
      <c r="C35">
        <v>105</v>
      </c>
      <c r="E35">
        <v>105</v>
      </c>
      <c r="J35" s="3" t="s">
        <v>62</v>
      </c>
      <c r="K35">
        <v>194</v>
      </c>
    </row>
    <row r="36" spans="2:11" x14ac:dyDescent="0.3">
      <c r="B36" s="3" t="s">
        <v>62</v>
      </c>
      <c r="C36">
        <v>140</v>
      </c>
      <c r="D36">
        <v>171</v>
      </c>
      <c r="E36">
        <v>311</v>
      </c>
    </row>
    <row r="39" spans="2:11" x14ac:dyDescent="0.3">
      <c r="H39" s="12" t="s">
        <v>104</v>
      </c>
      <c r="I39" s="13"/>
      <c r="J39" s="13"/>
    </row>
    <row r="40" spans="2:11" x14ac:dyDescent="0.3">
      <c r="H40" s="9" t="s">
        <v>78</v>
      </c>
      <c r="I40" s="10" t="s">
        <v>96</v>
      </c>
      <c r="J40" s="10" t="s">
        <v>97</v>
      </c>
    </row>
    <row r="41" spans="2:11" x14ac:dyDescent="0.3">
      <c r="H41" s="8" t="s">
        <v>81</v>
      </c>
      <c r="I41" s="8">
        <v>97</v>
      </c>
      <c r="J41" s="8">
        <v>48</v>
      </c>
    </row>
    <row r="42" spans="2:11" x14ac:dyDescent="0.3">
      <c r="H42" s="8" t="s">
        <v>92</v>
      </c>
      <c r="I42" s="8">
        <v>77</v>
      </c>
      <c r="J42" s="8">
        <v>44</v>
      </c>
    </row>
    <row r="43" spans="2:11" x14ac:dyDescent="0.3">
      <c r="H43" s="8" t="s">
        <v>93</v>
      </c>
      <c r="I43" s="8">
        <v>50</v>
      </c>
      <c r="J43" s="8">
        <v>30</v>
      </c>
    </row>
    <row r="44" spans="2:11" x14ac:dyDescent="0.3">
      <c r="H44" s="8" t="s">
        <v>82</v>
      </c>
      <c r="I44" s="8">
        <v>43</v>
      </c>
      <c r="J44" s="8">
        <v>24</v>
      </c>
    </row>
    <row r="45" spans="2:11" x14ac:dyDescent="0.3">
      <c r="H45" s="8" t="s">
        <v>91</v>
      </c>
      <c r="I45" s="8">
        <v>31</v>
      </c>
      <c r="J45" s="8">
        <v>11</v>
      </c>
    </row>
  </sheetData>
  <mergeCells count="7">
    <mergeCell ref="H39:J39"/>
    <mergeCell ref="B2:D2"/>
    <mergeCell ref="G2:I2"/>
    <mergeCell ref="B28:E28"/>
    <mergeCell ref="L2:M2"/>
    <mergeCell ref="G28:H28"/>
    <mergeCell ref="J28:K2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67FCA-4D0D-49D0-99F0-9F0066811661}">
  <dimension ref="A1"/>
  <sheetViews>
    <sheetView showGridLines="0" showRowColHeaders="0" tabSelected="1" zoomScale="49" zoomScaleNormal="100" zoomScalePageLayoutView="57" workbookViewId="0">
      <selection activeCell="AM42" sqref="AM42"/>
    </sheetView>
  </sheetViews>
  <sheetFormatPr defaultRowHeight="14.4" x14ac:dyDescent="0.3"/>
  <cols>
    <col min="7" max="7" width="31.6640625" bestFit="1" customWidth="1"/>
    <col min="38" max="38" width="22.33203125" bestFit="1" customWidth="1"/>
    <col min="39" max="40" width="13.5546875" customWidth="1"/>
    <col min="41" max="41" width="19.5546875" bestFit="1" customWidth="1"/>
  </cols>
  <sheetData/>
  <pageMargins left="0.7" right="0.7" top="0.75" bottom="0.75" header="0.3" footer="0.3"/>
  <pageSetup paperSize="9" orientation="portrait" r:id="rId1"/>
  <drawing r:id="rId2"/>
  <legacy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IND VS ENG</vt:lpstr>
      <vt:lpstr>KPI</vt:lpstr>
      <vt:lpstr>SUMMERISED DATA </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Adarsh Nadda</dc:creator>
  <cp:lastModifiedBy>Adarsh Nadda</cp:lastModifiedBy>
  <dcterms:created xsi:type="dcterms:W3CDTF">2026-07-26T16:54:08Z</dcterms:created>
  <dcterms:modified xsi:type="dcterms:W3CDTF">2026-08-04T15:43:35Z</dcterms:modified>
</cp:coreProperties>
</file>