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tables/table5.xml" ContentType="application/vnd.openxmlformats-officedocument.spreadsheetml.table+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tables/table6.xml" ContentType="application/vnd.openxmlformats-officedocument.spreadsheetml.table+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020" codeName="{52B413DB-416B-A148-0A32-6202AF4EA34E}"/>
  <workbookPr codeName="ThisWorkbook" defaultThemeVersion="124226"/>
  <mc:AlternateContent xmlns:mc="http://schemas.openxmlformats.org/markup-compatibility/2006">
    <mc:Choice Requires="x15">
      <x15ac:absPath xmlns:x15ac="http://schemas.microsoft.com/office/spreadsheetml/2010/11/ac" url="/Users/adam.shailer/Library/Containers/com.microsoft.Excel/Data/PrintCostsBuild/work/"/>
    </mc:Choice>
  </mc:AlternateContent>
  <xr:revisionPtr revIDLastSave="0" documentId="8_{54B3C1EC-DEB5-4544-822E-9EF137823441}" xr6:coauthVersionLast="47" xr6:coauthVersionMax="47" xr10:uidLastSave="{00000000-0000-0000-0000-000000000000}"/>
  <bookViews>
    <workbookView xWindow="1180" yWindow="620" windowWidth="24420" windowHeight="14620" xr2:uid="{00000000-000D-0000-FFFF-FFFF00000000}"/>
  </bookViews>
  <sheets>
    <sheet name="Summary" sheetId="14" r:id="rId1"/>
    <sheet name="Reports" sheetId="15" r:id="rId2"/>
    <sheet name="Example Print Room" sheetId="10" r:id="rId3"/>
    <sheet name="Print Technicians" sheetId="2" r:id="rId4"/>
    <sheet name="Printers" sheetId="3" r:id="rId5"/>
    <sheet name="Papers" sheetId="4" r:id="rId6"/>
    <sheet name="Consumables" sheetId="13" r:id="rId7"/>
    <sheet name="Departments" sheetId="12" r:id="rId8"/>
    <sheet name="Settings" sheetId="1" r:id="rId9"/>
    <sheet name="_Registry" sheetId="5" state="veryHidden" r:id="rId10"/>
    <sheet name="_Work" sheetId="6" state="veryHidden" r:id="rId11"/>
    <sheet name="_Export" sheetId="7" state="veryHidden" r:id="rId12"/>
    <sheet name="_Audit" sheetId="8" state="veryHidden" r:id="rId13"/>
    <sheet name="_Picker" sheetId="9" state="veryHidden" r:id="rId14"/>
    <sheet name="_Data" sheetId="11" state="veryHidden" r:id="rId15"/>
  </sheets>
  <functionGroups builtInGroupCount="19"/>
  <definedNames>
    <definedName name="_xlpm.b" hidden="1" xlm="1">#NAME?</definedName>
    <definedName name="_xlpm.c" hidden="1" xlm="1">#NAME?</definedName>
    <definedName name="_xlpm.cc" hidden="1" xlm="1">#NAME?</definedName>
    <definedName name="_xlpm.dir" hidden="1" xlm="1">#NAME?</definedName>
    <definedName name="_xlpm.g" hidden="1" xlm="1">#NAME?</definedName>
    <definedName name="_xlpm.hdrs" hidden="1" xlm="1">#NAME?</definedName>
    <definedName name="_xlpm.isCm" hidden="1" xlm="1">#NAME?</definedName>
    <definedName name="_xlpm.k" hidden="1" xlm="1">#NAME?</definedName>
    <definedName name="_xlpm.kept" hidden="1" xlm="1">#NAME?</definedName>
    <definedName name="_xlpm.keys" hidden="1" xlm="1">#NAME?</definedName>
    <definedName name="_xlpm.list" hidden="1" xlm="1">#NAME?</definedName>
    <definedName name="_xlpm.lo" hidden="1" xlm="1">#NAME?</definedName>
    <definedName name="_xlpm.n" hidden="1" xlm="1">#NAME?</definedName>
    <definedName name="_xlpm.ok" hidden="1" xlm="1">#NAME?</definedName>
    <definedName name="_xlpm.ok0" hidden="1" xlm="1">#NAME?</definedName>
    <definedName name="_xlpm.pr" hidden="1" xlm="1">#NAME?</definedName>
    <definedName name="_xlpm.raw" hidden="1" xlm="1">#NAME?</definedName>
    <definedName name="_xlpm.res" hidden="1" xlm="1">#NAME?</definedName>
    <definedName name="_xlpm.sortIdx" hidden="1" xlm="1">#NAME?</definedName>
    <definedName name="_xlpm.st" hidden="1" xlm="1">#NAME?</definedName>
    <definedName name="_xlpm.u" hidden="1" xlm="1">#NAME?</definedName>
    <definedName name="_xlpm.x" hidden="1" xlm="1">#NAME?</definedName>
    <definedName name="LOC_Code" localSheetId="2">'Example Print Room'!$AX$2</definedName>
    <definedName name="LOC_DefDisCons" localSheetId="2">'Example Print Room'!$B$9</definedName>
    <definedName name="LOC_DefDisPaper" localSheetId="2">'Example Print Room'!$B$8</definedName>
    <definedName name="LOC_DefPaper" localSheetId="2">'Example Print Room'!$B$6</definedName>
    <definedName name="LOC_DefPrinter" localSheetId="2">'Example Print Room'!$B$5</definedName>
    <definedName name="LOC_DefTech" localSheetId="2">'Example Print Room'!$B$4</definedName>
    <definedName name="LOC_Dept" localSheetId="2">'Example Print Room'!$B$2</definedName>
    <definedName name="LOC_Export" localSheetId="2">'Example Print Room'!$AX$6</definedName>
    <definedName name="LOC_Name" localSheetId="2">'Example Print Room'!$B$1</definedName>
    <definedName name="LOC_Printers" localSheetId="2">'Example Print Room'!$AX$9</definedName>
    <definedName name="LOC_RollUnit" localSheetId="2">'Example Print Room'!$B$11</definedName>
    <definedName name="LOC_Status" localSheetId="2">'Example Print Room'!$AX$6</definedName>
    <definedName name="lstConsumables">tblConsumables[Consumable type]</definedName>
    <definedName name="lstPaperTypes">tblPaperTypes[Paper type]</definedName>
    <definedName name="lstPrinters">tblPrinters[Model]</definedName>
    <definedName name="lstStandardSizes">tblStandardSizes[Size name]</definedName>
    <definedName name="lstStocks">tblPapers[Description]</definedName>
    <definedName name="lstTechnicians">tblTechnicians[Name]</definedName>
    <definedName name="RNG_STD_SIZES">tblStandardSizes[Size name]</definedName>
    <definedName name="SET_APP_VER">Settings!$C$18</definedName>
    <definedName name="SET_BUILT">Settings!$C$19</definedName>
    <definedName name="SET_BUILT_BY">Settings!$C$20</definedName>
    <definedName name="SET_COLOUR_ID_HWM">Settings!$C$31</definedName>
    <definedName name="SET_COST_COLS_HIDDEN">Settings!$C$25</definedName>
    <definedName name="SET_CURRENCY">Settings!$C$13</definedName>
    <definedName name="SET_DEPT">Settings!$C$12</definedName>
    <definedName name="SET_DEPT_ID_HWM">Settings!$C$30</definedName>
    <definedName name="SET_EXPORT_FOLDER">Settings!$C$21</definedName>
    <definedName name="SET_LASTREF">Settings!$C$17</definedName>
    <definedName name="SET_LOC_MINIMAL_COLUMNS">Settings!$C$24</definedName>
    <definedName name="SET_LOC_REDUCED_COLUMNS">Settings!$C$23</definedName>
    <definedName name="SET_LOC_REDUCED_VIEW">Settings!$C$22</definedName>
    <definedName name="SET_MULTIPASS_COLS_HIDDEN">Settings!$C$26</definedName>
    <definedName name="SET_ORG">Settings!$C$11</definedName>
    <definedName name="SET_PRINTER_ID_HWM">Settings!$C$28</definedName>
    <definedName name="SET_REPORT_HEADING">Settings!$C$32</definedName>
    <definedName name="SET_ROUND_DP">Settings!$C$15</definedName>
    <definedName name="SET_SCHEMA">Settings!$C$16</definedName>
    <definedName name="SET_SITE_ID">Settings!$C$9</definedName>
    <definedName name="SET_SITE_NAME">Settings!$C$10</definedName>
    <definedName name="SET_STOCK_ID_HWM">Settings!$C$29</definedName>
    <definedName name="SET_SUBSIDY_PCT">Settings!$C$14</definedName>
    <definedName name="SET_TECH_ID_HWM">Settings!$C$27</definedName>
  </definedNames>
  <calcPr calcId="191029" calcMode="manual"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8" i="10" l="1"/>
  <c r="AF19" i="10"/>
  <c r="AF20" i="10"/>
  <c r="AF21" i="10"/>
  <c r="AF22" i="10"/>
  <c r="AF23" i="10"/>
  <c r="AF24" i="10"/>
  <c r="AF25" i="10"/>
  <c r="AF26" i="10"/>
  <c r="AF27" i="10"/>
  <c r="AF28" i="10"/>
  <c r="AF29" i="10"/>
  <c r="AC18" i="10"/>
  <c r="W18" i="10" s="1"/>
  <c r="AC19" i="10"/>
  <c r="W19" i="10" s="1"/>
  <c r="AC20" i="10"/>
  <c r="W20" i="10" s="1"/>
  <c r="AC21" i="10"/>
  <c r="W21" i="10" s="1"/>
  <c r="AC22" i="10"/>
  <c r="W22" i="10" s="1"/>
  <c r="AC23" i="10"/>
  <c r="W23" i="10" s="1"/>
  <c r="AC24" i="10"/>
  <c r="W24" i="10" s="1"/>
  <c r="AC25" i="10"/>
  <c r="W25" i="10" s="1"/>
  <c r="AC26" i="10"/>
  <c r="AC27" i="10"/>
  <c r="AC28" i="10"/>
  <c r="AC29" i="10"/>
  <c r="W29" i="10" s="1"/>
  <c r="B13" i="10"/>
  <c r="B12" i="10"/>
  <c r="X6" i="15"/>
  <c r="A14" i="15" a="1"/>
  <c r="A2" i="14"/>
  <c r="G7" i="12"/>
  <c r="AD18" i="10"/>
  <c r="AD19" i="10"/>
  <c r="AD20" i="10"/>
  <c r="AD21" i="10"/>
  <c r="AD22" i="10"/>
  <c r="AD23" i="10"/>
  <c r="AD24" i="10"/>
  <c r="AD25" i="10"/>
  <c r="AD26" i="10"/>
  <c r="AD27" i="10"/>
  <c r="AD28" i="10"/>
  <c r="AD29" i="10"/>
  <c r="Q18" i="10"/>
  <c r="Q22" i="10"/>
  <c r="Q23" i="10"/>
  <c r="Q24" i="10"/>
  <c r="Q25" i="10"/>
  <c r="Q26" i="10"/>
  <c r="Q27" i="10"/>
  <c r="Q28" i="10"/>
  <c r="Q29" i="10"/>
  <c r="U22" i="10"/>
  <c r="AE18" i="10"/>
  <c r="AE19" i="10"/>
  <c r="AE20" i="10"/>
  <c r="AE21" i="10"/>
  <c r="AE22" i="10"/>
  <c r="AE23" i="10"/>
  <c r="AE24" i="10"/>
  <c r="AE25" i="10"/>
  <c r="AE26" i="10"/>
  <c r="AE27" i="10"/>
  <c r="AE28" i="10"/>
  <c r="AE29" i="10"/>
  <c r="F18" i="10"/>
  <c r="F19" i="10"/>
  <c r="F20" i="10"/>
  <c r="F21" i="10"/>
  <c r="F22" i="10"/>
  <c r="F23" i="10"/>
  <c r="F24" i="10"/>
  <c r="F25" i="10"/>
  <c r="F26" i="10"/>
  <c r="F27" i="10"/>
  <c r="F28" i="10"/>
  <c r="F29" i="10"/>
  <c r="O18" i="10"/>
  <c r="R18" i="10" s="1"/>
  <c r="O22" i="10"/>
  <c r="R22" i="10" s="1"/>
  <c r="O23" i="10"/>
  <c r="R23" i="10" s="1"/>
  <c r="O26" i="10"/>
  <c r="R26" i="10" s="1"/>
  <c r="O28" i="10"/>
  <c r="R28" i="10" s="1"/>
  <c r="I18" i="10"/>
  <c r="I19" i="10"/>
  <c r="P19" i="10" s="1"/>
  <c r="I20" i="10"/>
  <c r="P20" i="10" s="1"/>
  <c r="I21" i="10"/>
  <c r="P21" i="10" s="1"/>
  <c r="I22" i="10"/>
  <c r="P22" i="10" s="1"/>
  <c r="I23" i="10"/>
  <c r="P23" i="10" s="1"/>
  <c r="I24" i="10"/>
  <c r="O24" i="10" s="1"/>
  <c r="R24" i="10" s="1"/>
  <c r="I25" i="10"/>
  <c r="O25" i="10" s="1"/>
  <c r="R25" i="10" s="1"/>
  <c r="I26" i="10"/>
  <c r="P26" i="10" s="1"/>
  <c r="I27" i="10"/>
  <c r="O27" i="10" s="1"/>
  <c r="R27" i="10" s="1"/>
  <c r="I28" i="10"/>
  <c r="P28" i="10" s="1"/>
  <c r="I29" i="10"/>
  <c r="O29" i="10" s="1"/>
  <c r="R29" i="10" s="1"/>
  <c r="J15" i="4"/>
  <c r="J14" i="4"/>
  <c r="J13" i="4"/>
  <c r="J12" i="4"/>
  <c r="J11" i="4"/>
  <c r="J10" i="4"/>
  <c r="J9" i="4"/>
  <c r="J8" i="4"/>
  <c r="J7" i="4"/>
  <c r="W28" i="10"/>
  <c r="W27" i="10"/>
  <c r="W26" i="10"/>
  <c r="P18" i="10" l="1"/>
  <c r="U28" i="10"/>
  <c r="U26" i="10"/>
  <c r="S22" i="10"/>
  <c r="T22" i="10" s="1"/>
  <c r="S28" i="10"/>
  <c r="U23" i="10"/>
  <c r="S26" i="10"/>
  <c r="S23" i="10"/>
  <c r="U18" i="10"/>
  <c r="S18" i="10"/>
  <c r="P27" i="10"/>
  <c r="P24" i="10"/>
  <c r="O21" i="10"/>
  <c r="O20" i="10"/>
  <c r="O19" i="10"/>
  <c r="P29" i="10"/>
  <c r="P25" i="10"/>
  <c r="Q21" i="10" l="1"/>
  <c r="R21" i="10"/>
  <c r="Q20" i="10"/>
  <c r="R20" i="10"/>
  <c r="Q19" i="10"/>
  <c r="R19" i="10"/>
  <c r="S27" i="10"/>
  <c r="U27" i="10"/>
  <c r="U24" i="10"/>
  <c r="S24" i="10"/>
  <c r="T24" i="10" s="1"/>
  <c r="U29" i="10"/>
  <c r="S29" i="10"/>
  <c r="T29" i="10" s="1"/>
  <c r="U25" i="10"/>
  <c r="S25" i="10"/>
  <c r="T28" i="10"/>
  <c r="T23" i="10"/>
  <c r="T26" i="10"/>
  <c r="T18" i="10"/>
  <c r="S21" i="10" l="1"/>
  <c r="T21" i="10" s="1"/>
  <c r="U21" i="10"/>
  <c r="S20" i="10"/>
  <c r="T20" i="10" s="1"/>
  <c r="U20" i="10"/>
  <c r="S19" i="10"/>
  <c r="T19" i="10" s="1"/>
  <c r="A10" i="11" s="1" a="1"/>
  <c r="U19" i="10"/>
  <c r="T27" i="10"/>
  <c r="T25" i="10"/>
  <c r="AK11" i="15" l="1" a="1"/>
  <c r="AG11" i="15" a="1"/>
  <c r="AC11" i="15" a="1"/>
  <c r="H11" i="15" a="1"/>
  <c r="X9" i="15" a="1"/>
  <c r="W9" i="15" a="1"/>
  <c r="N9" i="15" a="1"/>
  <c r="X7" i="15" s="1"/>
  <c r="K9" i="15" a="1"/>
  <c r="J9" i="15" a="1"/>
  <c r="I9" i="15" a="1"/>
  <c r="M21" i="14"/>
  <c r="L21" i="14"/>
  <c r="K21" i="14"/>
  <c r="J21" i="14"/>
  <c r="I7" i="14" a="1"/>
  <c r="I5" i="14" a="1"/>
  <c r="A28" i="14" a="1"/>
  <c r="L24" i="14"/>
  <c r="J24" i="14"/>
  <c r="H24" i="14"/>
  <c r="F24" i="14"/>
  <c r="D24" i="14"/>
  <c r="B24" i="14"/>
  <c r="K7" i="14" l="1" a="1"/>
  <c r="J7" i="14" a="1"/>
  <c r="L7" i="14" a="1"/>
  <c r="M7" i="14"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D Shailer</author>
  </authors>
  <commentList>
    <comment ref="W29" authorId="0" shapeId="0" xr:uid="{B357BF4E-9A64-1846-9027-49BDE8A0BDA1}">
      <text>
        <r>
          <rPr>
            <sz val="10"/>
            <color rgb="FF000000"/>
            <rFont val="Tahoma"/>
            <family val="2"/>
          </rPr>
          <t>• Student name or number required
• Print width exceeds stock width</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<sst xmlns="http://schemas.openxmlformats.org/spreadsheetml/2006/main" count="834" uniqueCount="420">
  <si>
    <t>Settings</t>
  </si>
  <si>
    <t>Global parameters and the reference lists the rest of the workbook draws on. Changing a value here never alters the cost of an existing print record.</t>
  </si>
  <si>
    <t>Global settings</t>
  </si>
  <si>
    <t>Key</t>
  </si>
  <si>
    <t>Setting</t>
  </si>
  <si>
    <t>Value</t>
  </si>
  <si>
    <t>Notes</t>
  </si>
  <si>
    <t>SITE_ID</t>
  </si>
  <si>
    <t>Site ID</t>
  </si>
  <si>
    <t>UNI</t>
  </si>
  <si>
    <t>Short code for this workbook. Used in job IDs so records stay unique if several sites are collated. Leave as-is for single-workbook use.</t>
  </si>
  <si>
    <t>SITE_NAME</t>
  </si>
  <si>
    <t>Site name</t>
  </si>
  <si>
    <t>Main Campus</t>
  </si>
  <si>
    <t>ORG</t>
  </si>
  <si>
    <t>Organisation</t>
  </si>
  <si>
    <t>University</t>
  </si>
  <si>
    <t>Appears on reports.</t>
  </si>
  <si>
    <t>DEPT</t>
  </si>
  <si>
    <t>Department</t>
  </si>
  <si>
    <t>Print Services</t>
  </si>
  <si>
    <t>CURRENCY</t>
  </si>
  <si>
    <t>Currency symbol</t>
  </si>
  <si>
    <t>£</t>
  </si>
  <si>
    <t>Display only.</t>
  </si>
  <si>
    <t>ROUND_DP</t>
  </si>
  <si>
    <t>Currency decimal places</t>
  </si>
  <si>
    <t>WARNING: changing this recalculates the cost of existing records.</t>
  </si>
  <si>
    <t>SCHEMA</t>
  </si>
  <si>
    <t>Schema version</t>
  </si>
  <si>
    <t>Read-only. Do not edit.</t>
  </si>
  <si>
    <t>LASTREF</t>
  </si>
  <si>
    <t>Last locations refresh</t>
  </si>
  <si>
    <t>Read-only. Set by Refresh Locations.</t>
  </si>
  <si>
    <t>Paper stock types</t>
  </si>
  <si>
    <t>Paper type</t>
  </si>
  <si>
    <t>Active</t>
  </si>
  <si>
    <t>Vinyl</t>
  </si>
  <si>
    <t>Yes</t>
  </si>
  <si>
    <t>Gloss</t>
  </si>
  <si>
    <t>Matte</t>
  </si>
  <si>
    <t>Canvas</t>
  </si>
  <si>
    <t>Satin</t>
  </si>
  <si>
    <t>Uncoated</t>
  </si>
  <si>
    <t>Sheet</t>
  </si>
  <si>
    <t>Roll</t>
  </si>
  <si>
    <t>Standard paper sizes (mm)</t>
  </si>
  <si>
    <t>Size name</t>
  </si>
  <si>
    <t>Width mm</t>
  </si>
  <si>
    <t>Height mm</t>
  </si>
  <si>
    <t>A0</t>
  </si>
  <si>
    <t>A1</t>
  </si>
  <si>
    <t>A2</t>
  </si>
  <si>
    <t>A3</t>
  </si>
  <si>
    <t>A4</t>
  </si>
  <si>
    <t>SRA3</t>
  </si>
  <si>
    <t>Consumable types</t>
  </si>
  <si>
    <t>Consumable type</t>
  </si>
  <si>
    <t>Ink</t>
  </si>
  <si>
    <t>Toner</t>
  </si>
  <si>
    <t>Solid ink</t>
  </si>
  <si>
    <t>Latex</t>
  </si>
  <si>
    <t>Print Technicians</t>
  </si>
  <si>
    <t>Technicians who handle print jobs. Set a technician to Inactive rather than deleting the row — historical records keep working, but the name stops appearing for new jobs.</t>
  </si>
  <si>
    <t>TechID</t>
  </si>
  <si>
    <t>Name</t>
  </si>
  <si>
    <t>TEC-001</t>
  </si>
  <si>
    <t>A. Shailer</t>
  </si>
  <si>
    <t>TEC-002</t>
  </si>
  <si>
    <t>J. Okonkwo</t>
  </si>
  <si>
    <t>TEC-003</t>
  </si>
  <si>
    <t>M. Da Silva</t>
  </si>
  <si>
    <t>School of Art</t>
  </si>
  <si>
    <t>Printers</t>
  </si>
  <si>
    <t>One row per printer model. The consumable cost per square metre already accounts for typical coverage, so no separate coverage figure is needed.</t>
  </si>
  <si>
    <t>PrinterID</t>
  </si>
  <si>
    <t>Model</t>
  </si>
  <si>
    <t>Cost per m2</t>
  </si>
  <si>
    <t>PRN-001</t>
  </si>
  <si>
    <t>Epson SureColor P9500</t>
  </si>
  <si>
    <t>PRN-002</t>
  </si>
  <si>
    <t>HP DesignJet Z9+</t>
  </si>
  <si>
    <t>PRN-003</t>
  </si>
  <si>
    <t>Xerox Versant 180</t>
  </si>
  <si>
    <t>PRN-004</t>
  </si>
  <si>
    <t>HP Latex 335</t>
  </si>
  <si>
    <t>Papers</t>
  </si>
  <si>
    <t>One row per individual paper stock. Each type/size combination is its own row. All dimensions are millimetres; roll stock is bought and consumed by the metre.</t>
  </si>
  <si>
    <t>StockID</t>
  </si>
  <si>
    <t>Description</t>
  </si>
  <si>
    <t>Measure</t>
  </si>
  <si>
    <t>Size mode</t>
  </si>
  <si>
    <t>Cost</t>
  </si>
  <si>
    <t>Cost unit</t>
  </si>
  <si>
    <t>STK-001</t>
  </si>
  <si>
    <t>Matte 180gsm A1 sheet</t>
  </si>
  <si>
    <t>Standard</t>
  </si>
  <si>
    <t>STK-002</t>
  </si>
  <si>
    <t>Matte 180gsm A2 sheet</t>
  </si>
  <si>
    <t>STK-003</t>
  </si>
  <si>
    <t>Gloss 200gsm SRA3 sheet</t>
  </si>
  <si>
    <t>STK-004</t>
  </si>
  <si>
    <t>Uncoated 120gsm A3 sheet</t>
  </si>
  <si>
    <t>STK-005</t>
  </si>
  <si>
    <t>Satin photo 610mm roll</t>
  </si>
  <si>
    <t>STK-006</t>
  </si>
  <si>
    <t>Canvas 914mm roll</t>
  </si>
  <si>
    <t>STK-007</t>
  </si>
  <si>
    <t>Vinyl self-adhesive 1370mm roll</t>
  </si>
  <si>
    <t>STK-008</t>
  </si>
  <si>
    <t>Matte 180gsm 1067mm roll</t>
  </si>
  <si>
    <t>STK-009</t>
  </si>
  <si>
    <t>Gloss offcut 320x450 sheet</t>
  </si>
  <si>
    <t>Custom sheet</t>
  </si>
  <si>
    <t>Size mode Standard fills width and height from the standard size list. Custom sheet takes both directly. Roll takes the roll width only.</t>
  </si>
  <si>
    <t>SheetName</t>
  </si>
  <si>
    <t>Code</t>
  </si>
  <si>
    <t>Rows</t>
  </si>
  <si>
    <t>First date</t>
  </si>
  <si>
    <t>Last date</t>
  </si>
  <si>
    <t>State</t>
  </si>
  <si>
    <t>When</t>
  </si>
  <si>
    <t>User</t>
  </si>
  <si>
    <t>Action</t>
  </si>
  <si>
    <t>Location</t>
  </si>
  <si>
    <t>Detail</t>
  </si>
  <si>
    <t>Picker</t>
  </si>
  <si>
    <t>Print room</t>
  </si>
  <si>
    <t>Location code</t>
  </si>
  <si>
    <t>No</t>
  </si>
  <si>
    <t>PRINTLOC/v1</t>
  </si>
  <si>
    <t>Status</t>
  </si>
  <si>
    <t>Job ID</t>
  </si>
  <si>
    <t>Date/Time</t>
  </si>
  <si>
    <t>Student Name</t>
  </si>
  <si>
    <t>Student No</t>
  </si>
  <si>
    <t>Technician</t>
  </si>
  <si>
    <t>Printer</t>
  </si>
  <si>
    <t>Paper Stock</t>
  </si>
  <si>
    <t>Unit</t>
  </si>
  <si>
    <t>Print Width mm</t>
  </si>
  <si>
    <t>Disregard Paper</t>
  </si>
  <si>
    <t>Disregard Consumable</t>
  </si>
  <si>
    <t>Area m2</t>
  </si>
  <si>
    <t>Paper Cost</t>
  </si>
  <si>
    <t>Consumable Cost</t>
  </si>
  <si>
    <t>Gross Cost</t>
  </si>
  <si>
    <t>Disregarded</t>
  </si>
  <si>
    <t>Chargeable Cost</t>
  </si>
  <si>
    <t>H_Issues</t>
  </si>
  <si>
    <t>S_PrinterID</t>
  </si>
  <si>
    <t>S_StockID</t>
  </si>
  <si>
    <t>S_TechID</t>
  </si>
  <si>
    <t>S_Measure</t>
  </si>
  <si>
    <t>S_UnitCost</t>
  </si>
  <si>
    <t>S_StockWidth_mm</t>
  </si>
  <si>
    <t>S_SheetHeight_mm</t>
  </si>
  <si>
    <t>S_ConsRate</t>
  </si>
  <si>
    <t>S_StampedAt</t>
  </si>
  <si>
    <t>S_StampedBy</t>
  </si>
  <si>
    <t>S_SchemaVer</t>
  </si>
  <si>
    <t>Jane Smith</t>
  </si>
  <si>
    <t>Degree show booklets</t>
  </si>
  <si>
    <t>build</t>
  </si>
  <si>
    <t>Full-width canvas run</t>
  </si>
  <si>
    <t>Ravi Patel</t>
  </si>
  <si>
    <t>600mm print on the same roll</t>
  </si>
  <si>
    <t>Paper donated by the department</t>
  </si>
  <si>
    <t>Location settings</t>
  </si>
  <si>
    <t>Printers are chosen with the Select printers... button (side panel below); only printers listed here can be used for jobs on this sheet.</t>
  </si>
  <si>
    <t>Permitted printers (raw list)</t>
  </si>
  <si>
    <t>Amara Chen</t>
  </si>
  <si>
    <t>Consumable cost waived - internal test proofs</t>
  </si>
  <si>
    <t>Custom-size offcut stock, not a standard sheet size</t>
  </si>
  <si>
    <t>Outdoor banner vinyl, latex ink</t>
  </si>
  <si>
    <t>Student number only, given verbally at the counter</t>
  </si>
  <si>
    <t>Departmental job charged to School of Art, no student involved</t>
  </si>
  <si>
    <t>Large-format handout roll</t>
  </si>
  <si>
    <t>SAMPLE: invalid - missing student identification and print width exceeds the roll</t>
  </si>
  <si>
    <t>Open day posters</t>
  </si>
  <si>
    <t>Epson SureColor P9500;HP DesignJet Z9+;Xerox Versant 180</t>
  </si>
  <si>
    <t>Example Print Room</t>
  </si>
  <si>
    <t>Last export</t>
  </si>
  <si>
    <t>Export sig</t>
  </si>
  <si>
    <t>Job ID HWM</t>
  </si>
  <si>
    <t>APP_VER</t>
  </si>
  <si>
    <t>Workbook version</t>
  </si>
  <si>
    <t>Read-only. Matches the code in this workbook.</t>
  </si>
  <si>
    <t>BUILT</t>
  </si>
  <si>
    <t>Built</t>
  </si>
  <si>
    <t>Read-only. When this file was produced.</t>
  </si>
  <si>
    <t>BUILT_BY</t>
  </si>
  <si>
    <t>Built by</t>
  </si>
  <si>
    <t>Read-only.</t>
  </si>
  <si>
    <t>EXPORT_FOLDER</t>
  </si>
  <si>
    <t>Export folder</t>
  </si>
  <si>
    <t>Optional. Leave blank to export beside the workbook (the default). If set, the folder must already exist on this computer - there is no Browse button, because Application.FileDialog does not exist on Mac.</t>
  </si>
  <si>
    <t>LOC_REDUCED_VIEW</t>
  </si>
  <si>
    <t>LOC_REDUCED_COLUMNS</t>
  </si>
  <si>
    <t>Reduced view - hidden columns</t>
  </si>
  <si>
    <t>COST_COLS_HIDDEN</t>
  </si>
  <si>
    <t>Hide cost detail columns</t>
  </si>
  <si>
    <t>Yes hides Paper Cost/Consumable Cost/Gross Cost/Disregarded on every location sheet (toggled by the button on each one). No shows them. Chargeable Cost and Paid are never hidden by this.</t>
  </si>
  <si>
    <t>Std. size</t>
  </si>
  <si>
    <t>Max roll width mm</t>
  </si>
  <si>
    <t>Max sheet size</t>
  </si>
  <si>
    <t>Max roll width mm / Max sheet size set what each printer can take - blank means it cannot print that kind of stock at all. A paper stock can only be used on a printer whose capacity it fits within.</t>
  </si>
  <si>
    <t>Supplied by student</t>
  </si>
  <si>
    <t>Paid</t>
  </si>
  <si>
    <t>Qty</t>
  </si>
  <si>
    <t>Default: technician</t>
  </si>
  <si>
    <t>Default: printer</t>
  </si>
  <si>
    <t>Default: paper</t>
  </si>
  <si>
    <t>Roll length unit</t>
  </si>
  <si>
    <t>Metres</t>
  </si>
  <si>
    <t>Printers at this location</t>
  </si>
  <si>
    <t>Print jobs</t>
  </si>
  <si>
    <t>Sheet size</t>
  </si>
  <si>
    <t>Export</t>
  </si>
  <si>
    <t>12 print jobs - never exported.</t>
  </si>
  <si>
    <t>TECH_ID_HWM</t>
  </si>
  <si>
    <t>Last technician ID number</t>
  </si>
  <si>
    <t>Read-only. The highest TechID number issued at this site. Only ever rises, so an ID is never reused.</t>
  </si>
  <si>
    <t>PRINTER_ID_HWM</t>
  </si>
  <si>
    <t>Last printer ID number</t>
  </si>
  <si>
    <t>Read-only. The highest PrinterID number issued at this site. Only ever rises, so an ID is never reused.</t>
  </si>
  <si>
    <t>STOCK_ID_HWM</t>
  </si>
  <si>
    <t>Last paper ID number</t>
  </si>
  <si>
    <t>Read-only. The highest StockID number issued at this site. Only ever rises, so an ID is never reused.</t>
  </si>
  <si>
    <t>Location column view</t>
  </si>
  <si>
    <t>Which columns location sheets show: All, Reduced or Minimal. Set by the Show columns drop-down on each location sheet; applies to every location.</t>
  </si>
  <si>
    <t>All</t>
  </si>
  <si>
    <t>Semicolon-separated column headers hidden by the Reduced view. Edit to change what it hides - no rebuild needed. Minimal hides these as well.</t>
  </si>
  <si>
    <t>LOC_MINIMAL_COLUMNS</t>
  </si>
  <si>
    <t>Minimal view - extra hidden columns</t>
  </si>
  <si>
    <t>Semicolon-separated column headers the Minimal view hides IN ADDITION to the Reduced list above (Minimal always includes Reduced). Edit to change - no rebuild needed.</t>
  </si>
  <si>
    <t>Printer;Disregard Paper;Disregard Consumable;Print Width mm;Sheet size</t>
  </si>
  <si>
    <t>REPORT_HEADING</t>
  </si>
  <si>
    <t>Report heading</t>
  </si>
  <si>
    <t>The heading printed at the top of an exported Reports report. Leave blank for 'Print job report'.</t>
  </si>
  <si>
    <t>Print job report</t>
  </si>
  <si>
    <t>UNI-TCH-0001</t>
  </si>
  <si>
    <t>UNI-TCH-0002</t>
  </si>
  <si>
    <t>UNI-TCH-0003</t>
  </si>
  <si>
    <t>UNI-PRN-0001</t>
  </si>
  <si>
    <t>UNI-PRN-0002</t>
  </si>
  <si>
    <t>UNI-PRN-0003</t>
  </si>
  <si>
    <t>UNI-PRN-0004</t>
  </si>
  <si>
    <t>UNI-STK-0001</t>
  </si>
  <si>
    <t>UNI-STK-0002</t>
  </si>
  <si>
    <t>UNI-STK-0003</t>
  </si>
  <si>
    <t>UNI-STK-0004</t>
  </si>
  <si>
    <t>UNI-STK-0005</t>
  </si>
  <si>
    <t>UNI-STK-0006</t>
  </si>
  <si>
    <t>UNI-STK-0007</t>
  </si>
  <si>
    <t>UNI-STK-0008</t>
  </si>
  <si>
    <t>UNI-STK-0009</t>
  </si>
  <si>
    <t>Passes</t>
  </si>
  <si>
    <t>Colour</t>
  </si>
  <si>
    <t>Set-up Cost</t>
  </si>
  <si>
    <t>Row Type</t>
  </si>
  <si>
    <t>Parent</t>
  </si>
  <si>
    <t>Pass</t>
  </si>
  <si>
    <t>H_Ink</t>
  </si>
  <si>
    <t>H_Setup</t>
  </si>
  <si>
    <t>H_Notices</t>
  </si>
  <si>
    <t>S_SetupCost</t>
  </si>
  <si>
    <t>S_ColourID</t>
  </si>
  <si>
    <t>Job</t>
  </si>
  <si>
    <t>Colour mode</t>
  </si>
  <si>
    <t>Template cost</t>
  </si>
  <si>
    <t>single pass</t>
  </si>
  <si>
    <t>Risograph</t>
  </si>
  <si>
    <t>MULTIPASS_COLS_HIDDEN</t>
  </si>
  <si>
    <t>Hide multi-pass columns</t>
  </si>
  <si>
    <t>Yes hides the multi-pass columns (Passes, Colour, Row Type, Parent, Pass) on every location sheet (toggled by the button on each one). No shows them. The Set-up Cost column belongs to the cost detail setting instead.</t>
  </si>
  <si>
    <t>Status;Job ID;Area m2;S_SchemaVer</t>
  </si>
  <si>
    <t>EXAMPLE</t>
  </si>
  <si>
    <t>UNI-EXAMPLE-00001</t>
  </si>
  <si>
    <t>UNI-EXAMPLE-00002</t>
  </si>
  <si>
    <t>UNI-EXAMPLE-00003</t>
  </si>
  <si>
    <t>UNI-EXAMPLE-00004</t>
  </si>
  <si>
    <t>UNI-EXAMPLE-00005</t>
  </si>
  <si>
    <t>UNI-EXAMPLE-00006</t>
  </si>
  <si>
    <t>UNI-EXAMPLE-00007</t>
  </si>
  <si>
    <t>UNI-EXAMPLE-00008</t>
  </si>
  <si>
    <t>UNI-EXAMPLE-00009</t>
  </si>
  <si>
    <t>UNI-EXAMPLE-00010</t>
  </si>
  <si>
    <t>UNI-EXAMPLE-00011</t>
  </si>
  <si>
    <t>UNI-EXAMPLE-00012</t>
  </si>
  <si>
    <t>DeptID</t>
  </si>
  <si>
    <t>Aliases</t>
  </si>
  <si>
    <t>Free</t>
  </si>
  <si>
    <t>Match list</t>
  </si>
  <si>
    <t>Dis Paper %</t>
  </si>
  <si>
    <t>Dis Cons %</t>
  </si>
  <si>
    <t>Allowance</t>
  </si>
  <si>
    <t>Allowance period</t>
  </si>
  <si>
    <t>DEPT_ID_HWM</t>
  </si>
  <si>
    <t>Last department ID number</t>
  </si>
  <si>
    <t>Read-only. The highest DeptID number issued at this site. Only ever rises, so an ID is never reused.</t>
  </si>
  <si>
    <t>Departments</t>
  </si>
  <si>
    <t>Other departments whose print jobs are tracked here but not charged. A job whose Student Name is a department's Name or one of its Aliases (separate aliases with ;) is recognised as that department.</t>
  </si>
  <si>
    <t>Free = Yes sets both disregard columns to Yes when the name is entered on a job: it is still costed, but not charged. Change either by hand and it stays changed. Set a department to Inactive rather than deleting it.</t>
  </si>
  <si>
    <t>ColourID</t>
  </si>
  <si>
    <t>COLOUR_ID_HWM</t>
  </si>
  <si>
    <t>Last colour ID number</t>
  </si>
  <si>
    <t>Read-only. The highest ColourID number issued at this site. Only ever rises, so an ID is never reused.</t>
  </si>
  <si>
    <t>Consumables</t>
  </si>
  <si>
    <t>The colours a multi-pass printer (a RISO duplicator, for example) prints with. The cost per square metre already accounts for typical coverage.</t>
  </si>
  <si>
    <t>Each colour belongs to a consumable type (the list on Settings); a pass offers the colours of its printer's type. Set a colour to Inactive rather than deleting or renaming it - pass rows already recorded keep the rate they were stamped with.</t>
  </si>
  <si>
    <t>SUBSIDY_PCT</t>
  </si>
  <si>
    <t>University subsidy</t>
  </si>
  <si>
    <t>The percentage of the chargeable cost the university subsidises, one value for every print room (for example 25%). Reports and exported reports show the billable amount after subsidy next to the full chargeable figures. Recorded jobs are not changed. Leave at 0% for no subsidy.</t>
  </si>
  <si>
    <t>Summary</t>
  </si>
  <si>
    <t>Every print job recorded in this workbook, by print room, printer and paper stock. Figures are live - they update as jobs are added and need no refreshing.</t>
  </si>
  <si>
    <t>Totals</t>
  </si>
  <si>
    <t>Jobs</t>
  </si>
  <si>
    <t>Gross</t>
  </si>
  <si>
    <t>Chargeable</t>
  </si>
  <si>
    <t>Unpaid</t>
  </si>
  <si>
    <t>Paper stock</t>
  </si>
  <si>
    <t>Type</t>
  </si>
  <si>
    <t>Paper cost</t>
  </si>
  <si>
    <t>Consumable cost</t>
  </si>
  <si>
    <t>Set-up cost</t>
  </si>
  <si>
    <t>Cell colours</t>
  </si>
  <si>
    <t>Type your own values here</t>
  </si>
  <si>
    <t>Calculated automatically</t>
  </si>
  <si>
    <t>Workbook configuration</t>
  </si>
  <si>
    <t>Reference information (read-only)</t>
  </si>
  <si>
    <t>Plan a print job</t>
  </si>
  <si>
    <t>Choose the options to see the expected cost before committing to a job. Nothing is recorded until you press Add to print room.</t>
  </si>
  <si>
    <t>Paper</t>
  </si>
  <si>
    <t>Roll length (metres)</t>
  </si>
  <si>
    <t>Print width mm</t>
  </si>
  <si>
    <t>Estimated cost</t>
  </si>
  <si>
    <t>Ink (consumable)</t>
  </si>
  <si>
    <t>Overall</t>
  </si>
  <si>
    <t>Add to print room</t>
  </si>
  <si>
    <t>Student, technician and the rest are completed on the room's own sheet.</t>
  </si>
  <si>
    <t>PLN|PRN</t>
  </si>
  <si>
    <t>PLN|STK</t>
  </si>
  <si>
    <t>Supplied (Roll)</t>
  </si>
  <si>
    <t>Supplied (Sheet)</t>
  </si>
  <si>
    <t>PLN|LOC</t>
  </si>
  <si>
    <t>Metres of paper to use</t>
  </si>
  <si>
    <t>Optional - blank uses the full roll width</t>
  </si>
  <si>
    <t>Only for student-supplied sheets</t>
  </si>
  <si>
    <t>Choose a printer.</t>
  </si>
  <si>
    <t>Everyone else</t>
  </si>
  <si>
    <t>Reports</t>
  </si>
  <si>
    <t>Find and filter print jobs across every room in this workbook. Results update as you type - there is no search button. Leave a box empty to ignore it. The filters can be collapsed with the - button above the column letters.</t>
  </si>
  <si>
    <t>Student/dept. name</t>
  </si>
  <si>
    <t>Student number</t>
  </si>
  <si>
    <t>From date</t>
  </si>
  <si>
    <t>To date</t>
  </si>
  <si>
    <t>Min cost</t>
  </si>
  <si>
    <t>Max cost</t>
  </si>
  <si>
    <t>Printer model</t>
  </si>
  <si>
    <t>Printer type</t>
  </si>
  <si>
    <t>Student-supplied paper</t>
  </si>
  <si>
    <t>Has a problem</t>
  </si>
  <si>
    <t>Has notes</t>
  </si>
  <si>
    <t>Location (print room)</t>
  </si>
  <si>
    <t>Sort by</t>
  </si>
  <si>
    <t>Sort direction</t>
  </si>
  <si>
    <t>Matching</t>
  </si>
  <si>
    <t>Student name</t>
  </si>
  <si>
    <t>Student no</t>
  </si>
  <si>
    <t>By print room</t>
  </si>
  <si>
    <t>By paper stock</t>
  </si>
  <si>
    <t>By department</t>
  </si>
  <si>
    <t>REP|StudentName</t>
  </si>
  <si>
    <t>- nothing available -</t>
  </si>
  <si>
    <t>REP|StudentNo</t>
  </si>
  <si>
    <t>REP|Technician</t>
  </si>
  <si>
    <t>REP|Printer</t>
  </si>
  <si>
    <t>REP|Paper stock</t>
  </si>
  <si>
    <t>REP|Location</t>
  </si>
  <si>
    <t>REP|Department</t>
  </si>
  <si>
    <t>Print rooms</t>
  </si>
  <si>
    <t>Data</t>
  </si>
  <si>
    <t>Workbook</t>
  </si>
  <si>
    <t>Disregard paper</t>
  </si>
  <si>
    <t>Disregard consumable</t>
  </si>
  <si>
    <t>TEC</t>
  </si>
  <si>
    <t>STK|&lt;all&gt;|Example Print Room</t>
  </si>
  <si>
    <t>PRN|&lt;all&gt;|Example Print Room</t>
  </si>
  <si>
    <t>STK|Example Print Room|HP Latex 335</t>
  </si>
  <si>
    <t>Matte 180gsm A1 sheet (unavailable)</t>
  </si>
  <si>
    <t>Matte 180gsm A2 sheet (unavailable)</t>
  </si>
  <si>
    <t>Gloss 200gsm SRA3 sheet (unavailable)</t>
  </si>
  <si>
    <t>Uncoated 120gsm A3 sheet (unavailable)</t>
  </si>
  <si>
    <t>Gloss offcut 320x450 sheet (unavailable)</t>
  </si>
  <si>
    <t>Supplied (Sheet) (unavailable)</t>
  </si>
  <si>
    <t>STK|Example Print Room|HP DesignJet Z9+</t>
  </si>
  <si>
    <t>Canvas 914mm roll (unavailable)</t>
  </si>
  <si>
    <t>Vinyl self-adhesive 1370mm roll (unavailable)</t>
  </si>
  <si>
    <t>Matte 180gsm 1067mm roll (unavailable)</t>
  </si>
  <si>
    <t>STK|Example Print Room|Xerox Versant 180</t>
  </si>
  <si>
    <t>Satin photo 610mm roll (unavailable)</t>
  </si>
  <si>
    <t>Supplied (Roll) (unavailable)</t>
  </si>
  <si>
    <t>STK|Example Print Room|Epson SureColor P9500</t>
  </si>
  <si>
    <t>PRN|Example Print Room|Gloss 200gsm SRA3 sheet</t>
  </si>
  <si>
    <t>Epson SureColor P9500 (unavailable)</t>
  </si>
  <si>
    <t>HP DesignJet Z9+ (unavailable)</t>
  </si>
  <si>
    <t>PRN|Example Print Room|Uncoated 120gsm A3 sheet</t>
  </si>
  <si>
    <t>PRN|Example Print Room|Gloss offcut 320x450 sheet</t>
  </si>
  <si>
    <t>PRN|Example Print Room|Vinyl self-adhesive 1370mm roll</t>
  </si>
  <si>
    <t>Xerox Versant 180 (unavailable)</t>
  </si>
  <si>
    <t>PRN|Example Print Room|Satin photo 610mm roll</t>
  </si>
  <si>
    <t>PRN|Example Print Room|Matte 180gsm A2 sheet</t>
  </si>
  <si>
    <t>PRN|Example Print Room|Matte 180gsm 1067mm roll</t>
  </si>
  <si>
    <t>PRN|Example Print Room|Matte 180gsm A1 sheet</t>
  </si>
  <si>
    <t>PRN|Example Print Room|Canvas 914mm roll</t>
  </si>
  <si>
    <t>Show columns:</t>
  </si>
  <si>
    <t>Consolidated print jobs. Written by Refresh Locations - do not edit.</t>
  </si>
  <si>
    <t>0.11.1</t>
  </si>
  <si>
    <t>Adam D Shailer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</si>
</sst>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0"/>
    <numFmt numFmtId="165" formatCode="\£#,##0.00"/>
    <numFmt numFmtId="166" formatCode="#,##0.###"/>
    <numFmt numFmtId="167" formatCode="#,##0.000"/>
    <numFmt numFmtId="168" formatCode="#,##0.0000"/>
    <numFmt numFmtId="169" formatCode="0.##%"/>
    <numFmt numFmtId="170" formatCode="0;\-0;"/>
    <numFmt numFmtId="171" formatCode="[$£]#,##0.00"/>
    <numFmt numFmtId="172" formatCode="dd/mm/yyyy"/>
    <numFmt numFmtId="173" formatCode="dd/mm/yyyy\ hh:mm"/>
  </numFmts>
  <fonts count="35" x14ac:knownFonts="1">
    <font>
      <sz val="11"/>
      <color theme="1"/>
      <name val="Calibri"/>
      <family val="2"/>
      <scheme val="minor"/>
    </font>
    <font>
      <b/>
      <sz val="16"/>
      <color rgb="FF1F3864"/>
      <name val="Calibri"/>
      <family val="2"/>
      <scheme val="minor"/>
    </font>
    <font>
      <i/>
      <sz val="10"/>
      <color rgb="FF808080"/>
      <name val="Calibri"/>
      <family val="2"/>
      <scheme val="minor"/>
    </font>
    <font>
      <b/>
      <sz val="11"/>
      <color rgb="FF2F5597"/>
      <name val="Calibri"/>
      <family val="2"/>
      <scheme val="minor"/>
    </font>
    <font>
      <b/>
      <sz val="11"/>
      <color rgb="FFFFFFFF"/>
      <name val="Calibri"/>
      <family val="2"/>
      <scheme val="minor"/>
    </font>
    <font>
      <sz val="11"/>
      <color rgb="FF808080"/>
      <name val="Calibri"/>
      <family val="2"/>
      <scheme val="minor"/>
    </font>
    <font>
      <b/>
      <sz val="11"/>
      <color rgb="FF595959"/>
      <name val="Calibri"/>
      <family val="2"/>
      <scheme val="minor"/>
    </font>
    <font>
      <i/>
      <sz val="11"/>
      <color rgb="FF595959"/>
      <name val="Calibri"/>
      <family val="2"/>
      <scheme val="minor"/>
    </font>
    <font>
      <sz val="9"/>
      <color rgb="FF808080"/>
      <name val="Calibri"/>
      <family val="2"/>
      <scheme val="minor"/>
    </font>
    <font>
      <b/>
      <sz val="11"/>
      <color theme="1"/>
      <name val="Calibri"/>
      <family val="2"/>
      <scheme val="minor"/>
    </font>
    <font>
      <i/>
      <sz val="9"/>
      <color theme="1"/>
      <name val="Calibri"/>
      <family val="2"/>
      <scheme val="minor"/>
    </font>
    <font>
      <sz val="8"/>
      <name val="Calibri"/>
      <family val="2"/>
      <scheme val="minor"/>
    </font>
    <font>
      <b/>
      <sz val="11"/>
      <color rgb="FFB00020"/>
      <name val="Calibri"/>
      <family val="2"/>
      <scheme val="minor"/>
    </font>
    <font>
      <b/>
      <i/>
      <sz val="9"/>
      <color theme="1"/>
      <name val="Calibri"/>
      <family val="2"/>
      <scheme val="minor"/>
    </font>
    <font>
      <sz val="11"/>
      <color theme="1"/>
      <name val="Calibri"/>
      <family val="2"/>
    </font>
    <font>
      <b/>
      <sz val="16"/>
      <color rgb="FF1F3864"/>
      <name val="Calibri"/>
      <family val="2"/>
    </font>
    <font>
      <i/>
      <sz val="10"/>
      <color rgb="FF808080"/>
      <name val="Calibri"/>
      <family val="2"/>
    </font>
    <font>
      <b/>
      <sz val="11"/>
      <color rgb="FFFFFFFF"/>
      <name val="Calibri"/>
      <family val="2"/>
    </font>
    <font>
      <sz val="11"/>
      <color rgb="FF808080"/>
      <name val="Calibri"/>
      <family val="2"/>
    </font>
    <font>
      <b/>
      <sz val="16"/>
      <color theme="1"/>
      <name val="Calibri"/>
      <family val="2"/>
      <scheme val="minor"/>
    </font>
    <font>
      <i/>
      <sz val="11"/>
      <color theme="1"/>
      <name val="Calibri"/>
      <family val="2"/>
      <scheme val="minor"/>
    </font>
    <font>
      <sz val="11"/>
      <color rgb="FF6E6E6E"/>
      <name val="Calibri"/>
      <family val="2"/>
      <scheme val="minor"/>
    </font>
    <font>
      <sz val="11"/>
      <color rgb="FF000000"/>
      <name val="Calibri"/>
      <family val="2"/>
      <scheme val="minor"/>
    </font>
    <font>
      <b/>
      <sz val="12"/>
      <color rgb="FFFFFFFF"/>
      <name val="Calibri"/>
      <family val="2"/>
      <scheme val="minor"/>
    </font>
    <font>
      <i/>
      <sz val="11"/>
      <color rgb="FF000000"/>
      <name val="Calibri"/>
      <family val="2"/>
      <scheme val="minor"/>
    </font>
    <font>
      <i/>
      <sz val="11"/>
      <color rgb="FF6E6E6E"/>
      <name val="Calibri"/>
      <family val="2"/>
      <scheme val="minor"/>
    </font>
    <font>
      <b/>
      <sz val="11"/>
      <color rgb="FF000000"/>
      <name val="Calibri"/>
      <family val="2"/>
      <scheme val="minor"/>
    </font>
    <font>
      <b/>
      <i/>
      <sz val="11"/>
      <color rgb="FF000000"/>
      <name val="Calibri"/>
      <family val="2"/>
      <scheme val="minor"/>
    </font>
    <font>
      <sz val="10"/>
      <color theme="1"/>
      <name val="Calibri (Body)"/>
    </font>
    <font>
      <sz val="13"/>
      <name val="Lucida Grande"/>
      <family val="2"/>
    </font>
    <font>
      <sz val="10"/>
      <color rgb="FF000000"/>
      <name val="Tahoma"/>
      <family val="2"/>
    </font>
    <font>
      <b/>
      <sz val="10"/>
      <color theme="1"/>
      <name val="Calibri"/>
      <family val="2"/>
      <scheme val="minor"/>
    </font>
    <font>
      <b/>
      <sz val="10"/>
      <color theme="1"/>
      <name val="Calibri (Body)"/>
    </font>
    <font>
      <sz val="11"/>
      <color rgb="FF003399"/>
      <name val="Calibri"/>
      <family val="2"/>
      <scheme val="minor"/>
    </font>
    <font>
      <b/>
      <sz val="11"/>
      <color rgb="FF595959"/>
      <name val="Calibri"/>
      <family val="2"/>
    </font>
  </fonts>
  <fills count="12">
    <fill>
      <patternFill patternType="none"/>
    </fill>
    <fill>
      <patternFill patternType="gray125"/>
    </fill>
    <fill>
      <patternFill patternType="solid">
        <fgColor rgb="FF1F3864"/>
        <bgColor indexed="64"/>
      </patternFill>
    </fill>
    <fill>
      <patternFill patternType="solid">
        <fgColor rgb="FFF2F2F2"/>
        <bgColor indexed="64"/>
      </patternFill>
    </fill>
    <fill>
      <patternFill patternType="solid">
        <fgColor rgb="FFDEEAF6"/>
        <bgColor indexed="64"/>
      </patternFill>
    </fill>
    <fill>
      <patternFill patternType="solid">
        <fgColor rgb="FFD9D9D9"/>
        <bgColor indexed="64"/>
      </patternFill>
    </fill>
    <fill>
      <patternFill patternType="solid">
        <fgColor rgb="FFFFFFFF"/>
        <bgColor indexed="64"/>
      </patternFill>
    </fill>
    <fill>
      <patternFill patternType="solid">
        <fgColor rgb="FF7F7F7F"/>
        <bgColor indexed="64"/>
      </patternFill>
    </fill>
    <fill>
      <patternFill patternType="solid">
        <fgColor rgb="FFF4E8DE"/>
        <bgColor indexed="64"/>
      </patternFill>
    </fill>
    <fill>
      <patternFill patternType="solid">
        <fgColor rgb="FFDEE8F4"/>
        <bgColor indexed="64"/>
      </patternFill>
    </fill>
    <fill>
      <patternFill patternType="solid">
        <fgColor rgb="FFEEF3FA"/>
        <bgColor indexed="64"/>
      </patternFill>
    </fill>
    <fill>
      <patternFill patternType="solid">
        <fgColor rgb="FFDEDEDE"/>
        <bgColor indexed="64"/>
      </patternFill>
    </fill>
  </fills>
  <borders count="26">
    <border>
      <left/>
      <right/>
      <top/>
      <bottom/>
      <diagonal/>
    </border>
    <border>
      <left style="thin">
        <color rgb="FFBFBFBF"/>
      </left>
      <right style="thin">
        <color rgb="FFBFBFBF"/>
      </right>
      <top style="thin">
        <color rgb="FFBFBFBF"/>
      </top>
      <bottom style="thin">
        <color rgb="FFBFBFBF"/>
      </bottom>
      <diagonal/>
    </border>
    <border>
      <left style="medium">
        <color rgb="FFBFBFBF"/>
      </left>
      <right style="thin">
        <color rgb="FFBFBFBF"/>
      </right>
      <top style="thin">
        <color rgb="FFBFBFBF"/>
      </top>
      <bottom style="thin">
        <color rgb="FFBFBFBF"/>
      </bottom>
      <diagonal/>
    </border>
    <border>
      <left style="medium">
        <color rgb="FFBFBFBF"/>
      </left>
      <right/>
      <top style="thin">
        <color rgb="FFBFBFBF"/>
      </top>
      <bottom style="thin">
        <color rgb="FFBFBFBF"/>
      </bottom>
      <diagonal/>
    </border>
    <border>
      <left style="thin">
        <color rgb="FFBFBFBF"/>
      </left>
      <right style="thin">
        <color rgb="FFBFBFBF"/>
      </right>
      <top style="thin">
        <color rgb="FFBFBFBF"/>
      </top>
      <bottom/>
      <diagonal/>
    </border>
    <border>
      <left style="medium">
        <color rgb="FF2E64A8"/>
      </left>
      <right/>
      <top style="thin">
        <color rgb="FFBFBFBF"/>
      </top>
      <bottom/>
      <diagonal/>
    </border>
    <border>
      <left style="medium">
        <color rgb="FF2E64A8"/>
      </left>
      <right/>
      <top/>
      <bottom/>
      <diagonal/>
    </border>
    <border>
      <left/>
      <right style="thin">
        <color rgb="FFBFBFBF"/>
      </right>
      <top style="thin">
        <color rgb="FFBFBFBF"/>
      </top>
      <bottom style="thin">
        <color rgb="FFBFBFBF"/>
      </bottom>
      <diagonal/>
    </border>
    <border>
      <left style="medium">
        <color rgb="FF2E64A8"/>
      </left>
      <right style="medium">
        <color rgb="FFBFBFBF"/>
      </right>
      <top style="thin">
        <color rgb="FFBFBFBF"/>
      </top>
      <bottom style="thin">
        <color rgb="FFBFBFBF"/>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bottom style="thin">
        <color rgb="FF96A0A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thin">
        <color rgb="FF96A0AF"/>
      </bottom>
      <diagonal/>
    </border>
    <border>
      <left/>
      <right style="medium">
        <color indexed="64"/>
      </right>
      <top/>
      <bottom style="thin">
        <color rgb="FF96A0AF"/>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rgb="FF96A0AF"/>
      </top>
      <bottom/>
      <diagonal/>
    </border>
    <border>
      <left style="thin">
        <color rgb="FF5B9BD5"/>
      </left>
      <right style="thin">
        <color rgb="FF5B9BD5"/>
      </right>
      <top style="thin">
        <color rgb="FF5B9BD5"/>
      </top>
      <bottom style="thin">
        <color rgb="FF5B9BD5"/>
      </bottom>
      <diagonal/>
    </border>
    <border>
      <left style="thin">
        <color rgb="FF5B9BD5"/>
      </left>
      <right style="thin">
        <color rgb="FF5B9BD5"/>
      </right>
      <top style="thin">
        <color rgb="FF5B9BD5"/>
      </top>
      <bottom/>
      <diagonal/>
    </border>
    <border>
      <left style="medium">
        <color rgb="FF2E64A8"/>
      </left>
      <right style="thin">
        <color rgb="FFA6A6A6"/>
      </right>
      <top style="thin">
        <color rgb="FFA6A6A6"/>
      </top>
      <bottom style="thin">
        <color rgb="FFA6A6A6"/>
      </bottom>
      <diagonal/>
    </border>
    <border>
      <left style="medium">
        <color rgb="FF2E64A8"/>
      </left>
      <right style="thin">
        <color rgb="FFA6A6A6"/>
      </right>
      <top style="thin">
        <color rgb="FFA6A6A6"/>
      </top>
      <bottom/>
      <diagonal/>
    </border>
  </borders>
  <cellStyleXfs count="1">
    <xf numFmtId="0" fontId="0" fillId="0" borderId="0"/>
  </cellStyleXfs>
  <cellXfs count="131">
    <xf numFmtId="0" fontId="0" fillId="0" borderId="0" xfId="0"/>
    <xf numFmtId="0" fontId="1" fillId="0" borderId="0" xfId="0" applyFont="1" applyAlignment="1">
      <alignment vertical="center"/>
    </xf>
    <xf numFmtId="0" fontId="2" fillId="0" borderId="0" xfId="0" applyFont="1" applyAlignment="1">
      <alignment vertical="top"/>
    </xf>
    <xf numFmtId="0" fontId="3" fillId="0" borderId="0" xfId="0" applyFont="1"/>
    <xf numFmtId="0" fontId="4" fillId="2" borderId="1" xfId="0" applyFont="1" applyFill="1" applyBorder="1" applyAlignment="1">
      <alignment vertical="center" wrapText="1"/>
    </xf>
    <xf numFmtId="0" fontId="5" fillId="3" borderId="0" xfId="0" applyFont="1" applyFill="1" applyAlignment="1">
      <alignment vertical="center"/>
    </xf>
    <xf numFmtId="0" fontId="6" fillId="0" borderId="0" xfId="0" applyFont="1" applyAlignment="1">
      <alignment horizontal="right" vertical="center"/>
    </xf>
    <xf numFmtId="3" fontId="0" fillId="0" borderId="2" xfId="0" applyNumberFormat="1" applyBorder="1" applyAlignment="1" applyProtection="1">
      <alignment horizontal="right" vertical="center"/>
      <protection locked="0"/>
    </xf>
    <xf numFmtId="0" fontId="7" fillId="3" borderId="0" xfId="0" applyFont="1" applyFill="1" applyAlignment="1">
      <alignment vertical="center"/>
    </xf>
    <xf numFmtId="165" fontId="0" fillId="0" borderId="2" xfId="0" applyNumberFormat="1" applyBorder="1" applyAlignment="1" applyProtection="1">
      <alignment horizontal="right" vertical="center"/>
      <protection locked="0"/>
    </xf>
    <xf numFmtId="22" fontId="0" fillId="0" borderId="2" xfId="0" applyNumberFormat="1" applyBorder="1" applyAlignment="1" applyProtection="1">
      <alignment vertical="center"/>
      <protection locked="0"/>
    </xf>
    <xf numFmtId="0" fontId="0" fillId="0" borderId="2" xfId="0" applyBorder="1" applyAlignment="1" applyProtection="1">
      <alignment vertical="center"/>
      <protection locked="0"/>
    </xf>
    <xf numFmtId="166" fontId="0" fillId="0" borderId="2" xfId="0" applyNumberFormat="1" applyBorder="1" applyAlignment="1" applyProtection="1">
      <alignment horizontal="right" vertical="center"/>
      <protection locked="0"/>
    </xf>
    <xf numFmtId="167" fontId="7" fillId="3" borderId="0" xfId="0" applyNumberFormat="1" applyFont="1" applyFill="1" applyAlignment="1">
      <alignment horizontal="right" vertical="center"/>
    </xf>
    <xf numFmtId="165" fontId="7" fillId="3" borderId="0" xfId="0" applyNumberFormat="1" applyFont="1" applyFill="1" applyAlignment="1">
      <alignment horizontal="right" vertical="center"/>
    </xf>
    <xf numFmtId="0" fontId="8" fillId="5" borderId="0" xfId="0" applyFont="1" applyFill="1"/>
    <xf numFmtId="164" fontId="8" fillId="5" borderId="0" xfId="0" applyNumberFormat="1" applyFont="1" applyFill="1"/>
    <xf numFmtId="0" fontId="9" fillId="0" borderId="0" xfId="0" applyFont="1"/>
    <xf numFmtId="0" fontId="10" fillId="0" borderId="0" xfId="0" applyFont="1"/>
    <xf numFmtId="0" fontId="7" fillId="3" borderId="0" xfId="0" applyFont="1" applyFill="1" applyAlignment="1" applyProtection="1">
      <alignment vertical="center"/>
      <protection locked="0"/>
    </xf>
    <xf numFmtId="167" fontId="7" fillId="3" borderId="0" xfId="0" applyNumberFormat="1" applyFont="1" applyFill="1" applyAlignment="1" applyProtection="1">
      <alignment horizontal="right" vertical="center"/>
      <protection locked="0"/>
    </xf>
    <xf numFmtId="0" fontId="4" fillId="2" borderId="0" xfId="0" applyFont="1" applyFill="1" applyAlignment="1">
      <alignment vertical="center" wrapText="1"/>
    </xf>
    <xf numFmtId="0" fontId="4" fillId="2" borderId="4" xfId="0" applyFont="1" applyFill="1" applyBorder="1" applyAlignment="1">
      <alignment vertical="center" wrapText="1"/>
    </xf>
    <xf numFmtId="0" fontId="0" fillId="0" borderId="0" xfId="0" applyProtection="1">
      <protection locked="0"/>
    </xf>
    <xf numFmtId="0" fontId="0" fillId="6" borderId="6" xfId="0" applyFill="1" applyBorder="1" applyProtection="1">
      <protection locked="0"/>
    </xf>
    <xf numFmtId="0" fontId="5" fillId="3" borderId="0" xfId="0" applyFont="1" applyFill="1" applyAlignment="1">
      <alignment vertical="center" wrapText="1"/>
    </xf>
    <xf numFmtId="0" fontId="9" fillId="0" borderId="0" xfId="0" applyFont="1" applyAlignment="1">
      <alignment horizontal="right"/>
    </xf>
    <xf numFmtId="0" fontId="12" fillId="0" borderId="0" xfId="0" applyFont="1"/>
    <xf numFmtId="165" fontId="7" fillId="6" borderId="5" xfId="0" applyNumberFormat="1" applyFont="1" applyFill="1" applyBorder="1" applyAlignment="1" applyProtection="1">
      <alignment horizontal="right" vertical="center"/>
      <protection locked="0"/>
    </xf>
    <xf numFmtId="165" fontId="7" fillId="6" borderId="6" xfId="0" applyNumberFormat="1" applyFont="1" applyFill="1" applyBorder="1" applyAlignment="1" applyProtection="1">
      <alignment horizontal="right" vertical="center"/>
      <protection locked="0"/>
    </xf>
    <xf numFmtId="3" fontId="0" fillId="0" borderId="3" xfId="0" applyNumberFormat="1" applyBorder="1" applyAlignment="1" applyProtection="1">
      <alignment horizontal="right" vertical="center"/>
      <protection locked="0"/>
    </xf>
    <xf numFmtId="0" fontId="0" fillId="0" borderId="7" xfId="0" applyBorder="1" applyAlignment="1" applyProtection="1">
      <alignment vertical="center"/>
      <protection locked="0"/>
    </xf>
    <xf numFmtId="3" fontId="0" fillId="0" borderId="7" xfId="0" applyNumberFormat="1" applyBorder="1" applyAlignment="1" applyProtection="1">
      <alignment vertical="center"/>
      <protection locked="0"/>
    </xf>
    <xf numFmtId="3" fontId="0" fillId="6" borderId="8" xfId="0" applyNumberFormat="1" applyFill="1" applyBorder="1" applyAlignment="1" applyProtection="1">
      <alignment horizontal="right" vertical="center"/>
      <protection locked="0"/>
    </xf>
    <xf numFmtId="0" fontId="13" fillId="0" borderId="0" xfId="0" applyFont="1"/>
    <xf numFmtId="165" fontId="0" fillId="0" borderId="3" xfId="0" applyNumberFormat="1" applyBorder="1" applyAlignment="1" applyProtection="1">
      <alignment horizontal="right" vertical="center"/>
      <protection locked="0"/>
    </xf>
    <xf numFmtId="3" fontId="0" fillId="6" borderId="5" xfId="0" applyNumberFormat="1" applyFill="1" applyBorder="1" applyAlignment="1" applyProtection="1">
      <alignment horizontal="right" vertical="center"/>
      <protection locked="0"/>
    </xf>
    <xf numFmtId="3" fontId="0" fillId="6" borderId="6" xfId="0" applyNumberFormat="1" applyFill="1" applyBorder="1" applyAlignment="1" applyProtection="1">
      <alignment horizontal="right" vertical="center"/>
      <protection locked="0"/>
    </xf>
    <xf numFmtId="0" fontId="0" fillId="6" borderId="6" xfId="0" applyFill="1" applyBorder="1" applyAlignment="1" applyProtection="1">
      <alignment horizontal="right" vertical="center"/>
      <protection locked="0"/>
    </xf>
    <xf numFmtId="1" fontId="0" fillId="0" borderId="2" xfId="0" applyNumberFormat="1" applyBorder="1" applyAlignment="1" applyProtection="1">
      <alignment horizontal="center" vertical="center"/>
      <protection locked="0"/>
    </xf>
    <xf numFmtId="0" fontId="14" fillId="0" borderId="0" xfId="0" applyFont="1"/>
    <xf numFmtId="0" fontId="15" fillId="0" borderId="0" xfId="0" applyFont="1"/>
    <xf numFmtId="0" fontId="16" fillId="0" borderId="0" xfId="0" applyFont="1"/>
    <xf numFmtId="0" fontId="17" fillId="2" borderId="9" xfId="0" applyFont="1" applyFill="1" applyBorder="1" applyAlignment="1">
      <alignment vertical="center" wrapText="1"/>
    </xf>
    <xf numFmtId="0" fontId="17" fillId="7" borderId="9" xfId="0" applyFont="1" applyFill="1" applyBorder="1" applyAlignment="1">
      <alignment vertical="center" wrapText="1"/>
    </xf>
    <xf numFmtId="0" fontId="19" fillId="0" borderId="0" xfId="0" applyFont="1"/>
    <xf numFmtId="0" fontId="0" fillId="8" borderId="0" xfId="0" applyFill="1"/>
    <xf numFmtId="170" fontId="0" fillId="0" borderId="0" xfId="0" applyNumberFormat="1"/>
    <xf numFmtId="4" fontId="0" fillId="0" borderId="0" xfId="0" applyNumberFormat="1"/>
    <xf numFmtId="171" fontId="0" fillId="0" borderId="0" xfId="0" applyNumberFormat="1"/>
    <xf numFmtId="171" fontId="9" fillId="0" borderId="0" xfId="0" applyNumberFormat="1" applyFont="1"/>
    <xf numFmtId="0" fontId="9" fillId="8" borderId="0" xfId="0" applyFont="1" applyFill="1"/>
    <xf numFmtId="0" fontId="0" fillId="6" borderId="6" xfId="0" applyFill="1" applyBorder="1"/>
    <xf numFmtId="0" fontId="0" fillId="0" borderId="0" xfId="0" applyFont="1"/>
    <xf numFmtId="0" fontId="0" fillId="5" borderId="0" xfId="0" applyFill="1"/>
    <xf numFmtId="0" fontId="20" fillId="0" borderId="0" xfId="0" applyFont="1"/>
    <xf numFmtId="0" fontId="0" fillId="9" borderId="0" xfId="0" applyFill="1"/>
    <xf numFmtId="0" fontId="21" fillId="0" borderId="0" xfId="0" applyFont="1"/>
    <xf numFmtId="0" fontId="0" fillId="10" borderId="0" xfId="0" applyFill="1"/>
    <xf numFmtId="0" fontId="23" fillId="2" borderId="0" xfId="0" applyFont="1" applyFill="1"/>
    <xf numFmtId="0" fontId="22" fillId="6" borderId="6" xfId="0" applyFont="1" applyFill="1" applyBorder="1" applyProtection="1">
      <protection locked="0"/>
    </xf>
    <xf numFmtId="0" fontId="22" fillId="6" borderId="6" xfId="0" applyFont="1" applyFill="1" applyBorder="1" applyAlignment="1" applyProtection="1">
      <alignment horizontal="left"/>
      <protection locked="0"/>
    </xf>
    <xf numFmtId="0" fontId="22" fillId="6" borderId="6" xfId="0" applyNumberFormat="1" applyFont="1" applyFill="1" applyBorder="1" applyAlignment="1" applyProtection="1">
      <alignment horizontal="left"/>
      <protection locked="0"/>
    </xf>
    <xf numFmtId="0" fontId="26" fillId="10" borderId="11" xfId="0" applyFont="1" applyFill="1" applyBorder="1"/>
    <xf numFmtId="0" fontId="23" fillId="2" borderId="12" xfId="0" applyFont="1" applyFill="1" applyBorder="1"/>
    <xf numFmtId="0" fontId="23" fillId="2" borderId="13" xfId="0" applyFont="1" applyFill="1" applyBorder="1"/>
    <xf numFmtId="0" fontId="23" fillId="2" borderId="14" xfId="0" applyFont="1" applyFill="1" applyBorder="1"/>
    <xf numFmtId="0" fontId="25" fillId="10" borderId="10" xfId="0" applyFont="1" applyFill="1" applyBorder="1"/>
    <xf numFmtId="0" fontId="22" fillId="10" borderId="0" xfId="0" applyFont="1" applyFill="1" applyBorder="1"/>
    <xf numFmtId="0" fontId="22" fillId="10" borderId="15" xfId="0" applyFont="1" applyFill="1" applyBorder="1"/>
    <xf numFmtId="0" fontId="26" fillId="10" borderId="10" xfId="0" applyFont="1" applyFill="1" applyBorder="1"/>
    <xf numFmtId="0" fontId="25" fillId="10" borderId="0" xfId="0" applyFont="1" applyFill="1" applyBorder="1"/>
    <xf numFmtId="0" fontId="22" fillId="10" borderId="10" xfId="0" applyFont="1" applyFill="1" applyBorder="1"/>
    <xf numFmtId="0" fontId="26" fillId="10" borderId="16" xfId="0" applyFont="1" applyFill="1" applyBorder="1"/>
    <xf numFmtId="0" fontId="26" fillId="10" borderId="17" xfId="0" applyFont="1" applyFill="1" applyBorder="1"/>
    <xf numFmtId="171" fontId="24" fillId="5" borderId="0" xfId="0" applyNumberFormat="1" applyFont="1" applyFill="1" applyBorder="1" applyAlignment="1" applyProtection="1">
      <alignment horizontal="right"/>
    </xf>
    <xf numFmtId="171" fontId="27" fillId="5" borderId="0" xfId="0" applyNumberFormat="1" applyFont="1" applyFill="1" applyBorder="1" applyAlignment="1" applyProtection="1">
      <alignment horizontal="right"/>
    </xf>
    <xf numFmtId="0" fontId="22" fillId="10" borderId="18" xfId="0" applyFont="1" applyFill="1" applyBorder="1"/>
    <xf numFmtId="0" fontId="22" fillId="10" borderId="19" xfId="0" applyFont="1" applyFill="1" applyBorder="1"/>
    <xf numFmtId="0" fontId="22" fillId="10" borderId="20" xfId="0" applyFont="1" applyFill="1" applyBorder="1"/>
    <xf numFmtId="0" fontId="22" fillId="5" borderId="6" xfId="0" applyFont="1" applyFill="1" applyBorder="1" applyAlignment="1" applyProtection="1">
      <alignment horizontal="left"/>
      <protection locked="0"/>
    </xf>
    <xf numFmtId="0" fontId="9" fillId="10" borderId="11" xfId="0" applyFont="1" applyFill="1" applyBorder="1"/>
    <xf numFmtId="0" fontId="9" fillId="10" borderId="11" xfId="0" applyFont="1" applyFill="1" applyBorder="1" applyAlignment="1">
      <alignment horizontal="right"/>
    </xf>
    <xf numFmtId="0" fontId="9" fillId="10" borderId="21" xfId="0" applyFont="1" applyFill="1" applyBorder="1"/>
    <xf numFmtId="3" fontId="0" fillId="10" borderId="0" xfId="0" applyNumberFormat="1" applyFill="1"/>
    <xf numFmtId="3" fontId="9" fillId="10" borderId="21" xfId="0" applyNumberFormat="1" applyFont="1" applyFill="1" applyBorder="1"/>
    <xf numFmtId="171" fontId="0" fillId="10" borderId="0" xfId="0" applyNumberFormat="1" applyFill="1"/>
    <xf numFmtId="171" fontId="9" fillId="10" borderId="21" xfId="0" applyNumberFormat="1" applyFont="1" applyFill="1" applyBorder="1"/>
    <xf numFmtId="0" fontId="9" fillId="0" borderId="0" xfId="0" applyFont="1" applyAlignment="1">
      <alignment wrapText="1"/>
    </xf>
    <xf numFmtId="0" fontId="9" fillId="8" borderId="0" xfId="0" applyFont="1" applyFill="1" applyAlignment="1">
      <alignment horizontal="right"/>
    </xf>
    <xf numFmtId="171" fontId="9" fillId="8" borderId="0" xfId="0" applyNumberFormat="1" applyFont="1" applyFill="1" applyAlignment="1">
      <alignment horizontal="right"/>
    </xf>
    <xf numFmtId="3" fontId="0" fillId="0" borderId="0" xfId="0" applyNumberFormat="1"/>
    <xf numFmtId="173" fontId="0" fillId="0" borderId="0" xfId="0" applyNumberFormat="1"/>
    <xf numFmtId="0" fontId="9" fillId="9" borderId="0" xfId="0" applyFont="1" applyFill="1"/>
    <xf numFmtId="0" fontId="0" fillId="0" borderId="0" xfId="0" applyProtection="1"/>
    <xf numFmtId="0" fontId="9" fillId="0" borderId="0" xfId="0" applyFont="1" applyAlignment="1">
      <alignment vertical="center"/>
    </xf>
    <xf numFmtId="0" fontId="0" fillId="6" borderId="6" xfId="0" applyFill="1" applyBorder="1" applyAlignment="1" applyProtection="1">
      <alignment vertical="center"/>
      <protection locked="0"/>
    </xf>
    <xf numFmtId="0" fontId="0" fillId="0" borderId="0" xfId="0" applyAlignment="1">
      <alignment vertical="center"/>
    </xf>
    <xf numFmtId="172" fontId="0" fillId="6" borderId="6" xfId="0" applyNumberFormat="1" applyFill="1" applyBorder="1" applyAlignment="1" applyProtection="1">
      <alignment vertical="center"/>
      <protection locked="0"/>
    </xf>
    <xf numFmtId="0" fontId="9" fillId="6" borderId="6" xfId="0" applyFont="1" applyFill="1" applyBorder="1" applyAlignment="1" applyProtection="1">
      <alignment vertical="center"/>
      <protection locked="0"/>
    </xf>
    <xf numFmtId="171" fontId="0" fillId="6" borderId="6" xfId="0" applyNumberFormat="1" applyFill="1" applyBorder="1" applyAlignment="1" applyProtection="1">
      <alignment vertical="center"/>
      <protection locked="0"/>
    </xf>
    <xf numFmtId="0" fontId="12" fillId="0" borderId="0" xfId="0" applyFont="1" applyAlignment="1">
      <alignment vertical="center"/>
    </xf>
    <xf numFmtId="0" fontId="5" fillId="0" borderId="0" xfId="0" applyFont="1" applyFill="1" applyAlignment="1">
      <alignment vertical="center"/>
    </xf>
    <xf numFmtId="0" fontId="0" fillId="0" borderId="0" xfId="0" applyFill="1"/>
    <xf numFmtId="0" fontId="2" fillId="0" borderId="0" xfId="0" applyFont="1" applyFill="1" applyAlignment="1">
      <alignment vertical="top"/>
    </xf>
    <xf numFmtId="0" fontId="31" fillId="0" borderId="0" xfId="0" applyFont="1" applyAlignment="1">
      <alignment vertical="center"/>
    </xf>
    <xf numFmtId="0" fontId="5" fillId="3" borderId="0" xfId="0" applyFont="1" applyFill="1" applyAlignment="1" applyProtection="1">
      <alignment vertical="center"/>
    </xf>
    <xf numFmtId="0" fontId="14" fillId="0" borderId="0" xfId="0" applyFont="1" applyProtection="1">
      <protection locked="0"/>
    </xf>
    <xf numFmtId="0" fontId="18" fillId="0" borderId="0" xfId="0" applyFont="1" applyProtection="1">
      <protection locked="0"/>
    </xf>
    <xf numFmtId="0" fontId="18" fillId="3" borderId="0" xfId="0" applyFont="1" applyFill="1" applyProtection="1"/>
    <xf numFmtId="0" fontId="14" fillId="0" borderId="0" xfId="0" applyFont="1" applyProtection="1"/>
    <xf numFmtId="168" fontId="14" fillId="0" borderId="0" xfId="0" applyNumberFormat="1" applyFont="1" applyProtection="1">
      <protection locked="0"/>
    </xf>
    <xf numFmtId="0" fontId="33" fillId="6" borderId="22" xfId="0" applyFont="1" applyFill="1" applyBorder="1" applyAlignment="1" applyProtection="1">
      <alignment vertical="center"/>
      <protection locked="0"/>
    </xf>
    <xf numFmtId="0" fontId="33" fillId="6" borderId="23" xfId="0" applyFont="1" applyFill="1" applyBorder="1" applyAlignment="1" applyProtection="1">
      <alignment vertical="center"/>
      <protection locked="0"/>
    </xf>
    <xf numFmtId="169" fontId="33" fillId="6" borderId="23" xfId="0" applyNumberFormat="1" applyFont="1" applyFill="1" applyBorder="1" applyAlignment="1" applyProtection="1">
      <alignment vertical="center"/>
      <protection locked="0"/>
    </xf>
    <xf numFmtId="0" fontId="25" fillId="11" borderId="0" xfId="0" applyFont="1" applyFill="1" applyBorder="1" applyAlignment="1" applyProtection="1">
      <alignment vertical="center"/>
    </xf>
    <xf numFmtId="22" fontId="25" fillId="11" borderId="0" xfId="0" applyNumberFormat="1" applyFont="1" applyFill="1" applyBorder="1" applyAlignment="1" applyProtection="1">
      <alignment vertical="center"/>
    </xf>
    <xf numFmtId="0" fontId="1" fillId="0" borderId="0" xfId="0" applyFont="1" applyAlignment="1" applyProtection="1">
      <alignment vertical="center"/>
    </xf>
    <xf numFmtId="0" fontId="0" fillId="4" borderId="4" xfId="0" applyFill="1" applyBorder="1" applyAlignment="1" applyProtection="1">
      <alignment vertical="center"/>
    </xf>
    <xf numFmtId="0" fontId="34" fillId="0" borderId="0" xfId="0" applyFont="1" applyFill="1" applyAlignment="1">
      <alignment horizontal="right" vertical="center"/>
    </xf>
    <xf numFmtId="0" fontId="5" fillId="6" borderId="24" xfId="0" applyFont="1" applyFill="1" applyBorder="1" applyAlignment="1" applyProtection="1">
      <alignment vertical="center"/>
      <protection locked="0"/>
    </xf>
    <xf numFmtId="0" fontId="5" fillId="6" borderId="25" xfId="0" applyFont="1" applyFill="1" applyBorder="1" applyAlignment="1" applyProtection="1">
      <alignment vertical="center"/>
      <protection locked="0"/>
    </xf>
    <xf numFmtId="0" fontId="0" fillId="6" borderId="24" xfId="0" applyFill="1" applyBorder="1" applyAlignment="1" applyProtection="1">
      <alignment vertical="center"/>
      <protection locked="0"/>
    </xf>
    <xf numFmtId="0" fontId="0" fillId="6" borderId="25" xfId="0" applyFill="1" applyBorder="1" applyAlignment="1" applyProtection="1">
      <alignment vertical="center"/>
      <protection locked="0"/>
    </xf>
    <xf numFmtId="0" fontId="0" fillId="6" borderId="24" xfId="0" applyFill="1" applyBorder="1" applyProtection="1">
      <protection locked="0"/>
    </xf>
    <xf numFmtId="0" fontId="0" fillId="6" borderId="25" xfId="0" applyFill="1" applyBorder="1" applyProtection="1">
      <protection locked="0"/>
    </xf>
    <xf numFmtId="0" fontId="9" fillId="0" borderId="0" xfId="0" applyFont="1" applyAlignment="1">
      <alignment horizontal="left"/>
    </xf>
    <xf numFmtId="0" fontId="4" fillId="2" borderId="0" xfId="0" applyFont="1" applyFill="1" applyBorder="1" applyAlignment="1">
      <alignment vertical="center" wrapText="1"/>
    </xf>
    <xf numFmtId="173" fontId="4" fillId="2" borderId="0" xfId="0" applyNumberFormat="1" applyFont="1" applyFill="1" applyAlignment="1">
      <alignment vertical="center" wrapText="1"/>
    </xf>
    <xf numFmtId="172" fontId="4" fillId="2" borderId="0" xfId="0" applyNumberFormat="1" applyFont="1" applyFill="1" applyBorder="1" applyAlignment="1">
      <alignment vertical="center" wrapText="1"/>
    </xf>
    <xf numFmtId="0" fontId="12" fillId="0" borderId="0" xfId="0" applyFont="1" applyProtection="1"/>
  </cellXfs>
  <cellStyles count="1">
    <cellStyle name="Normal" xfId="0" builtinId="0"/>
  </cellStyles>
  <dxfs count="117">
    <dxf>
      <numFmt numFmtId="172" formatCode="dd/mm/yyyy"/>
    </dxf>
    <dxf>
      <numFmt numFmtId="172" formatCode="dd/mm/yyyy"/>
    </dxf>
    <dxf>
      <numFmt numFmtId="173" formatCode="dd/mm/yyyy\ hh:mm"/>
    </dxf>
    <dxf>
      <fill>
        <patternFill>
          <bgColor rgb="FFECF2FA"/>
        </patternFill>
      </fill>
    </dxf>
    <dxf>
      <fill>
        <patternFill>
          <bgColor rgb="FFFFF299"/>
        </patternFill>
      </fill>
    </dxf>
    <dxf>
      <fill>
        <patternFill>
          <bgColor rgb="FFFFC000"/>
        </patternFill>
      </fill>
    </dxf>
    <dxf>
      <fill>
        <patternFill>
          <bgColor rgb="FFFFC000"/>
        </patternFill>
      </fill>
    </dxf>
    <dxf>
      <font>
        <b/>
        <i val="0"/>
        <color rgb="FFB00020"/>
      </font>
    </dxf>
    <dxf>
      <protection locked="0" hidden="0"/>
    </dxf>
    <dxf>
      <protection locked="0" hidden="0"/>
    </dxf>
    <dxf>
      <protection locked="0" hidden="0"/>
    </dxf>
    <dxf>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protection locked="0" hidden="0"/>
    </dxf>
    <dxf>
      <protection locked="0" hidden="0"/>
    </dxf>
    <dxf>
      <protection locked="0" hidden="0"/>
    </dxf>
    <dxf>
      <protection locked="0" hidden="0"/>
    </dxf>
    <dxf>
      <font>
        <b val="0"/>
        <i val="0"/>
        <strike val="0"/>
        <outline val="0"/>
        <shadow val="0"/>
        <u val="none"/>
        <vertAlign val="baseline"/>
        <sz val="11"/>
        <color rgb="FF808080"/>
        <name val="Calibri"/>
        <family val="2"/>
        <scheme val="none"/>
      </font>
      <fill>
        <patternFill patternType="solid">
          <fgColor indexed="64"/>
          <bgColor rgb="FFF2F2F2"/>
        </patternFill>
      </fill>
      <protection locked="1"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numFmt numFmtId="168" formatCode="#,##0.0000"/>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1"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rgb="FF808080"/>
        <name val="Calibri"/>
        <family val="2"/>
        <scheme val="none"/>
      </font>
      <fill>
        <patternFill patternType="solid">
          <fgColor indexed="64"/>
          <bgColor rgb="FFF2F2F2"/>
        </patternFill>
      </fill>
      <protection locked="1"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color rgb="FF808080"/>
      </font>
      <fill>
        <patternFill>
          <bgColor rgb="FFF2F2F2"/>
        </patternFill>
      </fill>
      <protection locked="1" hidden="0"/>
    </dxf>
    <dxf>
      <protection locked="0" hidden="0"/>
    </dxf>
    <dxf>
      <protection locked="0" hidden="0"/>
    </dxf>
    <dxf>
      <fill>
        <patternFill patternType="solid">
          <fgColor indexed="64"/>
          <bgColor rgb="FFFFFFFF"/>
        </patternFill>
      </fill>
      <border diagonalUp="0" diagonalDown="0" outline="0">
        <left style="medium">
          <color rgb="FF2E64A8"/>
        </left>
        <right/>
        <top/>
        <bottom/>
      </border>
      <protection locked="0" hidden="0"/>
    </dxf>
    <dxf>
      <protection locked="0" hidden="0"/>
    </dxf>
    <dxf>
      <font>
        <i/>
        <color rgb="FF595959"/>
      </font>
      <fill>
        <patternFill>
          <bgColor rgb="FFF2F2F2"/>
        </patternFill>
      </fill>
      <protection locked="0" hidden="0"/>
    </dxf>
    <dxf>
      <numFmt numFmtId="165" formatCode="\£#,##0.00"/>
      <border outline="0">
        <left style="medium">
          <color rgb="FFBFBFBF"/>
        </left>
        <right style="thin">
          <color rgb="FFBFBFBF"/>
        </right>
        <top style="thin">
          <color rgb="FFBFBFBF"/>
        </top>
        <bottom style="thin">
          <color rgb="FFBFBFBF"/>
        </bottom>
      </border>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protection locked="0" hidden="0"/>
    </dxf>
    <dxf>
      <protection locked="0" hidden="0"/>
    </dxf>
    <dxf>
      <protection locked="0" hidden="0"/>
    </dxf>
    <dxf>
      <protection locked="0" hidden="0"/>
    </dxf>
    <dxf>
      <font>
        <color rgb="FF808080"/>
      </font>
      <fill>
        <patternFill>
          <bgColor rgb="FFF2F2F2"/>
        </patternFill>
      </fill>
      <protection locked="1" hidden="0"/>
    </dxf>
    <dxf>
      <protection locked="0" hidden="0"/>
    </dxf>
    <dxf>
      <protection locked="0" hidden="0"/>
    </dxf>
    <dxf>
      <protection locked="0" hidden="0"/>
    </dxf>
    <dxf>
      <numFmt numFmtId="0" formatCode="General"/>
      <fill>
        <patternFill patternType="solid">
          <fgColor indexed="64"/>
          <bgColor rgb="FFFFFFFF"/>
        </patternFill>
      </fill>
      <alignment horizontal="right" vertical="center" textRotation="0" wrapText="0" indent="0" justifyLastLine="0" shrinkToFit="0" readingOrder="0"/>
      <border diagonalUp="0" diagonalDown="0" outline="0">
        <left style="medium">
          <color rgb="FF2E64A8"/>
        </left>
        <right/>
        <top/>
        <bottom/>
      </border>
      <protection locked="0" hidden="0"/>
    </dxf>
    <dxf>
      <numFmt numFmtId="3" formatCode="#,##0"/>
      <fill>
        <patternFill patternType="solid">
          <fgColor indexed="64"/>
          <bgColor rgb="FFFFFFFF"/>
        </patternFill>
      </fill>
      <alignment horizontal="right" vertical="center" textRotation="0" wrapText="0" indent="0" justifyLastLine="0" shrinkToFit="0" readingOrder="0"/>
      <border diagonalUp="0" diagonalDown="0" outline="0">
        <left style="medium">
          <color rgb="FF2E64A8"/>
        </left>
        <right/>
        <top/>
        <bottom/>
      </border>
      <protection locked="0" hidden="0"/>
    </dxf>
    <dxf>
      <numFmt numFmtId="165" formatCode="\£#,##0.00"/>
      <alignment horizontal="right" vertical="center" textRotation="0" wrapText="0" indent="0" justifyLastLine="0" shrinkToFit="0" readingOrder="0"/>
      <border diagonalUp="0" diagonalDown="0" outline="0">
        <left style="medium">
          <color rgb="FFBFBFBF"/>
        </left>
        <right/>
        <top style="thin">
          <color rgb="FFBFBFBF"/>
        </top>
        <bottom style="thin">
          <color rgb="FFBFBFBF"/>
        </bottom>
      </border>
      <protection locked="0" hidden="0"/>
    </dxf>
    <dxf>
      <numFmt numFmtId="165" formatCode="\£#,##0.00"/>
      <alignment horizontal="right" vertical="center" textRotation="0" wrapText="0" indent="0" justifyLastLine="0" shrinkToFit="0" readingOrder="0"/>
      <protection locked="0" hidden="0"/>
    </dxf>
    <dxf>
      <numFmt numFmtId="165" formatCode="\£#,##0.00"/>
      <border outline="0">
        <left style="medium">
          <color rgb="FFBFBFBF"/>
        </left>
        <right/>
        <top style="thin">
          <color rgb="FFBFBFBF"/>
        </top>
        <bottom style="thin">
          <color rgb="FFBFBFBF"/>
        </bottom>
      </border>
      <protection locked="0" hidden="0"/>
    </dxf>
    <dxf>
      <protection locked="0" hidden="0"/>
    </dxf>
    <dxf>
      <font>
        <color rgb="FF808080"/>
      </font>
      <fill>
        <patternFill>
          <bgColor rgb="FFF2F2F2"/>
        </patternFill>
      </fill>
      <protection locked="1" hidden="0"/>
    </dxf>
    <dxf>
      <protection locked="0" hidden="0"/>
    </dxf>
    <dxf>
      <protection locked="0" hidden="0"/>
    </dxf>
    <dxf>
      <protection locked="0" hidden="0"/>
    </dxf>
    <dxf>
      <protection locked="0" hidden="0"/>
    </dxf>
    <dxf>
      <font>
        <color rgb="FF808080"/>
      </font>
      <fill>
        <patternFill>
          <bgColor rgb="FFF2F2F2"/>
        </patternFill>
      </fill>
      <alignment horizontal="general" vertical="center" textRotation="0" wrapText="1" indent="0" justifyLastLine="0" shrinkToFit="0" readingOrder="0"/>
    </dxf>
    <dxf>
      <fill>
        <patternFill>
          <bgColor rgb="FFDEEAF6"/>
        </patternFill>
      </fill>
      <border outline="0">
        <left style="thin">
          <color rgb="FFBFBFBF"/>
        </left>
        <right/>
        <top style="thin">
          <color rgb="FFBFBFBF"/>
        </top>
        <bottom style="thin">
          <color rgb="FFBFBFBF"/>
        </bottom>
      </border>
    </dxf>
    <dxf>
      <font>
        <b/>
        <i val="0"/>
        <strike val="0"/>
        <outline val="0"/>
        <shadow val="0"/>
        <u val="none"/>
        <vertAlign val="baseline"/>
        <sz val="11"/>
        <color rgb="FFFFFFFF"/>
        <name val="Calibri"/>
        <family val="2"/>
        <scheme val="none"/>
      </font>
      <fill>
        <patternFill patternType="solid">
          <fgColor indexed="64"/>
          <bgColor rgb="FF1F3864"/>
        </patternFill>
      </fill>
      <alignment horizontal="general" vertical="center" textRotation="0" wrapText="1" indent="0" justifyLastLine="0" shrinkToFit="0" readingOrder="0"/>
      <border diagonalUp="0" diagonalDown="0" outline="0">
        <left style="thin">
          <color indexed="64"/>
        </left>
        <right style="thin">
          <color indexed="64"/>
        </right>
        <top/>
        <bottom/>
      </border>
    </dxf>
    <dxf>
      <border outline="0">
        <bottom style="thin">
          <color indexed="64"/>
        </bottom>
      </border>
    </dxf>
    <dxf>
      <font>
        <b/>
        <i val="0"/>
        <strike val="0"/>
        <outline val="0"/>
        <shadow val="0"/>
        <u val="none"/>
        <vertAlign val="baseline"/>
        <sz val="11"/>
        <color rgb="FFFFFFFF"/>
        <name val="Calibri"/>
        <family val="2"/>
        <scheme val="none"/>
      </font>
      <fill>
        <patternFill patternType="solid">
          <fgColor indexed="64"/>
          <bgColor rgb="FF1F3864"/>
        </patternFill>
      </fill>
      <alignment horizontal="general" vertical="center" textRotation="0" wrapText="1" indent="0" justifyLastLine="0" shrinkToFit="0" readingOrder="0"/>
      <border diagonalUp="0" diagonalDown="0" outline="0">
        <left style="thin">
          <color indexed="64"/>
        </left>
        <right style="thin">
          <color indexed="64"/>
        </right>
        <top/>
        <bottom/>
      </border>
    </dxf>
    <dxf>
      <border outline="0">
        <bottom style="thin">
          <color indexed="64"/>
        </bottom>
      </border>
    </dxf>
    <dxf>
      <font>
        <color rgb="FF808080"/>
      </font>
      <fill>
        <patternFill>
          <bgColor rgb="FFD9D9D9"/>
        </patternFill>
      </fill>
    </dxf>
    <dxf>
      <font>
        <color rgb="FF808080"/>
      </font>
      <fill>
        <patternFill>
          <bgColor rgb="FFD9D9D9"/>
        </patternFill>
      </fill>
    </dxf>
    <dxf>
      <font>
        <color rgb="FF808080"/>
      </font>
      <fill>
        <patternFill>
          <bgColor rgb="FFD9D9D9"/>
        </patternFill>
      </fill>
    </dxf>
    <dxf>
      <font>
        <b val="0"/>
        <i val="0"/>
        <strike val="0"/>
        <condense val="0"/>
        <extend val="0"/>
        <outline val="0"/>
        <shadow val="0"/>
        <u val="none"/>
        <vertAlign val="baseline"/>
        <sz val="9"/>
        <color rgb="FF808080"/>
        <name val="Calibri"/>
        <family val="2"/>
        <scheme val="minor"/>
      </font>
      <numFmt numFmtId="164" formatCode="\£#,##0.0000"/>
      <fill>
        <patternFill patternType="solid">
          <fgColor indexed="64"/>
          <bgColor rgb="FFD9D9D9"/>
        </patternFill>
      </fill>
    </dxf>
    <dxf>
      <font>
        <b val="0"/>
        <i val="0"/>
        <strike val="0"/>
        <condense val="0"/>
        <extend val="0"/>
        <outline val="0"/>
        <shadow val="0"/>
        <u val="none"/>
        <vertAlign val="baseline"/>
        <sz val="9"/>
        <color rgb="FF808080"/>
        <name val="Calibri"/>
        <family val="2"/>
        <scheme val="minor"/>
      </font>
      <numFmt numFmtId="164" formatCode="\£#,##0.0000"/>
      <fill>
        <patternFill patternType="solid">
          <fgColor indexed="64"/>
          <bgColor rgb="FFD9D9D9"/>
        </patternFill>
      </fill>
    </dxf>
    <dxf>
      <font>
        <color rgb="FF808080"/>
      </font>
      <numFmt numFmtId="164" formatCode="\£#,##0.0000"/>
      <fill>
        <patternFill>
          <bgColor rgb="FFD9D9D9"/>
        </patternFill>
      </fill>
    </dxf>
    <dxf>
      <font>
        <color rgb="FF808080"/>
      </font>
      <fill>
        <patternFill>
          <bgColor rgb="FFD9D9D9"/>
        </patternFill>
      </fill>
    </dxf>
    <dxf>
      <font>
        <color rgb="FF808080"/>
      </font>
      <fill>
        <patternFill>
          <bgColor rgb="FFD9D9D9"/>
        </patternFill>
      </fill>
    </dxf>
    <dxf>
      <font>
        <color rgb="FF808080"/>
      </font>
      <numFmt numFmtId="164" formatCode="\£#,##0.0000"/>
      <fill>
        <patternFill>
          <bgColor rgb="FFD9D9D9"/>
        </patternFill>
      </fill>
    </dxf>
    <dxf>
      <font>
        <color rgb="FF808080"/>
      </font>
      <fill>
        <patternFill>
          <bgColor rgb="FFD9D9D9"/>
        </patternFill>
      </fill>
    </dxf>
    <dxf>
      <font>
        <color rgb="FF808080"/>
      </font>
      <fill>
        <patternFill>
          <bgColor rgb="FFD9D9D9"/>
        </patternFill>
      </fill>
    </dxf>
    <dxf>
      <font>
        <color rgb="FF808080"/>
      </font>
      <fill>
        <patternFill>
          <bgColor rgb="FFD9D9D9"/>
        </patternFill>
      </fill>
    </dxf>
    <dxf>
      <font>
        <color rgb="FF808080"/>
      </font>
      <fill>
        <patternFill>
          <bgColor rgb="FFD9D9D9"/>
        </patternFill>
      </fill>
    </dxf>
    <dxf>
      <font>
        <b val="0"/>
        <i val="0"/>
        <strike val="0"/>
        <condense val="0"/>
        <extend val="0"/>
        <outline val="0"/>
        <shadow val="0"/>
        <u val="none"/>
        <vertAlign val="baseline"/>
        <sz val="9"/>
        <color rgb="FF808080"/>
        <name val="Calibri"/>
        <family val="2"/>
        <scheme val="minor"/>
      </font>
      <fill>
        <patternFill patternType="solid">
          <fgColor indexed="64"/>
          <bgColor rgb="FFD9D9D9"/>
        </patternFill>
      </fill>
    </dxf>
    <dxf>
      <font>
        <b val="0"/>
        <i val="0"/>
        <strike val="0"/>
        <condense val="0"/>
        <extend val="0"/>
        <outline val="0"/>
        <shadow val="0"/>
        <u val="none"/>
        <vertAlign val="baseline"/>
        <sz val="9"/>
        <color rgb="FF808080"/>
        <name val="Calibri"/>
        <family val="2"/>
        <scheme val="minor"/>
      </font>
      <fill>
        <patternFill patternType="solid">
          <fgColor indexed="64"/>
          <bgColor rgb="FFD9D9D9"/>
        </patternFill>
      </fill>
    </dxf>
    <dxf>
      <font>
        <b val="0"/>
        <i val="0"/>
        <strike val="0"/>
        <condense val="0"/>
        <extend val="0"/>
        <outline val="0"/>
        <shadow val="0"/>
        <u val="none"/>
        <vertAlign val="baseline"/>
        <sz val="9"/>
        <color rgb="FF808080"/>
        <name val="Calibri"/>
        <family val="2"/>
        <scheme val="minor"/>
      </font>
      <fill>
        <patternFill patternType="solid">
          <fgColor indexed="64"/>
          <bgColor rgb="FFD9D9D9"/>
        </patternFill>
      </fill>
    </dxf>
    <dxf>
      <font>
        <color rgb="FF808080"/>
      </font>
      <fill>
        <patternFill>
          <bgColor rgb="FFD9D9D9"/>
        </patternFill>
      </fill>
    </dxf>
    <dxf>
      <border outline="0">
        <left style="thin">
          <color rgb="FFBFBFBF"/>
        </left>
        <right style="thin">
          <color rgb="FFBFBFBF"/>
        </right>
        <top style="thin">
          <color rgb="FFBFBFBF"/>
        </top>
        <bottom style="thin">
          <color rgb="FFBFBFBF"/>
        </bottom>
      </border>
    </dxf>
    <dxf>
      <font>
        <b val="0"/>
        <i val="0"/>
        <strike val="0"/>
        <condense val="0"/>
        <extend val="0"/>
        <outline val="0"/>
        <shadow val="0"/>
        <u val="none"/>
        <vertAlign val="baseline"/>
        <sz val="11"/>
        <color rgb="FF808080"/>
        <name val="Calibri"/>
        <family val="2"/>
        <scheme val="minor"/>
      </font>
      <numFmt numFmtId="1" formatCode="0"/>
      <fill>
        <patternFill patternType="solid">
          <fgColor indexed="64"/>
          <bgColor rgb="FFF2F2F2"/>
        </patternFill>
      </fill>
      <alignment horizontal="center" vertical="center" textRotation="0" wrapText="0" indent="0" justifyLastLine="0" shrinkToFit="0" readingOrder="0"/>
      <border diagonalUp="0" diagonalDown="0" outline="0">
        <left style="medium">
          <color rgb="FFBFBFBF"/>
        </left>
        <right style="thin">
          <color rgb="FFBFBFBF"/>
        </right>
        <top style="thin">
          <color rgb="FFBFBFBF"/>
        </top>
        <bottom style="thin">
          <color rgb="FFBFBFBF"/>
        </bottom>
      </border>
      <protection locked="0" hidden="0"/>
    </dxf>
    <dxf>
      <font>
        <b val="0"/>
        <i val="0"/>
        <strike val="0"/>
        <condense val="0"/>
        <extend val="0"/>
        <outline val="0"/>
        <shadow val="0"/>
        <u val="none"/>
        <vertAlign val="baseline"/>
        <sz val="11"/>
        <color rgb="FF808080"/>
        <name val="Calibri"/>
        <family val="2"/>
        <scheme val="minor"/>
      </font>
      <fill>
        <patternFill patternType="solid">
          <fgColor indexed="64"/>
          <bgColor rgb="FFF2F2F2"/>
        </patternFill>
      </fill>
      <alignment horizontal="general" vertical="center" textRotation="0" wrapText="0" indent="0" justifyLastLine="0" shrinkToFit="0" readingOrder="0"/>
      <border outline="0">
        <right style="medium">
          <color rgb="FFBFBFBF"/>
        </right>
      </border>
    </dxf>
    <dxf>
      <font>
        <b val="0"/>
        <i val="0"/>
        <strike val="0"/>
        <condense val="0"/>
        <extend val="0"/>
        <outline val="0"/>
        <shadow val="0"/>
        <u val="none"/>
        <vertAlign val="baseline"/>
        <sz val="11"/>
        <color rgb="FF808080"/>
        <name val="Calibri"/>
        <family val="2"/>
        <scheme val="minor"/>
      </font>
      <fill>
        <patternFill patternType="solid">
          <fgColor indexed="64"/>
          <bgColor rgb="FFF2F2F2"/>
        </patternFill>
      </fill>
      <alignment horizontal="general" vertical="center" textRotation="0" wrapText="0" indent="0" justifyLastLine="0" shrinkToFit="0" readingOrder="0"/>
    </dxf>
    <dxf>
      <font>
        <color rgb="FF808080"/>
      </font>
      <fill>
        <patternFill>
          <bgColor rgb="FFF2F2F2"/>
        </patternFill>
      </fill>
    </dxf>
    <dxf>
      <font>
        <i/>
        <color rgb="FF595959"/>
      </font>
      <fill>
        <patternFill>
          <bgColor rgb="FFF2F2F2"/>
        </patternFill>
      </fill>
    </dxf>
    <dxf>
      <font>
        <b val="0"/>
        <i/>
        <strike val="0"/>
        <condense val="0"/>
        <extend val="0"/>
        <outline val="0"/>
        <shadow val="0"/>
        <u val="none"/>
        <vertAlign val="baseline"/>
        <sz val="11"/>
        <color rgb="FF595959"/>
        <name val="Calibri"/>
        <family val="2"/>
        <scheme val="minor"/>
      </font>
      <numFmt numFmtId="165" formatCode="\£#,##0.00"/>
      <fill>
        <patternFill patternType="solid">
          <fgColor indexed="64"/>
          <bgColor rgb="FFFFFFFF"/>
        </patternFill>
      </fill>
      <alignment horizontal="right" vertical="center" textRotation="0" wrapText="0" indent="0" justifyLastLine="0" shrinkToFit="0" readingOrder="0"/>
      <border diagonalUp="0" diagonalDown="0">
        <left style="medium">
          <color rgb="FF2E64A8"/>
        </left>
        <right/>
        <top/>
        <bottom/>
        <vertical/>
        <horizontal/>
      </border>
      <protection locked="0" hidden="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b val="0"/>
        <i/>
        <strike val="0"/>
        <condense val="0"/>
        <extend val="0"/>
        <outline val="0"/>
        <shadow val="0"/>
        <u val="none"/>
        <vertAlign val="baseline"/>
        <sz val="11"/>
        <color rgb="FF595959"/>
        <name val="Calibri"/>
        <family val="2"/>
        <scheme val="minor"/>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7" formatCode="#,##0.000"/>
      <fill>
        <patternFill patternType="solid">
          <fgColor indexed="64"/>
          <bgColor rgb="FFF2F2F2"/>
        </patternFill>
      </fill>
      <alignment horizontal="right" vertical="center" textRotation="0" wrapText="0" indent="0" justifyLastLine="0" shrinkToFit="0" readingOrder="0"/>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3" formatCode="#,##0"/>
      <alignment horizontal="general" vertical="center" textRotation="0" wrapText="0" indent="0" justifyLastLine="0" shrinkToFit="0" readingOrder="0"/>
      <border diagonalUp="0" diagonalDown="0" outline="0">
        <left/>
        <right style="thin">
          <color rgb="FFBFBFBF"/>
        </right>
        <top style="thin">
          <color rgb="FFBFBFBF"/>
        </top>
        <bottom style="thin">
          <color rgb="FFBFBFBF"/>
        </bottom>
      </border>
      <protection locked="0" hidden="0"/>
    </dxf>
    <dxf>
      <numFmt numFmtId="3" formatCode="#,##0"/>
      <fill>
        <patternFill patternType="solid">
          <fgColor indexed="64"/>
          <bgColor rgb="FFFFFFFF"/>
        </patternFill>
      </fill>
      <alignment horizontal="right" vertical="center" textRotation="0" wrapText="0" indent="0" justifyLastLine="0" shrinkToFit="0" readingOrder="0"/>
      <border diagonalUp="0" diagonalDown="0">
        <left style="medium">
          <color rgb="FF2E64A8"/>
        </left>
        <right style="medium">
          <color rgb="FFBFBFBF"/>
        </right>
        <top style="thin">
          <color rgb="FFBFBFBF"/>
        </top>
        <bottom style="thin">
          <color rgb="FFBFBFBF"/>
        </bottom>
        <vertical/>
        <horizontal style="thin">
          <color rgb="FFBFBFBF"/>
        </horizontal>
      </border>
      <protection locked="0" hidden="0"/>
    </dxf>
    <dxf>
      <numFmt numFmtId="3" formatCode="#,##0"/>
      <alignment horizontal="right" vertical="center" textRotation="0" wrapText="0" indent="0" justifyLastLine="0" shrinkToFit="0" readingOrder="0"/>
      <border diagonalUp="0" diagonalDown="0" outline="0">
        <left style="medium">
          <color rgb="FFBFBFBF"/>
        </left>
        <right/>
        <top style="thin">
          <color rgb="FFBFBFBF"/>
        </top>
        <bottom style="thin">
          <color rgb="FFBFBFBF"/>
        </bottom>
      </border>
      <protection locked="0" hidden="0"/>
    </dxf>
    <dxf>
      <numFmt numFmtId="166" formatCode="#,##0.###"/>
      <alignment horizontal="right"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font>
        <i/>
        <color rgb="FF595959"/>
      </font>
      <fill>
        <patternFill patternType="solid">
          <fgColor indexed="64"/>
          <bgColor rgb="FFF2F2F2"/>
        </patternFill>
      </fill>
      <alignment horizontal="general" vertical="center" textRotation="0" wrapText="0" indent="0" justifyLastLine="0" shrinkToFit="0" readingOrder="0"/>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166" formatCode="#,##0.###"/>
      <alignment horizontal="general" vertical="center" textRotation="0" wrapText="0" indent="0" justifyLastLine="0" shrinkToFit="0" readingOrder="0"/>
      <border diagonalUp="0" diagonalDown="0" outline="0">
        <left style="thin">
          <color rgb="FFBFBFBF"/>
        </left>
        <right style="thin">
          <color rgb="FFBFBFBF"/>
        </right>
        <top style="thin">
          <color rgb="FFBFBFBF"/>
        </top>
        <bottom style="thin">
          <color rgb="FFBFBFBF"/>
        </bottom>
      </border>
      <protection locked="0" hidden="0"/>
    </dxf>
    <dxf>
      <numFmt numFmtId="1" formatCode="0"/>
      <alignment horizontal="center" vertical="center" textRotation="0" wrapText="0" indent="0" justifyLastLine="0" shrinkToFit="0" readingOrder="0"/>
      <border diagonalUp="0" diagonalDown="0" outline="0">
        <left style="medium">
          <color rgb="FFBFBFBF"/>
        </left>
        <right style="thin">
          <color rgb="FFBFBFBF"/>
        </right>
        <top style="thin">
          <color rgb="FFBFBFBF"/>
        </top>
        <bottom style="thin">
          <color rgb="FFBFBFBF"/>
        </bottom>
      </border>
      <protection locked="0" hidden="0"/>
    </dxf>
    <dxf>
      <alignment horizontal="general" vertical="center" textRotation="0" wrapText="0" indent="0" justifyLastLine="0" shrinkToFit="0" readingOrder="0"/>
      <border diagonalUp="0" diagonalDown="0" outline="0">
        <left style="medium">
          <color rgb="FFBFBFBF"/>
        </left>
        <right style="medium">
          <color rgb="FFBFBFBF"/>
        </right>
        <top style="thin">
          <color rgb="FFBFBFBF"/>
        </top>
        <bottom style="thin">
          <color rgb="FFBFBFBF"/>
        </bottom>
      </border>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27" formatCode="dd/mm/yyyy\ hh:mm"/>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27" formatCode="dd/mm/yyyy\ hh:mm"/>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font>
        <b/>
        <color rgb="FF595959"/>
      </font>
    </dxf>
    <dxf>
      <font>
        <color rgb="FF808080"/>
      </font>
      <fill>
        <patternFill>
          <bgColor rgb="FFF2F2F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3" dropStyle="combo" dx="15" noThreeD="1" sel="1" val="0">
  <itemLst>
    <item val="All"/>
    <item val="Reduced"/>
    <item val="Minimal"/>
  </itemLst>
</formControlPr>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0</xdr:colOff>
          <xdr:row>0</xdr:row>
          <xdr:rowOff>0</xdr:rowOff>
        </xdr:from>
        <xdr:to>
          <xdr:col>15</xdr:col>
          <xdr:colOff>1282700</xdr:colOff>
          <xdr:row>1</xdr:row>
          <xdr:rowOff>12700</xdr:rowOff>
        </xdr:to>
        <xdr:sp macro="" textlink="">
          <xdr:nvSpPr>
            <xdr:cNvPr id="11265" name="pcb_btnRefreshLocations_1_15" hidden="1">
              <a:extLst>
                <a:ext uri="{63B3BB69-23CF-44E3-9099-C40C66FF867C}">
                  <a14:compatExt spid="_x0000_s11265"/>
                </a:ext>
                <a:ext uri="{FF2B5EF4-FFF2-40B4-BE49-F238E27FC236}">
                  <a16:creationId xmlns:a16="http://schemas.microsoft.com/office/drawing/2014/main" id="{120EE2DB-1270-7C8F-58EB-240C7B28156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Refresh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0</xdr:colOff>
          <xdr:row>2</xdr:row>
          <xdr:rowOff>0</xdr:rowOff>
        </xdr:from>
        <xdr:to>
          <xdr:col>15</xdr:col>
          <xdr:colOff>1282700</xdr:colOff>
          <xdr:row>3</xdr:row>
          <xdr:rowOff>88900</xdr:rowOff>
        </xdr:to>
        <xdr:sp macro="" textlink="">
          <xdr:nvSpPr>
            <xdr:cNvPr id="11266" name="pcb_btnCheckWorkbook_3_15" hidden="1">
              <a:extLst>
                <a:ext uri="{63B3BB69-23CF-44E3-9099-C40C66FF867C}">
                  <a14:compatExt spid="_x0000_s11266"/>
                </a:ext>
                <a:ext uri="{FF2B5EF4-FFF2-40B4-BE49-F238E27FC236}">
                  <a16:creationId xmlns:a16="http://schemas.microsoft.com/office/drawing/2014/main" id="{026C55A6-26EA-9C1C-31BC-C698AB82E5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Check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0</xdr:colOff>
          <xdr:row>4</xdr:row>
          <xdr:rowOff>0</xdr:rowOff>
        </xdr:from>
        <xdr:to>
          <xdr:col>15</xdr:col>
          <xdr:colOff>1282700</xdr:colOff>
          <xdr:row>5</xdr:row>
          <xdr:rowOff>0</xdr:rowOff>
        </xdr:to>
        <xdr:sp macro="" textlink="">
          <xdr:nvSpPr>
            <xdr:cNvPr id="11267" name="pcb_btnToggleConfigSheets_5_15" hidden="1">
              <a:extLst>
                <a:ext uri="{63B3BB69-23CF-44E3-9099-C40C66FF867C}">
                  <a14:compatExt spid="_x0000_s11267"/>
                </a:ext>
                <a:ext uri="{FF2B5EF4-FFF2-40B4-BE49-F238E27FC236}">
                  <a16:creationId xmlns:a16="http://schemas.microsoft.com/office/drawing/2014/main" id="{FBB9ADB5-A634-FB6C-2203-3185772E6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Hide settings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18</xdr:row>
          <xdr:rowOff>0</xdr:rowOff>
        </xdr:from>
        <xdr:to>
          <xdr:col>2</xdr:col>
          <xdr:colOff>1651000</xdr:colOff>
          <xdr:row>18</xdr:row>
          <xdr:rowOff>279400</xdr:rowOff>
        </xdr:to>
        <xdr:sp macro="" textlink="">
          <xdr:nvSpPr>
            <xdr:cNvPr id="11268" name="pcb_btnPlannerAdd_19_3" hidden="1">
              <a:extLst>
                <a:ext uri="{63B3BB69-23CF-44E3-9099-C40C66FF867C}">
                  <a14:compatExt spid="_x0000_s11268"/>
                </a:ext>
                <a:ext uri="{FF2B5EF4-FFF2-40B4-BE49-F238E27FC236}">
                  <a16:creationId xmlns:a16="http://schemas.microsoft.com/office/drawing/2014/main" id="{FF7E43A8-C56A-BFAE-52E2-04B8172068B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to print room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0</xdr:colOff>
          <xdr:row>3</xdr:row>
          <xdr:rowOff>0</xdr:rowOff>
        </xdr:from>
        <xdr:to>
          <xdr:col>7</xdr:col>
          <xdr:colOff>1143000</xdr:colOff>
          <xdr:row>3</xdr:row>
          <xdr:rowOff>266700</xdr:rowOff>
        </xdr:to>
        <xdr:sp macro="" textlink="">
          <xdr:nvSpPr>
            <xdr:cNvPr id="12289" name="pcb_btnClearFilters_4_8" hidden="1">
              <a:extLst>
                <a:ext uri="{63B3BB69-23CF-44E3-9099-C40C66FF867C}">
                  <a14:compatExt spid="_x0000_s12289"/>
                </a:ext>
                <a:ext uri="{FF2B5EF4-FFF2-40B4-BE49-F238E27FC236}">
                  <a16:creationId xmlns:a16="http://schemas.microsoft.com/office/drawing/2014/main" id="{133921A6-7EAC-05B7-0D71-544935B4293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all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1193800</xdr:colOff>
          <xdr:row>3</xdr:row>
          <xdr:rowOff>0</xdr:rowOff>
        </xdr:from>
        <xdr:to>
          <xdr:col>8</xdr:col>
          <xdr:colOff>215900</xdr:colOff>
          <xdr:row>3</xdr:row>
          <xdr:rowOff>266700</xdr:rowOff>
        </xdr:to>
        <xdr:sp macro="" textlink="">
          <xdr:nvSpPr>
            <xdr:cNvPr id="12290" name="pcb_btnTogglePaid_4_9" hidden="1">
              <a:extLst>
                <a:ext uri="{63B3BB69-23CF-44E3-9099-C40C66FF867C}">
                  <a14:compatExt spid="_x0000_s12290"/>
                </a:ext>
                <a:ext uri="{FF2B5EF4-FFF2-40B4-BE49-F238E27FC236}">
                  <a16:creationId xmlns:a16="http://schemas.microsoft.com/office/drawing/2014/main" id="{03713584-28E8-8F00-4CB8-75F656A498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Toggle Paid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1193800</xdr:colOff>
          <xdr:row>4</xdr:row>
          <xdr:rowOff>0</xdr:rowOff>
        </xdr:from>
        <xdr:to>
          <xdr:col>8</xdr:col>
          <xdr:colOff>215900</xdr:colOff>
          <xdr:row>4</xdr:row>
          <xdr:rowOff>266700</xdr:rowOff>
        </xdr:to>
        <xdr:sp macro="" textlink="">
          <xdr:nvSpPr>
            <xdr:cNvPr id="12291" name="pcb_btnGoToRecord_5_9" hidden="1">
              <a:extLst>
                <a:ext uri="{63B3BB69-23CF-44E3-9099-C40C66FF867C}">
                  <a14:compatExt spid="_x0000_s12291"/>
                </a:ext>
                <a:ext uri="{FF2B5EF4-FFF2-40B4-BE49-F238E27FC236}">
                  <a16:creationId xmlns:a16="http://schemas.microsoft.com/office/drawing/2014/main" id="{D118D878-BD1F-BBEB-A5AC-CF2A46758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Go to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266700</xdr:colOff>
          <xdr:row>3</xdr:row>
          <xdr:rowOff>0</xdr:rowOff>
        </xdr:from>
        <xdr:to>
          <xdr:col>8</xdr:col>
          <xdr:colOff>1130300</xdr:colOff>
          <xdr:row>3</xdr:row>
          <xdr:rowOff>266700</xdr:rowOff>
        </xdr:to>
        <xdr:sp macro="" textlink="">
          <xdr:nvSpPr>
            <xdr:cNvPr id="12292" name="pcb_btnMarkPaid_4_10" hidden="1">
              <a:extLst>
                <a:ext uri="{63B3BB69-23CF-44E3-9099-C40C66FF867C}">
                  <a14:compatExt spid="_x0000_s12292"/>
                </a:ext>
                <a:ext uri="{FF2B5EF4-FFF2-40B4-BE49-F238E27FC236}">
                  <a16:creationId xmlns:a16="http://schemas.microsoft.com/office/drawing/2014/main" id="{5F0C5FFC-D7F5-436C-7225-6FAC573BB4D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Paid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266700</xdr:colOff>
          <xdr:row>4</xdr:row>
          <xdr:rowOff>0</xdr:rowOff>
        </xdr:from>
        <xdr:to>
          <xdr:col>8</xdr:col>
          <xdr:colOff>1130300</xdr:colOff>
          <xdr:row>4</xdr:row>
          <xdr:rowOff>266700</xdr:rowOff>
        </xdr:to>
        <xdr:sp macro="" textlink="">
          <xdr:nvSpPr>
            <xdr:cNvPr id="12293" name="pcb_btnMarkUnpaid_5_10" hidden="1">
              <a:extLst>
                <a:ext uri="{63B3BB69-23CF-44E3-9099-C40C66FF867C}">
                  <a14:compatExt spid="_x0000_s12293"/>
                </a:ext>
                <a:ext uri="{FF2B5EF4-FFF2-40B4-BE49-F238E27FC236}">
                  <a16:creationId xmlns:a16="http://schemas.microsoft.com/office/drawing/2014/main" id="{6725DF45-0FC4-66D6-B272-29AFB2679A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Unpaid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1181100</xdr:colOff>
          <xdr:row>3</xdr:row>
          <xdr:rowOff>0</xdr:rowOff>
        </xdr:from>
        <xdr:to>
          <xdr:col>9</xdr:col>
          <xdr:colOff>1219200</xdr:colOff>
          <xdr:row>3</xdr:row>
          <xdr:rowOff>266700</xdr:rowOff>
        </xdr:to>
        <xdr:sp macro="" textlink="">
          <xdr:nvSpPr>
            <xdr:cNvPr id="12294" name="pcb_btnExportReport_4_14" hidden="1">
              <a:extLst>
                <a:ext uri="{63B3BB69-23CF-44E3-9099-C40C66FF867C}">
                  <a14:compatExt spid="_x0000_s12294"/>
                </a:ext>
                <a:ext uri="{FF2B5EF4-FFF2-40B4-BE49-F238E27FC236}">
                  <a16:creationId xmlns:a16="http://schemas.microsoft.com/office/drawing/2014/main" id="{2E87F6CF-45DB-0D99-9882-91836902CB9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Export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1181100</xdr:colOff>
          <xdr:row>4</xdr:row>
          <xdr:rowOff>0</xdr:rowOff>
        </xdr:from>
        <xdr:to>
          <xdr:col>9</xdr:col>
          <xdr:colOff>1219200</xdr:colOff>
          <xdr:row>4</xdr:row>
          <xdr:rowOff>266700</xdr:rowOff>
        </xdr:to>
        <xdr:sp macro="" textlink="">
          <xdr:nvSpPr>
            <xdr:cNvPr id="12295" name="pcb_btnDeleteVisible_5_14" hidden="1">
              <a:extLst>
                <a:ext uri="{63B3BB69-23CF-44E3-9099-C40C66FF867C}">
                  <a14:compatExt spid="_x0000_s12295"/>
                </a:ext>
                <a:ext uri="{FF2B5EF4-FFF2-40B4-BE49-F238E27FC236}">
                  <a16:creationId xmlns:a16="http://schemas.microsoft.com/office/drawing/2014/main" id="{09D926B9-7C9A-DD7D-6B6C-BF2935A534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Delete visible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1193800</xdr:colOff>
          <xdr:row>2</xdr:row>
          <xdr:rowOff>19050</xdr:rowOff>
        </xdr:from>
        <xdr:to>
          <xdr:col>8</xdr:col>
          <xdr:colOff>215900</xdr:colOff>
          <xdr:row>2</xdr:row>
          <xdr:rowOff>184150</xdr:rowOff>
        </xdr:to>
        <xdr:sp macro="" textlink="">
          <xdr:nvSpPr>
            <xdr:cNvPr id="12296" name="pcb_lblSelected" hidden="1">
              <a:extLst>
                <a:ext uri="{63B3BB69-23CF-44E3-9099-C40C66FF867C}">
                  <a14:compatExt spid="_x0000_s12296"/>
                </a:ext>
                <a:ext uri="{FF2B5EF4-FFF2-40B4-BE49-F238E27FC236}">
                  <a16:creationId xmlns:a16="http://schemas.microsoft.com/office/drawing/2014/main" id="{DB280EE6-12F7-FE83-A848-526B2C2FBE98}"/>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en-GB" sz="1300" b="0" i="0" u="none" strike="noStrike" baseline="0">
                  <a:solidFill>
                    <a:srgbClr val="000000"/>
                  </a:solidFill>
                  <a:latin typeface="Lucida Grande" pitchFamily="2" charset="0"/>
                  <a:cs typeface="Lucida Grande" pitchFamily="2" charset="0"/>
                </a:rPr>
                <a:t>Selected record: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266700</xdr:colOff>
          <xdr:row>2</xdr:row>
          <xdr:rowOff>19050</xdr:rowOff>
        </xdr:from>
        <xdr:to>
          <xdr:col>8</xdr:col>
          <xdr:colOff>1130300</xdr:colOff>
          <xdr:row>2</xdr:row>
          <xdr:rowOff>184150</xdr:rowOff>
        </xdr:to>
        <xdr:sp macro="" textlink="">
          <xdr:nvSpPr>
            <xdr:cNvPr id="12297" name="pcb_lblMarkAll" hidden="1">
              <a:extLst>
                <a:ext uri="{63B3BB69-23CF-44E3-9099-C40C66FF867C}">
                  <a14:compatExt spid="_x0000_s12297"/>
                </a:ext>
                <a:ext uri="{FF2B5EF4-FFF2-40B4-BE49-F238E27FC236}">
                  <a16:creationId xmlns:a16="http://schemas.microsoft.com/office/drawing/2014/main" id="{F5FD8E42-3C97-43F9-CEC5-A6B740ABEF06}"/>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en-GB" sz="1300" b="0" i="0" u="none" strike="noStrike" baseline="0">
                  <a:solidFill>
                    <a:srgbClr val="000000"/>
                  </a:solidFill>
                  <a:latin typeface="Lucida Grande" pitchFamily="2" charset="0"/>
                  <a:cs typeface="Lucida Grande" pitchFamily="2" charset="0"/>
                </a:rPr>
                <a:t>Mark all as...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2</xdr:col>
      <xdr:colOff>800100</xdr:colOff>
      <xdr:row>14</xdr:row>
      <xdr:rowOff>12700</xdr:rowOff>
    </xdr:from>
    <xdr:to>
      <xdr:col>4</xdr:col>
      <xdr:colOff>1231900</xdr:colOff>
      <xdr:row>15</xdr:row>
      <xdr:rowOff>317500</xdr:rowOff>
    </xdr:to>
    <xdr:sp macro="btnPanelNoop" textlink="">
      <xdr:nvSpPr>
        <xdr:cNvPr id="4" name="pcp_Toggles">
          <a:extLst>
            <a:ext uri="{FF2B5EF4-FFF2-40B4-BE49-F238E27FC236}">
              <a16:creationId xmlns:a16="http://schemas.microsoft.com/office/drawing/2014/main" id="{F9B7C057-1F34-0262-3F49-59306D48EA47}"/>
            </a:ext>
          </a:extLst>
        </xdr:cNvPr>
        <xdr:cNvSpPr/>
      </xdr:nvSpPr>
      <xdr:spPr>
        <a:xfrm>
          <a:off x="4483100" y="2527300"/>
          <a:ext cx="2895600" cy="609600"/>
        </a:xfrm>
        <a:prstGeom prst="roundRect">
          <a:avLst>
            <a:gd name="adj" fmla="val 12000"/>
          </a:avLst>
        </a:prstGeom>
        <a:solidFill>
          <a:srgbClr val="FDF3E4"/>
        </a:solidFill>
        <a:ln w="12700">
          <a:solidFill>
            <a:srgbClr val="E2C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76200" tIns="25400" rIns="25400" bIns="0" rtlCol="0" anchor="t"/>
        <a:lstStyle/>
        <a:p>
          <a:pPr algn="l"/>
          <a:endParaRPr lang="en-GB" sz="800" b="1">
            <a:solidFill>
              <a:srgbClr val="3C3C3C"/>
            </a:solidFill>
          </a:endParaRPr>
        </a:p>
      </xdr:txBody>
    </xdr:sp>
    <xdr:clientData/>
  </xdr:twoCellAnchor>
  <xdr:twoCellAnchor editAs="absolute">
    <xdr:from>
      <xdr:col>1</xdr:col>
      <xdr:colOff>711200</xdr:colOff>
      <xdr:row>14</xdr:row>
      <xdr:rowOff>12700</xdr:rowOff>
    </xdr:from>
    <xdr:to>
      <xdr:col>2</xdr:col>
      <xdr:colOff>736600</xdr:colOff>
      <xdr:row>15</xdr:row>
      <xdr:rowOff>317500</xdr:rowOff>
    </xdr:to>
    <xdr:sp macro="btnPanelNoop" textlink="">
      <xdr:nvSpPr>
        <xdr:cNvPr id="3" name="pcp_Passes">
          <a:extLst>
            <a:ext uri="{FF2B5EF4-FFF2-40B4-BE49-F238E27FC236}">
              <a16:creationId xmlns:a16="http://schemas.microsoft.com/office/drawing/2014/main" id="{EAF0EAEC-1449-EA7C-D02A-537494C4D456}"/>
            </a:ext>
          </a:extLst>
        </xdr:cNvPr>
        <xdr:cNvSpPr/>
      </xdr:nvSpPr>
      <xdr:spPr>
        <a:xfrm>
          <a:off x="2667000" y="2527300"/>
          <a:ext cx="1752600" cy="609600"/>
        </a:xfrm>
        <a:prstGeom prst="roundRect">
          <a:avLst>
            <a:gd name="adj" fmla="val 12000"/>
          </a:avLst>
        </a:prstGeom>
        <a:solidFill>
          <a:srgbClr val="FCE8CE"/>
        </a:solidFill>
        <a:ln w="12700">
          <a:solidFill>
            <a:srgbClr val="D6A5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76200" tIns="25400" rIns="25400" bIns="0" rtlCol="0" anchor="t"/>
        <a:lstStyle/>
        <a:p>
          <a:pPr algn="l"/>
          <a:r>
            <a:rPr lang="en-GB" sz="800" b="1">
              <a:solidFill>
                <a:srgbClr val="3C3C3C"/>
              </a:solidFill>
            </a:rPr>
            <a:t>Colour passes</a:t>
          </a:r>
        </a:p>
      </xdr:txBody>
    </xdr:sp>
    <xdr:clientData/>
  </xdr:twoCellAnchor>
  <xdr:twoCellAnchor editAs="absolute">
    <xdr:from>
      <xdr:col>0</xdr:col>
      <xdr:colOff>0</xdr:colOff>
      <xdr:row>14</xdr:row>
      <xdr:rowOff>12700</xdr:rowOff>
    </xdr:from>
    <xdr:to>
      <xdr:col>1</xdr:col>
      <xdr:colOff>533400</xdr:colOff>
      <xdr:row>15</xdr:row>
      <xdr:rowOff>317500</xdr:rowOff>
    </xdr:to>
    <xdr:sp macro="btnPanelNoop" textlink="">
      <xdr:nvSpPr>
        <xdr:cNvPr id="2" name="pcp_Jobs">
          <a:extLst>
            <a:ext uri="{FF2B5EF4-FFF2-40B4-BE49-F238E27FC236}">
              <a16:creationId xmlns:a16="http://schemas.microsoft.com/office/drawing/2014/main" id="{4831F28B-E2DE-DD5B-5C11-9A642D9EB83D}"/>
            </a:ext>
          </a:extLst>
        </xdr:cNvPr>
        <xdr:cNvSpPr/>
      </xdr:nvSpPr>
      <xdr:spPr>
        <a:xfrm>
          <a:off x="0" y="2527300"/>
          <a:ext cx="2489200" cy="609600"/>
        </a:xfrm>
        <a:prstGeom prst="roundRect">
          <a:avLst>
            <a:gd name="adj" fmla="val 12000"/>
          </a:avLst>
        </a:prstGeom>
        <a:solidFill>
          <a:srgbClr val="DEE8F4"/>
        </a:solidFill>
        <a:ln w="12700">
          <a:solidFill>
            <a:srgbClr val="8CA5C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76200" tIns="25400" rIns="25400" bIns="0" rtlCol="0" anchor="t"/>
        <a:lstStyle/>
        <a:p>
          <a:pPr algn="l"/>
          <a:r>
            <a:rPr lang="en-GB" sz="800" b="1">
              <a:solidFill>
                <a:srgbClr val="3C3C3C"/>
              </a:solidFill>
            </a:rPr>
            <a:t>Print jobs</a:t>
          </a:r>
        </a:p>
      </xdr:txBody>
    </xdr:sp>
    <xdr:clientData/>
  </xdr:twoCellAnchor>
  <mc:AlternateContent xmlns:mc="http://schemas.openxmlformats.org/markup-compatibility/2006">
    <mc:Choice xmlns:a14="http://schemas.microsoft.com/office/drawing/2010/main" Requires="a14">
      <xdr:twoCellAnchor editAs="absolute">
        <xdr:from>
          <xdr:col>0</xdr:col>
          <xdr:colOff>76200</xdr:colOff>
          <xdr:row>14</xdr:row>
          <xdr:rowOff>273050</xdr:rowOff>
        </xdr:from>
        <xdr:to>
          <xdr:col>0</xdr:col>
          <xdr:colOff>787400</xdr:colOff>
          <xdr:row>15</xdr:row>
          <xdr:rowOff>247650</xdr:rowOff>
        </xdr:to>
        <xdr:sp macro="" textlink="">
          <xdr:nvSpPr>
            <xdr:cNvPr id="1025" name="pcb_btnAddPrintJob_px198_1" hidden="1">
              <a:extLst>
                <a:ext uri="{63B3BB69-23CF-44E3-9099-C40C66FF867C}">
                  <a14:compatExt spid="_x0000_s1025"/>
                </a:ext>
                <a:ext uri="{FF2B5EF4-FFF2-40B4-BE49-F238E27FC236}">
                  <a16:creationId xmlns:a16="http://schemas.microsoft.com/office/drawing/2014/main" id="{6ECDB8EA-4E66-C08C-AC0B-FA765E566BD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New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14</xdr:row>
          <xdr:rowOff>273050</xdr:rowOff>
        </xdr:from>
        <xdr:to>
          <xdr:col>0</xdr:col>
          <xdr:colOff>1651000</xdr:colOff>
          <xdr:row>15</xdr:row>
          <xdr:rowOff>247650</xdr:rowOff>
        </xdr:to>
        <xdr:sp macro="" textlink="">
          <xdr:nvSpPr>
            <xdr:cNvPr id="1026" name="pcb_btnRepeatJob_px198_1" hidden="1">
              <a:extLst>
                <a:ext uri="{63B3BB69-23CF-44E3-9099-C40C66FF867C}">
                  <a14:compatExt spid="_x0000_s1026"/>
                </a:ext>
                <a:ext uri="{FF2B5EF4-FFF2-40B4-BE49-F238E27FC236}">
                  <a16:creationId xmlns:a16="http://schemas.microsoft.com/office/drawing/2014/main" id="{97033E46-E604-23F4-208B-3BD856512BF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Repeat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1701800</xdr:colOff>
          <xdr:row>14</xdr:row>
          <xdr:rowOff>273050</xdr:rowOff>
        </xdr:from>
        <xdr:to>
          <xdr:col>1</xdr:col>
          <xdr:colOff>457200</xdr:colOff>
          <xdr:row>15</xdr:row>
          <xdr:rowOff>247650</xdr:rowOff>
        </xdr:to>
        <xdr:sp macro="" textlink="">
          <xdr:nvSpPr>
            <xdr:cNvPr id="1027" name="pcb_btnRemoveRow_px198_1" hidden="1">
              <a:extLst>
                <a:ext uri="{63B3BB69-23CF-44E3-9099-C40C66FF867C}">
                  <a14:compatExt spid="_x0000_s1027"/>
                </a:ext>
                <a:ext uri="{FF2B5EF4-FFF2-40B4-BE49-F238E27FC236}">
                  <a16:creationId xmlns:a16="http://schemas.microsoft.com/office/drawing/2014/main" id="{36B606AB-19A2-A35C-9869-3422D55FB6F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787400</xdr:colOff>
          <xdr:row>14</xdr:row>
          <xdr:rowOff>273050</xdr:rowOff>
        </xdr:from>
        <xdr:to>
          <xdr:col>1</xdr:col>
          <xdr:colOff>1498600</xdr:colOff>
          <xdr:row>15</xdr:row>
          <xdr:rowOff>247650</xdr:rowOff>
        </xdr:to>
        <xdr:sp macro="" textlink="">
          <xdr:nvSpPr>
            <xdr:cNvPr id="1028" name="pcb_btnAddPass_px198_1" hidden="1">
              <a:extLst>
                <a:ext uri="{63B3BB69-23CF-44E3-9099-C40C66FF867C}">
                  <a14:compatExt spid="_x0000_s1028"/>
                </a:ext>
                <a:ext uri="{FF2B5EF4-FFF2-40B4-BE49-F238E27FC236}">
                  <a16:creationId xmlns:a16="http://schemas.microsoft.com/office/drawing/2014/main" id="{A397939F-2219-0B84-374E-A51154F14C0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1549400</xdr:colOff>
          <xdr:row>14</xdr:row>
          <xdr:rowOff>273050</xdr:rowOff>
        </xdr:from>
        <xdr:to>
          <xdr:col>2</xdr:col>
          <xdr:colOff>660400</xdr:colOff>
          <xdr:row>15</xdr:row>
          <xdr:rowOff>247650</xdr:rowOff>
        </xdr:to>
        <xdr:sp macro="" textlink="">
          <xdr:nvSpPr>
            <xdr:cNvPr id="1029" name="pcb_btnRemovePass_px198_1" hidden="1">
              <a:extLst>
                <a:ext uri="{63B3BB69-23CF-44E3-9099-C40C66FF867C}">
                  <a14:compatExt spid="_x0000_s1029"/>
                </a:ext>
                <a:ext uri="{FF2B5EF4-FFF2-40B4-BE49-F238E27FC236}">
                  <a16:creationId xmlns:a16="http://schemas.microsoft.com/office/drawing/2014/main" id="{C22EC62B-1C5D-DF02-12B1-6EE5890DB7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876300</xdr:colOff>
          <xdr:row>14</xdr:row>
          <xdr:rowOff>273050</xdr:rowOff>
        </xdr:from>
        <xdr:to>
          <xdr:col>3</xdr:col>
          <xdr:colOff>1054100</xdr:colOff>
          <xdr:row>15</xdr:row>
          <xdr:rowOff>247650</xdr:rowOff>
        </xdr:to>
        <xdr:sp macro="" textlink="">
          <xdr:nvSpPr>
            <xdr:cNvPr id="1030" name="pcb_btnTogglePasses_px198_1" hidden="1">
              <a:extLst>
                <a:ext uri="{63B3BB69-23CF-44E3-9099-C40C66FF867C}">
                  <a14:compatExt spid="_x0000_s1030"/>
                </a:ext>
                <a:ext uri="{FF2B5EF4-FFF2-40B4-BE49-F238E27FC236}">
                  <a16:creationId xmlns:a16="http://schemas.microsoft.com/office/drawing/2014/main" id="{44E38089-A913-CD6B-0DE5-B43DE34B35D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Toggle passes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1104900</xdr:colOff>
          <xdr:row>14</xdr:row>
          <xdr:rowOff>273050</xdr:rowOff>
        </xdr:from>
        <xdr:to>
          <xdr:col>4</xdr:col>
          <xdr:colOff>1155700</xdr:colOff>
          <xdr:row>15</xdr:row>
          <xdr:rowOff>247650</xdr:rowOff>
        </xdr:to>
        <xdr:sp macro="" textlink="">
          <xdr:nvSpPr>
            <xdr:cNvPr id="1031" name="pcb_btnToggleAllPasses_px198_1" hidden="1">
              <a:extLst>
                <a:ext uri="{63B3BB69-23CF-44E3-9099-C40C66FF867C}">
                  <a14:compatExt spid="_x0000_s1031"/>
                </a:ext>
                <a:ext uri="{FF2B5EF4-FFF2-40B4-BE49-F238E27FC236}">
                  <a16:creationId xmlns:a16="http://schemas.microsoft.com/office/drawing/2014/main" id="{402B1BF3-E3B2-3D79-41C0-AF7AA0653A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Toggle all passes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1409700</xdr:colOff>
          <xdr:row>14</xdr:row>
          <xdr:rowOff>273050</xdr:rowOff>
        </xdr:from>
        <xdr:to>
          <xdr:col>5</xdr:col>
          <xdr:colOff>292100</xdr:colOff>
          <xdr:row>15</xdr:row>
          <xdr:rowOff>247650</xdr:rowOff>
        </xdr:to>
        <xdr:sp macro="" textlink="">
          <xdr:nvSpPr>
            <xdr:cNvPr id="1032" name="pcb_btnNow_px198_1" hidden="1">
              <a:extLst>
                <a:ext uri="{63B3BB69-23CF-44E3-9099-C40C66FF867C}">
                  <a14:compatExt spid="_x0000_s1032"/>
                </a:ext>
                <a:ext uri="{FF2B5EF4-FFF2-40B4-BE49-F238E27FC236}">
                  <a16:creationId xmlns:a16="http://schemas.microsoft.com/office/drawing/2014/main" id="{925BE1F9-B488-E85F-249C-3D489F31C03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6350</xdr:rowOff>
        </xdr:from>
        <xdr:to>
          <xdr:col>4</xdr:col>
          <xdr:colOff>1143000</xdr:colOff>
          <xdr:row>1</xdr:row>
          <xdr:rowOff>184150</xdr:rowOff>
        </xdr:to>
        <xdr:sp macro="" textlink="">
          <xdr:nvSpPr>
            <xdr:cNvPr id="1033" name="pcb_ddViewMode" hidden="1">
              <a:extLst>
                <a:ext uri="{63B3BB69-23CF-44E3-9099-C40C66FF867C}">
                  <a14:compatExt spid="_x0000_s1033"/>
                </a:ext>
                <a:ext uri="{FF2B5EF4-FFF2-40B4-BE49-F238E27FC236}">
                  <a16:creationId xmlns:a16="http://schemas.microsoft.com/office/drawing/2014/main" id="{849FB391-9DAA-6C1A-419D-78BA5A84DD0C}"/>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6350</xdr:rowOff>
        </xdr:from>
        <xdr:to>
          <xdr:col>6</xdr:col>
          <xdr:colOff>774700</xdr:colOff>
          <xdr:row>1</xdr:row>
          <xdr:rowOff>184150</xdr:rowOff>
        </xdr:to>
        <xdr:sp macro="" textlink="">
          <xdr:nvSpPr>
            <xdr:cNvPr id="1034" name="pcb_btnToggleCostColumns_2_6" hidden="1">
              <a:extLst>
                <a:ext uri="{63B3BB69-23CF-44E3-9099-C40C66FF867C}">
                  <a14:compatExt spid="_x0000_s1034"/>
                </a:ext>
                <a:ext uri="{FF2B5EF4-FFF2-40B4-BE49-F238E27FC236}">
                  <a16:creationId xmlns:a16="http://schemas.microsoft.com/office/drawing/2014/main" id="{49B50A1B-9F8D-486E-58AF-1F56A1A12EA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Hide cost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xdr:row>
          <xdr:rowOff>6350</xdr:rowOff>
        </xdr:from>
        <xdr:to>
          <xdr:col>7</xdr:col>
          <xdr:colOff>1397000</xdr:colOff>
          <xdr:row>1</xdr:row>
          <xdr:rowOff>184150</xdr:rowOff>
        </xdr:to>
        <xdr:sp macro="" textlink="">
          <xdr:nvSpPr>
            <xdr:cNvPr id="1035" name="pcb_btnToggleMultiPass_2_7" hidden="1">
              <a:extLst>
                <a:ext uri="{63B3BB69-23CF-44E3-9099-C40C66FF867C}">
                  <a14:compatExt spid="_x0000_s1035"/>
                </a:ext>
                <a:ext uri="{FF2B5EF4-FFF2-40B4-BE49-F238E27FC236}">
                  <a16:creationId xmlns:a16="http://schemas.microsoft.com/office/drawing/2014/main" id="{2F2F3BD1-6A6E-6AB2-794A-C629541E654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Hide pass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0</xdr:row>
          <xdr:rowOff>0</xdr:rowOff>
        </xdr:from>
        <xdr:to>
          <xdr:col>46</xdr:col>
          <xdr:colOff>1778000</xdr:colOff>
          <xdr:row>1</xdr:row>
          <xdr:rowOff>12700</xdr:rowOff>
        </xdr:to>
        <xdr:sp macro="" textlink="">
          <xdr:nvSpPr>
            <xdr:cNvPr id="1036" name="pcb_btnSelectPrinters_px0_47" hidden="1">
              <a:extLst>
                <a:ext uri="{63B3BB69-23CF-44E3-9099-C40C66FF867C}">
                  <a14:compatExt spid="_x0000_s1036"/>
                </a:ext>
                <a:ext uri="{FF2B5EF4-FFF2-40B4-BE49-F238E27FC236}">
                  <a16:creationId xmlns:a16="http://schemas.microsoft.com/office/drawing/2014/main" id="{3A7229BD-E240-87DE-10FF-2E585646FAD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Select printers...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1</xdr:row>
          <xdr:rowOff>50800</xdr:rowOff>
        </xdr:from>
        <xdr:to>
          <xdr:col>46</xdr:col>
          <xdr:colOff>1778000</xdr:colOff>
          <xdr:row>3</xdr:row>
          <xdr:rowOff>63500</xdr:rowOff>
        </xdr:to>
        <xdr:sp macro="" textlink="">
          <xdr:nvSpPr>
            <xdr:cNvPr id="1037" name="pcb_btnCheckSheet_px25_47" hidden="1">
              <a:extLst>
                <a:ext uri="{63B3BB69-23CF-44E3-9099-C40C66FF867C}">
                  <a14:compatExt spid="_x0000_s1037"/>
                </a:ext>
                <a:ext uri="{FF2B5EF4-FFF2-40B4-BE49-F238E27FC236}">
                  <a16:creationId xmlns:a16="http://schemas.microsoft.com/office/drawing/2014/main" id="{CED0461B-A1AE-B102-DD54-39839C7EA4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Check this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3</xdr:row>
          <xdr:rowOff>101600</xdr:rowOff>
        </xdr:from>
        <xdr:to>
          <xdr:col>46</xdr:col>
          <xdr:colOff>1778000</xdr:colOff>
          <xdr:row>5</xdr:row>
          <xdr:rowOff>0</xdr:rowOff>
        </xdr:to>
        <xdr:sp macro="" textlink="">
          <xdr:nvSpPr>
            <xdr:cNvPr id="1038" name="pcb_btnClearAll_px50_47" hidden="1">
              <a:extLst>
                <a:ext uri="{63B3BB69-23CF-44E3-9099-C40C66FF867C}">
                  <a14:compatExt spid="_x0000_s1038"/>
                </a:ext>
                <a:ext uri="{FF2B5EF4-FFF2-40B4-BE49-F238E27FC236}">
                  <a16:creationId xmlns:a16="http://schemas.microsoft.com/office/drawing/2014/main" id="{C95E747E-88F5-A8DA-BD93-CC511E6E3C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5</xdr:row>
          <xdr:rowOff>38100</xdr:rowOff>
        </xdr:from>
        <xdr:to>
          <xdr:col>46</xdr:col>
          <xdr:colOff>1778000</xdr:colOff>
          <xdr:row>7</xdr:row>
          <xdr:rowOff>50800</xdr:rowOff>
        </xdr:to>
        <xdr:sp macro="" textlink="">
          <xdr:nvSpPr>
            <xdr:cNvPr id="1039" name="pcb_btnExport_px75_47" hidden="1">
              <a:extLst>
                <a:ext uri="{63B3BB69-23CF-44E3-9099-C40C66FF867C}">
                  <a14:compatExt spid="_x0000_s1039"/>
                </a:ext>
                <a:ext uri="{FF2B5EF4-FFF2-40B4-BE49-F238E27FC236}">
                  <a16:creationId xmlns:a16="http://schemas.microsoft.com/office/drawing/2014/main" id="{4BE5B1BE-BD43-093C-E609-8C2105640CE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7</xdr:row>
          <xdr:rowOff>88900</xdr:rowOff>
        </xdr:from>
        <xdr:to>
          <xdr:col>46</xdr:col>
          <xdr:colOff>1778000</xdr:colOff>
          <xdr:row>8</xdr:row>
          <xdr:rowOff>177800</xdr:rowOff>
        </xdr:to>
        <xdr:sp macro="" textlink="">
          <xdr:nvSpPr>
            <xdr:cNvPr id="1040" name="pcb_btnImportLocation_px100_47" hidden="1">
              <a:extLst>
                <a:ext uri="{63B3BB69-23CF-44E3-9099-C40C66FF867C}">
                  <a14:compatExt spid="_x0000_s1040"/>
                </a:ext>
                <a:ext uri="{FF2B5EF4-FFF2-40B4-BE49-F238E27FC236}">
                  <a16:creationId xmlns:a16="http://schemas.microsoft.com/office/drawing/2014/main" id="{F7655D2B-96EA-BE20-86C1-A2E247A4E1F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4</xdr:row>
          <xdr:rowOff>0</xdr:rowOff>
        </xdr:from>
        <xdr:to>
          <xdr:col>3</xdr:col>
          <xdr:colOff>1397000</xdr:colOff>
          <xdr:row>5</xdr:row>
          <xdr:rowOff>88900</xdr:rowOff>
        </xdr:to>
        <xdr:sp macro="" textlink="">
          <xdr:nvSpPr>
            <xdr:cNvPr id="1041" name="pcb_btnClearDefaults_5_4" hidden="1">
              <a:extLst>
                <a:ext uri="{63B3BB69-23CF-44E3-9099-C40C66FF867C}">
                  <a14:compatExt spid="_x0000_s1041"/>
                </a:ext>
                <a:ext uri="{FF2B5EF4-FFF2-40B4-BE49-F238E27FC236}">
                  <a16:creationId xmlns:a16="http://schemas.microsoft.com/office/drawing/2014/main" id="{B656323E-9B01-D6E5-3B40-C40081CF5C5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defaults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584200</xdr:colOff>
          <xdr:row>4</xdr:row>
          <xdr:rowOff>88900</xdr:rowOff>
        </xdr:to>
        <xdr:sp macro="" textlink="">
          <xdr:nvSpPr>
            <xdr:cNvPr id="2049" name="pcb_btnAddRowTechnicians_4_1" hidden="1">
              <a:extLst>
                <a:ext uri="{63B3BB69-23CF-44E3-9099-C40C66FF867C}">
                  <a14:compatExt spid="_x0000_s2049"/>
                </a:ext>
                <a:ext uri="{FF2B5EF4-FFF2-40B4-BE49-F238E27FC236}">
                  <a16:creationId xmlns:a16="http://schemas.microsoft.com/office/drawing/2014/main" id="{019C6719-A4AF-F4FC-9915-EBAA6591E2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2</xdr:col>
          <xdr:colOff>1397000</xdr:colOff>
          <xdr:row>4</xdr:row>
          <xdr:rowOff>88900</xdr:rowOff>
        </xdr:to>
        <xdr:sp macro="" textlink="">
          <xdr:nvSpPr>
            <xdr:cNvPr id="2050" name="pcb_btnRemoveRowTechnicians_4_3" hidden="1">
              <a:extLst>
                <a:ext uri="{63B3BB69-23CF-44E3-9099-C40C66FF867C}">
                  <a14:compatExt spid="_x0000_s2050"/>
                </a:ext>
                <a:ext uri="{FF2B5EF4-FFF2-40B4-BE49-F238E27FC236}">
                  <a16:creationId xmlns:a16="http://schemas.microsoft.com/office/drawing/2014/main" id="{CC72B419-D530-8CF2-0647-DB980E82D1D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6</xdr:col>
          <xdr:colOff>50800</xdr:colOff>
          <xdr:row>4</xdr:row>
          <xdr:rowOff>88900</xdr:rowOff>
        </xdr:to>
        <xdr:sp macro="" textlink="">
          <xdr:nvSpPr>
            <xdr:cNvPr id="2051" name="pcb_btnClearTechnicians_4_5" hidden="1">
              <a:extLst>
                <a:ext uri="{63B3BB69-23CF-44E3-9099-C40C66FF867C}">
                  <a14:compatExt spid="_x0000_s2051"/>
                </a:ext>
                <a:ext uri="{FF2B5EF4-FFF2-40B4-BE49-F238E27FC236}">
                  <a16:creationId xmlns:a16="http://schemas.microsoft.com/office/drawing/2014/main" id="{C0DFAFF3-DC06-0CF1-CD16-9C1540617E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508000</xdr:colOff>
          <xdr:row>4</xdr:row>
          <xdr:rowOff>88900</xdr:rowOff>
        </xdr:to>
        <xdr:sp macro="" textlink="">
          <xdr:nvSpPr>
            <xdr:cNvPr id="3073" name="pcb_btnAddRowPrinters_4_1" hidden="1">
              <a:extLst>
                <a:ext uri="{63B3BB69-23CF-44E3-9099-C40C66FF867C}">
                  <a14:compatExt spid="_x0000_s3073"/>
                </a:ext>
                <a:ext uri="{FF2B5EF4-FFF2-40B4-BE49-F238E27FC236}">
                  <a16:creationId xmlns:a16="http://schemas.microsoft.com/office/drawing/2014/main" id="{D406A6D9-A69E-5DF8-31F6-CC6AE4CDA7D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3</xdr:col>
          <xdr:colOff>50800</xdr:colOff>
          <xdr:row>4</xdr:row>
          <xdr:rowOff>88900</xdr:rowOff>
        </xdr:to>
        <xdr:sp macro="" textlink="">
          <xdr:nvSpPr>
            <xdr:cNvPr id="3074" name="pcb_btnRemoveRowPrinters_4_3" hidden="1">
              <a:extLst>
                <a:ext uri="{63B3BB69-23CF-44E3-9099-C40C66FF867C}">
                  <a14:compatExt spid="_x0000_s3074"/>
                </a:ext>
                <a:ext uri="{FF2B5EF4-FFF2-40B4-BE49-F238E27FC236}">
                  <a16:creationId xmlns:a16="http://schemas.microsoft.com/office/drawing/2014/main" id="{14B9AEC0-79D4-F46E-1EF5-270B546B5F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279400</xdr:colOff>
          <xdr:row>4</xdr:row>
          <xdr:rowOff>88900</xdr:rowOff>
        </xdr:to>
        <xdr:sp macro="" textlink="">
          <xdr:nvSpPr>
            <xdr:cNvPr id="3075" name="pcb_btnClearPrinters_4_5" hidden="1">
              <a:extLst>
                <a:ext uri="{63B3BB69-23CF-44E3-9099-C40C66FF867C}">
                  <a14:compatExt spid="_x0000_s3075"/>
                </a:ext>
                <a:ext uri="{FF2B5EF4-FFF2-40B4-BE49-F238E27FC236}">
                  <a16:creationId xmlns:a16="http://schemas.microsoft.com/office/drawing/2014/main" id="{D5176544-9B89-8828-EE59-0F22779D06B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203200</xdr:colOff>
          <xdr:row>4</xdr:row>
          <xdr:rowOff>88900</xdr:rowOff>
        </xdr:to>
        <xdr:sp macro="" textlink="">
          <xdr:nvSpPr>
            <xdr:cNvPr id="4097" name="pcb_btnAddRowPapers_4_1" hidden="1">
              <a:extLst>
                <a:ext uri="{63B3BB69-23CF-44E3-9099-C40C66FF867C}">
                  <a14:compatExt spid="_x0000_s4097"/>
                </a:ext>
                <a:ext uri="{FF2B5EF4-FFF2-40B4-BE49-F238E27FC236}">
                  <a16:creationId xmlns:a16="http://schemas.microsoft.com/office/drawing/2014/main" id="{C206085C-6473-A9D4-51D5-C11225307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3</xdr:col>
          <xdr:colOff>50800</xdr:colOff>
          <xdr:row>4</xdr:row>
          <xdr:rowOff>88900</xdr:rowOff>
        </xdr:to>
        <xdr:sp macro="" textlink="">
          <xdr:nvSpPr>
            <xdr:cNvPr id="4098" name="pcb_btnRemoveRowPapers_4_3" hidden="1">
              <a:extLst>
                <a:ext uri="{63B3BB69-23CF-44E3-9099-C40C66FF867C}">
                  <a14:compatExt spid="_x0000_s4098"/>
                </a:ext>
                <a:ext uri="{FF2B5EF4-FFF2-40B4-BE49-F238E27FC236}">
                  <a16:creationId xmlns:a16="http://schemas.microsoft.com/office/drawing/2014/main" id="{94910590-EABC-BE91-5DF6-D82A3E7A359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279400</xdr:colOff>
          <xdr:row>4</xdr:row>
          <xdr:rowOff>88900</xdr:rowOff>
        </xdr:to>
        <xdr:sp macro="" textlink="">
          <xdr:nvSpPr>
            <xdr:cNvPr id="4099" name="pcb_btnClearPapers_4_5" hidden="1">
              <a:extLst>
                <a:ext uri="{63B3BB69-23CF-44E3-9099-C40C66FF867C}">
                  <a14:compatExt spid="_x0000_s4099"/>
                </a:ext>
                <a:ext uri="{FF2B5EF4-FFF2-40B4-BE49-F238E27FC236}">
                  <a16:creationId xmlns:a16="http://schemas.microsoft.com/office/drawing/2014/main" id="{70014B7A-80F9-D888-9A73-7223D6A0043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114300</xdr:colOff>
          <xdr:row>4</xdr:row>
          <xdr:rowOff>88900</xdr:rowOff>
        </xdr:to>
        <xdr:sp macro="" textlink="">
          <xdr:nvSpPr>
            <xdr:cNvPr id="13313" name="pcb_btnAddRowColours_4_1" hidden="1">
              <a:extLst>
                <a:ext uri="{63B3BB69-23CF-44E3-9099-C40C66FF867C}">
                  <a14:compatExt spid="_x0000_s13313"/>
                </a:ext>
                <a:ext uri="{FF2B5EF4-FFF2-40B4-BE49-F238E27FC236}">
                  <a16:creationId xmlns:a16="http://schemas.microsoft.com/office/drawing/2014/main" id="{B9BDB05F-34A4-F739-4629-9A23A98DF7F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2</xdr:col>
          <xdr:colOff>1397000</xdr:colOff>
          <xdr:row>4</xdr:row>
          <xdr:rowOff>88900</xdr:rowOff>
        </xdr:to>
        <xdr:sp macro="" textlink="">
          <xdr:nvSpPr>
            <xdr:cNvPr id="13314" name="pcb_btnRemoveRowColours_4_3" hidden="1">
              <a:extLst>
                <a:ext uri="{63B3BB69-23CF-44E3-9099-C40C66FF867C}">
                  <a14:compatExt spid="_x0000_s13314"/>
                </a:ext>
                <a:ext uri="{FF2B5EF4-FFF2-40B4-BE49-F238E27FC236}">
                  <a16:creationId xmlns:a16="http://schemas.microsoft.com/office/drawing/2014/main" id="{7ABFCDBE-FF25-9269-6DCB-827B56DC70A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647700</xdr:colOff>
          <xdr:row>4</xdr:row>
          <xdr:rowOff>88900</xdr:rowOff>
        </xdr:to>
        <xdr:sp macro="" textlink="">
          <xdr:nvSpPr>
            <xdr:cNvPr id="13315" name="pcb_btnClearColours_4_5" hidden="1">
              <a:extLst>
                <a:ext uri="{63B3BB69-23CF-44E3-9099-C40C66FF867C}">
                  <a14:compatExt spid="_x0000_s13315"/>
                </a:ext>
                <a:ext uri="{FF2B5EF4-FFF2-40B4-BE49-F238E27FC236}">
                  <a16:creationId xmlns:a16="http://schemas.microsoft.com/office/drawing/2014/main" id="{419C4417-4240-5C19-45A5-B6CD246033A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266700</xdr:colOff>
          <xdr:row>4</xdr:row>
          <xdr:rowOff>88900</xdr:rowOff>
        </xdr:to>
        <xdr:sp macro="" textlink="">
          <xdr:nvSpPr>
            <xdr:cNvPr id="14337" name="pcb_btnAddRowDepartments_4_1" hidden="1">
              <a:extLst>
                <a:ext uri="{63B3BB69-23CF-44E3-9099-C40C66FF867C}">
                  <a14:compatExt spid="_x0000_s14337"/>
                </a:ext>
                <a:ext uri="{FF2B5EF4-FFF2-40B4-BE49-F238E27FC236}">
                  <a16:creationId xmlns:a16="http://schemas.microsoft.com/office/drawing/2014/main" id="{FA702F99-BD80-B57B-F360-0C4585B205D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2</xdr:col>
          <xdr:colOff>1397000</xdr:colOff>
          <xdr:row>4</xdr:row>
          <xdr:rowOff>88900</xdr:rowOff>
        </xdr:to>
        <xdr:sp macro="" textlink="">
          <xdr:nvSpPr>
            <xdr:cNvPr id="14338" name="pcb_btnRemoveRowDepartments_4_3" hidden="1">
              <a:extLst>
                <a:ext uri="{63B3BB69-23CF-44E3-9099-C40C66FF867C}">
                  <a14:compatExt spid="_x0000_s14338"/>
                </a:ext>
                <a:ext uri="{FF2B5EF4-FFF2-40B4-BE49-F238E27FC236}">
                  <a16:creationId xmlns:a16="http://schemas.microsoft.com/office/drawing/2014/main" id="{B133077C-7233-22DC-469B-8D0A8DBA865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647700</xdr:colOff>
          <xdr:row>4</xdr:row>
          <xdr:rowOff>88900</xdr:rowOff>
        </xdr:to>
        <xdr:sp macro="" textlink="">
          <xdr:nvSpPr>
            <xdr:cNvPr id="14339" name="pcb_btnClearDepartments_4_5" hidden="1">
              <a:extLst>
                <a:ext uri="{63B3BB69-23CF-44E3-9099-C40C66FF867C}">
                  <a14:compatExt spid="_x0000_s14339"/>
                </a:ext>
                <a:ext uri="{FF2B5EF4-FFF2-40B4-BE49-F238E27FC236}">
                  <a16:creationId xmlns:a16="http://schemas.microsoft.com/office/drawing/2014/main" id="{05490B29-C977-062E-DB56-395DF79F78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2</xdr:row>
          <xdr:rowOff>25400</xdr:rowOff>
        </xdr:from>
        <xdr:to>
          <xdr:col>1</xdr:col>
          <xdr:colOff>1651000</xdr:colOff>
          <xdr:row>2</xdr:row>
          <xdr:rowOff>304800</xdr:rowOff>
        </xdr:to>
        <xdr:sp macro="" textlink="">
          <xdr:nvSpPr>
            <xdr:cNvPr id="5121" name="pcb_btnAddPrintRoom_3_0" hidden="1">
              <a:extLst>
                <a:ext uri="{63B3BB69-23CF-44E3-9099-C40C66FF867C}">
                  <a14:compatExt spid="_x0000_s5121"/>
                </a:ext>
                <a:ext uri="{FF2B5EF4-FFF2-40B4-BE49-F238E27FC236}">
                  <a16:creationId xmlns:a16="http://schemas.microsoft.com/office/drawing/2014/main" id="{AE6CE7DA-1D0D-CF86-F598-6BE5EE473FA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print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1701800</xdr:colOff>
          <xdr:row>2</xdr:row>
          <xdr:rowOff>25400</xdr:rowOff>
        </xdr:from>
        <xdr:to>
          <xdr:col>2</xdr:col>
          <xdr:colOff>1320800</xdr:colOff>
          <xdr:row>2</xdr:row>
          <xdr:rowOff>304800</xdr:rowOff>
        </xdr:to>
        <xdr:sp macro="" textlink="">
          <xdr:nvSpPr>
            <xdr:cNvPr id="5122" name="pcb_btnRemovePrintRoom_3_1" hidden="1">
              <a:extLst>
                <a:ext uri="{63B3BB69-23CF-44E3-9099-C40C66FF867C}">
                  <a14:compatExt spid="_x0000_s5122"/>
                </a:ext>
                <a:ext uri="{FF2B5EF4-FFF2-40B4-BE49-F238E27FC236}">
                  <a16:creationId xmlns:a16="http://schemas.microsoft.com/office/drawing/2014/main" id="{6D388100-43FF-5AA4-73E8-A5A1134E4EF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print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1371600</xdr:colOff>
          <xdr:row>2</xdr:row>
          <xdr:rowOff>25400</xdr:rowOff>
        </xdr:from>
        <xdr:to>
          <xdr:col>3</xdr:col>
          <xdr:colOff>1447800</xdr:colOff>
          <xdr:row>2</xdr:row>
          <xdr:rowOff>304800</xdr:rowOff>
        </xdr:to>
        <xdr:sp macro="" textlink="">
          <xdr:nvSpPr>
            <xdr:cNvPr id="5123" name="pcb_btnRefreshLocations_3_2" hidden="1">
              <a:extLst>
                <a:ext uri="{63B3BB69-23CF-44E3-9099-C40C66FF867C}">
                  <a14:compatExt spid="_x0000_s5123"/>
                </a:ext>
                <a:ext uri="{FF2B5EF4-FFF2-40B4-BE49-F238E27FC236}">
                  <a16:creationId xmlns:a16="http://schemas.microsoft.com/office/drawing/2014/main" id="{1FA23EAE-3B2F-9E60-3446-FA6CA19772E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Refresh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3</xdr:row>
          <xdr:rowOff>25400</xdr:rowOff>
        </xdr:from>
        <xdr:to>
          <xdr:col>1</xdr:col>
          <xdr:colOff>1651000</xdr:colOff>
          <xdr:row>3</xdr:row>
          <xdr:rowOff>304800</xdr:rowOff>
        </xdr:to>
        <xdr:sp macro="" textlink="">
          <xdr:nvSpPr>
            <xdr:cNvPr id="5124" name="pcb_btnExportAll_4_0" hidden="1">
              <a:extLst>
                <a:ext uri="{63B3BB69-23CF-44E3-9099-C40C66FF867C}">
                  <a14:compatExt spid="_x0000_s5124"/>
                </a:ext>
                <a:ext uri="{FF2B5EF4-FFF2-40B4-BE49-F238E27FC236}">
                  <a16:creationId xmlns:a16="http://schemas.microsoft.com/office/drawing/2014/main" id="{CD2E7E8F-3D8A-D52C-FBC1-2EDFC9C85C6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Export All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1701800</xdr:colOff>
          <xdr:row>3</xdr:row>
          <xdr:rowOff>25400</xdr:rowOff>
        </xdr:from>
        <xdr:to>
          <xdr:col>2</xdr:col>
          <xdr:colOff>1320800</xdr:colOff>
          <xdr:row>3</xdr:row>
          <xdr:rowOff>304800</xdr:rowOff>
        </xdr:to>
        <xdr:sp macro="" textlink="">
          <xdr:nvSpPr>
            <xdr:cNvPr id="5125" name="pcb_btnImportGlobal_4_1" hidden="1">
              <a:extLst>
                <a:ext uri="{63B3BB69-23CF-44E3-9099-C40C66FF867C}">
                  <a14:compatExt spid="_x0000_s5125"/>
                </a:ext>
                <a:ext uri="{FF2B5EF4-FFF2-40B4-BE49-F238E27FC236}">
                  <a16:creationId xmlns:a16="http://schemas.microsoft.com/office/drawing/2014/main" id="{B3AF230C-23C4-8527-69CB-D0C5D73406C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Import (choose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1371600</xdr:colOff>
          <xdr:row>3</xdr:row>
          <xdr:rowOff>25400</xdr:rowOff>
        </xdr:from>
        <xdr:to>
          <xdr:col>3</xdr:col>
          <xdr:colOff>1447800</xdr:colOff>
          <xdr:row>3</xdr:row>
          <xdr:rowOff>304800</xdr:rowOff>
        </xdr:to>
        <xdr:sp macro="" textlink="">
          <xdr:nvSpPr>
            <xdr:cNvPr id="5126" name="pcb_btnBackupWorkbook_4_2" hidden="1">
              <a:extLst>
                <a:ext uri="{63B3BB69-23CF-44E3-9099-C40C66FF867C}">
                  <a14:compatExt spid="_x0000_s5126"/>
                </a:ext>
                <a:ext uri="{FF2B5EF4-FFF2-40B4-BE49-F238E27FC236}">
                  <a16:creationId xmlns:a16="http://schemas.microsoft.com/office/drawing/2014/main" id="{9F5C68C7-2E66-04CB-B7DC-4A56977B1F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Backup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1498600</xdr:colOff>
          <xdr:row>3</xdr:row>
          <xdr:rowOff>25400</xdr:rowOff>
        </xdr:from>
        <xdr:to>
          <xdr:col>3</xdr:col>
          <xdr:colOff>3149600</xdr:colOff>
          <xdr:row>3</xdr:row>
          <xdr:rowOff>304800</xdr:rowOff>
        </xdr:to>
        <xdr:sp macro="" textlink="">
          <xdr:nvSpPr>
            <xdr:cNvPr id="5127" name="pcb_btnRestoreWorkbook_4_3" hidden="1">
              <a:extLst>
                <a:ext uri="{63B3BB69-23CF-44E3-9099-C40C66FF867C}">
                  <a14:compatExt spid="_x0000_s5127"/>
                </a:ext>
                <a:ext uri="{FF2B5EF4-FFF2-40B4-BE49-F238E27FC236}">
                  <a16:creationId xmlns:a16="http://schemas.microsoft.com/office/drawing/2014/main" id="{D6440051-E794-1522-06CE-5A51CB85108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Restore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25400</xdr:rowOff>
        </xdr:from>
        <xdr:to>
          <xdr:col>1</xdr:col>
          <xdr:colOff>1651000</xdr:colOff>
          <xdr:row>4</xdr:row>
          <xdr:rowOff>304800</xdr:rowOff>
        </xdr:to>
        <xdr:sp macro="" textlink="">
          <xdr:nvSpPr>
            <xdr:cNvPr id="5128" name="pcb_btnCheckWorkbook_5_0" hidden="1">
              <a:extLst>
                <a:ext uri="{63B3BB69-23CF-44E3-9099-C40C66FF867C}">
                  <a14:compatExt spid="_x0000_s5128"/>
                </a:ext>
                <a:ext uri="{FF2B5EF4-FFF2-40B4-BE49-F238E27FC236}">
                  <a16:creationId xmlns:a16="http://schemas.microsoft.com/office/drawing/2014/main" id="{2D6367F5-4ED6-754E-7DCA-2D27623B6E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Check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1701800</xdr:colOff>
          <xdr:row>4</xdr:row>
          <xdr:rowOff>25400</xdr:rowOff>
        </xdr:from>
        <xdr:to>
          <xdr:col>2</xdr:col>
          <xdr:colOff>1320800</xdr:colOff>
          <xdr:row>4</xdr:row>
          <xdr:rowOff>304800</xdr:rowOff>
        </xdr:to>
        <xdr:sp macro="" textlink="">
          <xdr:nvSpPr>
            <xdr:cNvPr id="5129" name="pcb_btnReStamp_5_1" hidden="1">
              <a:extLst>
                <a:ext uri="{63B3BB69-23CF-44E3-9099-C40C66FF867C}">
                  <a14:compatExt spid="_x0000_s5129"/>
                </a:ext>
                <a:ext uri="{FF2B5EF4-FFF2-40B4-BE49-F238E27FC236}">
                  <a16:creationId xmlns:a16="http://schemas.microsoft.com/office/drawing/2014/main" id="{0168BDB7-65B6-3EAC-6342-7FD9CD67580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Re-stamp 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1371600</xdr:colOff>
          <xdr:row>4</xdr:row>
          <xdr:rowOff>25400</xdr:rowOff>
        </xdr:from>
        <xdr:to>
          <xdr:col>3</xdr:col>
          <xdr:colOff>1447800</xdr:colOff>
          <xdr:row>4</xdr:row>
          <xdr:rowOff>304800</xdr:rowOff>
        </xdr:to>
        <xdr:sp macro="" textlink="">
          <xdr:nvSpPr>
            <xdr:cNvPr id="5130" name="pcb_btnAbout_5_2" hidden="1">
              <a:extLst>
                <a:ext uri="{63B3BB69-23CF-44E3-9099-C40C66FF867C}">
                  <a14:compatExt spid="_x0000_s5130"/>
                </a:ext>
                <a:ext uri="{FF2B5EF4-FFF2-40B4-BE49-F238E27FC236}">
                  <a16:creationId xmlns:a16="http://schemas.microsoft.com/office/drawing/2014/main" id="{392FADD1-D38E-417A-E999-A2B5F94AB24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About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5</xdr:row>
          <xdr:rowOff>0</xdr:rowOff>
        </xdr:from>
        <xdr:to>
          <xdr:col>5</xdr:col>
          <xdr:colOff>304800</xdr:colOff>
          <xdr:row>6</xdr:row>
          <xdr:rowOff>12700</xdr:rowOff>
        </xdr:to>
        <xdr:sp macro="" textlink="">
          <xdr:nvSpPr>
            <xdr:cNvPr id="5131" name="pcb_btnAddRowPaperTypes_6_6" hidden="1">
              <a:extLst>
                <a:ext uri="{63B3BB69-23CF-44E3-9099-C40C66FF867C}">
                  <a14:compatExt spid="_x0000_s5131"/>
                </a:ext>
                <a:ext uri="{FF2B5EF4-FFF2-40B4-BE49-F238E27FC236}">
                  <a16:creationId xmlns:a16="http://schemas.microsoft.com/office/drawing/2014/main" id="{82EB4919-8ECE-6858-C647-F6F1C4DEFA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5</xdr:row>
          <xdr:rowOff>0</xdr:rowOff>
        </xdr:from>
        <xdr:to>
          <xdr:col>6</xdr:col>
          <xdr:colOff>304800</xdr:colOff>
          <xdr:row>6</xdr:row>
          <xdr:rowOff>12700</xdr:rowOff>
        </xdr:to>
        <xdr:sp macro="" textlink="">
          <xdr:nvSpPr>
            <xdr:cNvPr id="5132" name="pcb_btnRemoveRowPaperTypes_6_7" hidden="1">
              <a:extLst>
                <a:ext uri="{63B3BB69-23CF-44E3-9099-C40C66FF867C}">
                  <a14:compatExt spid="_x0000_s5132"/>
                </a:ext>
                <a:ext uri="{FF2B5EF4-FFF2-40B4-BE49-F238E27FC236}">
                  <a16:creationId xmlns:a16="http://schemas.microsoft.com/office/drawing/2014/main" id="{35FDADDD-2EF8-31DB-8BCC-5F8B20A114B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5</xdr:row>
          <xdr:rowOff>0</xdr:rowOff>
        </xdr:from>
        <xdr:to>
          <xdr:col>8</xdr:col>
          <xdr:colOff>304800</xdr:colOff>
          <xdr:row>6</xdr:row>
          <xdr:rowOff>12700</xdr:rowOff>
        </xdr:to>
        <xdr:sp macro="" textlink="">
          <xdr:nvSpPr>
            <xdr:cNvPr id="5133" name="pcb_btnAddRowSize_6_9" hidden="1">
              <a:extLst>
                <a:ext uri="{63B3BB69-23CF-44E3-9099-C40C66FF867C}">
                  <a14:compatExt spid="_x0000_s5133"/>
                </a:ext>
                <a:ext uri="{FF2B5EF4-FFF2-40B4-BE49-F238E27FC236}">
                  <a16:creationId xmlns:a16="http://schemas.microsoft.com/office/drawing/2014/main" id="{16318E43-2503-1845-7371-347740CC8FC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5</xdr:row>
          <xdr:rowOff>0</xdr:rowOff>
        </xdr:from>
        <xdr:to>
          <xdr:col>9</xdr:col>
          <xdr:colOff>304800</xdr:colOff>
          <xdr:row>6</xdr:row>
          <xdr:rowOff>12700</xdr:rowOff>
        </xdr:to>
        <xdr:sp macro="" textlink="">
          <xdr:nvSpPr>
            <xdr:cNvPr id="5134" name="pcb_btnRemoveRowSize_6_10" hidden="1">
              <a:extLst>
                <a:ext uri="{63B3BB69-23CF-44E3-9099-C40C66FF867C}">
                  <a14:compatExt spid="_x0000_s5134"/>
                </a:ext>
                <a:ext uri="{FF2B5EF4-FFF2-40B4-BE49-F238E27FC236}">
                  <a16:creationId xmlns:a16="http://schemas.microsoft.com/office/drawing/2014/main" id="{4A5E5AED-3344-AE16-10E8-5D492081CED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5</xdr:row>
          <xdr:rowOff>0</xdr:rowOff>
        </xdr:from>
        <xdr:to>
          <xdr:col>12</xdr:col>
          <xdr:colOff>304800</xdr:colOff>
          <xdr:row>6</xdr:row>
          <xdr:rowOff>12700</xdr:rowOff>
        </xdr:to>
        <xdr:sp macro="" textlink="">
          <xdr:nvSpPr>
            <xdr:cNvPr id="5135" name="pcb_btnAddRowConsumable_6_13" hidden="1">
              <a:extLst>
                <a:ext uri="{63B3BB69-23CF-44E3-9099-C40C66FF867C}">
                  <a14:compatExt spid="_x0000_s5135"/>
                </a:ext>
                <a:ext uri="{FF2B5EF4-FFF2-40B4-BE49-F238E27FC236}">
                  <a16:creationId xmlns:a16="http://schemas.microsoft.com/office/drawing/2014/main" id="{362A397D-2AAF-AA3B-AC85-E4C9430DB1A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0</xdr:colOff>
          <xdr:row>5</xdr:row>
          <xdr:rowOff>0</xdr:rowOff>
        </xdr:from>
        <xdr:to>
          <xdr:col>13</xdr:col>
          <xdr:colOff>304800</xdr:colOff>
          <xdr:row>6</xdr:row>
          <xdr:rowOff>12700</xdr:rowOff>
        </xdr:to>
        <xdr:sp macro="" textlink="">
          <xdr:nvSpPr>
            <xdr:cNvPr id="5136" name="pcb_btnRemoveRowConsumable_6_14" hidden="1">
              <a:extLst>
                <a:ext uri="{63B3BB69-23CF-44E3-9099-C40C66FF867C}">
                  <a14:compatExt spid="_x0000_s5136"/>
                </a:ext>
                <a:ext uri="{FF2B5EF4-FFF2-40B4-BE49-F238E27FC236}">
                  <a16:creationId xmlns:a16="http://schemas.microsoft.com/office/drawing/2014/main" id="{4E228F35-8986-70B3-DE7B-4BCE976669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blJobs_EXAMPLE" displayName="tblJobs_EXAMPLE" ref="A17:AS29" totalsRowShown="0">
  <tableColumns count="45">
    <tableColumn id="3" xr3:uid="{00000000-0010-0000-0A00-000003000000}" name="Date/Time" dataDxfId="114"/>
    <tableColumn id="4" xr3:uid="{00000000-0010-0000-0A00-000004000000}" name="Student Name" dataDxfId="113"/>
    <tableColumn id="5" xr3:uid="{00000000-0010-0000-0A00-000005000000}" name="Student No" dataDxfId="112"/>
    <tableColumn id="6" xr3:uid="{00000000-0010-0000-0A00-000006000000}" name="Technician" dataDxfId="111"/>
    <tableColumn id="7" xr3:uid="{00000000-0010-0000-0A00-000007000000}" name="Printer" dataDxfId="110"/>
    <tableColumn id="25" xr3:uid="{09F3ECAE-609E-455B-9BA8-2E241E8FAF46}" name="Passes" dataDxfId="109">
      <calculatedColumnFormula>IF(tblJobs_EXAMPLE[[#This Row],[Row Type]]="Pass","",IF(tblJobs_EXAMPLE[[#This Row],[Job ID]]="","",IF(COUNTIFS(tblJobs_EXAMPLE[Parent],tblJobs_EXAMPLE[[#This Row],[Job ID]])=0,"",COUNTIFS(tblJobs_EXAMPLE[Parent],tblJobs_EXAMPLE[[#This Row],[Job ID]]))))</calculatedColumnFormula>
    </tableColumn>
    <tableColumn id="36" xr3:uid="{3444712F-EA34-42DA-B9B5-0EBBE8952B8B}" name="Colour" dataDxfId="108"/>
    <tableColumn id="8" xr3:uid="{00000000-0010-0000-0A00-000008000000}" name="Paper Stock" dataDxfId="107"/>
    <tableColumn id="9" xr3:uid="{00000000-0010-0000-0A00-000009000000}" name="Unit" dataDxfId="106">
      <calculatedColumnFormula>IF(tblJobs_EXAMPLE[[#This Row],[S_Measure]]="","",IF(tblJobs_EXAMPLE[[#This Row],[S_Measure]]="Sheet","sheets",IF(LOC_RollUnit="Centimetres","cm","metres")))</calculatedColumnFormula>
    </tableColumn>
    <tableColumn id="10" xr3:uid="{00000000-0010-0000-0A00-00000A000000}" name="Qty" dataDxfId="105"/>
    <tableColumn id="11" xr3:uid="{00000000-0010-0000-0A00-00000B000000}" name="Print Width mm" dataDxfId="104"/>
    <tableColumn id="35" xr3:uid="{E6BF4E83-281D-4CCB-8342-85AB57046527}" name="Sheet size" dataDxfId="103"/>
    <tableColumn id="12" xr3:uid="{00000000-0010-0000-0A00-00000C000000}" name="Disregard Paper" dataDxfId="102"/>
    <tableColumn id="13" xr3:uid="{00000000-0010-0000-0A00-00000D000000}" name="Disregard Consumable" dataDxfId="101"/>
    <tableColumn id="14" xr3:uid="{00000000-0010-0000-0A00-00000E000000}" name="Area m2" dataDxfId="100">
      <calculatedColumnFormula>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calculatedColumnFormula>
    </tableColumn>
    <tableColumn id="15" xr3:uid="{00000000-0010-0000-0A00-00000F000000}" name="Paper Cost" dataDxfId="99">
      <calculatedColumnFormula>IF(tblJobs_EXAMPLE[[#This Row],[Qty]]="","",ROUND(tblJobs_EXAMPLE[[#This Row],[Qty]]/IF(tblJobs_EXAMPLE[[#This Row],[Unit]]="cm",100,1)*tblJobs_EXAMPLE[[#This Row],[S_UnitCost]],SET_ROUND_DP))</calculatedColumnFormula>
    </tableColumn>
    <tableColumn id="16" xr3:uid="{00000000-0010-0000-0A00-000010000000}" name="Consumable Cost" dataDxfId="98">
      <calculatedColumnFormula>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calculatedColumnFormula>
    </tableColumn>
    <tableColumn id="37" xr3:uid="{9D5B92B2-8D8C-4AB8-B4C8-729D5FEC16B3}" name="Set-up Cost" dataDxfId="97">
      <calculatedColumnFormula>IF(tblJobs_EXAMPLE[[#This Row],[Row Type]]="Pass",tblJobs_EXAMPLE[[#This Row],[H_Setup]],IF(tblJobs_EXAMPLE[[#This Row],[Area m2]]="","",IF(tblJobs_EXAMPLE[[#This Row],[Job ID]]="",0,SUMIFS(tblJobs_EXAMPLE[H_Setup],tblJobs_EXAMPLE[Parent],tblJobs_EXAMPLE[[#This Row],[Job ID]]))))</calculatedColumnFormula>
    </tableColumn>
    <tableColumn id="17" xr3:uid="{00000000-0010-0000-0A00-000011000000}" name="Gross Cost" dataDxfId="96">
      <calculatedColumnFormula>IF(tblJobs_EXAMPLE[[#This Row],[Paper Cost]]="","",tblJobs_EXAMPLE[[#This Row],[Paper Cost]]+tblJobs_EXAMPLE[[#This Row],[Consumable Cost]]+N(tblJobs_EXAMPLE[[#This Row],[Set-up Cost]]))</calculatedColumnFormula>
    </tableColumn>
    <tableColumn id="18" xr3:uid="{00000000-0010-0000-0A00-000012000000}" name="Disregarded" dataDxfId="95">
      <calculatedColumnFormula>IF(tblJobs_EXAMPLE[[#This Row],[Gross Cost]]="","",tblJobs_EXAMPLE[[#This Row],[Gross Cost]]-tblJobs_EXAMPLE[[#This Row],[Chargeable Cost]])</calculatedColumnFormula>
    </tableColumn>
    <tableColumn id="19" xr3:uid="{00000000-0010-0000-0A00-000013000000}" name="Chargeable Cost" dataDxfId="94">
      <calculatedColumnFormula>IF(tblJobs_EXAMPLE[[#This Row],[Paper Cost]]="","",IF(tblJobs_EXAMPLE[[#This Row],[Disregard Paper]]="Yes",0,tblJobs_EXAMPLE[[#This Row],[Paper Cost]])+IF(tblJobs_EXAMPLE[[#This Row],[Disregard Consumable]]="Yes",0,tblJobs_EXAMPLE[[#This Row],[Consumable Cost]]+N(tblJobs_EXAMPLE[[#This Row],[Set-up Cost]])))</calculatedColumnFormula>
    </tableColumn>
    <tableColumn id="34" xr3:uid="{9C12E379-305A-4AA1-8D70-0BFC2C6CF3C5}" name="Paid" dataDxfId="93"/>
    <tableColumn id="1" xr3:uid="{00000000-0010-0000-0A00-000001000000}" name="Status" dataDxfId="92">
      <calculatedColumnFormula>IF(AND(tblJobs_EXAMPLE[[#This Row],[Job ID]]="",tblJobs_EXAMPLE[[#This Row],[Row Type]]&lt;&gt;"Pass"),"",IF(tblJobs_EXAMPLE[[#This Row],[H_Issues]]&lt;&gt;"",MID(tblJobs_EXAMPLE[[#This Row],[H_Issues]],3,255),IF(tblJobs_EXAMPLE[[#This Row],[H_Notices]]&lt;&gt;"",MID(tblJobs_EXAMPLE[[#This Row],[H_Notices]],3,255),"OK")))</calculatedColumnFormula>
    </tableColumn>
    <tableColumn id="2" xr3:uid="{00000000-0010-0000-0A00-000002000000}" name="Job ID" dataDxfId="91"/>
    <tableColumn id="38" xr3:uid="{4D2F43D5-36A3-4912-BABA-E130C7C2146E}" name="Row Type" dataDxfId="90"/>
    <tableColumn id="39" xr3:uid="{5A1BB7C9-ECFF-4CC8-8500-3A293A25528C}" name="Parent" dataDxfId="89"/>
    <tableColumn id="40" xr3:uid="{3E507CE4-6A67-46A5-BB60-7B729C2D5A26}" name="Pass" dataDxfId="88"/>
    <tableColumn id="20" xr3:uid="{00000000-0010-0000-0A00-000014000000}" name="Notes" dataDxfId="87"/>
    <tableColumn id="21" xr3:uid="{00000000-0010-0000-0A00-000015000000}" name="H_Issues" dataDxfId="86">
      <calculatedColumnFormula>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calculatedColumnFormula>
    </tableColumn>
    <tableColumn id="41" xr3:uid="{82AE4E46-EF17-494F-A090-ADA99BEE4E30}" name="H_Ink" dataDxfId="85">
      <calculatedColumnFormula>IF(tblJobs_EXAMPLE[[#This Row],[Row Type]]&lt;&gt;"Pass","",IFERROR(ROUND(_xlfn.XLOOKUP(tblJobs_EXAMPLE[[#This Row],[Parent]],tblJobs_EXAMPLE[Job ID],tblJobs_EXAMPLE[Area m2])*N(tblJobs_EXAMPLE[[#This Row],[S_ConsRate]]),SET_ROUND_DP),0))</calculatedColumnFormula>
    </tableColumn>
    <tableColumn id="42" xr3:uid="{7A8AEB6A-0F1F-4F77-9521-2D3285156496}" name="H_Setup" dataDxfId="84">
      <calculatedColumnFormula>IF(tblJobs_EXAMPLE[[#This Row],[Row Type]]&lt;&gt;"Pass","",N(tblJobs_EXAMPLE[[#This Row],[S_SetupCost]]))</calculatedColumnFormula>
    </tableColumn>
    <tableColumn id="43" xr3:uid="{4F21AC66-121A-48B2-991A-1B25B7F679A0}" name="H_Notices" dataDxfId="83">
      <calculatedColumnFormula>IF(AND(tblJobs_EXAMPLE[[#This Row],[Row Type]]="Pass",tblJobs_EXAMPLE[[#This Row],[Colour]]&lt;&gt;"",COUNTIFS(tblColours[Colour],tblJobs_EXAMPLE[[#This Row],[Colour]])=0),"; Notice: colour not defined in this workbook - type not checked","")</calculatedColumnFormula>
    </tableColumn>
    <tableColumn id="22" xr3:uid="{00000000-0010-0000-0A00-000016000000}" name="S_PrinterID" dataDxfId="82"/>
    <tableColumn id="23" xr3:uid="{00000000-0010-0000-0A00-000017000000}" name="S_StockID" dataDxfId="81"/>
    <tableColumn id="24" xr3:uid="{00000000-0010-0000-0A00-000018000000}" name="S_TechID" dataDxfId="80"/>
    <tableColumn id="26" xr3:uid="{00000000-0010-0000-0A00-00001A000000}" name="S_Measure" dataDxfId="79"/>
    <tableColumn id="27" xr3:uid="{00000000-0010-0000-0A00-00001B000000}" name="S_UnitCost" dataDxfId="78"/>
    <tableColumn id="28" xr3:uid="{00000000-0010-0000-0A00-00001C000000}" name="S_StockWidth_mm" dataDxfId="77"/>
    <tableColumn id="29" xr3:uid="{00000000-0010-0000-0A00-00001D000000}" name="S_SheetHeight_mm" dataDxfId="76"/>
    <tableColumn id="30" xr3:uid="{00000000-0010-0000-0A00-00001E000000}" name="S_ConsRate" dataDxfId="75"/>
    <tableColumn id="44" xr3:uid="{473158C1-5A71-4BCD-9231-D8A93A8E6E06}" name="S_SetupCost" dataDxfId="74"/>
    <tableColumn id="45" xr3:uid="{AE04C717-F979-427D-9DE7-1B4ED6904D05}" name="S_ColourID" dataDxfId="73"/>
    <tableColumn id="31" xr3:uid="{00000000-0010-0000-0A00-00001F000000}" name="S_StampedAt" dataDxfId="72"/>
    <tableColumn id="32" xr3:uid="{00000000-0010-0000-0A00-000020000000}" name="S_StampedBy" dataDxfId="71"/>
    <tableColumn id="33" xr3:uid="{00000000-0010-0000-0A00-000021000000}" name="S_SchemaVer" dataDxfId="7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blTechnicians" displayName="tblTechnicians" ref="A6:D9" totalsRowShown="0" dataDxfId="61">
  <autoFilter ref="A6:D9" xr:uid="{00000000-0009-0000-0100-000006000000}"/>
  <tableColumns count="4">
    <tableColumn id="1" xr3:uid="{00000000-0010-0000-0500-000001000000}" name="TechID" dataDxfId="59"/>
    <tableColumn id="2" xr3:uid="{00000000-0010-0000-0500-000002000000}" name="Name" dataDxfId="60"/>
    <tableColumn id="3" xr3:uid="{00000000-0010-0000-0500-000003000000}" name="Department" dataDxfId="63"/>
    <tableColumn id="4" xr3:uid="{00000000-0010-0000-0500-000004000000}" name="Active" dataDxfId="6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blPrinters" displayName="tblPrinters" ref="A6:I10" totalsRowShown="0" dataDxfId="51">
  <autoFilter ref="A6:I10" xr:uid="{00000000-0009-0000-0100-000007000000}"/>
  <tableColumns count="9">
    <tableColumn id="1" xr3:uid="{00000000-0010-0000-0600-000001000000}" name="PrinterID" dataDxfId="49"/>
    <tableColumn id="2" xr3:uid="{00000000-0010-0000-0600-000002000000}" name="Model" dataDxfId="50"/>
    <tableColumn id="3" xr3:uid="{00000000-0010-0000-0600-000003000000}" name="Consumable type" dataDxfId="58"/>
    <tableColumn id="4" xr3:uid="{00000000-0010-0000-0600-000004000000}" name="Cost per m2" dataDxfId="57"/>
    <tableColumn id="5" xr3:uid="{15CEC00B-A782-4C1F-9D8C-FC4996A5205D}" name="Colour mode" dataDxfId="56"/>
    <tableColumn id="9" xr3:uid="{59F8E22B-28C7-46F1-991A-38D5C4091FF4}" name="Template cost" dataDxfId="55"/>
    <tableColumn id="7" xr3:uid="{27EBC752-1CF1-48B9-B798-05BFAB38AF84}" name="Max roll width mm" dataDxfId="54"/>
    <tableColumn id="8" xr3:uid="{78D66AB2-9A7B-410A-92C1-2CCFD2C22414}" name="Max sheet size" dataDxfId="53"/>
    <tableColumn id="6" xr3:uid="{00000000-0010-0000-0600-000006000000}" name="Active" dataDxfId="52"/>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Papers" displayName="tblPapers" ref="A6:L15" totalsRowShown="0" dataDxfId="38">
  <autoFilter ref="A6:L15" xr:uid="{00000000-0009-0000-0100-000008000000}"/>
  <tableColumns count="12">
    <tableColumn id="1" xr3:uid="{00000000-0010-0000-0700-000001000000}" name="StockID" dataDxfId="36"/>
    <tableColumn id="2" xr3:uid="{00000000-0010-0000-0700-000002000000}" name="Description" dataDxfId="37"/>
    <tableColumn id="3" xr3:uid="{00000000-0010-0000-0700-000003000000}" name="Paper type" dataDxfId="48"/>
    <tableColumn id="4" xr3:uid="{00000000-0010-0000-0700-000004000000}" name="Measure" dataDxfId="47"/>
    <tableColumn id="6" xr3:uid="{00000000-0010-0000-0700-000006000000}" name="Size mode" dataDxfId="46"/>
    <tableColumn id="7" xr3:uid="{00000000-0010-0000-0700-000007000000}" name="Std. size" dataDxfId="45"/>
    <tableColumn id="8" xr3:uid="{00000000-0010-0000-0700-000008000000}" name="Width mm" dataDxfId="44"/>
    <tableColumn id="9" xr3:uid="{00000000-0010-0000-0700-000009000000}" name="Height mm" dataDxfId="43"/>
    <tableColumn id="10" xr3:uid="{00000000-0010-0000-0700-00000A000000}" name="Cost" dataDxfId="42"/>
    <tableColumn id="11" xr3:uid="{00000000-0010-0000-0700-00000B000000}" name="Cost unit" dataDxfId="41">
      <calculatedColumnFormula>IF(tblPapers[[#This Row],[Measure]]="","",IF(tblPapers[[#This Row],[Measure]]="Sheet","£ per sheet","£ per metre"))</calculatedColumnFormula>
    </tableColumn>
    <tableColumn id="12" xr3:uid="{00000000-0010-0000-0700-00000C000000}" name="Active" dataDxfId="40"/>
    <tableColumn id="13" xr3:uid="{62AE4E30-01F2-4D26-B1F8-C8FD5BF6FCC9}" name="Supplied by student" dataDxfId="3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52F989A-7BB5-914E-A6DE-B2EB5C9FC741}" name="tblColours" displayName="tblColours" ref="A6:E7" totalsRowShown="0" headerRowDxfId="66" dataDxfId="20" headerRowBorderDxfId="67">
  <autoFilter ref="A6:E7" xr:uid="{552F989A-7BB5-914E-A6DE-B2EB5C9FC741}"/>
  <tableColumns count="5">
    <tableColumn id="1" xr3:uid="{CDE6D5E7-8AB4-5749-B115-1FF2ECB81A8D}" name="ColourID" dataDxfId="18"/>
    <tableColumn id="2" xr3:uid="{9ADABB44-9661-374B-9E01-916769D83BC5}" name="Consumable type" dataDxfId="19"/>
    <tableColumn id="3" xr3:uid="{9780B531-0AB6-D94C-8F17-E372375A6572}" name="Colour" dataDxfId="23"/>
    <tableColumn id="4" xr3:uid="{AAFC6066-B754-0047-9812-9E3FCD972CC1}" name="Cost per m2" dataDxfId="22"/>
    <tableColumn id="5" xr3:uid="{47831805-6121-C745-B289-46206109DC08}" name="Active" dataDxfId="21"/>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656DEEE-F88C-A14C-94F7-5929C59560C7}" name="tblDepartments" displayName="tblDepartments" ref="A6:K7" totalsRowShown="0" headerRowDxfId="68" dataDxfId="29" headerRowBorderDxfId="69">
  <autoFilter ref="A6:K7" xr:uid="{B656DEEE-F88C-A14C-94F7-5929C59560C7}"/>
  <tableColumns count="11">
    <tableColumn id="1" xr3:uid="{38F82900-CC7B-BB41-A333-E42E2342D951}" name="DeptID" dataDxfId="27"/>
    <tableColumn id="2" xr3:uid="{DD3569B8-1F4C-A943-9001-93538DF6280E}" name="Name" dataDxfId="28"/>
    <tableColumn id="3" xr3:uid="{60E5321F-28F6-A34B-9303-01C7BAAE5976}" name="Aliases" dataDxfId="35"/>
    <tableColumn id="4" xr3:uid="{76EFAE06-7100-5842-824D-F30102389258}" name="Free" dataDxfId="34"/>
    <tableColumn id="5" xr3:uid="{F71BA411-CCB6-5444-82CF-C4BCC5D5AFD1}" name="Active" dataDxfId="33"/>
    <tableColumn id="6" xr3:uid="{37071B8D-44A0-8F4A-AEEA-D331B5AF97FA}" name="Notes" dataDxfId="26"/>
    <tableColumn id="7" xr3:uid="{57BE4135-F47F-3844-90F6-5E6798AB8B35}" name="Match list" dataDxfId="24">
      <calculatedColumnFormula>IF(TRIM(tblDepartments[[#This Row],[Name]])="","",LOWER(";"&amp;TRIM(tblDepartments[[#This Row],[Name]])&amp;";"&amp;SUBSTITUTE(SUBSTITUTE(TRIM(tblDepartments[[#This Row],[Aliases]])," ;",";"),"; ",";")&amp;";"))</calculatedColumnFormula>
    </tableColumn>
    <tableColumn id="8" xr3:uid="{7ED54E23-11C7-1E42-B168-345ED3AC93CC}" name="Dis Paper %" dataDxfId="25"/>
    <tableColumn id="9" xr3:uid="{5E3E51DC-FAA5-F340-BE8F-B9F4BF6DB439}" name="Dis Cons %" dataDxfId="32"/>
    <tableColumn id="10" xr3:uid="{C9C03C93-2E4F-E44D-80A1-46E021B25253}" name="Allowance" dataDxfId="31"/>
    <tableColumn id="11" xr3:uid="{731424C3-F801-884E-BD04-03E6D990288E}" name="Allowance period" dataDxfId="30"/>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Settings" displayName="tblSettings" ref="A8:D32" totalsRowShown="0">
  <autoFilter ref="A8:D32" xr:uid="{00000000-0009-0000-0100-000001000000}"/>
  <tableColumns count="4">
    <tableColumn id="1" xr3:uid="{00000000-0010-0000-0000-000001000000}" name="Key" dataDxfId="116"/>
    <tableColumn id="2" xr3:uid="{00000000-0010-0000-0000-000002000000}" name="Setting" dataDxfId="115"/>
    <tableColumn id="3" xr3:uid="{00000000-0010-0000-0000-000003000000}" name="Value" dataDxfId="65"/>
    <tableColumn id="4" xr3:uid="{00000000-0010-0000-0000-000004000000}" name="Notes" dataDxfId="64"/>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PaperTypes" displayName="tblPaperTypes" ref="F8:G14" totalsRowShown="0" dataDxfId="15">
  <autoFilter ref="F8:G14" xr:uid="{00000000-0009-0000-0100-000002000000}"/>
  <tableColumns count="2">
    <tableColumn id="1" xr3:uid="{00000000-0010-0000-0100-000001000000}" name="Paper type" dataDxfId="17"/>
    <tableColumn id="2" xr3:uid="{00000000-0010-0000-0100-000002000000}" name="Active" dataDxfId="1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StandardSizes" displayName="tblStandardSizes" ref="I8:K14" totalsRowShown="0" dataDxfId="11">
  <autoFilter ref="I8:K14" xr:uid="{00000000-0009-0000-0100-000004000000}"/>
  <tableColumns count="3">
    <tableColumn id="1" xr3:uid="{00000000-0010-0000-0300-000001000000}" name="Size name" dataDxfId="14"/>
    <tableColumn id="2" xr3:uid="{00000000-0010-0000-0300-000002000000}" name="Width mm" dataDxfId="13"/>
    <tableColumn id="3" xr3:uid="{00000000-0010-0000-0300-000003000000}" name="Height mm" dataDxfId="12"/>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Consumables" displayName="tblConsumables" ref="M8:N13" totalsRowShown="0" dataDxfId="8">
  <autoFilter ref="M8:N13" xr:uid="{00000000-0009-0000-0100-000005000000}"/>
  <tableColumns count="2">
    <tableColumn id="1" xr3:uid="{00000000-0010-0000-0400-000001000000}" name="Consumable type" dataDxfId="10"/>
    <tableColumn id="2" xr3:uid="{00000000-0010-0000-0400-000002000000}" name="Active" dataDxfId="9"/>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blLocations" displayName="tblLocations" ref="A1:K2" totalsRowShown="0">
  <autoFilter ref="A1:K2" xr:uid="{00000000-0009-0000-0100-000009000000}"/>
  <tableColumns count="11">
    <tableColumn id="1" xr3:uid="{00000000-0010-0000-0800-000001000000}" name="SheetName"/>
    <tableColumn id="2" xr3:uid="{00000000-0010-0000-0800-000002000000}" name="Code"/>
    <tableColumn id="3" xr3:uid="{00000000-0010-0000-0800-000003000000}" name="Name"/>
    <tableColumn id="4" xr3:uid="{00000000-0010-0000-0800-000004000000}" name="Department"/>
    <tableColumn id="5" xr3:uid="{00000000-0010-0000-0800-000005000000}" name="Rows"/>
    <tableColumn id="6" xr3:uid="{00000000-0010-0000-0800-000006000000}" name="First date" dataDxfId="1"/>
    <tableColumn id="7" xr3:uid="{00000000-0010-0000-0800-000007000000}" name="Last date" dataDxfId="0"/>
    <tableColumn id="8" xr3:uid="{00000000-0010-0000-0800-000008000000}" name="State"/>
    <tableColumn id="9" xr3:uid="{F307D930-BB9C-468F-AC38-00DA61DF508D}" name="Last export" dataDxfId="2"/>
    <tableColumn id="10" xr3:uid="{B7692E42-45DD-48C6-8B10-C3C464C1B69D}" name="Export sig"/>
    <tableColumn id="11" xr3:uid="{382D3FFF-DA7D-4FF0-9C32-032A3B4C7E9D}" name="Job ID HWM"/>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blAudit" displayName="tblAudit" ref="A1:E2" totalsRowShown="0">
  <autoFilter ref="A1:E2" xr:uid="{00000000-0009-0000-0100-00000A000000}"/>
  <tableColumns count="5">
    <tableColumn id="1" xr3:uid="{00000000-0010-0000-0900-000001000000}" name="When"/>
    <tableColumn id="2" xr3:uid="{00000000-0010-0000-0900-000002000000}" name="User"/>
    <tableColumn id="3" xr3:uid="{00000000-0010-0000-0900-000003000000}" name="Action"/>
    <tableColumn id="4" xr3:uid="{00000000-0010-0000-0900-000004000000}" name="Location"/>
    <tableColumn id="5" xr3:uid="{00000000-0010-0000-0900-000005000000}" name="Detail"/>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3" Type="http://schemas.openxmlformats.org/officeDocument/2006/relationships/ctrlProp" Target="../ctrlProps/ctrlProp14.xml"/><Relationship Id="rId21" Type="http://schemas.openxmlformats.org/officeDocument/2006/relationships/comments" Target="../comments1.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 Type="http://schemas.openxmlformats.org/officeDocument/2006/relationships/vmlDrawing" Target="../drawings/vmlDrawing3.vml"/><Relationship Id="rId16" Type="http://schemas.openxmlformats.org/officeDocument/2006/relationships/ctrlProp" Target="../ctrlProps/ctrlProp27.xml"/><Relationship Id="rId20" Type="http://schemas.openxmlformats.org/officeDocument/2006/relationships/table" Target="../tables/table1.xml"/><Relationship Id="rId1" Type="http://schemas.openxmlformats.org/officeDocument/2006/relationships/drawing" Target="../drawings/drawing3.xml"/><Relationship Id="rId6" Type="http://schemas.openxmlformats.org/officeDocument/2006/relationships/ctrlProp" Target="../ctrlProps/ctrlProp17.xml"/><Relationship Id="rId11" Type="http://schemas.openxmlformats.org/officeDocument/2006/relationships/ctrlProp" Target="../ctrlProps/ctrlProp22.xml"/><Relationship Id="rId5" Type="http://schemas.openxmlformats.org/officeDocument/2006/relationships/ctrlProp" Target="../ctrlProps/ctrlProp16.xml"/><Relationship Id="rId15" Type="http://schemas.openxmlformats.org/officeDocument/2006/relationships/ctrlProp" Target="../ctrlProps/ctrlProp26.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table" Target="../tables/table3.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4.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table" Target="../tables/table5.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3.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table" Target="../tables/table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ctrlProp" Target="../ctrlProps/ctrlProp46.xml"/><Relationship Id="rId21" Type="http://schemas.openxmlformats.org/officeDocument/2006/relationships/table" Target="../tables/table9.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vmlDrawing" Target="../drawings/vmlDrawing9.vml"/><Relationship Id="rId16" Type="http://schemas.openxmlformats.org/officeDocument/2006/relationships/ctrlProp" Target="../ctrlProps/ctrlProp59.xml"/><Relationship Id="rId20" Type="http://schemas.openxmlformats.org/officeDocument/2006/relationships/table" Target="../tables/table8.xml"/><Relationship Id="rId1" Type="http://schemas.openxmlformats.org/officeDocument/2006/relationships/drawing" Target="../drawings/drawing9.xml"/><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table" Target="../tables/table7.xml"/><Relationship Id="rId4" Type="http://schemas.openxmlformats.org/officeDocument/2006/relationships/ctrlProp" Target="../ctrlProps/ctrlProp47.xml"/><Relationship Id="rId9" Type="http://schemas.openxmlformats.org/officeDocument/2006/relationships/ctrlProp" Target="../ctrlProps/ctrlProp52.xml"/><Relationship Id="rId14" Type="http://schemas.openxmlformats.org/officeDocument/2006/relationships/ctrlProp" Target="../ctrlProps/ctrlProp57.xml"/><Relationship Id="rId22"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AFC40-DBD8-7B48-9993-76FF6205F9CE}">
  <dimension ref="A1:P2000"/>
  <sheetViews>
    <sheetView tabSelected="1" workbookViewId="0"/>
  </sheetViews>
  <sheetFormatPr baseColWidth="10" defaultRowHeight="15" x14ac:dyDescent="0.2"/>
  <cols>
    <col min="1" max="4" width="24.83203125" customWidth="1"/>
    <col min="5" max="8" width="14.83203125" customWidth="1"/>
    <col min="9" max="9" width="24.83203125" customWidth="1"/>
    <col min="10" max="14" width="14.83203125" customWidth="1"/>
    <col min="15" max="15" width="4.83203125" customWidth="1"/>
    <col min="16" max="16" width="30.83203125" customWidth="1"/>
  </cols>
  <sheetData>
    <row r="1" spans="1:16" ht="21" x14ac:dyDescent="0.25">
      <c r="A1" s="45" t="s">
        <v>314</v>
      </c>
    </row>
    <row r="2" spans="1:16" x14ac:dyDescent="0.2">
      <c r="A2" t="str">
        <f>SET_ORG&amp;" - "&amp;SET_DEPT&amp;"  |  "&amp;SET_SITE_NAME</f>
        <v>University - Print Services  |  Main Campus</v>
      </c>
    </row>
    <row r="3" spans="1:16" x14ac:dyDescent="0.2">
      <c r="A3" t="s">
        <v>315</v>
      </c>
    </row>
    <row r="4" spans="1:16" ht="16" thickBot="1" x14ac:dyDescent="0.25"/>
    <row r="5" spans="1:16" ht="22" customHeight="1" x14ac:dyDescent="0.2">
      <c r="A5" s="64" t="s">
        <v>331</v>
      </c>
      <c r="B5" s="65"/>
      <c r="C5" s="65"/>
      <c r="D5" s="65"/>
      <c r="E5" s="65"/>
      <c r="F5" s="66"/>
      <c r="I5" s="59" t="str" cm="1">
        <f t="array" ref="I5">IFERROR(IF(ROWS(_xlfn.UNIQUE(_xlfn._xlws.FILTER(INDEX(_xlfn.ANCHORARRAY(_Data!$A$10),,MATCH("Department",_Data!$A$9:$AZ$9,0)),INDEX(_xlfn.ANCHORARRAY(_Data!$A$10),,MATCH("Department",_Data!$A$9:$AZ$9,0))&lt;&gt;"")))&gt;14,"By department (first 14 of "&amp;ROWS(_xlfn.UNIQUE(_xlfn._xlws.FILTER(INDEX(_xlfn.ANCHORARRAY(_Data!$A$10),,MATCH("Department",_Data!$A$9:$AZ$9,0)),INDEX(_xlfn.ANCHORARRAY(_Data!$A$10),,MATCH("Department",_Data!$A$9:$AZ$9,0))&lt;&gt;"")))&amp;")","By department"),"By department")</f>
        <v>By department</v>
      </c>
      <c r="J5" s="59"/>
      <c r="K5" s="59"/>
      <c r="L5" s="59"/>
      <c r="M5" s="59"/>
    </row>
    <row r="6" spans="1:16" ht="17" customHeight="1" x14ac:dyDescent="0.2">
      <c r="A6" s="67" t="s">
        <v>332</v>
      </c>
      <c r="B6" s="68"/>
      <c r="C6" s="68"/>
      <c r="D6" s="68"/>
      <c r="E6" s="68"/>
      <c r="F6" s="69"/>
      <c r="I6" s="81" t="s">
        <v>19</v>
      </c>
      <c r="J6" s="82" t="s">
        <v>317</v>
      </c>
      <c r="K6" s="82" t="s">
        <v>318</v>
      </c>
      <c r="L6" s="82" t="s">
        <v>147</v>
      </c>
      <c r="M6" s="82" t="s">
        <v>319</v>
      </c>
    </row>
    <row r="7" spans="1:16" ht="17" customHeight="1" x14ac:dyDescent="0.2">
      <c r="A7" s="70" t="s">
        <v>137</v>
      </c>
      <c r="B7" s="61"/>
      <c r="C7" s="71"/>
      <c r="D7" s="68"/>
      <c r="E7" s="68"/>
      <c r="F7" s="69"/>
      <c r="I7" s="58" t="str" cm="1">
        <f t="array" ref="I7">IFERROR(_xlfn.TAKE(_xlfn._xlws.SORT(_xlfn.UNIQUE(_xlfn._xlws.FILTER(INDEX(_xlfn.ANCHORARRAY(_Data!$A$10),,MATCH("Department",_Data!$A$9:$AZ$9,0)),INDEX(_xlfn.ANCHORARRAY(_Data!$A$10),,MATCH("Department",_Data!$A$9:$AZ$9,0))&lt;&gt;""))),14),"")</f>
        <v/>
      </c>
      <c r="J7" s="84" t="str" cm="1">
        <f t="array" ref="J7">IFERROR(IF(_xlfn.ANCHORARRAY(I7)="","",COUNTIFS(INDEX(_xlfn.ANCHORARRAY(_Data!$A$10),,MATCH("Department",_Data!$A$9:$AZ$9,0)),_xlfn.ANCHORARRAY(I7))),"")</f>
        <v/>
      </c>
      <c r="K7" s="86" t="str" cm="1">
        <f t="array" ref="K7">IFERROR(IF(_xlfn.ANCHORARRAY(I7)="","",SUMIFS(INDEX(_xlfn.ANCHORARRAY(_Data!$A$10),,MATCH("Gross Cost",_Data!$A$9:$AZ$9,0)),INDEX(_xlfn.ANCHORARRAY(_Data!$A$10),,MATCH("Department",_Data!$A$9:$AZ$9,0)),_xlfn.ANCHORARRAY(I7))),"")</f>
        <v/>
      </c>
      <c r="L7" s="86" t="str" cm="1">
        <f t="array" ref="L7">IFERROR(IF(_xlfn.ANCHORARRAY(I7)="","",SUMIFS(INDEX(_xlfn.ANCHORARRAY(_Data!$A$10),,MATCH("Disregarded",_Data!$A$9:$AZ$9,0)),INDEX(_xlfn.ANCHORARRAY(_Data!$A$10),,MATCH("Department",_Data!$A$9:$AZ$9,0)),_xlfn.ANCHORARRAY(I7))),"")</f>
        <v/>
      </c>
      <c r="M7" s="86" t="str" cm="1">
        <f t="array" ref="M7">IFERROR(IF(_xlfn.ANCHORARRAY(I7)="","",SUMIFS(INDEX(_xlfn.ANCHORARRAY(_Data!$A$10),,MATCH("Chargeable Cost",_Data!$A$9:$AZ$9,0)),INDEX(_xlfn.ANCHORARRAY(_Data!$A$10),,MATCH("Department",_Data!$A$9:$AZ$9,0)),_xlfn.ANCHORARRAY(I7))),"")</f>
        <v/>
      </c>
    </row>
    <row r="8" spans="1:16" ht="17" customHeight="1" x14ac:dyDescent="0.2">
      <c r="A8" s="70" t="s">
        <v>333</v>
      </c>
      <c r="B8" s="61"/>
      <c r="C8" s="71"/>
      <c r="D8" s="68"/>
      <c r="E8" s="68"/>
      <c r="F8" s="69"/>
      <c r="I8" s="58"/>
      <c r="J8" s="84"/>
      <c r="K8" s="86"/>
      <c r="L8" s="86"/>
      <c r="M8" s="86"/>
    </row>
    <row r="9" spans="1:16" ht="17" customHeight="1" x14ac:dyDescent="0.2">
      <c r="A9" s="70" t="s">
        <v>334</v>
      </c>
      <c r="B9" s="62"/>
      <c r="C9" s="71" t="s">
        <v>346</v>
      </c>
      <c r="D9" s="68"/>
      <c r="E9" s="68"/>
      <c r="F9" s="69"/>
      <c r="I9" s="58"/>
      <c r="J9" s="84"/>
      <c r="K9" s="86"/>
      <c r="L9" s="86"/>
      <c r="M9" s="86"/>
      <c r="O9" s="17" t="s">
        <v>326</v>
      </c>
    </row>
    <row r="10" spans="1:16" ht="17" customHeight="1" x14ac:dyDescent="0.2">
      <c r="A10" s="70" t="s">
        <v>335</v>
      </c>
      <c r="B10" s="62"/>
      <c r="C10" s="71" t="s">
        <v>347</v>
      </c>
      <c r="D10" s="68"/>
      <c r="E10" s="68"/>
      <c r="F10" s="69"/>
      <c r="I10" s="58"/>
      <c r="J10" s="84"/>
      <c r="K10" s="86"/>
      <c r="L10" s="86"/>
      <c r="M10" s="86"/>
      <c r="O10" s="52"/>
      <c r="P10" s="53" t="s">
        <v>327</v>
      </c>
    </row>
    <row r="11" spans="1:16" ht="17" customHeight="1" x14ac:dyDescent="0.2">
      <c r="A11" s="70" t="s">
        <v>217</v>
      </c>
      <c r="B11" s="80"/>
      <c r="C11" s="71" t="s">
        <v>348</v>
      </c>
      <c r="D11" s="68"/>
      <c r="E11" s="68"/>
      <c r="F11" s="69"/>
      <c r="I11" s="58"/>
      <c r="J11" s="84"/>
      <c r="K11" s="86"/>
      <c r="L11" s="86"/>
      <c r="M11" s="86"/>
      <c r="O11" s="54"/>
      <c r="P11" s="55" t="s">
        <v>328</v>
      </c>
    </row>
    <row r="12" spans="1:16" ht="17" customHeight="1" x14ac:dyDescent="0.2">
      <c r="A12" s="72"/>
      <c r="B12" s="68"/>
      <c r="C12" s="68"/>
      <c r="D12" s="68"/>
      <c r="E12" s="68"/>
      <c r="F12" s="69"/>
      <c r="I12" s="58"/>
      <c r="J12" s="84"/>
      <c r="K12" s="86"/>
      <c r="L12" s="86"/>
      <c r="M12" s="86"/>
      <c r="O12" s="56"/>
      <c r="P12" s="53" t="s">
        <v>329</v>
      </c>
    </row>
    <row r="13" spans="1:16" ht="17" customHeight="1" x14ac:dyDescent="0.2">
      <c r="A13" s="73" t="s">
        <v>336</v>
      </c>
      <c r="B13" s="63"/>
      <c r="C13" s="63"/>
      <c r="D13" s="63"/>
      <c r="E13" s="63"/>
      <c r="F13" s="74"/>
      <c r="I13" s="58"/>
      <c r="J13" s="84"/>
      <c r="K13" s="86"/>
      <c r="L13" s="86"/>
      <c r="M13" s="86"/>
      <c r="O13" s="54"/>
      <c r="P13" s="57" t="s">
        <v>330</v>
      </c>
    </row>
    <row r="14" spans="1:16" ht="17" customHeight="1" x14ac:dyDescent="0.2">
      <c r="A14" s="72" t="s">
        <v>333</v>
      </c>
      <c r="B14" s="75"/>
      <c r="C14" s="68"/>
      <c r="D14" s="68"/>
      <c r="E14" s="68"/>
      <c r="F14" s="69"/>
      <c r="I14" s="58"/>
      <c r="J14" s="84"/>
      <c r="K14" s="86"/>
      <c r="L14" s="86"/>
      <c r="M14" s="86"/>
    </row>
    <row r="15" spans="1:16" ht="17" customHeight="1" x14ac:dyDescent="0.2">
      <c r="A15" s="72" t="s">
        <v>337</v>
      </c>
      <c r="B15" s="75"/>
      <c r="C15" s="68"/>
      <c r="D15" s="68"/>
      <c r="E15" s="68"/>
      <c r="F15" s="69"/>
      <c r="I15" s="58"/>
      <c r="J15" s="84"/>
      <c r="K15" s="86"/>
      <c r="L15" s="86"/>
      <c r="M15" s="86"/>
    </row>
    <row r="16" spans="1:16" ht="17" customHeight="1" x14ac:dyDescent="0.2">
      <c r="A16" s="70" t="s">
        <v>338</v>
      </c>
      <c r="B16" s="76"/>
      <c r="C16" s="68"/>
      <c r="D16" s="68"/>
      <c r="E16" s="68"/>
      <c r="F16" s="69"/>
      <c r="I16" s="58"/>
      <c r="J16" s="84"/>
      <c r="K16" s="86"/>
      <c r="L16" s="86"/>
      <c r="M16" s="86"/>
    </row>
    <row r="17" spans="1:15" ht="17" customHeight="1" x14ac:dyDescent="0.2">
      <c r="A17" s="67" t="s">
        <v>349</v>
      </c>
      <c r="B17" s="68"/>
      <c r="C17" s="68"/>
      <c r="D17" s="68"/>
      <c r="E17" s="68"/>
      <c r="F17" s="69"/>
      <c r="I17" s="58"/>
      <c r="J17" s="84"/>
      <c r="K17" s="86"/>
      <c r="L17" s="86"/>
      <c r="M17" s="86"/>
    </row>
    <row r="18" spans="1:15" ht="17" customHeight="1" x14ac:dyDescent="0.2">
      <c r="A18" s="72"/>
      <c r="B18" s="68"/>
      <c r="C18" s="68"/>
      <c r="D18" s="68"/>
      <c r="E18" s="68"/>
      <c r="F18" s="69"/>
      <c r="I18" s="58"/>
      <c r="J18" s="84"/>
      <c r="K18" s="86"/>
      <c r="L18" s="86"/>
      <c r="M18" s="86"/>
    </row>
    <row r="19" spans="1:15" ht="24" customHeight="1" x14ac:dyDescent="0.2">
      <c r="A19" s="70" t="s">
        <v>339</v>
      </c>
      <c r="B19" s="60"/>
      <c r="C19" s="68"/>
      <c r="D19" s="68"/>
      <c r="E19" s="68"/>
      <c r="F19" s="69"/>
      <c r="I19" s="58"/>
      <c r="J19" s="84"/>
      <c r="K19" s="86"/>
      <c r="L19" s="86"/>
      <c r="M19" s="86"/>
    </row>
    <row r="20" spans="1:15" ht="17" customHeight="1" x14ac:dyDescent="0.2">
      <c r="A20" s="67" t="s">
        <v>340</v>
      </c>
      <c r="B20" s="68"/>
      <c r="C20" s="68"/>
      <c r="D20" s="68"/>
      <c r="E20" s="68"/>
      <c r="F20" s="69"/>
      <c r="I20" s="58"/>
      <c r="J20" s="84"/>
      <c r="K20" s="86"/>
      <c r="L20" s="86"/>
      <c r="M20" s="86"/>
    </row>
    <row r="21" spans="1:15" ht="17" customHeight="1" thickBot="1" x14ac:dyDescent="0.25">
      <c r="A21" s="77"/>
      <c r="B21" s="78"/>
      <c r="C21" s="78"/>
      <c r="D21" s="78"/>
      <c r="E21" s="78"/>
      <c r="F21" s="79"/>
      <c r="I21" s="83" t="s">
        <v>350</v>
      </c>
      <c r="J21" s="85">
        <f>IFERROR(COUNTIFS(INDEX(_xlfn.ANCHORARRAY(_Data!$A$10),,MATCH("Department",_Data!$A$9:$AZ$9,0)),"",INDEX(_xlfn.ANCHORARRAY(_Data!$A$10),,MATCH("Job ID",_Data!$A$9:$AZ$9,0)),"&lt;&gt;"),0)</f>
        <v>12</v>
      </c>
      <c r="K21" s="87">
        <f>IFERROR(SUMIFS(INDEX(_xlfn.ANCHORARRAY(_Data!$A$10),,MATCH("Gross Cost",_Data!$A$9:$AZ$9,0)),INDEX(_xlfn.ANCHORARRAY(_Data!$A$10),,MATCH("Department",_Data!$A$9:$AZ$9,0)),""),0)</f>
        <v>833.62999999999988</v>
      </c>
      <c r="L21" s="87">
        <f>IFERROR(SUMIFS(INDEX(_xlfn.ANCHORARRAY(_Data!$A$10),,MATCH("Disregarded",_Data!$A$9:$AZ$9,0)),INDEX(_xlfn.ANCHORARRAY(_Data!$A$10),,MATCH("Department",_Data!$A$9:$AZ$9,0)),""),0)</f>
        <v>18.459999999999997</v>
      </c>
      <c r="M21" s="87">
        <f>IFERROR(SUMIFS(INDEX(_xlfn.ANCHORARRAY(_Data!$A$10),,MATCH("Chargeable Cost",_Data!$A$9:$AZ$9,0)),INDEX(_xlfn.ANCHORARRAY(_Data!$A$10),,MATCH("Department",_Data!$A$9:$AZ$9,0)),""),0)</f>
        <v>815.16999999999985</v>
      </c>
    </row>
    <row r="23" spans="1:15" x14ac:dyDescent="0.2">
      <c r="A23" s="17" t="s">
        <v>316</v>
      </c>
    </row>
    <row r="24" spans="1:15" x14ac:dyDescent="0.2">
      <c r="A24" s="26" t="s">
        <v>317</v>
      </c>
      <c r="B24" s="17">
        <f>IFERROR(COUNTA(INDEX(_xlfn.ANCHORARRAY(_Data!$A$10),,MATCH("Job ID",_Data!$A$9:$AZ$9,0))),0)</f>
        <v>12</v>
      </c>
      <c r="C24" s="26" t="s">
        <v>318</v>
      </c>
      <c r="D24" s="50">
        <f>IFERROR(SUM(INDEX(_xlfn.ANCHORARRAY(_Data!$A$10),,MATCH("Gross Cost",_Data!$A$9:$AZ$9,0))),0)</f>
        <v>833.62999999999988</v>
      </c>
      <c r="E24" s="26" t="s">
        <v>147</v>
      </c>
      <c r="F24" s="50">
        <f>IFERROR(SUM(INDEX(_xlfn.ANCHORARRAY(_Data!$A$10),,MATCH("Disregarded",_Data!$A$9:$AZ$9,0))),0)</f>
        <v>18.459999999999997</v>
      </c>
      <c r="G24" s="26" t="s">
        <v>319</v>
      </c>
      <c r="H24" s="50">
        <f>IFERROR(SUM(INDEX(_xlfn.ANCHORARRAY(_Data!$A$10),,MATCH("Chargeable Cost",_Data!$A$9:$AZ$9,0))),0)</f>
        <v>815.16999999999985</v>
      </c>
      <c r="I24" s="26" t="s">
        <v>208</v>
      </c>
      <c r="J24" s="50">
        <f>IFERROR(SUMIFS(INDEX(_xlfn.ANCHORARRAY(_Data!$A$10),,MATCH("Chargeable Cost",_Data!$A$9:$AZ$9,0)),INDEX(_xlfn.ANCHORARRAY(_Data!$A$10),,MATCH("Paid",_Data!$A$9:$AZ$9,0)),"Yes"),0)</f>
        <v>0</v>
      </c>
      <c r="K24" s="26" t="s">
        <v>320</v>
      </c>
      <c r="L24" s="50">
        <f>IFERROR(SUM(INDEX(_xlfn.ANCHORARRAY(_Data!$A$10),,MATCH("Chargeable Cost",_Data!$A$9:$AZ$9,0)))-SUMIFS(INDEX(_xlfn.ANCHORARRAY(_Data!$A$10),,MATCH("Chargeable Cost",_Data!$A$9:$AZ$9,0)),INDEX(_xlfn.ANCHORARRAY(_Data!$A$10),,MATCH("Paid",_Data!$A$9:$AZ$9,0)),"Yes"),0)</f>
        <v>815.16999999999985</v>
      </c>
    </row>
    <row r="27" spans="1:15" s="17" customFormat="1" x14ac:dyDescent="0.2">
      <c r="A27" s="51" t="s">
        <v>124</v>
      </c>
      <c r="B27" s="51" t="s">
        <v>137</v>
      </c>
      <c r="C27" s="51" t="s">
        <v>257</v>
      </c>
      <c r="D27" s="51" t="s">
        <v>321</v>
      </c>
      <c r="E27" s="51" t="s">
        <v>322</v>
      </c>
      <c r="F27" s="51" t="s">
        <v>139</v>
      </c>
      <c r="G27" s="51" t="s">
        <v>317</v>
      </c>
      <c r="H27" s="51" t="s">
        <v>209</v>
      </c>
      <c r="I27" s="51" t="s">
        <v>143</v>
      </c>
      <c r="J27" s="51" t="s">
        <v>323</v>
      </c>
      <c r="K27" s="51" t="s">
        <v>324</v>
      </c>
      <c r="L27" s="51" t="s">
        <v>325</v>
      </c>
      <c r="M27" s="51" t="s">
        <v>318</v>
      </c>
      <c r="N27" s="51" t="s">
        <v>147</v>
      </c>
      <c r="O27" s="51" t="s">
        <v>319</v>
      </c>
    </row>
    <row r="28" spans="1:15" x14ac:dyDescent="0.2">
      <c r="A28" t="str" cm="1">
        <f t="array" ref="A28:O37">IFERROR(_xlfn.LET(_xlpm.keys,_xlfn._xlws.SORT(_xlfn.UNIQUE(_xlfn.HSTACK(INDEX(_xlfn.ANCHORARRAY(_Data!$A$10),,MATCH("Location",_Data!$A$9:$AZ$9,0)),INDEX(_xlfn.ANCHORARRAY(_Data!$A$10),,MATCH("Printer",_Data!$A$9:$AZ$9,0)),INDEX(_xlfn.ANCHORARRAY(_Data!$A$10),,MATCH("Paper Stock",_Data!$A$9:$AZ$9,0))))),_xlpm.lo,INDEX(_xlpm.keys,,1),_xlpm.pr,INDEX(_xlpm.keys,,2),_xlpm.st,INDEX(_xlpm.keys,,3),_xlfn.HSTACK(_xlpm.lo,_xlpm.pr,SUMIFS(INDEX(_xlfn.ANCHORARRAY(_Data!$A$10),,MATCH("Passes",_Data!$A$9:$AZ$9,0)),INDEX(_xlfn.ANCHORARRAY(_Data!$A$10),,MATCH("Location",_Data!$A$9:$AZ$9,0)),_xlpm.lo,INDEX(_xlfn.ANCHORARRAY(_Data!$A$10),,MATCH("Printer",_Data!$A$9:$AZ$9,0)),_xlpm.pr,INDEX(_xlfn.ANCHORARRAY(_Data!$A$10),,MATCH("Paper Stock",_Data!$A$9:$AZ$9,0)),_xlpm.st),_xlpm.st,_xlfn.IFNA(_xlfn.XLOOKUP(_xlpm.st,tblPapers[Description],tblPapers[Paper type]),IF(OR(_xlpm.st="Supplied (Roll)",_xlpm.st="Supplied (Sheet)"),"Student supplied","(not in Papers)")),_xlfn.IFNA(IF(_xlfn.XLOOKUP(_xlpm.st,tblPapers[Description],tblPapers[Measure])="Sheet","sheets","metres"),IF(_xlpm.st="Supplied (Roll)","metres",IF(_xlpm.st="Supplied (Sheet)","sheets","-"))),COUNTIFS(INDEX(_xlfn.ANCHORARRAY(_Data!$A$10),,MATCH("Location",_Data!$A$9:$AZ$9,0)),_xlpm.lo,INDEX(_xlfn.ANCHORARRAY(_Data!$A$10),,MATCH("Printer",_Data!$A$9:$AZ$9,0)),_xlpm.pr,INDEX(_xlfn.ANCHORARRAY(_Data!$A$10),,MATCH("Paper Stock",_Data!$A$9:$AZ$9,0)),_xlpm.st),SUMIFS(INDEX(_xlfn.ANCHORARRAY(_Data!$A$10),,MATCH("Qty",_Data!$A$9:$AZ$9,0)),INDEX(_xlfn.ANCHORARRAY(_Data!$A$10),,MATCH("Location",_Data!$A$9:$AZ$9,0)),_xlpm.lo,INDEX(_xlfn.ANCHORARRAY(_Data!$A$10),,MATCH("Printer",_Data!$A$9:$AZ$9,0)),_xlpm.pr,INDEX(_xlfn.ANCHORARRAY(_Data!$A$10),,MATCH("Paper Stock",_Data!$A$9:$AZ$9,0)),_xlpm.st),SUMIFS(INDEX(_xlfn.ANCHORARRAY(_Data!$A$10),,MATCH("Area m2",_Data!$A$9:$AZ$9,0)),INDEX(_xlfn.ANCHORARRAY(_Data!$A$10),,MATCH("Location",_Data!$A$9:$AZ$9,0)),_xlpm.lo,INDEX(_xlfn.ANCHORARRAY(_Data!$A$10),,MATCH("Printer",_Data!$A$9:$AZ$9,0)),_xlpm.pr,INDEX(_xlfn.ANCHORARRAY(_Data!$A$10),,MATCH("Paper Stock",_Data!$A$9:$AZ$9,0)),_xlpm.st),SUMIFS(INDEX(_xlfn.ANCHORARRAY(_Data!$A$10),,MATCH("Paper Cost",_Data!$A$9:$AZ$9,0)),INDEX(_xlfn.ANCHORARRAY(_Data!$A$10),,MATCH("Location",_Data!$A$9:$AZ$9,0)),_xlpm.lo,INDEX(_xlfn.ANCHORARRAY(_Data!$A$10),,MATCH("Printer",_Data!$A$9:$AZ$9,0)),_xlpm.pr,INDEX(_xlfn.ANCHORARRAY(_Data!$A$10),,MATCH("Paper Stock",_Data!$A$9:$AZ$9,0)),_xlpm.st),SUMIFS(INDEX(_xlfn.ANCHORARRAY(_Data!$A$10),,MATCH("Consumable Cost",_Data!$A$9:$AZ$9,0)),INDEX(_xlfn.ANCHORARRAY(_Data!$A$10),,MATCH("Location",_Data!$A$9:$AZ$9,0)),_xlpm.lo,INDEX(_xlfn.ANCHORARRAY(_Data!$A$10),,MATCH("Printer",_Data!$A$9:$AZ$9,0)),_xlpm.pr,INDEX(_xlfn.ANCHORARRAY(_Data!$A$10),,MATCH("Paper Stock",_Data!$A$9:$AZ$9,0)),_xlpm.st),SUMIFS(INDEX(_xlfn.ANCHORARRAY(_Data!$A$10),,MATCH("Set-up Cost",_Data!$A$9:$AZ$9,0)),INDEX(_xlfn.ANCHORARRAY(_Data!$A$10),,MATCH("Location",_Data!$A$9:$AZ$9,0)),_xlpm.lo,INDEX(_xlfn.ANCHORARRAY(_Data!$A$10),,MATCH("Printer",_Data!$A$9:$AZ$9,0)),_xlpm.pr,INDEX(_xlfn.ANCHORARRAY(_Data!$A$10),,MATCH("Paper Stock",_Data!$A$9:$AZ$9,0)),_xlpm.st),SUMIFS(INDEX(_xlfn.ANCHORARRAY(_Data!$A$10),,MATCH("Gross Cost",_Data!$A$9:$AZ$9,0)),INDEX(_xlfn.ANCHORARRAY(_Data!$A$10),,MATCH("Location",_Data!$A$9:$AZ$9,0)),_xlpm.lo,INDEX(_xlfn.ANCHORARRAY(_Data!$A$10),,MATCH("Printer",_Data!$A$9:$AZ$9,0)),_xlpm.pr,INDEX(_xlfn.ANCHORARRAY(_Data!$A$10),,MATCH("Paper Stock",_Data!$A$9:$AZ$9,0)),_xlpm.st),SUMIFS(INDEX(_xlfn.ANCHORARRAY(_Data!$A$10),,MATCH("Disregarded",_Data!$A$9:$AZ$9,0)),INDEX(_xlfn.ANCHORARRAY(_Data!$A$10),,MATCH("Location",_Data!$A$9:$AZ$9,0)),_xlpm.lo,INDEX(_xlfn.ANCHORARRAY(_Data!$A$10),,MATCH("Printer",_Data!$A$9:$AZ$9,0)),_xlpm.pr,INDEX(_xlfn.ANCHORARRAY(_Data!$A$10),,MATCH("Paper Stock",_Data!$A$9:$AZ$9,0)),_xlpm.st),SUMIFS(INDEX(_xlfn.ANCHORARRAY(_Data!$A$10),,MATCH("Chargeable Cost",_Data!$A$9:$AZ$9,0)),INDEX(_xlfn.ANCHORARRAY(_Data!$A$10),,MATCH("Location",_Data!$A$9:$AZ$9,0)),_xlpm.lo,INDEX(_xlfn.ANCHORARRAY(_Data!$A$10),,MATCH("Printer",_Data!$A$9:$AZ$9,0)),_xlpm.pr,INDEX(_xlfn.ANCHORARRAY(_Data!$A$10),,MATCH("Paper Stock",_Data!$A$9:$AZ$9,0)),_xlpm.st))),"No print jobs have been recorded yet.")</f>
        <v>EXAMPLE</v>
      </c>
      <c r="B28" t="str">
        <v>Xerox Versant 180</v>
      </c>
      <c r="C28" s="47">
        <v>0</v>
      </c>
      <c r="D28" t="str">
        <v>Gloss 200gsm SRA3 sheet</v>
      </c>
      <c r="E28" t="str">
        <v>Gloss</v>
      </c>
      <c r="F28" t="str">
        <v>sheets</v>
      </c>
      <c r="G28">
        <v>1</v>
      </c>
      <c r="H28" s="48">
        <v>100</v>
      </c>
      <c r="I28" s="48">
        <v>14.400000000000002</v>
      </c>
      <c r="J28" s="49">
        <v>31</v>
      </c>
      <c r="K28" s="49">
        <v>13.68</v>
      </c>
      <c r="L28" s="49">
        <v>0</v>
      </c>
      <c r="M28" s="49">
        <v>44.68</v>
      </c>
      <c r="N28" s="49">
        <v>0</v>
      </c>
      <c r="O28" s="49">
        <v>44.68</v>
      </c>
    </row>
    <row r="29" spans="1:15" x14ac:dyDescent="0.2">
      <c r="A29" t="str">
        <v>EXAMPLE</v>
      </c>
      <c r="B29" t="str">
        <v>Epson SureColor P9500</v>
      </c>
      <c r="C29" s="47">
        <v>0</v>
      </c>
      <c r="D29" t="str">
        <v>Canvas 914mm roll</v>
      </c>
      <c r="E29" t="str">
        <v>Canvas</v>
      </c>
      <c r="F29" t="str">
        <v>metres</v>
      </c>
      <c r="G29">
        <v>3</v>
      </c>
      <c r="H29" s="48">
        <v>36</v>
      </c>
      <c r="I29" s="48">
        <v>32.567999999999998</v>
      </c>
      <c r="J29" s="49">
        <v>315</v>
      </c>
      <c r="K29" s="49">
        <v>92.82</v>
      </c>
      <c r="L29" s="49">
        <v>0</v>
      </c>
      <c r="M29" s="49">
        <v>407.81999999999994</v>
      </c>
      <c r="N29" s="49">
        <v>0</v>
      </c>
      <c r="O29" s="49">
        <v>407.81999999999994</v>
      </c>
    </row>
    <row r="30" spans="1:15" x14ac:dyDescent="0.2">
      <c r="A30" t="str">
        <v>EXAMPLE</v>
      </c>
      <c r="B30" t="str">
        <v>Epson SureColor P9500</v>
      </c>
      <c r="C30" s="47">
        <v>0</v>
      </c>
      <c r="D30" t="str">
        <v>Satin photo 610mm roll</v>
      </c>
      <c r="E30" t="str">
        <v>Satin</v>
      </c>
      <c r="F30" t="str">
        <v>metres</v>
      </c>
      <c r="G30">
        <v>1</v>
      </c>
      <c r="H30" s="48">
        <v>5</v>
      </c>
      <c r="I30" s="48">
        <v>3.05</v>
      </c>
      <c r="J30" s="49">
        <v>15.5</v>
      </c>
      <c r="K30" s="49">
        <v>8.69</v>
      </c>
      <c r="L30" s="49">
        <v>0</v>
      </c>
      <c r="M30" s="49">
        <v>24.189999999999998</v>
      </c>
      <c r="N30" s="49">
        <v>15.499999999999998</v>
      </c>
      <c r="O30" s="49">
        <v>8.69</v>
      </c>
    </row>
    <row r="31" spans="1:15" x14ac:dyDescent="0.2">
      <c r="A31" t="str">
        <v>EXAMPLE</v>
      </c>
      <c r="B31" t="str">
        <v>Xerox Versant 180</v>
      </c>
      <c r="C31" s="47">
        <v>0</v>
      </c>
      <c r="D31" t="str">
        <v>Uncoated 120gsm A3 sheet</v>
      </c>
      <c r="E31" t="str">
        <v>Uncoated</v>
      </c>
      <c r="F31" t="str">
        <v>sheets</v>
      </c>
      <c r="G31">
        <v>1</v>
      </c>
      <c r="H31" s="48">
        <v>25</v>
      </c>
      <c r="I31" s="48">
        <v>3.1184999999999996</v>
      </c>
      <c r="J31" s="49">
        <v>2.25</v>
      </c>
      <c r="K31" s="49">
        <v>2.96</v>
      </c>
      <c r="L31" s="49">
        <v>0</v>
      </c>
      <c r="M31" s="49">
        <v>5.21</v>
      </c>
      <c r="N31" s="49">
        <v>2.96</v>
      </c>
      <c r="O31" s="49">
        <v>2.25</v>
      </c>
    </row>
    <row r="32" spans="1:15" x14ac:dyDescent="0.2">
      <c r="A32" t="str">
        <v>EXAMPLE</v>
      </c>
      <c r="B32" t="str">
        <v>Xerox Versant 180</v>
      </c>
      <c r="C32" s="47">
        <v>0</v>
      </c>
      <c r="D32" t="str">
        <v>Gloss offcut 320x450 sheet</v>
      </c>
      <c r="E32" t="str">
        <v>Gloss</v>
      </c>
      <c r="F32" t="str">
        <v>sheets</v>
      </c>
      <c r="G32">
        <v>1</v>
      </c>
      <c r="H32" s="48">
        <v>15</v>
      </c>
      <c r="I32" s="48">
        <v>2.16</v>
      </c>
      <c r="J32" s="49">
        <v>2.7</v>
      </c>
      <c r="K32" s="49">
        <v>2.0499999999999998</v>
      </c>
      <c r="L32" s="49">
        <v>0</v>
      </c>
      <c r="M32" s="49">
        <v>4.75</v>
      </c>
      <c r="N32" s="49">
        <v>0</v>
      </c>
      <c r="O32" s="49">
        <v>4.75</v>
      </c>
    </row>
    <row r="33" spans="1:15" x14ac:dyDescent="0.2">
      <c r="A33" t="str">
        <v>EXAMPLE</v>
      </c>
      <c r="B33" t="str">
        <v>HP Latex 335</v>
      </c>
      <c r="C33" s="47">
        <v>0</v>
      </c>
      <c r="D33" t="str">
        <v>Vinyl self-adhesive 1370mm roll</v>
      </c>
      <c r="E33" t="str">
        <v>Vinyl</v>
      </c>
      <c r="F33" t="str">
        <v>metres</v>
      </c>
      <c r="G33">
        <v>1</v>
      </c>
      <c r="H33" s="48">
        <v>8</v>
      </c>
      <c r="I33" s="48">
        <v>10.96</v>
      </c>
      <c r="J33" s="49">
        <v>91.2</v>
      </c>
      <c r="K33" s="49">
        <v>19.18</v>
      </c>
      <c r="L33" s="49">
        <v>0</v>
      </c>
      <c r="M33" s="49">
        <v>110.38</v>
      </c>
      <c r="N33" s="49">
        <v>0</v>
      </c>
      <c r="O33" s="49">
        <v>110.38</v>
      </c>
    </row>
    <row r="34" spans="1:15" x14ac:dyDescent="0.2">
      <c r="A34" t="str">
        <v>EXAMPLE</v>
      </c>
      <c r="B34" t="str">
        <v>HP DesignJet Z9+</v>
      </c>
      <c r="C34" s="47">
        <v>0</v>
      </c>
      <c r="D34" t="str">
        <v>Satin photo 610mm roll</v>
      </c>
      <c r="E34" t="str">
        <v>Satin</v>
      </c>
      <c r="F34" t="str">
        <v>metres</v>
      </c>
      <c r="G34">
        <v>1</v>
      </c>
      <c r="H34" s="48">
        <v>3</v>
      </c>
      <c r="I34" s="48">
        <v>1.83</v>
      </c>
      <c r="J34" s="49">
        <v>9.3000000000000007</v>
      </c>
      <c r="K34" s="49">
        <v>4.3899999999999997</v>
      </c>
      <c r="L34" s="49">
        <v>0</v>
      </c>
      <c r="M34" s="49">
        <v>13.690000000000001</v>
      </c>
      <c r="N34" s="49">
        <v>0</v>
      </c>
      <c r="O34" s="49">
        <v>13.690000000000001</v>
      </c>
    </row>
    <row r="35" spans="1:15" x14ac:dyDescent="0.2">
      <c r="A35" t="str">
        <v>EXAMPLE</v>
      </c>
      <c r="B35" t="str">
        <v>Xerox Versant 180</v>
      </c>
      <c r="C35" s="47">
        <v>0</v>
      </c>
      <c r="D35" t="str">
        <v>Matte 180gsm A2 sheet</v>
      </c>
      <c r="E35" t="str">
        <v>Matte</v>
      </c>
      <c r="F35" t="str">
        <v>sheets</v>
      </c>
      <c r="G35">
        <v>1</v>
      </c>
      <c r="H35" s="48">
        <v>30</v>
      </c>
      <c r="I35" s="48">
        <v>7.4843999999999991</v>
      </c>
      <c r="J35" s="49">
        <v>7.2</v>
      </c>
      <c r="K35" s="49">
        <v>7.11</v>
      </c>
      <c r="L35" s="49">
        <v>0</v>
      </c>
      <c r="M35" s="49">
        <v>14.31</v>
      </c>
      <c r="N35" s="49">
        <v>0</v>
      </c>
      <c r="O35" s="49">
        <v>14.31</v>
      </c>
    </row>
    <row r="36" spans="1:15" x14ac:dyDescent="0.2">
      <c r="A36" t="str">
        <v>EXAMPLE</v>
      </c>
      <c r="B36" t="str">
        <v>Epson SureColor P9500</v>
      </c>
      <c r="C36" s="47">
        <v>0</v>
      </c>
      <c r="D36" t="str">
        <v>Matte 180gsm 1067mm roll</v>
      </c>
      <c r="E36" t="str">
        <v>Matte</v>
      </c>
      <c r="F36" t="str">
        <v>metres</v>
      </c>
      <c r="G36">
        <v>1</v>
      </c>
      <c r="H36" s="48">
        <v>20</v>
      </c>
      <c r="I36" s="48">
        <v>21.34</v>
      </c>
      <c r="J36" s="49">
        <v>112</v>
      </c>
      <c r="K36" s="49">
        <v>60.82</v>
      </c>
      <c r="L36" s="49">
        <v>0</v>
      </c>
      <c r="M36" s="49">
        <v>172.82</v>
      </c>
      <c r="N36" s="49">
        <v>0</v>
      </c>
      <c r="O36" s="49">
        <v>172.82</v>
      </c>
    </row>
    <row r="37" spans="1:15" x14ac:dyDescent="0.2">
      <c r="A37" t="str">
        <v>EXAMPLE</v>
      </c>
      <c r="B37" t="str">
        <v>Xerox Versant 180</v>
      </c>
      <c r="C37" s="47">
        <v>0</v>
      </c>
      <c r="D37" t="str">
        <v>Matte 180gsm A1 sheet</v>
      </c>
      <c r="E37" t="str">
        <v>Matte</v>
      </c>
      <c r="F37" t="str">
        <v>sheets</v>
      </c>
      <c r="G37">
        <v>1</v>
      </c>
      <c r="H37" s="48">
        <v>40</v>
      </c>
      <c r="I37" s="48">
        <v>19.982159999999997</v>
      </c>
      <c r="J37" s="49">
        <v>16.8</v>
      </c>
      <c r="K37" s="49">
        <v>18.98</v>
      </c>
      <c r="L37" s="49">
        <v>0</v>
      </c>
      <c r="M37" s="49">
        <v>35.78</v>
      </c>
      <c r="N37" s="49">
        <v>0</v>
      </c>
      <c r="O37" s="49">
        <v>35.78</v>
      </c>
    </row>
    <row r="38" spans="1:15" x14ac:dyDescent="0.2">
      <c r="C38" s="47"/>
      <c r="H38" s="48"/>
      <c r="I38" s="48"/>
      <c r="J38" s="49"/>
      <c r="K38" s="49"/>
      <c r="L38" s="49"/>
      <c r="M38" s="49"/>
      <c r="N38" s="49"/>
      <c r="O38" s="49"/>
    </row>
    <row r="39" spans="1:15" x14ac:dyDescent="0.2">
      <c r="C39" s="47"/>
      <c r="H39" s="48"/>
      <c r="I39" s="48"/>
      <c r="J39" s="49"/>
      <c r="K39" s="49"/>
      <c r="L39" s="49"/>
      <c r="M39" s="49"/>
      <c r="N39" s="49"/>
      <c r="O39" s="49"/>
    </row>
    <row r="40" spans="1:15" x14ac:dyDescent="0.2">
      <c r="C40" s="47"/>
      <c r="H40" s="48"/>
      <c r="I40" s="48"/>
      <c r="J40" s="49"/>
      <c r="K40" s="49"/>
      <c r="L40" s="49"/>
      <c r="M40" s="49"/>
      <c r="N40" s="49"/>
      <c r="O40" s="49"/>
    </row>
    <row r="41" spans="1:15" x14ac:dyDescent="0.2">
      <c r="C41" s="47"/>
      <c r="H41" s="48"/>
      <c r="I41" s="48"/>
      <c r="J41" s="49"/>
      <c r="K41" s="49"/>
      <c r="L41" s="49"/>
      <c r="M41" s="49"/>
      <c r="N41" s="49"/>
      <c r="O41" s="49"/>
    </row>
    <row r="42" spans="1:15" x14ac:dyDescent="0.2">
      <c r="C42" s="47"/>
      <c r="H42" s="48"/>
      <c r="I42" s="48"/>
      <c r="J42" s="49"/>
      <c r="K42" s="49"/>
      <c r="L42" s="49"/>
      <c r="M42" s="49"/>
      <c r="N42" s="49"/>
      <c r="O42" s="49"/>
    </row>
    <row r="43" spans="1:15" x14ac:dyDescent="0.2">
      <c r="C43" s="47"/>
      <c r="H43" s="48"/>
      <c r="I43" s="48"/>
      <c r="J43" s="49"/>
      <c r="K43" s="49"/>
      <c r="L43" s="49"/>
      <c r="M43" s="49"/>
      <c r="N43" s="49"/>
      <c r="O43" s="49"/>
    </row>
    <row r="44" spans="1:15" x14ac:dyDescent="0.2">
      <c r="C44" s="47"/>
      <c r="H44" s="48"/>
      <c r="I44" s="48"/>
      <c r="J44" s="49"/>
      <c r="K44" s="49"/>
      <c r="L44" s="49"/>
      <c r="M44" s="49"/>
      <c r="N44" s="49"/>
      <c r="O44" s="49"/>
    </row>
    <row r="45" spans="1:15" x14ac:dyDescent="0.2">
      <c r="C45" s="47"/>
      <c r="H45" s="48"/>
      <c r="I45" s="48"/>
      <c r="J45" s="49"/>
      <c r="K45" s="49"/>
      <c r="L45" s="49"/>
      <c r="M45" s="49"/>
      <c r="N45" s="49"/>
      <c r="O45" s="49"/>
    </row>
    <row r="46" spans="1:15" x14ac:dyDescent="0.2">
      <c r="C46" s="47"/>
      <c r="H46" s="48"/>
      <c r="I46" s="48"/>
      <c r="J46" s="49"/>
      <c r="K46" s="49"/>
      <c r="L46" s="49"/>
      <c r="M46" s="49"/>
      <c r="N46" s="49"/>
      <c r="O46" s="49"/>
    </row>
    <row r="47" spans="1:15" x14ac:dyDescent="0.2">
      <c r="C47" s="47"/>
      <c r="H47" s="48"/>
      <c r="I47" s="48"/>
      <c r="J47" s="49"/>
      <c r="K47" s="49"/>
      <c r="L47" s="49"/>
      <c r="M47" s="49"/>
      <c r="N47" s="49"/>
      <c r="O47" s="49"/>
    </row>
    <row r="48" spans="1:15" x14ac:dyDescent="0.2">
      <c r="C48" s="47"/>
      <c r="H48" s="48"/>
      <c r="I48" s="48"/>
      <c r="J48" s="49"/>
      <c r="K48" s="49"/>
      <c r="L48" s="49"/>
      <c r="M48" s="49"/>
      <c r="N48" s="49"/>
      <c r="O48" s="49"/>
    </row>
    <row r="49" spans="3:15" x14ac:dyDescent="0.2">
      <c r="C49" s="47"/>
      <c r="H49" s="48"/>
      <c r="I49" s="48"/>
      <c r="J49" s="49"/>
      <c r="K49" s="49"/>
      <c r="L49" s="49"/>
      <c r="M49" s="49"/>
      <c r="N49" s="49"/>
      <c r="O49" s="49"/>
    </row>
    <row r="50" spans="3:15" x14ac:dyDescent="0.2">
      <c r="C50" s="47"/>
      <c r="H50" s="48"/>
      <c r="I50" s="48"/>
      <c r="J50" s="49"/>
      <c r="K50" s="49"/>
      <c r="L50" s="49"/>
      <c r="M50" s="49"/>
      <c r="N50" s="49"/>
      <c r="O50" s="49"/>
    </row>
    <row r="51" spans="3:15" x14ac:dyDescent="0.2">
      <c r="C51" s="47"/>
      <c r="H51" s="48"/>
      <c r="I51" s="48"/>
      <c r="J51" s="49"/>
      <c r="K51" s="49"/>
      <c r="L51" s="49"/>
      <c r="M51" s="49"/>
      <c r="N51" s="49"/>
      <c r="O51" s="49"/>
    </row>
    <row r="52" spans="3:15" x14ac:dyDescent="0.2">
      <c r="C52" s="47"/>
      <c r="H52" s="48"/>
      <c r="I52" s="48"/>
      <c r="J52" s="49"/>
      <c r="K52" s="49"/>
      <c r="L52" s="49"/>
      <c r="M52" s="49"/>
      <c r="N52" s="49"/>
      <c r="O52" s="49"/>
    </row>
    <row r="53" spans="3:15" x14ac:dyDescent="0.2">
      <c r="C53" s="47"/>
      <c r="H53" s="48"/>
      <c r="I53" s="48"/>
      <c r="J53" s="49"/>
      <c r="K53" s="49"/>
      <c r="L53" s="49"/>
      <c r="M53" s="49"/>
      <c r="N53" s="49"/>
      <c r="O53" s="49"/>
    </row>
    <row r="54" spans="3:15" x14ac:dyDescent="0.2">
      <c r="C54" s="47"/>
      <c r="H54" s="48"/>
      <c r="I54" s="48"/>
      <c r="J54" s="49"/>
      <c r="K54" s="49"/>
      <c r="L54" s="49"/>
      <c r="M54" s="49"/>
      <c r="N54" s="49"/>
      <c r="O54" s="49"/>
    </row>
    <row r="55" spans="3:15" x14ac:dyDescent="0.2">
      <c r="C55" s="47"/>
      <c r="H55" s="48"/>
      <c r="I55" s="48"/>
      <c r="J55" s="49"/>
      <c r="K55" s="49"/>
      <c r="L55" s="49"/>
      <c r="M55" s="49"/>
      <c r="N55" s="49"/>
      <c r="O55" s="49"/>
    </row>
    <row r="56" spans="3:15" x14ac:dyDescent="0.2">
      <c r="C56" s="47"/>
      <c r="H56" s="48"/>
      <c r="I56" s="48"/>
      <c r="J56" s="49"/>
      <c r="K56" s="49"/>
      <c r="L56" s="49"/>
      <c r="M56" s="49"/>
      <c r="N56" s="49"/>
      <c r="O56" s="49"/>
    </row>
    <row r="57" spans="3:15" x14ac:dyDescent="0.2">
      <c r="C57" s="47"/>
      <c r="H57" s="48"/>
      <c r="I57" s="48"/>
      <c r="J57" s="49"/>
      <c r="K57" s="49"/>
      <c r="L57" s="49"/>
      <c r="M57" s="49"/>
      <c r="N57" s="49"/>
      <c r="O57" s="49"/>
    </row>
    <row r="58" spans="3:15" x14ac:dyDescent="0.2">
      <c r="C58" s="47"/>
      <c r="H58" s="48"/>
      <c r="I58" s="48"/>
      <c r="J58" s="49"/>
      <c r="K58" s="49"/>
      <c r="L58" s="49"/>
      <c r="M58" s="49"/>
      <c r="N58" s="49"/>
      <c r="O58" s="49"/>
    </row>
    <row r="59" spans="3:15" x14ac:dyDescent="0.2">
      <c r="C59" s="47"/>
      <c r="H59" s="48"/>
      <c r="I59" s="48"/>
      <c r="J59" s="49"/>
      <c r="K59" s="49"/>
      <c r="L59" s="49"/>
      <c r="M59" s="49"/>
      <c r="N59" s="49"/>
      <c r="O59" s="49"/>
    </row>
    <row r="60" spans="3:15" x14ac:dyDescent="0.2">
      <c r="C60" s="47"/>
      <c r="H60" s="48"/>
      <c r="I60" s="48"/>
      <c r="J60" s="49"/>
      <c r="K60" s="49"/>
      <c r="L60" s="49"/>
      <c r="M60" s="49"/>
      <c r="N60" s="49"/>
      <c r="O60" s="49"/>
    </row>
    <row r="61" spans="3:15" x14ac:dyDescent="0.2">
      <c r="C61" s="47"/>
      <c r="H61" s="48"/>
      <c r="I61" s="48"/>
      <c r="J61" s="49"/>
      <c r="K61" s="49"/>
      <c r="L61" s="49"/>
      <c r="M61" s="49"/>
      <c r="N61" s="49"/>
      <c r="O61" s="49"/>
    </row>
    <row r="62" spans="3:15" x14ac:dyDescent="0.2">
      <c r="C62" s="47"/>
      <c r="H62" s="48"/>
      <c r="I62" s="48"/>
      <c r="J62" s="49"/>
      <c r="K62" s="49"/>
      <c r="L62" s="49"/>
      <c r="M62" s="49"/>
      <c r="N62" s="49"/>
      <c r="O62" s="49"/>
    </row>
    <row r="63" spans="3:15" x14ac:dyDescent="0.2">
      <c r="C63" s="47"/>
      <c r="H63" s="48"/>
      <c r="I63" s="48"/>
      <c r="J63" s="49"/>
      <c r="K63" s="49"/>
      <c r="L63" s="49"/>
      <c r="M63" s="49"/>
      <c r="N63" s="49"/>
      <c r="O63" s="49"/>
    </row>
    <row r="64" spans="3:15" x14ac:dyDescent="0.2">
      <c r="C64" s="47"/>
      <c r="H64" s="48"/>
      <c r="I64" s="48"/>
      <c r="J64" s="49"/>
      <c r="K64" s="49"/>
      <c r="L64" s="49"/>
      <c r="M64" s="49"/>
      <c r="N64" s="49"/>
      <c r="O64" s="49"/>
    </row>
    <row r="65" spans="3:15" x14ac:dyDescent="0.2">
      <c r="C65" s="47"/>
      <c r="H65" s="48"/>
      <c r="I65" s="48"/>
      <c r="J65" s="49"/>
      <c r="K65" s="49"/>
      <c r="L65" s="49"/>
      <c r="M65" s="49"/>
      <c r="N65" s="49"/>
      <c r="O65" s="49"/>
    </row>
    <row r="66" spans="3:15" x14ac:dyDescent="0.2">
      <c r="C66" s="47"/>
      <c r="H66" s="48"/>
      <c r="I66" s="48"/>
      <c r="J66" s="49"/>
      <c r="K66" s="49"/>
      <c r="L66" s="49"/>
      <c r="M66" s="49"/>
      <c r="N66" s="49"/>
      <c r="O66" s="49"/>
    </row>
    <row r="67" spans="3:15" x14ac:dyDescent="0.2">
      <c r="C67" s="47"/>
      <c r="H67" s="48"/>
      <c r="I67" s="48"/>
      <c r="J67" s="49"/>
      <c r="K67" s="49"/>
      <c r="L67" s="49"/>
      <c r="M67" s="49"/>
      <c r="N67" s="49"/>
      <c r="O67" s="49"/>
    </row>
    <row r="68" spans="3:15" x14ac:dyDescent="0.2">
      <c r="C68" s="47"/>
      <c r="H68" s="48"/>
      <c r="I68" s="48"/>
      <c r="J68" s="49"/>
      <c r="K68" s="49"/>
      <c r="L68" s="49"/>
      <c r="M68" s="49"/>
      <c r="N68" s="49"/>
      <c r="O68" s="49"/>
    </row>
    <row r="69" spans="3:15" x14ac:dyDescent="0.2">
      <c r="C69" s="47"/>
      <c r="H69" s="48"/>
      <c r="I69" s="48"/>
      <c r="J69" s="49"/>
      <c r="K69" s="49"/>
      <c r="L69" s="49"/>
      <c r="M69" s="49"/>
      <c r="N69" s="49"/>
      <c r="O69" s="49"/>
    </row>
    <row r="70" spans="3:15" x14ac:dyDescent="0.2">
      <c r="C70" s="47"/>
      <c r="H70" s="48"/>
      <c r="I70" s="48"/>
      <c r="J70" s="49"/>
      <c r="K70" s="49"/>
      <c r="L70" s="49"/>
      <c r="M70" s="49"/>
      <c r="N70" s="49"/>
      <c r="O70" s="49"/>
    </row>
    <row r="71" spans="3:15" x14ac:dyDescent="0.2">
      <c r="C71" s="47"/>
      <c r="H71" s="48"/>
      <c r="I71" s="48"/>
      <c r="J71" s="49"/>
      <c r="K71" s="49"/>
      <c r="L71" s="49"/>
      <c r="M71" s="49"/>
      <c r="N71" s="49"/>
      <c r="O71" s="49"/>
    </row>
    <row r="72" spans="3:15" x14ac:dyDescent="0.2">
      <c r="C72" s="47"/>
      <c r="H72" s="48"/>
      <c r="I72" s="48"/>
      <c r="J72" s="49"/>
      <c r="K72" s="49"/>
      <c r="L72" s="49"/>
      <c r="M72" s="49"/>
      <c r="N72" s="49"/>
      <c r="O72" s="49"/>
    </row>
    <row r="73" spans="3:15" x14ac:dyDescent="0.2">
      <c r="C73" s="47"/>
      <c r="H73" s="48"/>
      <c r="I73" s="48"/>
      <c r="J73" s="49"/>
      <c r="K73" s="49"/>
      <c r="L73" s="49"/>
      <c r="M73" s="49"/>
      <c r="N73" s="49"/>
      <c r="O73" s="49"/>
    </row>
    <row r="74" spans="3:15" x14ac:dyDescent="0.2">
      <c r="C74" s="47"/>
      <c r="H74" s="48"/>
      <c r="I74" s="48"/>
      <c r="J74" s="49"/>
      <c r="K74" s="49"/>
      <c r="L74" s="49"/>
      <c r="M74" s="49"/>
      <c r="N74" s="49"/>
      <c r="O74" s="49"/>
    </row>
    <row r="75" spans="3:15" x14ac:dyDescent="0.2">
      <c r="C75" s="47"/>
      <c r="H75" s="48"/>
      <c r="I75" s="48"/>
      <c r="J75" s="49"/>
      <c r="K75" s="49"/>
      <c r="L75" s="49"/>
      <c r="M75" s="49"/>
      <c r="N75" s="49"/>
      <c r="O75" s="49"/>
    </row>
    <row r="76" spans="3:15" x14ac:dyDescent="0.2">
      <c r="C76" s="47"/>
      <c r="H76" s="48"/>
      <c r="I76" s="48"/>
      <c r="J76" s="49"/>
      <c r="K76" s="49"/>
      <c r="L76" s="49"/>
      <c r="M76" s="49"/>
      <c r="N76" s="49"/>
      <c r="O76" s="49"/>
    </row>
    <row r="77" spans="3:15" x14ac:dyDescent="0.2">
      <c r="C77" s="47"/>
      <c r="H77" s="48"/>
      <c r="I77" s="48"/>
      <c r="J77" s="49"/>
      <c r="K77" s="49"/>
      <c r="L77" s="49"/>
      <c r="M77" s="49"/>
      <c r="N77" s="49"/>
      <c r="O77" s="49"/>
    </row>
    <row r="78" spans="3:15" x14ac:dyDescent="0.2">
      <c r="C78" s="47"/>
      <c r="H78" s="48"/>
      <c r="I78" s="48"/>
      <c r="J78" s="49"/>
      <c r="K78" s="49"/>
      <c r="L78" s="49"/>
      <c r="M78" s="49"/>
      <c r="N78" s="49"/>
      <c r="O78" s="49"/>
    </row>
    <row r="79" spans="3:15" x14ac:dyDescent="0.2">
      <c r="C79" s="47"/>
      <c r="H79" s="48"/>
      <c r="I79" s="48"/>
      <c r="J79" s="49"/>
      <c r="K79" s="49"/>
      <c r="L79" s="49"/>
      <c r="M79" s="49"/>
      <c r="N79" s="49"/>
      <c r="O79" s="49"/>
    </row>
    <row r="80" spans="3:15" x14ac:dyDescent="0.2">
      <c r="C80" s="47"/>
      <c r="H80" s="48"/>
      <c r="I80" s="48"/>
      <c r="J80" s="49"/>
      <c r="K80" s="49"/>
      <c r="L80" s="49"/>
      <c r="M80" s="49"/>
      <c r="N80" s="49"/>
      <c r="O80" s="49"/>
    </row>
    <row r="81" spans="3:15" x14ac:dyDescent="0.2">
      <c r="C81" s="47"/>
      <c r="H81" s="48"/>
      <c r="I81" s="48"/>
      <c r="J81" s="49"/>
      <c r="K81" s="49"/>
      <c r="L81" s="49"/>
      <c r="M81" s="49"/>
      <c r="N81" s="49"/>
      <c r="O81" s="49"/>
    </row>
    <row r="82" spans="3:15" x14ac:dyDescent="0.2">
      <c r="C82" s="47"/>
      <c r="H82" s="48"/>
      <c r="I82" s="48"/>
      <c r="J82" s="49"/>
      <c r="K82" s="49"/>
      <c r="L82" s="49"/>
      <c r="M82" s="49"/>
      <c r="N82" s="49"/>
      <c r="O82" s="49"/>
    </row>
    <row r="83" spans="3:15" x14ac:dyDescent="0.2">
      <c r="C83" s="47"/>
      <c r="H83" s="48"/>
      <c r="I83" s="48"/>
      <c r="J83" s="49"/>
      <c r="K83" s="49"/>
      <c r="L83" s="49"/>
      <c r="M83" s="49"/>
      <c r="N83" s="49"/>
      <c r="O83" s="49"/>
    </row>
    <row r="84" spans="3:15" x14ac:dyDescent="0.2">
      <c r="C84" s="47"/>
      <c r="H84" s="48"/>
      <c r="I84" s="48"/>
      <c r="J84" s="49"/>
      <c r="K84" s="49"/>
      <c r="L84" s="49"/>
      <c r="M84" s="49"/>
      <c r="N84" s="49"/>
      <c r="O84" s="49"/>
    </row>
    <row r="85" spans="3:15" x14ac:dyDescent="0.2">
      <c r="C85" s="47"/>
      <c r="H85" s="48"/>
      <c r="I85" s="48"/>
      <c r="J85" s="49"/>
      <c r="K85" s="49"/>
      <c r="L85" s="49"/>
      <c r="M85" s="49"/>
      <c r="N85" s="49"/>
      <c r="O85" s="49"/>
    </row>
    <row r="86" spans="3:15" x14ac:dyDescent="0.2">
      <c r="C86" s="47"/>
      <c r="H86" s="48"/>
      <c r="I86" s="48"/>
      <c r="J86" s="49"/>
      <c r="K86" s="49"/>
      <c r="L86" s="49"/>
      <c r="M86" s="49"/>
      <c r="N86" s="49"/>
      <c r="O86" s="49"/>
    </row>
    <row r="87" spans="3:15" x14ac:dyDescent="0.2">
      <c r="C87" s="47"/>
      <c r="H87" s="48"/>
      <c r="I87" s="48"/>
      <c r="J87" s="49"/>
      <c r="K87" s="49"/>
      <c r="L87" s="49"/>
      <c r="M87" s="49"/>
      <c r="N87" s="49"/>
      <c r="O87" s="49"/>
    </row>
    <row r="88" spans="3:15" x14ac:dyDescent="0.2">
      <c r="C88" s="47"/>
      <c r="H88" s="48"/>
      <c r="I88" s="48"/>
      <c r="J88" s="49"/>
      <c r="K88" s="49"/>
      <c r="L88" s="49"/>
      <c r="M88" s="49"/>
      <c r="N88" s="49"/>
      <c r="O88" s="49"/>
    </row>
    <row r="89" spans="3:15" x14ac:dyDescent="0.2">
      <c r="C89" s="47"/>
      <c r="H89" s="48"/>
      <c r="I89" s="48"/>
      <c r="J89" s="49"/>
      <c r="K89" s="49"/>
      <c r="L89" s="49"/>
      <c r="M89" s="49"/>
      <c r="N89" s="49"/>
      <c r="O89" s="49"/>
    </row>
    <row r="90" spans="3:15" x14ac:dyDescent="0.2">
      <c r="C90" s="47"/>
      <c r="H90" s="48"/>
      <c r="I90" s="48"/>
      <c r="J90" s="49"/>
      <c r="K90" s="49"/>
      <c r="L90" s="49"/>
      <c r="M90" s="49"/>
      <c r="N90" s="49"/>
      <c r="O90" s="49"/>
    </row>
    <row r="91" spans="3:15" x14ac:dyDescent="0.2">
      <c r="C91" s="47"/>
      <c r="H91" s="48"/>
      <c r="I91" s="48"/>
      <c r="J91" s="49"/>
      <c r="K91" s="49"/>
      <c r="L91" s="49"/>
      <c r="M91" s="49"/>
      <c r="N91" s="49"/>
      <c r="O91" s="49"/>
    </row>
    <row r="92" spans="3:15" x14ac:dyDescent="0.2">
      <c r="C92" s="47"/>
      <c r="H92" s="48"/>
      <c r="I92" s="48"/>
      <c r="J92" s="49"/>
      <c r="K92" s="49"/>
      <c r="L92" s="49"/>
      <c r="M92" s="49"/>
      <c r="N92" s="49"/>
      <c r="O92" s="49"/>
    </row>
    <row r="93" spans="3:15" x14ac:dyDescent="0.2">
      <c r="C93" s="47"/>
      <c r="H93" s="48"/>
      <c r="I93" s="48"/>
      <c r="J93" s="49"/>
      <c r="K93" s="49"/>
      <c r="L93" s="49"/>
      <c r="M93" s="49"/>
      <c r="N93" s="49"/>
      <c r="O93" s="49"/>
    </row>
    <row r="94" spans="3:15" x14ac:dyDescent="0.2">
      <c r="C94" s="47"/>
      <c r="H94" s="48"/>
      <c r="I94" s="48"/>
      <c r="J94" s="49"/>
      <c r="K94" s="49"/>
      <c r="L94" s="49"/>
      <c r="M94" s="49"/>
      <c r="N94" s="49"/>
      <c r="O94" s="49"/>
    </row>
    <row r="95" spans="3:15" x14ac:dyDescent="0.2">
      <c r="C95" s="47"/>
      <c r="H95" s="48"/>
      <c r="I95" s="48"/>
      <c r="J95" s="49"/>
      <c r="K95" s="49"/>
      <c r="L95" s="49"/>
      <c r="M95" s="49"/>
      <c r="N95" s="49"/>
      <c r="O95" s="49"/>
    </row>
    <row r="96" spans="3:15" x14ac:dyDescent="0.2">
      <c r="C96" s="47"/>
      <c r="H96" s="48"/>
      <c r="I96" s="48"/>
      <c r="J96" s="49"/>
      <c r="K96" s="49"/>
      <c r="L96" s="49"/>
      <c r="M96" s="49"/>
      <c r="N96" s="49"/>
      <c r="O96" s="49"/>
    </row>
    <row r="97" spans="3:15" x14ac:dyDescent="0.2">
      <c r="C97" s="47"/>
      <c r="H97" s="48"/>
      <c r="I97" s="48"/>
      <c r="J97" s="49"/>
      <c r="K97" s="49"/>
      <c r="L97" s="49"/>
      <c r="M97" s="49"/>
      <c r="N97" s="49"/>
      <c r="O97" s="49"/>
    </row>
    <row r="98" spans="3:15" x14ac:dyDescent="0.2">
      <c r="C98" s="47"/>
      <c r="H98" s="48"/>
      <c r="I98" s="48"/>
      <c r="J98" s="49"/>
      <c r="K98" s="49"/>
      <c r="L98" s="49"/>
      <c r="M98" s="49"/>
      <c r="N98" s="49"/>
      <c r="O98" s="49"/>
    </row>
    <row r="99" spans="3:15" x14ac:dyDescent="0.2">
      <c r="C99" s="47"/>
      <c r="H99" s="48"/>
      <c r="I99" s="48"/>
      <c r="J99" s="49"/>
      <c r="K99" s="49"/>
      <c r="L99" s="49"/>
      <c r="M99" s="49"/>
      <c r="N99" s="49"/>
      <c r="O99" s="49"/>
    </row>
    <row r="100" spans="3:15" x14ac:dyDescent="0.2">
      <c r="C100" s="47"/>
      <c r="H100" s="48"/>
      <c r="I100" s="48"/>
      <c r="J100" s="49"/>
      <c r="K100" s="49"/>
      <c r="L100" s="49"/>
      <c r="M100" s="49"/>
      <c r="N100" s="49"/>
      <c r="O100" s="49"/>
    </row>
    <row r="101" spans="3:15" x14ac:dyDescent="0.2">
      <c r="C101" s="47"/>
      <c r="H101" s="48"/>
      <c r="I101" s="48"/>
      <c r="J101" s="49"/>
      <c r="K101" s="49"/>
      <c r="L101" s="49"/>
      <c r="M101" s="49"/>
      <c r="N101" s="49"/>
      <c r="O101" s="49"/>
    </row>
    <row r="102" spans="3:15" x14ac:dyDescent="0.2">
      <c r="C102" s="47"/>
      <c r="H102" s="48"/>
      <c r="I102" s="48"/>
      <c r="J102" s="49"/>
      <c r="K102" s="49"/>
      <c r="L102" s="49"/>
      <c r="M102" s="49"/>
      <c r="N102" s="49"/>
      <c r="O102" s="49"/>
    </row>
    <row r="103" spans="3:15" x14ac:dyDescent="0.2">
      <c r="C103" s="47"/>
      <c r="H103" s="48"/>
      <c r="I103" s="48"/>
      <c r="J103" s="49"/>
      <c r="K103" s="49"/>
      <c r="L103" s="49"/>
      <c r="M103" s="49"/>
      <c r="N103" s="49"/>
      <c r="O103" s="49"/>
    </row>
    <row r="104" spans="3:15" x14ac:dyDescent="0.2">
      <c r="C104" s="47"/>
      <c r="H104" s="48"/>
      <c r="I104" s="48"/>
      <c r="J104" s="49"/>
      <c r="K104" s="49"/>
      <c r="L104" s="49"/>
      <c r="M104" s="49"/>
      <c r="N104" s="49"/>
      <c r="O104" s="49"/>
    </row>
    <row r="105" spans="3:15" x14ac:dyDescent="0.2">
      <c r="C105" s="47"/>
      <c r="H105" s="48"/>
      <c r="I105" s="48"/>
      <c r="J105" s="49"/>
      <c r="K105" s="49"/>
      <c r="L105" s="49"/>
      <c r="M105" s="49"/>
      <c r="N105" s="49"/>
      <c r="O105" s="49"/>
    </row>
    <row r="106" spans="3:15" x14ac:dyDescent="0.2">
      <c r="C106" s="47"/>
      <c r="H106" s="48"/>
      <c r="I106" s="48"/>
      <c r="J106" s="49"/>
      <c r="K106" s="49"/>
      <c r="L106" s="49"/>
      <c r="M106" s="49"/>
      <c r="N106" s="49"/>
      <c r="O106" s="49"/>
    </row>
    <row r="107" spans="3:15" x14ac:dyDescent="0.2">
      <c r="C107" s="47"/>
      <c r="H107" s="48"/>
      <c r="I107" s="48"/>
      <c r="J107" s="49"/>
      <c r="K107" s="49"/>
      <c r="L107" s="49"/>
      <c r="M107" s="49"/>
      <c r="N107" s="49"/>
      <c r="O107" s="49"/>
    </row>
    <row r="108" spans="3:15" x14ac:dyDescent="0.2">
      <c r="C108" s="47"/>
      <c r="H108" s="48"/>
      <c r="I108" s="48"/>
      <c r="J108" s="49"/>
      <c r="K108" s="49"/>
      <c r="L108" s="49"/>
      <c r="M108" s="49"/>
      <c r="N108" s="49"/>
      <c r="O108" s="49"/>
    </row>
    <row r="109" spans="3:15" x14ac:dyDescent="0.2">
      <c r="C109" s="47"/>
      <c r="H109" s="48"/>
      <c r="I109" s="48"/>
      <c r="J109" s="49"/>
      <c r="K109" s="49"/>
      <c r="L109" s="49"/>
      <c r="M109" s="49"/>
      <c r="N109" s="49"/>
      <c r="O109" s="49"/>
    </row>
    <row r="110" spans="3:15" x14ac:dyDescent="0.2">
      <c r="C110" s="47"/>
      <c r="H110" s="48"/>
      <c r="I110" s="48"/>
      <c r="J110" s="49"/>
      <c r="K110" s="49"/>
      <c r="L110" s="49"/>
      <c r="M110" s="49"/>
      <c r="N110" s="49"/>
      <c r="O110" s="49"/>
    </row>
    <row r="111" spans="3:15" x14ac:dyDescent="0.2">
      <c r="C111" s="47"/>
      <c r="H111" s="48"/>
      <c r="I111" s="48"/>
      <c r="J111" s="49"/>
      <c r="K111" s="49"/>
      <c r="L111" s="49"/>
      <c r="M111" s="49"/>
      <c r="N111" s="49"/>
      <c r="O111" s="49"/>
    </row>
    <row r="112" spans="3:15" x14ac:dyDescent="0.2">
      <c r="C112" s="47"/>
      <c r="H112" s="48"/>
      <c r="I112" s="48"/>
      <c r="J112" s="49"/>
      <c r="K112" s="49"/>
      <c r="L112" s="49"/>
      <c r="M112" s="49"/>
      <c r="N112" s="49"/>
      <c r="O112" s="49"/>
    </row>
    <row r="113" spans="3:15" x14ac:dyDescent="0.2">
      <c r="C113" s="47"/>
      <c r="H113" s="48"/>
      <c r="I113" s="48"/>
      <c r="J113" s="49"/>
      <c r="K113" s="49"/>
      <c r="L113" s="49"/>
      <c r="M113" s="49"/>
      <c r="N113" s="49"/>
      <c r="O113" s="49"/>
    </row>
    <row r="114" spans="3:15" x14ac:dyDescent="0.2">
      <c r="C114" s="47"/>
      <c r="H114" s="48"/>
      <c r="I114" s="48"/>
      <c r="J114" s="49"/>
      <c r="K114" s="49"/>
      <c r="L114" s="49"/>
      <c r="M114" s="49"/>
      <c r="N114" s="49"/>
      <c r="O114" s="49"/>
    </row>
    <row r="115" spans="3:15" x14ac:dyDescent="0.2">
      <c r="C115" s="47"/>
      <c r="H115" s="48"/>
      <c r="I115" s="48"/>
      <c r="J115" s="49"/>
      <c r="K115" s="49"/>
      <c r="L115" s="49"/>
      <c r="M115" s="49"/>
      <c r="N115" s="49"/>
      <c r="O115" s="49"/>
    </row>
    <row r="116" spans="3:15" x14ac:dyDescent="0.2">
      <c r="C116" s="47"/>
      <c r="H116" s="48"/>
      <c r="I116" s="48"/>
      <c r="J116" s="49"/>
      <c r="K116" s="49"/>
      <c r="L116" s="49"/>
      <c r="M116" s="49"/>
      <c r="N116" s="49"/>
      <c r="O116" s="49"/>
    </row>
    <row r="117" spans="3:15" x14ac:dyDescent="0.2">
      <c r="C117" s="47"/>
      <c r="H117" s="48"/>
      <c r="I117" s="48"/>
      <c r="J117" s="49"/>
      <c r="K117" s="49"/>
      <c r="L117" s="49"/>
      <c r="M117" s="49"/>
      <c r="N117" s="49"/>
      <c r="O117" s="49"/>
    </row>
    <row r="118" spans="3:15" x14ac:dyDescent="0.2">
      <c r="C118" s="47"/>
      <c r="H118" s="48"/>
      <c r="I118" s="48"/>
      <c r="J118" s="49"/>
      <c r="K118" s="49"/>
      <c r="L118" s="49"/>
      <c r="M118" s="49"/>
      <c r="N118" s="49"/>
      <c r="O118" s="49"/>
    </row>
    <row r="119" spans="3:15" x14ac:dyDescent="0.2">
      <c r="C119" s="47"/>
      <c r="H119" s="48"/>
      <c r="I119" s="48"/>
      <c r="J119" s="49"/>
      <c r="K119" s="49"/>
      <c r="L119" s="49"/>
      <c r="M119" s="49"/>
      <c r="N119" s="49"/>
      <c r="O119" s="49"/>
    </row>
    <row r="120" spans="3:15" x14ac:dyDescent="0.2">
      <c r="C120" s="47"/>
      <c r="H120" s="48"/>
      <c r="I120" s="48"/>
      <c r="J120" s="49"/>
      <c r="K120" s="49"/>
      <c r="L120" s="49"/>
      <c r="M120" s="49"/>
      <c r="N120" s="49"/>
      <c r="O120" s="49"/>
    </row>
    <row r="121" spans="3:15" x14ac:dyDescent="0.2">
      <c r="C121" s="47"/>
      <c r="H121" s="48"/>
      <c r="I121" s="48"/>
      <c r="J121" s="49"/>
      <c r="K121" s="49"/>
      <c r="L121" s="49"/>
      <c r="M121" s="49"/>
      <c r="N121" s="49"/>
      <c r="O121" s="49"/>
    </row>
    <row r="122" spans="3:15" x14ac:dyDescent="0.2">
      <c r="C122" s="47"/>
      <c r="H122" s="48"/>
      <c r="I122" s="48"/>
      <c r="J122" s="49"/>
      <c r="K122" s="49"/>
      <c r="L122" s="49"/>
      <c r="M122" s="49"/>
      <c r="N122" s="49"/>
      <c r="O122" s="49"/>
    </row>
    <row r="123" spans="3:15" x14ac:dyDescent="0.2">
      <c r="C123" s="47"/>
      <c r="H123" s="48"/>
      <c r="I123" s="48"/>
      <c r="J123" s="49"/>
      <c r="K123" s="49"/>
      <c r="L123" s="49"/>
      <c r="M123" s="49"/>
      <c r="N123" s="49"/>
      <c r="O123" s="49"/>
    </row>
    <row r="124" spans="3:15" x14ac:dyDescent="0.2">
      <c r="C124" s="47"/>
      <c r="H124" s="48"/>
      <c r="I124" s="48"/>
      <c r="J124" s="49"/>
      <c r="K124" s="49"/>
      <c r="L124" s="49"/>
      <c r="M124" s="49"/>
      <c r="N124" s="49"/>
      <c r="O124" s="49"/>
    </row>
    <row r="125" spans="3:15" x14ac:dyDescent="0.2">
      <c r="C125" s="47"/>
      <c r="H125" s="48"/>
      <c r="I125" s="48"/>
      <c r="J125" s="49"/>
      <c r="K125" s="49"/>
      <c r="L125" s="49"/>
      <c r="M125" s="49"/>
      <c r="N125" s="49"/>
      <c r="O125" s="49"/>
    </row>
    <row r="126" spans="3:15" x14ac:dyDescent="0.2">
      <c r="C126" s="47"/>
      <c r="H126" s="48"/>
      <c r="I126" s="48"/>
      <c r="J126" s="49"/>
      <c r="K126" s="49"/>
      <c r="L126" s="49"/>
      <c r="M126" s="49"/>
      <c r="N126" s="49"/>
      <c r="O126" s="49"/>
    </row>
    <row r="127" spans="3:15" x14ac:dyDescent="0.2">
      <c r="C127" s="47"/>
      <c r="H127" s="48"/>
      <c r="I127" s="48"/>
      <c r="J127" s="49"/>
      <c r="K127" s="49"/>
      <c r="L127" s="49"/>
      <c r="M127" s="49"/>
      <c r="N127" s="49"/>
      <c r="O127" s="49"/>
    </row>
    <row r="128" spans="3:15" x14ac:dyDescent="0.2">
      <c r="C128" s="47"/>
      <c r="H128" s="48"/>
      <c r="I128" s="48"/>
      <c r="J128" s="49"/>
      <c r="K128" s="49"/>
      <c r="L128" s="49"/>
      <c r="M128" s="49"/>
      <c r="N128" s="49"/>
      <c r="O128" s="49"/>
    </row>
    <row r="129" spans="3:15" x14ac:dyDescent="0.2">
      <c r="C129" s="47"/>
      <c r="H129" s="48"/>
      <c r="I129" s="48"/>
      <c r="J129" s="49"/>
      <c r="K129" s="49"/>
      <c r="L129" s="49"/>
      <c r="M129" s="49"/>
      <c r="N129" s="49"/>
      <c r="O129" s="49"/>
    </row>
    <row r="130" spans="3:15" x14ac:dyDescent="0.2">
      <c r="C130" s="47"/>
      <c r="H130" s="48"/>
      <c r="I130" s="48"/>
      <c r="J130" s="49"/>
      <c r="K130" s="49"/>
      <c r="L130" s="49"/>
      <c r="M130" s="49"/>
      <c r="N130" s="49"/>
      <c r="O130" s="49"/>
    </row>
    <row r="131" spans="3:15" x14ac:dyDescent="0.2">
      <c r="C131" s="47"/>
      <c r="H131" s="48"/>
      <c r="I131" s="48"/>
      <c r="J131" s="49"/>
      <c r="K131" s="49"/>
      <c r="L131" s="49"/>
      <c r="M131" s="49"/>
      <c r="N131" s="49"/>
      <c r="O131" s="49"/>
    </row>
    <row r="132" spans="3:15" x14ac:dyDescent="0.2">
      <c r="C132" s="47"/>
      <c r="H132" s="48"/>
      <c r="I132" s="48"/>
      <c r="J132" s="49"/>
      <c r="K132" s="49"/>
      <c r="L132" s="49"/>
      <c r="M132" s="49"/>
      <c r="N132" s="49"/>
      <c r="O132" s="49"/>
    </row>
    <row r="133" spans="3:15" x14ac:dyDescent="0.2">
      <c r="C133" s="47"/>
      <c r="H133" s="48"/>
      <c r="I133" s="48"/>
      <c r="J133" s="49"/>
      <c r="K133" s="49"/>
      <c r="L133" s="49"/>
      <c r="M133" s="49"/>
      <c r="N133" s="49"/>
      <c r="O133" s="49"/>
    </row>
    <row r="134" spans="3:15" x14ac:dyDescent="0.2">
      <c r="C134" s="47"/>
      <c r="H134" s="48"/>
      <c r="I134" s="48"/>
      <c r="J134" s="49"/>
      <c r="K134" s="49"/>
      <c r="L134" s="49"/>
      <c r="M134" s="49"/>
      <c r="N134" s="49"/>
      <c r="O134" s="49"/>
    </row>
    <row r="135" spans="3:15" x14ac:dyDescent="0.2">
      <c r="C135" s="47"/>
      <c r="H135" s="48"/>
      <c r="I135" s="48"/>
      <c r="J135" s="49"/>
      <c r="K135" s="49"/>
      <c r="L135" s="49"/>
      <c r="M135" s="49"/>
      <c r="N135" s="49"/>
      <c r="O135" s="49"/>
    </row>
    <row r="136" spans="3:15" x14ac:dyDescent="0.2">
      <c r="C136" s="47"/>
      <c r="H136" s="48"/>
      <c r="I136" s="48"/>
      <c r="J136" s="49"/>
      <c r="K136" s="49"/>
      <c r="L136" s="49"/>
      <c r="M136" s="49"/>
      <c r="N136" s="49"/>
      <c r="O136" s="49"/>
    </row>
    <row r="137" spans="3:15" x14ac:dyDescent="0.2">
      <c r="C137" s="47"/>
      <c r="H137" s="48"/>
      <c r="I137" s="48"/>
      <c r="J137" s="49"/>
      <c r="K137" s="49"/>
      <c r="L137" s="49"/>
      <c r="M137" s="49"/>
      <c r="N137" s="49"/>
      <c r="O137" s="49"/>
    </row>
    <row r="138" spans="3:15" x14ac:dyDescent="0.2">
      <c r="C138" s="47"/>
      <c r="H138" s="48"/>
      <c r="I138" s="48"/>
      <c r="J138" s="49"/>
      <c r="K138" s="49"/>
      <c r="L138" s="49"/>
      <c r="M138" s="49"/>
      <c r="N138" s="49"/>
      <c r="O138" s="49"/>
    </row>
    <row r="139" spans="3:15" x14ac:dyDescent="0.2">
      <c r="C139" s="47"/>
      <c r="H139" s="48"/>
      <c r="I139" s="48"/>
      <c r="J139" s="49"/>
      <c r="K139" s="49"/>
      <c r="L139" s="49"/>
      <c r="M139" s="49"/>
      <c r="N139" s="49"/>
      <c r="O139" s="49"/>
    </row>
    <row r="140" spans="3:15" x14ac:dyDescent="0.2">
      <c r="C140" s="47"/>
      <c r="H140" s="48"/>
      <c r="I140" s="48"/>
      <c r="J140" s="49"/>
      <c r="K140" s="49"/>
      <c r="L140" s="49"/>
      <c r="M140" s="49"/>
      <c r="N140" s="49"/>
      <c r="O140" s="49"/>
    </row>
    <row r="141" spans="3:15" x14ac:dyDescent="0.2">
      <c r="C141" s="47"/>
      <c r="H141" s="48"/>
      <c r="I141" s="48"/>
      <c r="J141" s="49"/>
      <c r="K141" s="49"/>
      <c r="L141" s="49"/>
      <c r="M141" s="49"/>
      <c r="N141" s="49"/>
      <c r="O141" s="49"/>
    </row>
    <row r="142" spans="3:15" x14ac:dyDescent="0.2">
      <c r="C142" s="47"/>
      <c r="H142" s="48"/>
      <c r="I142" s="48"/>
      <c r="J142" s="49"/>
      <c r="K142" s="49"/>
      <c r="L142" s="49"/>
      <c r="M142" s="49"/>
      <c r="N142" s="49"/>
      <c r="O142" s="49"/>
    </row>
    <row r="143" spans="3:15" x14ac:dyDescent="0.2">
      <c r="C143" s="47"/>
      <c r="H143" s="48"/>
      <c r="I143" s="48"/>
      <c r="J143" s="49"/>
      <c r="K143" s="49"/>
      <c r="L143" s="49"/>
      <c r="M143" s="49"/>
      <c r="N143" s="49"/>
      <c r="O143" s="49"/>
    </row>
    <row r="144" spans="3:15" x14ac:dyDescent="0.2">
      <c r="C144" s="47"/>
      <c r="H144" s="48"/>
      <c r="I144" s="48"/>
      <c r="J144" s="49"/>
      <c r="K144" s="49"/>
      <c r="L144" s="49"/>
      <c r="M144" s="49"/>
      <c r="N144" s="49"/>
      <c r="O144" s="49"/>
    </row>
    <row r="145" spans="3:15" x14ac:dyDescent="0.2">
      <c r="C145" s="47"/>
      <c r="H145" s="48"/>
      <c r="I145" s="48"/>
      <c r="J145" s="49"/>
      <c r="K145" s="49"/>
      <c r="L145" s="49"/>
      <c r="M145" s="49"/>
      <c r="N145" s="49"/>
      <c r="O145" s="49"/>
    </row>
    <row r="146" spans="3:15" x14ac:dyDescent="0.2">
      <c r="C146" s="47"/>
      <c r="H146" s="48"/>
      <c r="I146" s="48"/>
      <c r="J146" s="49"/>
      <c r="K146" s="49"/>
      <c r="L146" s="49"/>
      <c r="M146" s="49"/>
      <c r="N146" s="49"/>
      <c r="O146" s="49"/>
    </row>
    <row r="147" spans="3:15" x14ac:dyDescent="0.2">
      <c r="C147" s="47"/>
      <c r="H147" s="48"/>
      <c r="I147" s="48"/>
      <c r="J147" s="49"/>
      <c r="K147" s="49"/>
      <c r="L147" s="49"/>
      <c r="M147" s="49"/>
      <c r="N147" s="49"/>
      <c r="O147" s="49"/>
    </row>
    <row r="148" spans="3:15" x14ac:dyDescent="0.2">
      <c r="C148" s="47"/>
      <c r="H148" s="48"/>
      <c r="I148" s="48"/>
      <c r="J148" s="49"/>
      <c r="K148" s="49"/>
      <c r="L148" s="49"/>
      <c r="M148" s="49"/>
      <c r="N148" s="49"/>
      <c r="O148" s="49"/>
    </row>
    <row r="149" spans="3:15" x14ac:dyDescent="0.2">
      <c r="C149" s="47"/>
      <c r="H149" s="48"/>
      <c r="I149" s="48"/>
      <c r="J149" s="49"/>
      <c r="K149" s="49"/>
      <c r="L149" s="49"/>
      <c r="M149" s="49"/>
      <c r="N149" s="49"/>
      <c r="O149" s="49"/>
    </row>
    <row r="150" spans="3:15" x14ac:dyDescent="0.2">
      <c r="C150" s="47"/>
      <c r="H150" s="48"/>
      <c r="I150" s="48"/>
      <c r="J150" s="49"/>
      <c r="K150" s="49"/>
      <c r="L150" s="49"/>
      <c r="M150" s="49"/>
      <c r="N150" s="49"/>
      <c r="O150" s="49"/>
    </row>
    <row r="151" spans="3:15" x14ac:dyDescent="0.2">
      <c r="C151" s="47"/>
      <c r="H151" s="48"/>
      <c r="I151" s="48"/>
      <c r="J151" s="49"/>
      <c r="K151" s="49"/>
      <c r="L151" s="49"/>
      <c r="M151" s="49"/>
      <c r="N151" s="49"/>
      <c r="O151" s="49"/>
    </row>
    <row r="152" spans="3:15" x14ac:dyDescent="0.2">
      <c r="C152" s="47"/>
      <c r="H152" s="48"/>
      <c r="I152" s="48"/>
      <c r="J152" s="49"/>
      <c r="K152" s="49"/>
      <c r="L152" s="49"/>
      <c r="M152" s="49"/>
      <c r="N152" s="49"/>
      <c r="O152" s="49"/>
    </row>
    <row r="153" spans="3:15" x14ac:dyDescent="0.2">
      <c r="C153" s="47"/>
      <c r="H153" s="48"/>
      <c r="I153" s="48"/>
      <c r="J153" s="49"/>
      <c r="K153" s="49"/>
      <c r="L153" s="49"/>
      <c r="M153" s="49"/>
      <c r="N153" s="49"/>
      <c r="O153" s="49"/>
    </row>
    <row r="154" spans="3:15" x14ac:dyDescent="0.2">
      <c r="C154" s="47"/>
      <c r="H154" s="48"/>
      <c r="I154" s="48"/>
      <c r="J154" s="49"/>
      <c r="K154" s="49"/>
      <c r="L154" s="49"/>
      <c r="M154" s="49"/>
      <c r="N154" s="49"/>
      <c r="O154" s="49"/>
    </row>
    <row r="155" spans="3:15" x14ac:dyDescent="0.2">
      <c r="C155" s="47"/>
      <c r="H155" s="48"/>
      <c r="I155" s="48"/>
      <c r="J155" s="49"/>
      <c r="K155" s="49"/>
      <c r="L155" s="49"/>
      <c r="M155" s="49"/>
      <c r="N155" s="49"/>
      <c r="O155" s="49"/>
    </row>
    <row r="156" spans="3:15" x14ac:dyDescent="0.2">
      <c r="C156" s="47"/>
      <c r="H156" s="48"/>
      <c r="I156" s="48"/>
      <c r="J156" s="49"/>
      <c r="K156" s="49"/>
      <c r="L156" s="49"/>
      <c r="M156" s="49"/>
      <c r="N156" s="49"/>
      <c r="O156" s="49"/>
    </row>
    <row r="157" spans="3:15" x14ac:dyDescent="0.2">
      <c r="C157" s="47"/>
      <c r="H157" s="48"/>
      <c r="I157" s="48"/>
      <c r="J157" s="49"/>
      <c r="K157" s="49"/>
      <c r="L157" s="49"/>
      <c r="M157" s="49"/>
      <c r="N157" s="49"/>
      <c r="O157" s="49"/>
    </row>
    <row r="158" spans="3:15" x14ac:dyDescent="0.2">
      <c r="C158" s="47"/>
      <c r="H158" s="48"/>
      <c r="I158" s="48"/>
      <c r="J158" s="49"/>
      <c r="K158" s="49"/>
      <c r="L158" s="49"/>
      <c r="M158" s="49"/>
      <c r="N158" s="49"/>
      <c r="O158" s="49"/>
    </row>
    <row r="159" spans="3:15" x14ac:dyDescent="0.2">
      <c r="C159" s="47"/>
      <c r="H159" s="48"/>
      <c r="I159" s="48"/>
      <c r="J159" s="49"/>
      <c r="K159" s="49"/>
      <c r="L159" s="49"/>
      <c r="M159" s="49"/>
      <c r="N159" s="49"/>
      <c r="O159" s="49"/>
    </row>
    <row r="160" spans="3:15" x14ac:dyDescent="0.2">
      <c r="C160" s="47"/>
      <c r="H160" s="48"/>
      <c r="I160" s="48"/>
      <c r="J160" s="49"/>
      <c r="K160" s="49"/>
      <c r="L160" s="49"/>
      <c r="M160" s="49"/>
      <c r="N160" s="49"/>
      <c r="O160" s="49"/>
    </row>
    <row r="161" spans="3:15" x14ac:dyDescent="0.2">
      <c r="C161" s="47"/>
      <c r="H161" s="48"/>
      <c r="I161" s="48"/>
      <c r="J161" s="49"/>
      <c r="K161" s="49"/>
      <c r="L161" s="49"/>
      <c r="M161" s="49"/>
      <c r="N161" s="49"/>
      <c r="O161" s="49"/>
    </row>
    <row r="162" spans="3:15" x14ac:dyDescent="0.2">
      <c r="C162" s="47"/>
      <c r="H162" s="48"/>
      <c r="I162" s="48"/>
      <c r="J162" s="49"/>
      <c r="K162" s="49"/>
      <c r="L162" s="49"/>
      <c r="M162" s="49"/>
      <c r="N162" s="49"/>
      <c r="O162" s="49"/>
    </row>
    <row r="163" spans="3:15" x14ac:dyDescent="0.2">
      <c r="C163" s="47"/>
      <c r="H163" s="48"/>
      <c r="I163" s="48"/>
      <c r="J163" s="49"/>
      <c r="K163" s="49"/>
      <c r="L163" s="49"/>
      <c r="M163" s="49"/>
      <c r="N163" s="49"/>
      <c r="O163" s="49"/>
    </row>
    <row r="164" spans="3:15" x14ac:dyDescent="0.2">
      <c r="C164" s="47"/>
      <c r="H164" s="48"/>
      <c r="I164" s="48"/>
      <c r="J164" s="49"/>
      <c r="K164" s="49"/>
      <c r="L164" s="49"/>
      <c r="M164" s="49"/>
      <c r="N164" s="49"/>
      <c r="O164" s="49"/>
    </row>
    <row r="165" spans="3:15" x14ac:dyDescent="0.2">
      <c r="C165" s="47"/>
      <c r="H165" s="48"/>
      <c r="I165" s="48"/>
      <c r="J165" s="49"/>
      <c r="K165" s="49"/>
      <c r="L165" s="49"/>
      <c r="M165" s="49"/>
      <c r="N165" s="49"/>
      <c r="O165" s="49"/>
    </row>
    <row r="166" spans="3:15" x14ac:dyDescent="0.2">
      <c r="C166" s="47"/>
      <c r="H166" s="48"/>
      <c r="I166" s="48"/>
      <c r="J166" s="49"/>
      <c r="K166" s="49"/>
      <c r="L166" s="49"/>
      <c r="M166" s="49"/>
      <c r="N166" s="49"/>
      <c r="O166" s="49"/>
    </row>
    <row r="167" spans="3:15" x14ac:dyDescent="0.2">
      <c r="C167" s="47"/>
      <c r="H167" s="48"/>
      <c r="I167" s="48"/>
      <c r="J167" s="49"/>
      <c r="K167" s="49"/>
      <c r="L167" s="49"/>
      <c r="M167" s="49"/>
      <c r="N167" s="49"/>
      <c r="O167" s="49"/>
    </row>
    <row r="168" spans="3:15" x14ac:dyDescent="0.2">
      <c r="C168" s="47"/>
      <c r="H168" s="48"/>
      <c r="I168" s="48"/>
      <c r="J168" s="49"/>
      <c r="K168" s="49"/>
      <c r="L168" s="49"/>
      <c r="M168" s="49"/>
      <c r="N168" s="49"/>
      <c r="O168" s="49"/>
    </row>
    <row r="169" spans="3:15" x14ac:dyDescent="0.2">
      <c r="C169" s="47"/>
      <c r="H169" s="48"/>
      <c r="I169" s="48"/>
      <c r="J169" s="49"/>
      <c r="K169" s="49"/>
      <c r="L169" s="49"/>
      <c r="M169" s="49"/>
      <c r="N169" s="49"/>
      <c r="O169" s="49"/>
    </row>
    <row r="170" spans="3:15" x14ac:dyDescent="0.2">
      <c r="C170" s="47"/>
      <c r="H170" s="48"/>
      <c r="I170" s="48"/>
      <c r="J170" s="49"/>
      <c r="K170" s="49"/>
      <c r="L170" s="49"/>
      <c r="M170" s="49"/>
      <c r="N170" s="49"/>
      <c r="O170" s="49"/>
    </row>
    <row r="171" spans="3:15" x14ac:dyDescent="0.2">
      <c r="C171" s="47"/>
      <c r="H171" s="48"/>
      <c r="I171" s="48"/>
      <c r="J171" s="49"/>
      <c r="K171" s="49"/>
      <c r="L171" s="49"/>
      <c r="M171" s="49"/>
      <c r="N171" s="49"/>
      <c r="O171" s="49"/>
    </row>
    <row r="172" spans="3:15" x14ac:dyDescent="0.2">
      <c r="C172" s="47"/>
      <c r="H172" s="48"/>
      <c r="I172" s="48"/>
      <c r="J172" s="49"/>
      <c r="K172" s="49"/>
      <c r="L172" s="49"/>
      <c r="M172" s="49"/>
      <c r="N172" s="49"/>
      <c r="O172" s="49"/>
    </row>
    <row r="173" spans="3:15" x14ac:dyDescent="0.2">
      <c r="C173" s="47"/>
      <c r="H173" s="48"/>
      <c r="I173" s="48"/>
      <c r="J173" s="49"/>
      <c r="K173" s="49"/>
      <c r="L173" s="49"/>
      <c r="M173" s="49"/>
      <c r="N173" s="49"/>
      <c r="O173" s="49"/>
    </row>
    <row r="174" spans="3:15" x14ac:dyDescent="0.2">
      <c r="C174" s="47"/>
      <c r="H174" s="48"/>
      <c r="I174" s="48"/>
      <c r="J174" s="49"/>
      <c r="K174" s="49"/>
      <c r="L174" s="49"/>
      <c r="M174" s="49"/>
      <c r="N174" s="49"/>
      <c r="O174" s="49"/>
    </row>
    <row r="175" spans="3:15" x14ac:dyDescent="0.2">
      <c r="C175" s="47"/>
      <c r="H175" s="48"/>
      <c r="I175" s="48"/>
      <c r="J175" s="49"/>
      <c r="K175" s="49"/>
      <c r="L175" s="49"/>
      <c r="M175" s="49"/>
      <c r="N175" s="49"/>
      <c r="O175" s="49"/>
    </row>
    <row r="176" spans="3:15" x14ac:dyDescent="0.2">
      <c r="C176" s="47"/>
      <c r="H176" s="48"/>
      <c r="I176" s="48"/>
      <c r="J176" s="49"/>
      <c r="K176" s="49"/>
      <c r="L176" s="49"/>
      <c r="M176" s="49"/>
      <c r="N176" s="49"/>
      <c r="O176" s="49"/>
    </row>
    <row r="177" spans="3:15" x14ac:dyDescent="0.2">
      <c r="C177" s="47"/>
      <c r="H177" s="48"/>
      <c r="I177" s="48"/>
      <c r="J177" s="49"/>
      <c r="K177" s="49"/>
      <c r="L177" s="49"/>
      <c r="M177" s="49"/>
      <c r="N177" s="49"/>
      <c r="O177" s="49"/>
    </row>
    <row r="178" spans="3:15" x14ac:dyDescent="0.2">
      <c r="C178" s="47"/>
      <c r="H178" s="48"/>
      <c r="I178" s="48"/>
      <c r="J178" s="49"/>
      <c r="K178" s="49"/>
      <c r="L178" s="49"/>
      <c r="M178" s="49"/>
      <c r="N178" s="49"/>
      <c r="O178" s="49"/>
    </row>
    <row r="179" spans="3:15" x14ac:dyDescent="0.2">
      <c r="C179" s="47"/>
      <c r="H179" s="48"/>
      <c r="I179" s="48"/>
      <c r="J179" s="49"/>
      <c r="K179" s="49"/>
      <c r="L179" s="49"/>
      <c r="M179" s="49"/>
      <c r="N179" s="49"/>
      <c r="O179" s="49"/>
    </row>
    <row r="180" spans="3:15" x14ac:dyDescent="0.2">
      <c r="C180" s="47"/>
      <c r="H180" s="48"/>
      <c r="I180" s="48"/>
      <c r="J180" s="49"/>
      <c r="K180" s="49"/>
      <c r="L180" s="49"/>
      <c r="M180" s="49"/>
      <c r="N180" s="49"/>
      <c r="O180" s="49"/>
    </row>
    <row r="181" spans="3:15" x14ac:dyDescent="0.2">
      <c r="C181" s="47"/>
      <c r="H181" s="48"/>
      <c r="I181" s="48"/>
      <c r="J181" s="49"/>
      <c r="K181" s="49"/>
      <c r="L181" s="49"/>
      <c r="M181" s="49"/>
      <c r="N181" s="49"/>
      <c r="O181" s="49"/>
    </row>
    <row r="182" spans="3:15" x14ac:dyDescent="0.2">
      <c r="C182" s="47"/>
      <c r="H182" s="48"/>
      <c r="I182" s="48"/>
      <c r="J182" s="49"/>
      <c r="K182" s="49"/>
      <c r="L182" s="49"/>
      <c r="M182" s="49"/>
      <c r="N182" s="49"/>
      <c r="O182" s="49"/>
    </row>
    <row r="183" spans="3:15" x14ac:dyDescent="0.2">
      <c r="C183" s="47"/>
      <c r="H183" s="48"/>
      <c r="I183" s="48"/>
      <c r="J183" s="49"/>
      <c r="K183" s="49"/>
      <c r="L183" s="49"/>
      <c r="M183" s="49"/>
      <c r="N183" s="49"/>
      <c r="O183" s="49"/>
    </row>
    <row r="184" spans="3:15" x14ac:dyDescent="0.2">
      <c r="C184" s="47"/>
      <c r="H184" s="48"/>
      <c r="I184" s="48"/>
      <c r="J184" s="49"/>
      <c r="K184" s="49"/>
      <c r="L184" s="49"/>
      <c r="M184" s="49"/>
      <c r="N184" s="49"/>
      <c r="O184" s="49"/>
    </row>
    <row r="185" spans="3:15" x14ac:dyDescent="0.2">
      <c r="C185" s="47"/>
      <c r="H185" s="48"/>
      <c r="I185" s="48"/>
      <c r="J185" s="49"/>
      <c r="K185" s="49"/>
      <c r="L185" s="49"/>
      <c r="M185" s="49"/>
      <c r="N185" s="49"/>
      <c r="O185" s="49"/>
    </row>
    <row r="186" spans="3:15" x14ac:dyDescent="0.2">
      <c r="C186" s="47"/>
      <c r="H186" s="48"/>
      <c r="I186" s="48"/>
      <c r="J186" s="49"/>
      <c r="K186" s="49"/>
      <c r="L186" s="49"/>
      <c r="M186" s="49"/>
      <c r="N186" s="49"/>
      <c r="O186" s="49"/>
    </row>
    <row r="187" spans="3:15" x14ac:dyDescent="0.2">
      <c r="C187" s="47"/>
      <c r="H187" s="48"/>
      <c r="I187" s="48"/>
      <c r="J187" s="49"/>
      <c r="K187" s="49"/>
      <c r="L187" s="49"/>
      <c r="M187" s="49"/>
      <c r="N187" s="49"/>
      <c r="O187" s="49"/>
    </row>
    <row r="188" spans="3:15" x14ac:dyDescent="0.2">
      <c r="C188" s="47"/>
      <c r="H188" s="48"/>
      <c r="I188" s="48"/>
      <c r="J188" s="49"/>
      <c r="K188" s="49"/>
      <c r="L188" s="49"/>
      <c r="M188" s="49"/>
      <c r="N188" s="49"/>
      <c r="O188" s="49"/>
    </row>
    <row r="189" spans="3:15" x14ac:dyDescent="0.2">
      <c r="C189" s="47"/>
      <c r="H189" s="48"/>
      <c r="I189" s="48"/>
      <c r="J189" s="49"/>
      <c r="K189" s="49"/>
      <c r="L189" s="49"/>
      <c r="M189" s="49"/>
      <c r="N189" s="49"/>
      <c r="O189" s="49"/>
    </row>
    <row r="190" spans="3:15" x14ac:dyDescent="0.2">
      <c r="C190" s="47"/>
      <c r="H190" s="48"/>
      <c r="I190" s="48"/>
      <c r="J190" s="49"/>
      <c r="K190" s="49"/>
      <c r="L190" s="49"/>
      <c r="M190" s="49"/>
      <c r="N190" s="49"/>
      <c r="O190" s="49"/>
    </row>
    <row r="191" spans="3:15" x14ac:dyDescent="0.2">
      <c r="C191" s="47"/>
      <c r="H191" s="48"/>
      <c r="I191" s="48"/>
      <c r="J191" s="49"/>
      <c r="K191" s="49"/>
      <c r="L191" s="49"/>
      <c r="M191" s="49"/>
      <c r="N191" s="49"/>
      <c r="O191" s="49"/>
    </row>
    <row r="192" spans="3:15" x14ac:dyDescent="0.2">
      <c r="C192" s="47"/>
      <c r="H192" s="48"/>
      <c r="I192" s="48"/>
      <c r="J192" s="49"/>
      <c r="K192" s="49"/>
      <c r="L192" s="49"/>
      <c r="M192" s="49"/>
      <c r="N192" s="49"/>
      <c r="O192" s="49"/>
    </row>
    <row r="193" spans="3:15" x14ac:dyDescent="0.2">
      <c r="C193" s="47"/>
      <c r="H193" s="48"/>
      <c r="I193" s="48"/>
      <c r="J193" s="49"/>
      <c r="K193" s="49"/>
      <c r="L193" s="49"/>
      <c r="M193" s="49"/>
      <c r="N193" s="49"/>
      <c r="O193" s="49"/>
    </row>
    <row r="194" spans="3:15" x14ac:dyDescent="0.2">
      <c r="C194" s="47"/>
      <c r="H194" s="48"/>
      <c r="I194" s="48"/>
      <c r="J194" s="49"/>
      <c r="K194" s="49"/>
      <c r="L194" s="49"/>
      <c r="M194" s="49"/>
      <c r="N194" s="49"/>
      <c r="O194" s="49"/>
    </row>
    <row r="195" spans="3:15" x14ac:dyDescent="0.2">
      <c r="C195" s="47"/>
      <c r="H195" s="48"/>
      <c r="I195" s="48"/>
      <c r="J195" s="49"/>
      <c r="K195" s="49"/>
      <c r="L195" s="49"/>
      <c r="M195" s="49"/>
      <c r="N195" s="49"/>
      <c r="O195" s="49"/>
    </row>
    <row r="196" spans="3:15" x14ac:dyDescent="0.2">
      <c r="C196" s="47"/>
      <c r="H196" s="48"/>
      <c r="I196" s="48"/>
      <c r="J196" s="49"/>
      <c r="K196" s="49"/>
      <c r="L196" s="49"/>
      <c r="M196" s="49"/>
      <c r="N196" s="49"/>
      <c r="O196" s="49"/>
    </row>
    <row r="197" spans="3:15" x14ac:dyDescent="0.2">
      <c r="C197" s="47"/>
      <c r="H197" s="48"/>
      <c r="I197" s="48"/>
      <c r="J197" s="49"/>
      <c r="K197" s="49"/>
      <c r="L197" s="49"/>
      <c r="M197" s="49"/>
      <c r="N197" s="49"/>
      <c r="O197" s="49"/>
    </row>
    <row r="198" spans="3:15" x14ac:dyDescent="0.2">
      <c r="C198" s="47"/>
      <c r="H198" s="48"/>
      <c r="I198" s="48"/>
      <c r="J198" s="49"/>
      <c r="K198" s="49"/>
      <c r="L198" s="49"/>
      <c r="M198" s="49"/>
      <c r="N198" s="49"/>
      <c r="O198" s="49"/>
    </row>
    <row r="199" spans="3:15" x14ac:dyDescent="0.2">
      <c r="C199" s="47"/>
      <c r="H199" s="48"/>
      <c r="I199" s="48"/>
      <c r="J199" s="49"/>
      <c r="K199" s="49"/>
      <c r="L199" s="49"/>
      <c r="M199" s="49"/>
      <c r="N199" s="49"/>
      <c r="O199" s="49"/>
    </row>
    <row r="200" spans="3:15" x14ac:dyDescent="0.2">
      <c r="C200" s="47"/>
      <c r="H200" s="48"/>
      <c r="I200" s="48"/>
      <c r="J200" s="49"/>
      <c r="K200" s="49"/>
      <c r="L200" s="49"/>
      <c r="M200" s="49"/>
      <c r="N200" s="49"/>
      <c r="O200" s="49"/>
    </row>
    <row r="201" spans="3:15" x14ac:dyDescent="0.2">
      <c r="C201" s="47"/>
      <c r="H201" s="48"/>
      <c r="I201" s="48"/>
      <c r="J201" s="49"/>
      <c r="K201" s="49"/>
      <c r="L201" s="49"/>
      <c r="M201" s="49"/>
      <c r="N201" s="49"/>
      <c r="O201" s="49"/>
    </row>
    <row r="202" spans="3:15" x14ac:dyDescent="0.2">
      <c r="C202" s="47"/>
      <c r="H202" s="48"/>
      <c r="I202" s="48"/>
      <c r="J202" s="49"/>
      <c r="K202" s="49"/>
      <c r="L202" s="49"/>
      <c r="M202" s="49"/>
      <c r="N202" s="49"/>
      <c r="O202" s="49"/>
    </row>
    <row r="203" spans="3:15" x14ac:dyDescent="0.2">
      <c r="C203" s="47"/>
      <c r="H203" s="48"/>
      <c r="I203" s="48"/>
      <c r="J203" s="49"/>
      <c r="K203" s="49"/>
      <c r="L203" s="49"/>
      <c r="M203" s="49"/>
      <c r="N203" s="49"/>
      <c r="O203" s="49"/>
    </row>
    <row r="204" spans="3:15" x14ac:dyDescent="0.2">
      <c r="C204" s="47"/>
      <c r="H204" s="48"/>
      <c r="I204" s="48"/>
      <c r="J204" s="49"/>
      <c r="K204" s="49"/>
      <c r="L204" s="49"/>
      <c r="M204" s="49"/>
      <c r="N204" s="49"/>
      <c r="O204" s="49"/>
    </row>
    <row r="205" spans="3:15" x14ac:dyDescent="0.2">
      <c r="C205" s="47"/>
      <c r="H205" s="48"/>
      <c r="I205" s="48"/>
      <c r="J205" s="49"/>
      <c r="K205" s="49"/>
      <c r="L205" s="49"/>
      <c r="M205" s="49"/>
      <c r="N205" s="49"/>
      <c r="O205" s="49"/>
    </row>
    <row r="206" spans="3:15" x14ac:dyDescent="0.2">
      <c r="C206" s="47"/>
      <c r="H206" s="48"/>
      <c r="I206" s="48"/>
      <c r="J206" s="49"/>
      <c r="K206" s="49"/>
      <c r="L206" s="49"/>
      <c r="M206" s="49"/>
      <c r="N206" s="49"/>
      <c r="O206" s="49"/>
    </row>
    <row r="207" spans="3:15" x14ac:dyDescent="0.2">
      <c r="C207" s="47"/>
      <c r="H207" s="48"/>
      <c r="I207" s="48"/>
      <c r="J207" s="49"/>
      <c r="K207" s="49"/>
      <c r="L207" s="49"/>
      <c r="M207" s="49"/>
      <c r="N207" s="49"/>
      <c r="O207" s="49"/>
    </row>
    <row r="208" spans="3:15" x14ac:dyDescent="0.2">
      <c r="C208" s="47"/>
      <c r="H208" s="48"/>
      <c r="I208" s="48"/>
      <c r="J208" s="49"/>
      <c r="K208" s="49"/>
      <c r="L208" s="49"/>
      <c r="M208" s="49"/>
      <c r="N208" s="49"/>
      <c r="O208" s="49"/>
    </row>
    <row r="209" spans="3:15" x14ac:dyDescent="0.2">
      <c r="C209" s="47"/>
      <c r="H209" s="48"/>
      <c r="I209" s="48"/>
      <c r="J209" s="49"/>
      <c r="K209" s="49"/>
      <c r="L209" s="49"/>
      <c r="M209" s="49"/>
      <c r="N209" s="49"/>
      <c r="O209" s="49"/>
    </row>
    <row r="210" spans="3:15" x14ac:dyDescent="0.2">
      <c r="C210" s="47"/>
      <c r="H210" s="48"/>
      <c r="I210" s="48"/>
      <c r="J210" s="49"/>
      <c r="K210" s="49"/>
      <c r="L210" s="49"/>
      <c r="M210" s="49"/>
      <c r="N210" s="49"/>
      <c r="O210" s="49"/>
    </row>
    <row r="211" spans="3:15" x14ac:dyDescent="0.2">
      <c r="C211" s="47"/>
      <c r="H211" s="48"/>
      <c r="I211" s="48"/>
      <c r="J211" s="49"/>
      <c r="K211" s="49"/>
      <c r="L211" s="49"/>
      <c r="M211" s="49"/>
      <c r="N211" s="49"/>
      <c r="O211" s="49"/>
    </row>
    <row r="212" spans="3:15" x14ac:dyDescent="0.2">
      <c r="C212" s="47"/>
      <c r="H212" s="48"/>
      <c r="I212" s="48"/>
      <c r="J212" s="49"/>
      <c r="K212" s="49"/>
      <c r="L212" s="49"/>
      <c r="M212" s="49"/>
      <c r="N212" s="49"/>
      <c r="O212" s="49"/>
    </row>
    <row r="213" spans="3:15" x14ac:dyDescent="0.2">
      <c r="C213" s="47"/>
      <c r="H213" s="48"/>
      <c r="I213" s="48"/>
      <c r="J213" s="49"/>
      <c r="K213" s="49"/>
      <c r="L213" s="49"/>
      <c r="M213" s="49"/>
      <c r="N213" s="49"/>
      <c r="O213" s="49"/>
    </row>
    <row r="214" spans="3:15" x14ac:dyDescent="0.2">
      <c r="C214" s="47"/>
      <c r="H214" s="48"/>
      <c r="I214" s="48"/>
      <c r="J214" s="49"/>
      <c r="K214" s="49"/>
      <c r="L214" s="49"/>
      <c r="M214" s="49"/>
      <c r="N214" s="49"/>
      <c r="O214" s="49"/>
    </row>
    <row r="215" spans="3:15" x14ac:dyDescent="0.2">
      <c r="C215" s="47"/>
      <c r="H215" s="48"/>
      <c r="I215" s="48"/>
      <c r="J215" s="49"/>
      <c r="K215" s="49"/>
      <c r="L215" s="49"/>
      <c r="M215" s="49"/>
      <c r="N215" s="49"/>
      <c r="O215" s="49"/>
    </row>
    <row r="216" spans="3:15" x14ac:dyDescent="0.2">
      <c r="C216" s="47"/>
      <c r="H216" s="48"/>
      <c r="I216" s="48"/>
      <c r="J216" s="49"/>
      <c r="K216" s="49"/>
      <c r="L216" s="49"/>
      <c r="M216" s="49"/>
      <c r="N216" s="49"/>
      <c r="O216" s="49"/>
    </row>
    <row r="217" spans="3:15" x14ac:dyDescent="0.2">
      <c r="C217" s="47"/>
      <c r="H217" s="48"/>
      <c r="I217" s="48"/>
      <c r="J217" s="49"/>
      <c r="K217" s="49"/>
      <c r="L217" s="49"/>
      <c r="M217" s="49"/>
      <c r="N217" s="49"/>
      <c r="O217" s="49"/>
    </row>
    <row r="218" spans="3:15" x14ac:dyDescent="0.2">
      <c r="C218" s="47"/>
      <c r="H218" s="48"/>
      <c r="I218" s="48"/>
      <c r="J218" s="49"/>
      <c r="K218" s="49"/>
      <c r="L218" s="49"/>
      <c r="M218" s="49"/>
      <c r="N218" s="49"/>
      <c r="O218" s="49"/>
    </row>
    <row r="219" spans="3:15" x14ac:dyDescent="0.2">
      <c r="C219" s="47"/>
      <c r="H219" s="48"/>
      <c r="I219" s="48"/>
      <c r="J219" s="49"/>
      <c r="K219" s="49"/>
      <c r="L219" s="49"/>
      <c r="M219" s="49"/>
      <c r="N219" s="49"/>
      <c r="O219" s="49"/>
    </row>
    <row r="220" spans="3:15" x14ac:dyDescent="0.2">
      <c r="C220" s="47"/>
      <c r="H220" s="48"/>
      <c r="I220" s="48"/>
      <c r="J220" s="49"/>
      <c r="K220" s="49"/>
      <c r="L220" s="49"/>
      <c r="M220" s="49"/>
      <c r="N220" s="49"/>
      <c r="O220" s="49"/>
    </row>
    <row r="221" spans="3:15" x14ac:dyDescent="0.2">
      <c r="C221" s="47"/>
      <c r="H221" s="48"/>
      <c r="I221" s="48"/>
      <c r="J221" s="49"/>
      <c r="K221" s="49"/>
      <c r="L221" s="49"/>
      <c r="M221" s="49"/>
      <c r="N221" s="49"/>
      <c r="O221" s="49"/>
    </row>
    <row r="222" spans="3:15" x14ac:dyDescent="0.2">
      <c r="C222" s="47"/>
      <c r="H222" s="48"/>
      <c r="I222" s="48"/>
      <c r="J222" s="49"/>
      <c r="K222" s="49"/>
      <c r="L222" s="49"/>
      <c r="M222" s="49"/>
      <c r="N222" s="49"/>
      <c r="O222" s="49"/>
    </row>
    <row r="223" spans="3:15" x14ac:dyDescent="0.2">
      <c r="C223" s="47"/>
      <c r="H223" s="48"/>
      <c r="I223" s="48"/>
      <c r="J223" s="49"/>
      <c r="K223" s="49"/>
      <c r="L223" s="49"/>
      <c r="M223" s="49"/>
      <c r="N223" s="49"/>
      <c r="O223" s="49"/>
    </row>
    <row r="224" spans="3:15" x14ac:dyDescent="0.2">
      <c r="C224" s="47"/>
      <c r="H224" s="48"/>
      <c r="I224" s="48"/>
      <c r="J224" s="49"/>
      <c r="K224" s="49"/>
      <c r="L224" s="49"/>
      <c r="M224" s="49"/>
      <c r="N224" s="49"/>
      <c r="O224" s="49"/>
    </row>
    <row r="225" spans="3:15" x14ac:dyDescent="0.2">
      <c r="C225" s="47"/>
      <c r="H225" s="48"/>
      <c r="I225" s="48"/>
      <c r="J225" s="49"/>
      <c r="K225" s="49"/>
      <c r="L225" s="49"/>
      <c r="M225" s="49"/>
      <c r="N225" s="49"/>
      <c r="O225" s="49"/>
    </row>
    <row r="226" spans="3:15" x14ac:dyDescent="0.2">
      <c r="C226" s="47"/>
      <c r="H226" s="48"/>
      <c r="I226" s="48"/>
      <c r="J226" s="49"/>
      <c r="K226" s="49"/>
      <c r="L226" s="49"/>
      <c r="M226" s="49"/>
      <c r="N226" s="49"/>
      <c r="O226" s="49"/>
    </row>
    <row r="227" spans="3:15" x14ac:dyDescent="0.2">
      <c r="C227" s="47"/>
      <c r="H227" s="48"/>
      <c r="I227" s="48"/>
      <c r="J227" s="49"/>
      <c r="K227" s="49"/>
      <c r="L227" s="49"/>
      <c r="M227" s="49"/>
      <c r="N227" s="49"/>
      <c r="O227" s="49"/>
    </row>
    <row r="228" spans="3:15" x14ac:dyDescent="0.2">
      <c r="C228" s="47"/>
      <c r="H228" s="48"/>
      <c r="I228" s="48"/>
      <c r="J228" s="49"/>
      <c r="K228" s="49"/>
      <c r="L228" s="49"/>
      <c r="M228" s="49"/>
      <c r="N228" s="49"/>
      <c r="O228" s="49"/>
    </row>
    <row r="229" spans="3:15" x14ac:dyDescent="0.2">
      <c r="C229" s="47"/>
      <c r="H229" s="48"/>
      <c r="I229" s="48"/>
      <c r="J229" s="49"/>
      <c r="K229" s="49"/>
      <c r="L229" s="49"/>
      <c r="M229" s="49"/>
      <c r="N229" s="49"/>
      <c r="O229" s="49"/>
    </row>
    <row r="230" spans="3:15" x14ac:dyDescent="0.2">
      <c r="C230" s="47"/>
      <c r="H230" s="48"/>
      <c r="I230" s="48"/>
      <c r="J230" s="49"/>
      <c r="K230" s="49"/>
      <c r="L230" s="49"/>
      <c r="M230" s="49"/>
      <c r="N230" s="49"/>
      <c r="O230" s="49"/>
    </row>
    <row r="231" spans="3:15" x14ac:dyDescent="0.2">
      <c r="C231" s="47"/>
      <c r="H231" s="48"/>
      <c r="I231" s="48"/>
      <c r="J231" s="49"/>
      <c r="K231" s="49"/>
      <c r="L231" s="49"/>
      <c r="M231" s="49"/>
      <c r="N231" s="49"/>
      <c r="O231" s="49"/>
    </row>
    <row r="232" spans="3:15" x14ac:dyDescent="0.2">
      <c r="C232" s="47"/>
      <c r="H232" s="48"/>
      <c r="I232" s="48"/>
      <c r="J232" s="49"/>
      <c r="K232" s="49"/>
      <c r="L232" s="49"/>
      <c r="M232" s="49"/>
      <c r="N232" s="49"/>
      <c r="O232" s="49"/>
    </row>
    <row r="233" spans="3:15" x14ac:dyDescent="0.2">
      <c r="C233" s="47"/>
      <c r="H233" s="48"/>
      <c r="I233" s="48"/>
      <c r="J233" s="49"/>
      <c r="K233" s="49"/>
      <c r="L233" s="49"/>
      <c r="M233" s="49"/>
      <c r="N233" s="49"/>
      <c r="O233" s="49"/>
    </row>
    <row r="234" spans="3:15" x14ac:dyDescent="0.2">
      <c r="C234" s="47"/>
      <c r="H234" s="48"/>
      <c r="I234" s="48"/>
      <c r="J234" s="49"/>
      <c r="K234" s="49"/>
      <c r="L234" s="49"/>
      <c r="M234" s="49"/>
      <c r="N234" s="49"/>
      <c r="O234" s="49"/>
    </row>
    <row r="235" spans="3:15" x14ac:dyDescent="0.2">
      <c r="C235" s="47"/>
      <c r="H235" s="48"/>
      <c r="I235" s="48"/>
      <c r="J235" s="49"/>
      <c r="K235" s="49"/>
      <c r="L235" s="49"/>
      <c r="M235" s="49"/>
      <c r="N235" s="49"/>
      <c r="O235" s="49"/>
    </row>
    <row r="236" spans="3:15" x14ac:dyDescent="0.2">
      <c r="C236" s="47"/>
      <c r="H236" s="48"/>
      <c r="I236" s="48"/>
      <c r="J236" s="49"/>
      <c r="K236" s="49"/>
      <c r="L236" s="49"/>
      <c r="M236" s="49"/>
      <c r="N236" s="49"/>
      <c r="O236" s="49"/>
    </row>
    <row r="237" spans="3:15" x14ac:dyDescent="0.2">
      <c r="C237" s="47"/>
      <c r="H237" s="48"/>
      <c r="I237" s="48"/>
      <c r="J237" s="49"/>
      <c r="K237" s="49"/>
      <c r="L237" s="49"/>
      <c r="M237" s="49"/>
      <c r="N237" s="49"/>
      <c r="O237" s="49"/>
    </row>
    <row r="238" spans="3:15" x14ac:dyDescent="0.2">
      <c r="C238" s="47"/>
      <c r="H238" s="48"/>
      <c r="I238" s="48"/>
      <c r="J238" s="49"/>
      <c r="K238" s="49"/>
      <c r="L238" s="49"/>
      <c r="M238" s="49"/>
      <c r="N238" s="49"/>
      <c r="O238" s="49"/>
    </row>
    <row r="239" spans="3:15" x14ac:dyDescent="0.2">
      <c r="C239" s="47"/>
      <c r="H239" s="48"/>
      <c r="I239" s="48"/>
      <c r="J239" s="49"/>
      <c r="K239" s="49"/>
      <c r="L239" s="49"/>
      <c r="M239" s="49"/>
      <c r="N239" s="49"/>
      <c r="O239" s="49"/>
    </row>
    <row r="240" spans="3:15" x14ac:dyDescent="0.2">
      <c r="C240" s="47"/>
      <c r="H240" s="48"/>
      <c r="I240" s="48"/>
      <c r="J240" s="49"/>
      <c r="K240" s="49"/>
      <c r="L240" s="49"/>
      <c r="M240" s="49"/>
      <c r="N240" s="49"/>
      <c r="O240" s="49"/>
    </row>
    <row r="241" spans="3:15" x14ac:dyDescent="0.2">
      <c r="C241" s="47"/>
      <c r="H241" s="48"/>
      <c r="I241" s="48"/>
      <c r="J241" s="49"/>
      <c r="K241" s="49"/>
      <c r="L241" s="49"/>
      <c r="M241" s="49"/>
      <c r="N241" s="49"/>
      <c r="O241" s="49"/>
    </row>
    <row r="242" spans="3:15" x14ac:dyDescent="0.2">
      <c r="C242" s="47"/>
      <c r="H242" s="48"/>
      <c r="I242" s="48"/>
      <c r="J242" s="49"/>
      <c r="K242" s="49"/>
      <c r="L242" s="49"/>
      <c r="M242" s="49"/>
      <c r="N242" s="49"/>
      <c r="O242" s="49"/>
    </row>
    <row r="243" spans="3:15" x14ac:dyDescent="0.2">
      <c r="C243" s="47"/>
      <c r="H243" s="48"/>
      <c r="I243" s="48"/>
      <c r="J243" s="49"/>
      <c r="K243" s="49"/>
      <c r="L243" s="49"/>
      <c r="M243" s="49"/>
      <c r="N243" s="49"/>
      <c r="O243" s="49"/>
    </row>
    <row r="244" spans="3:15" x14ac:dyDescent="0.2">
      <c r="C244" s="47"/>
      <c r="H244" s="48"/>
      <c r="I244" s="48"/>
      <c r="J244" s="49"/>
      <c r="K244" s="49"/>
      <c r="L244" s="49"/>
      <c r="M244" s="49"/>
      <c r="N244" s="49"/>
      <c r="O244" s="49"/>
    </row>
    <row r="245" spans="3:15" x14ac:dyDescent="0.2">
      <c r="C245" s="47"/>
      <c r="H245" s="48"/>
      <c r="I245" s="48"/>
      <c r="J245" s="49"/>
      <c r="K245" s="49"/>
      <c r="L245" s="49"/>
      <c r="M245" s="49"/>
      <c r="N245" s="49"/>
      <c r="O245" s="49"/>
    </row>
    <row r="246" spans="3:15" x14ac:dyDescent="0.2">
      <c r="C246" s="47"/>
      <c r="H246" s="48"/>
      <c r="I246" s="48"/>
      <c r="J246" s="49"/>
      <c r="K246" s="49"/>
      <c r="L246" s="49"/>
      <c r="M246" s="49"/>
      <c r="N246" s="49"/>
      <c r="O246" s="49"/>
    </row>
    <row r="247" spans="3:15" x14ac:dyDescent="0.2">
      <c r="C247" s="47"/>
      <c r="H247" s="48"/>
      <c r="I247" s="48"/>
      <c r="J247" s="49"/>
      <c r="K247" s="49"/>
      <c r="L247" s="49"/>
      <c r="M247" s="49"/>
      <c r="N247" s="49"/>
      <c r="O247" s="49"/>
    </row>
    <row r="248" spans="3:15" x14ac:dyDescent="0.2">
      <c r="C248" s="47"/>
      <c r="H248" s="48"/>
      <c r="I248" s="48"/>
      <c r="J248" s="49"/>
      <c r="K248" s="49"/>
      <c r="L248" s="49"/>
      <c r="M248" s="49"/>
      <c r="N248" s="49"/>
      <c r="O248" s="49"/>
    </row>
    <row r="249" spans="3:15" x14ac:dyDescent="0.2">
      <c r="C249" s="47"/>
      <c r="H249" s="48"/>
      <c r="I249" s="48"/>
      <c r="J249" s="49"/>
      <c r="K249" s="49"/>
      <c r="L249" s="49"/>
      <c r="M249" s="49"/>
      <c r="N249" s="49"/>
      <c r="O249" s="49"/>
    </row>
    <row r="250" spans="3:15" x14ac:dyDescent="0.2">
      <c r="C250" s="47"/>
      <c r="H250" s="48"/>
      <c r="I250" s="48"/>
      <c r="J250" s="49"/>
      <c r="K250" s="49"/>
      <c r="L250" s="49"/>
      <c r="M250" s="49"/>
      <c r="N250" s="49"/>
      <c r="O250" s="49"/>
    </row>
    <row r="251" spans="3:15" x14ac:dyDescent="0.2">
      <c r="C251" s="47"/>
      <c r="H251" s="48"/>
      <c r="I251" s="48"/>
      <c r="J251" s="49"/>
      <c r="K251" s="49"/>
      <c r="L251" s="49"/>
      <c r="M251" s="49"/>
      <c r="N251" s="49"/>
      <c r="O251" s="49"/>
    </row>
    <row r="252" spans="3:15" x14ac:dyDescent="0.2">
      <c r="C252" s="47"/>
      <c r="H252" s="48"/>
      <c r="I252" s="48"/>
      <c r="J252" s="49"/>
      <c r="K252" s="49"/>
      <c r="L252" s="49"/>
      <c r="M252" s="49"/>
      <c r="N252" s="49"/>
      <c r="O252" s="49"/>
    </row>
    <row r="253" spans="3:15" x14ac:dyDescent="0.2">
      <c r="C253" s="47"/>
      <c r="H253" s="48"/>
      <c r="I253" s="48"/>
      <c r="J253" s="49"/>
      <c r="K253" s="49"/>
      <c r="L253" s="49"/>
      <c r="M253" s="49"/>
      <c r="N253" s="49"/>
      <c r="O253" s="49"/>
    </row>
    <row r="254" spans="3:15" x14ac:dyDescent="0.2">
      <c r="C254" s="47"/>
      <c r="H254" s="48"/>
      <c r="I254" s="48"/>
      <c r="J254" s="49"/>
      <c r="K254" s="49"/>
      <c r="L254" s="49"/>
      <c r="M254" s="49"/>
      <c r="N254" s="49"/>
      <c r="O254" s="49"/>
    </row>
    <row r="255" spans="3:15" x14ac:dyDescent="0.2">
      <c r="C255" s="47"/>
      <c r="H255" s="48"/>
      <c r="I255" s="48"/>
      <c r="J255" s="49"/>
      <c r="K255" s="49"/>
      <c r="L255" s="49"/>
      <c r="M255" s="49"/>
      <c r="N255" s="49"/>
      <c r="O255" s="49"/>
    </row>
    <row r="256" spans="3:15" x14ac:dyDescent="0.2">
      <c r="C256" s="47"/>
      <c r="H256" s="48"/>
      <c r="I256" s="48"/>
      <c r="J256" s="49"/>
      <c r="K256" s="49"/>
      <c r="L256" s="49"/>
      <c r="M256" s="49"/>
      <c r="N256" s="49"/>
      <c r="O256" s="49"/>
    </row>
    <row r="257" spans="3:15" x14ac:dyDescent="0.2">
      <c r="C257" s="47"/>
      <c r="H257" s="48"/>
      <c r="I257" s="48"/>
      <c r="J257" s="49"/>
      <c r="K257" s="49"/>
      <c r="L257" s="49"/>
      <c r="M257" s="49"/>
      <c r="N257" s="49"/>
      <c r="O257" s="49"/>
    </row>
    <row r="258" spans="3:15" x14ac:dyDescent="0.2">
      <c r="C258" s="47"/>
      <c r="H258" s="48"/>
      <c r="I258" s="48"/>
      <c r="J258" s="49"/>
      <c r="K258" s="49"/>
      <c r="L258" s="49"/>
      <c r="M258" s="49"/>
      <c r="N258" s="49"/>
      <c r="O258" s="49"/>
    </row>
    <row r="259" spans="3:15" x14ac:dyDescent="0.2">
      <c r="C259" s="47"/>
      <c r="H259" s="48"/>
      <c r="I259" s="48"/>
      <c r="J259" s="49"/>
      <c r="K259" s="49"/>
      <c r="L259" s="49"/>
      <c r="M259" s="49"/>
      <c r="N259" s="49"/>
      <c r="O259" s="49"/>
    </row>
    <row r="260" spans="3:15" x14ac:dyDescent="0.2">
      <c r="C260" s="47"/>
      <c r="H260" s="48"/>
      <c r="I260" s="48"/>
      <c r="J260" s="49"/>
      <c r="K260" s="49"/>
      <c r="L260" s="49"/>
      <c r="M260" s="49"/>
      <c r="N260" s="49"/>
      <c r="O260" s="49"/>
    </row>
    <row r="261" spans="3:15" x14ac:dyDescent="0.2">
      <c r="C261" s="47"/>
      <c r="H261" s="48"/>
      <c r="I261" s="48"/>
      <c r="J261" s="49"/>
      <c r="K261" s="49"/>
      <c r="L261" s="49"/>
      <c r="M261" s="49"/>
      <c r="N261" s="49"/>
      <c r="O261" s="49"/>
    </row>
    <row r="262" spans="3:15" x14ac:dyDescent="0.2">
      <c r="C262" s="47"/>
      <c r="H262" s="48"/>
      <c r="I262" s="48"/>
      <c r="J262" s="49"/>
      <c r="K262" s="49"/>
      <c r="L262" s="49"/>
      <c r="M262" s="49"/>
      <c r="N262" s="49"/>
      <c r="O262" s="49"/>
    </row>
    <row r="263" spans="3:15" x14ac:dyDescent="0.2">
      <c r="C263" s="47"/>
      <c r="H263" s="48"/>
      <c r="I263" s="48"/>
      <c r="J263" s="49"/>
      <c r="K263" s="49"/>
      <c r="L263" s="49"/>
      <c r="M263" s="49"/>
      <c r="N263" s="49"/>
      <c r="O263" s="49"/>
    </row>
    <row r="264" spans="3:15" x14ac:dyDescent="0.2">
      <c r="C264" s="47"/>
      <c r="H264" s="48"/>
      <c r="I264" s="48"/>
      <c r="J264" s="49"/>
      <c r="K264" s="49"/>
      <c r="L264" s="49"/>
      <c r="M264" s="49"/>
      <c r="N264" s="49"/>
      <c r="O264" s="49"/>
    </row>
    <row r="265" spans="3:15" x14ac:dyDescent="0.2">
      <c r="C265" s="47"/>
      <c r="H265" s="48"/>
      <c r="I265" s="48"/>
      <c r="J265" s="49"/>
      <c r="K265" s="49"/>
      <c r="L265" s="49"/>
      <c r="M265" s="49"/>
      <c r="N265" s="49"/>
      <c r="O265" s="49"/>
    </row>
    <row r="266" spans="3:15" x14ac:dyDescent="0.2">
      <c r="C266" s="47"/>
      <c r="H266" s="48"/>
      <c r="I266" s="48"/>
      <c r="J266" s="49"/>
      <c r="K266" s="49"/>
      <c r="L266" s="49"/>
      <c r="M266" s="49"/>
      <c r="N266" s="49"/>
      <c r="O266" s="49"/>
    </row>
    <row r="267" spans="3:15" x14ac:dyDescent="0.2">
      <c r="C267" s="47"/>
      <c r="H267" s="48"/>
      <c r="I267" s="48"/>
      <c r="J267" s="49"/>
      <c r="K267" s="49"/>
      <c r="L267" s="49"/>
      <c r="M267" s="49"/>
      <c r="N267" s="49"/>
      <c r="O267" s="49"/>
    </row>
    <row r="268" spans="3:15" x14ac:dyDescent="0.2">
      <c r="C268" s="47"/>
      <c r="H268" s="48"/>
      <c r="I268" s="48"/>
      <c r="J268" s="49"/>
      <c r="K268" s="49"/>
      <c r="L268" s="49"/>
      <c r="M268" s="49"/>
      <c r="N268" s="49"/>
      <c r="O268" s="49"/>
    </row>
    <row r="269" spans="3:15" x14ac:dyDescent="0.2">
      <c r="C269" s="47"/>
      <c r="H269" s="48"/>
      <c r="I269" s="48"/>
      <c r="J269" s="49"/>
      <c r="K269" s="49"/>
      <c r="L269" s="49"/>
      <c r="M269" s="49"/>
      <c r="N269" s="49"/>
      <c r="O269" s="49"/>
    </row>
    <row r="270" spans="3:15" x14ac:dyDescent="0.2">
      <c r="C270" s="47"/>
      <c r="H270" s="48"/>
      <c r="I270" s="48"/>
      <c r="J270" s="49"/>
      <c r="K270" s="49"/>
      <c r="L270" s="49"/>
      <c r="M270" s="49"/>
      <c r="N270" s="49"/>
      <c r="O270" s="49"/>
    </row>
    <row r="271" spans="3:15" x14ac:dyDescent="0.2">
      <c r="C271" s="47"/>
      <c r="H271" s="48"/>
      <c r="I271" s="48"/>
      <c r="J271" s="49"/>
      <c r="K271" s="49"/>
      <c r="L271" s="49"/>
      <c r="M271" s="49"/>
      <c r="N271" s="49"/>
      <c r="O271" s="49"/>
    </row>
    <row r="272" spans="3:15" x14ac:dyDescent="0.2">
      <c r="C272" s="47"/>
      <c r="H272" s="48"/>
      <c r="I272" s="48"/>
      <c r="J272" s="49"/>
      <c r="K272" s="49"/>
      <c r="L272" s="49"/>
      <c r="M272" s="49"/>
      <c r="N272" s="49"/>
      <c r="O272" s="49"/>
    </row>
    <row r="273" spans="3:15" x14ac:dyDescent="0.2">
      <c r="C273" s="47"/>
      <c r="H273" s="48"/>
      <c r="I273" s="48"/>
      <c r="J273" s="49"/>
      <c r="K273" s="49"/>
      <c r="L273" s="49"/>
      <c r="M273" s="49"/>
      <c r="N273" s="49"/>
      <c r="O273" s="49"/>
    </row>
    <row r="274" spans="3:15" x14ac:dyDescent="0.2">
      <c r="C274" s="47"/>
      <c r="H274" s="48"/>
      <c r="I274" s="48"/>
      <c r="J274" s="49"/>
      <c r="K274" s="49"/>
      <c r="L274" s="49"/>
      <c r="M274" s="49"/>
      <c r="N274" s="49"/>
      <c r="O274" s="49"/>
    </row>
    <row r="275" spans="3:15" x14ac:dyDescent="0.2">
      <c r="C275" s="47"/>
      <c r="H275" s="48"/>
      <c r="I275" s="48"/>
      <c r="J275" s="49"/>
      <c r="K275" s="49"/>
      <c r="L275" s="49"/>
      <c r="M275" s="49"/>
      <c r="N275" s="49"/>
      <c r="O275" s="49"/>
    </row>
    <row r="276" spans="3:15" x14ac:dyDescent="0.2">
      <c r="C276" s="47"/>
      <c r="H276" s="48"/>
      <c r="I276" s="48"/>
      <c r="J276" s="49"/>
      <c r="K276" s="49"/>
      <c r="L276" s="49"/>
      <c r="M276" s="49"/>
      <c r="N276" s="49"/>
      <c r="O276" s="49"/>
    </row>
    <row r="277" spans="3:15" x14ac:dyDescent="0.2">
      <c r="C277" s="47"/>
      <c r="H277" s="48"/>
      <c r="I277" s="48"/>
      <c r="J277" s="49"/>
      <c r="K277" s="49"/>
      <c r="L277" s="49"/>
      <c r="M277" s="49"/>
      <c r="N277" s="49"/>
      <c r="O277" s="49"/>
    </row>
    <row r="278" spans="3:15" x14ac:dyDescent="0.2">
      <c r="C278" s="47"/>
      <c r="H278" s="48"/>
      <c r="I278" s="48"/>
      <c r="J278" s="49"/>
      <c r="K278" s="49"/>
      <c r="L278" s="49"/>
      <c r="M278" s="49"/>
      <c r="N278" s="49"/>
      <c r="O278" s="49"/>
    </row>
    <row r="279" spans="3:15" x14ac:dyDescent="0.2">
      <c r="C279" s="47"/>
      <c r="H279" s="48"/>
      <c r="I279" s="48"/>
      <c r="J279" s="49"/>
      <c r="K279" s="49"/>
      <c r="L279" s="49"/>
      <c r="M279" s="49"/>
      <c r="N279" s="49"/>
      <c r="O279" s="49"/>
    </row>
    <row r="280" spans="3:15" x14ac:dyDescent="0.2">
      <c r="C280" s="47"/>
      <c r="H280" s="48"/>
      <c r="I280" s="48"/>
      <c r="J280" s="49"/>
      <c r="K280" s="49"/>
      <c r="L280" s="49"/>
      <c r="M280" s="49"/>
      <c r="N280" s="49"/>
      <c r="O280" s="49"/>
    </row>
    <row r="281" spans="3:15" x14ac:dyDescent="0.2">
      <c r="C281" s="47"/>
      <c r="H281" s="48"/>
      <c r="I281" s="48"/>
      <c r="J281" s="49"/>
      <c r="K281" s="49"/>
      <c r="L281" s="49"/>
      <c r="M281" s="49"/>
      <c r="N281" s="49"/>
      <c r="O281" s="49"/>
    </row>
    <row r="282" spans="3:15" x14ac:dyDescent="0.2">
      <c r="C282" s="47"/>
      <c r="H282" s="48"/>
      <c r="I282" s="48"/>
      <c r="J282" s="49"/>
      <c r="K282" s="49"/>
      <c r="L282" s="49"/>
      <c r="M282" s="49"/>
      <c r="N282" s="49"/>
      <c r="O282" s="49"/>
    </row>
    <row r="283" spans="3:15" x14ac:dyDescent="0.2">
      <c r="C283" s="47"/>
      <c r="H283" s="48"/>
      <c r="I283" s="48"/>
      <c r="J283" s="49"/>
      <c r="K283" s="49"/>
      <c r="L283" s="49"/>
      <c r="M283" s="49"/>
      <c r="N283" s="49"/>
      <c r="O283" s="49"/>
    </row>
    <row r="284" spans="3:15" x14ac:dyDescent="0.2">
      <c r="C284" s="47"/>
      <c r="H284" s="48"/>
      <c r="I284" s="48"/>
      <c r="J284" s="49"/>
      <c r="K284" s="49"/>
      <c r="L284" s="49"/>
      <c r="M284" s="49"/>
      <c r="N284" s="49"/>
      <c r="O284" s="49"/>
    </row>
    <row r="285" spans="3:15" x14ac:dyDescent="0.2">
      <c r="C285" s="47"/>
      <c r="H285" s="48"/>
      <c r="I285" s="48"/>
      <c r="J285" s="49"/>
      <c r="K285" s="49"/>
      <c r="L285" s="49"/>
      <c r="M285" s="49"/>
      <c r="N285" s="49"/>
      <c r="O285" s="49"/>
    </row>
    <row r="286" spans="3:15" x14ac:dyDescent="0.2">
      <c r="C286" s="47"/>
      <c r="H286" s="48"/>
      <c r="I286" s="48"/>
      <c r="J286" s="49"/>
      <c r="K286" s="49"/>
      <c r="L286" s="49"/>
      <c r="M286" s="49"/>
      <c r="N286" s="49"/>
      <c r="O286" s="49"/>
    </row>
    <row r="287" spans="3:15" x14ac:dyDescent="0.2">
      <c r="C287" s="47"/>
      <c r="H287" s="48"/>
      <c r="I287" s="48"/>
      <c r="J287" s="49"/>
      <c r="K287" s="49"/>
      <c r="L287" s="49"/>
      <c r="M287" s="49"/>
      <c r="N287" s="49"/>
      <c r="O287" s="49"/>
    </row>
    <row r="288" spans="3:15" x14ac:dyDescent="0.2">
      <c r="C288" s="47"/>
      <c r="H288" s="48"/>
      <c r="I288" s="48"/>
      <c r="J288" s="49"/>
      <c r="K288" s="49"/>
      <c r="L288" s="49"/>
      <c r="M288" s="49"/>
      <c r="N288" s="49"/>
      <c r="O288" s="49"/>
    </row>
    <row r="289" spans="3:15" x14ac:dyDescent="0.2">
      <c r="C289" s="47"/>
      <c r="H289" s="48"/>
      <c r="I289" s="48"/>
      <c r="J289" s="49"/>
      <c r="K289" s="49"/>
      <c r="L289" s="49"/>
      <c r="M289" s="49"/>
      <c r="N289" s="49"/>
      <c r="O289" s="49"/>
    </row>
    <row r="290" spans="3:15" x14ac:dyDescent="0.2">
      <c r="C290" s="47"/>
      <c r="H290" s="48"/>
      <c r="I290" s="48"/>
      <c r="J290" s="49"/>
      <c r="K290" s="49"/>
      <c r="L290" s="49"/>
      <c r="M290" s="49"/>
      <c r="N290" s="49"/>
      <c r="O290" s="49"/>
    </row>
    <row r="291" spans="3:15" x14ac:dyDescent="0.2">
      <c r="C291" s="47"/>
      <c r="H291" s="48"/>
      <c r="I291" s="48"/>
      <c r="J291" s="49"/>
      <c r="K291" s="49"/>
      <c r="L291" s="49"/>
      <c r="M291" s="49"/>
      <c r="N291" s="49"/>
      <c r="O291" s="49"/>
    </row>
    <row r="292" spans="3:15" x14ac:dyDescent="0.2">
      <c r="C292" s="47"/>
      <c r="H292" s="48"/>
      <c r="I292" s="48"/>
      <c r="J292" s="49"/>
      <c r="K292" s="49"/>
      <c r="L292" s="49"/>
      <c r="M292" s="49"/>
      <c r="N292" s="49"/>
      <c r="O292" s="49"/>
    </row>
    <row r="293" spans="3:15" x14ac:dyDescent="0.2">
      <c r="C293" s="47"/>
      <c r="H293" s="48"/>
      <c r="I293" s="48"/>
      <c r="J293" s="49"/>
      <c r="K293" s="49"/>
      <c r="L293" s="49"/>
      <c r="M293" s="49"/>
      <c r="N293" s="49"/>
      <c r="O293" s="49"/>
    </row>
    <row r="294" spans="3:15" x14ac:dyDescent="0.2">
      <c r="C294" s="47"/>
      <c r="H294" s="48"/>
      <c r="I294" s="48"/>
      <c r="J294" s="49"/>
      <c r="K294" s="49"/>
      <c r="L294" s="49"/>
      <c r="M294" s="49"/>
      <c r="N294" s="49"/>
      <c r="O294" s="49"/>
    </row>
    <row r="295" spans="3:15" x14ac:dyDescent="0.2">
      <c r="C295" s="47"/>
      <c r="H295" s="48"/>
      <c r="I295" s="48"/>
      <c r="J295" s="49"/>
      <c r="K295" s="49"/>
      <c r="L295" s="49"/>
      <c r="M295" s="49"/>
      <c r="N295" s="49"/>
      <c r="O295" s="49"/>
    </row>
    <row r="296" spans="3:15" x14ac:dyDescent="0.2">
      <c r="C296" s="47"/>
      <c r="H296" s="48"/>
      <c r="I296" s="48"/>
      <c r="J296" s="49"/>
      <c r="K296" s="49"/>
      <c r="L296" s="49"/>
      <c r="M296" s="49"/>
      <c r="N296" s="49"/>
      <c r="O296" s="49"/>
    </row>
    <row r="297" spans="3:15" x14ac:dyDescent="0.2">
      <c r="C297" s="47"/>
      <c r="H297" s="48"/>
      <c r="I297" s="48"/>
      <c r="J297" s="49"/>
      <c r="K297" s="49"/>
      <c r="L297" s="49"/>
      <c r="M297" s="49"/>
      <c r="N297" s="49"/>
      <c r="O297" s="49"/>
    </row>
    <row r="298" spans="3:15" x14ac:dyDescent="0.2">
      <c r="C298" s="47"/>
      <c r="H298" s="48"/>
      <c r="I298" s="48"/>
      <c r="J298" s="49"/>
      <c r="K298" s="49"/>
      <c r="L298" s="49"/>
      <c r="M298" s="49"/>
      <c r="N298" s="49"/>
      <c r="O298" s="49"/>
    </row>
    <row r="299" spans="3:15" x14ac:dyDescent="0.2">
      <c r="C299" s="47"/>
      <c r="H299" s="48"/>
      <c r="I299" s="48"/>
      <c r="J299" s="49"/>
      <c r="K299" s="49"/>
      <c r="L299" s="49"/>
      <c r="M299" s="49"/>
      <c r="N299" s="49"/>
      <c r="O299" s="49"/>
    </row>
    <row r="300" spans="3:15" x14ac:dyDescent="0.2">
      <c r="C300" s="47"/>
      <c r="H300" s="48"/>
      <c r="I300" s="48"/>
      <c r="J300" s="49"/>
      <c r="K300" s="49"/>
      <c r="L300" s="49"/>
      <c r="M300" s="49"/>
      <c r="N300" s="49"/>
      <c r="O300" s="49"/>
    </row>
    <row r="301" spans="3:15" x14ac:dyDescent="0.2">
      <c r="C301" s="47"/>
      <c r="H301" s="48"/>
      <c r="I301" s="48"/>
      <c r="J301" s="49"/>
      <c r="K301" s="49"/>
      <c r="L301" s="49"/>
      <c r="M301" s="49"/>
      <c r="N301" s="49"/>
      <c r="O301" s="49"/>
    </row>
    <row r="302" spans="3:15" x14ac:dyDescent="0.2">
      <c r="C302" s="47"/>
      <c r="H302" s="48"/>
      <c r="I302" s="48"/>
      <c r="J302" s="49"/>
      <c r="K302" s="49"/>
      <c r="L302" s="49"/>
      <c r="M302" s="49"/>
      <c r="N302" s="49"/>
      <c r="O302" s="49"/>
    </row>
    <row r="303" spans="3:15" x14ac:dyDescent="0.2">
      <c r="C303" s="47"/>
      <c r="H303" s="48"/>
      <c r="I303" s="48"/>
      <c r="J303" s="49"/>
      <c r="K303" s="49"/>
      <c r="L303" s="49"/>
      <c r="M303" s="49"/>
      <c r="N303" s="49"/>
      <c r="O303" s="49"/>
    </row>
    <row r="304" spans="3:15" x14ac:dyDescent="0.2">
      <c r="C304" s="47"/>
      <c r="H304" s="48"/>
      <c r="I304" s="48"/>
      <c r="J304" s="49"/>
      <c r="K304" s="49"/>
      <c r="L304" s="49"/>
      <c r="M304" s="49"/>
      <c r="N304" s="49"/>
      <c r="O304" s="49"/>
    </row>
    <row r="305" spans="3:15" x14ac:dyDescent="0.2">
      <c r="C305" s="47"/>
      <c r="H305" s="48"/>
      <c r="I305" s="48"/>
      <c r="J305" s="49"/>
      <c r="K305" s="49"/>
      <c r="L305" s="49"/>
      <c r="M305" s="49"/>
      <c r="N305" s="49"/>
      <c r="O305" s="49"/>
    </row>
    <row r="306" spans="3:15" x14ac:dyDescent="0.2">
      <c r="C306" s="47"/>
      <c r="H306" s="48"/>
      <c r="I306" s="48"/>
      <c r="J306" s="49"/>
      <c r="K306" s="49"/>
      <c r="L306" s="49"/>
      <c r="M306" s="49"/>
      <c r="N306" s="49"/>
      <c r="O306" s="49"/>
    </row>
    <row r="307" spans="3:15" x14ac:dyDescent="0.2">
      <c r="C307" s="47"/>
      <c r="H307" s="48"/>
      <c r="I307" s="48"/>
      <c r="J307" s="49"/>
      <c r="K307" s="49"/>
      <c r="L307" s="49"/>
      <c r="M307" s="49"/>
      <c r="N307" s="49"/>
      <c r="O307" s="49"/>
    </row>
    <row r="308" spans="3:15" x14ac:dyDescent="0.2">
      <c r="C308" s="47"/>
      <c r="H308" s="48"/>
      <c r="I308" s="48"/>
      <c r="J308" s="49"/>
      <c r="K308" s="49"/>
      <c r="L308" s="49"/>
      <c r="M308" s="49"/>
      <c r="N308" s="49"/>
      <c r="O308" s="49"/>
    </row>
    <row r="309" spans="3:15" x14ac:dyDescent="0.2">
      <c r="C309" s="47"/>
      <c r="H309" s="48"/>
      <c r="I309" s="48"/>
      <c r="J309" s="49"/>
      <c r="K309" s="49"/>
      <c r="L309" s="49"/>
      <c r="M309" s="49"/>
      <c r="N309" s="49"/>
      <c r="O309" s="49"/>
    </row>
    <row r="310" spans="3:15" x14ac:dyDescent="0.2">
      <c r="C310" s="47"/>
      <c r="H310" s="48"/>
      <c r="I310" s="48"/>
      <c r="J310" s="49"/>
      <c r="K310" s="49"/>
      <c r="L310" s="49"/>
      <c r="M310" s="49"/>
      <c r="N310" s="49"/>
      <c r="O310" s="49"/>
    </row>
    <row r="311" spans="3:15" x14ac:dyDescent="0.2">
      <c r="C311" s="47"/>
      <c r="H311" s="48"/>
      <c r="I311" s="48"/>
      <c r="J311" s="49"/>
      <c r="K311" s="49"/>
      <c r="L311" s="49"/>
      <c r="M311" s="49"/>
      <c r="N311" s="49"/>
      <c r="O311" s="49"/>
    </row>
    <row r="312" spans="3:15" x14ac:dyDescent="0.2">
      <c r="C312" s="47"/>
      <c r="H312" s="48"/>
      <c r="I312" s="48"/>
      <c r="J312" s="49"/>
      <c r="K312" s="49"/>
      <c r="L312" s="49"/>
      <c r="M312" s="49"/>
      <c r="N312" s="49"/>
      <c r="O312" s="49"/>
    </row>
    <row r="313" spans="3:15" x14ac:dyDescent="0.2">
      <c r="C313" s="47"/>
      <c r="H313" s="48"/>
      <c r="I313" s="48"/>
      <c r="J313" s="49"/>
      <c r="K313" s="49"/>
      <c r="L313" s="49"/>
      <c r="M313" s="49"/>
      <c r="N313" s="49"/>
      <c r="O313" s="49"/>
    </row>
    <row r="314" spans="3:15" x14ac:dyDescent="0.2">
      <c r="C314" s="47"/>
      <c r="H314" s="48"/>
      <c r="I314" s="48"/>
      <c r="J314" s="49"/>
      <c r="K314" s="49"/>
      <c r="L314" s="49"/>
      <c r="M314" s="49"/>
      <c r="N314" s="49"/>
      <c r="O314" s="49"/>
    </row>
    <row r="315" spans="3:15" x14ac:dyDescent="0.2">
      <c r="C315" s="47"/>
      <c r="H315" s="48"/>
      <c r="I315" s="48"/>
      <c r="J315" s="49"/>
      <c r="K315" s="49"/>
      <c r="L315" s="49"/>
      <c r="M315" s="49"/>
      <c r="N315" s="49"/>
      <c r="O315" s="49"/>
    </row>
    <row r="316" spans="3:15" x14ac:dyDescent="0.2">
      <c r="C316" s="47"/>
      <c r="H316" s="48"/>
      <c r="I316" s="48"/>
      <c r="J316" s="49"/>
      <c r="K316" s="49"/>
      <c r="L316" s="49"/>
      <c r="M316" s="49"/>
      <c r="N316" s="49"/>
      <c r="O316" s="49"/>
    </row>
    <row r="317" spans="3:15" x14ac:dyDescent="0.2">
      <c r="C317" s="47"/>
      <c r="H317" s="48"/>
      <c r="I317" s="48"/>
      <c r="J317" s="49"/>
      <c r="K317" s="49"/>
      <c r="L317" s="49"/>
      <c r="M317" s="49"/>
      <c r="N317" s="49"/>
      <c r="O317" s="49"/>
    </row>
    <row r="318" spans="3:15" x14ac:dyDescent="0.2">
      <c r="C318" s="47"/>
      <c r="H318" s="48"/>
      <c r="I318" s="48"/>
      <c r="J318" s="49"/>
      <c r="K318" s="49"/>
      <c r="L318" s="49"/>
      <c r="M318" s="49"/>
      <c r="N318" s="49"/>
      <c r="O318" s="49"/>
    </row>
    <row r="319" spans="3:15" x14ac:dyDescent="0.2">
      <c r="C319" s="47"/>
      <c r="H319" s="48"/>
      <c r="I319" s="48"/>
      <c r="J319" s="49"/>
      <c r="K319" s="49"/>
      <c r="L319" s="49"/>
      <c r="M319" s="49"/>
      <c r="N319" s="49"/>
      <c r="O319" s="49"/>
    </row>
    <row r="320" spans="3:15" x14ac:dyDescent="0.2">
      <c r="C320" s="47"/>
      <c r="H320" s="48"/>
      <c r="I320" s="48"/>
      <c r="J320" s="49"/>
      <c r="K320" s="49"/>
      <c r="L320" s="49"/>
      <c r="M320" s="49"/>
      <c r="N320" s="49"/>
      <c r="O320" s="49"/>
    </row>
    <row r="321" spans="3:15" x14ac:dyDescent="0.2">
      <c r="C321" s="47"/>
      <c r="H321" s="48"/>
      <c r="I321" s="48"/>
      <c r="J321" s="49"/>
      <c r="K321" s="49"/>
      <c r="L321" s="49"/>
      <c r="M321" s="49"/>
      <c r="N321" s="49"/>
      <c r="O321" s="49"/>
    </row>
    <row r="322" spans="3:15" x14ac:dyDescent="0.2">
      <c r="C322" s="47"/>
      <c r="H322" s="48"/>
      <c r="I322" s="48"/>
      <c r="J322" s="49"/>
      <c r="K322" s="49"/>
      <c r="L322" s="49"/>
      <c r="M322" s="49"/>
      <c r="N322" s="49"/>
      <c r="O322" s="49"/>
    </row>
    <row r="323" spans="3:15" x14ac:dyDescent="0.2">
      <c r="C323" s="47"/>
      <c r="H323" s="48"/>
      <c r="I323" s="48"/>
      <c r="J323" s="49"/>
      <c r="K323" s="49"/>
      <c r="L323" s="49"/>
      <c r="M323" s="49"/>
      <c r="N323" s="49"/>
      <c r="O323" s="49"/>
    </row>
    <row r="324" spans="3:15" x14ac:dyDescent="0.2">
      <c r="C324" s="47"/>
      <c r="H324" s="48"/>
      <c r="I324" s="48"/>
      <c r="J324" s="49"/>
      <c r="K324" s="49"/>
      <c r="L324" s="49"/>
      <c r="M324" s="49"/>
      <c r="N324" s="49"/>
      <c r="O324" s="49"/>
    </row>
    <row r="325" spans="3:15" x14ac:dyDescent="0.2">
      <c r="C325" s="47"/>
      <c r="H325" s="48"/>
      <c r="I325" s="48"/>
      <c r="J325" s="49"/>
      <c r="K325" s="49"/>
      <c r="L325" s="49"/>
      <c r="M325" s="49"/>
      <c r="N325" s="49"/>
      <c r="O325" s="49"/>
    </row>
    <row r="326" spans="3:15" x14ac:dyDescent="0.2">
      <c r="C326" s="47"/>
      <c r="H326" s="48"/>
      <c r="I326" s="48"/>
      <c r="J326" s="49"/>
      <c r="K326" s="49"/>
      <c r="L326" s="49"/>
      <c r="M326" s="49"/>
      <c r="N326" s="49"/>
      <c r="O326" s="49"/>
    </row>
    <row r="327" spans="3:15" x14ac:dyDescent="0.2">
      <c r="C327" s="47"/>
      <c r="H327" s="48"/>
      <c r="I327" s="48"/>
      <c r="J327" s="49"/>
      <c r="K327" s="49"/>
      <c r="L327" s="49"/>
      <c r="M327" s="49"/>
      <c r="N327" s="49"/>
      <c r="O327" s="49"/>
    </row>
    <row r="328" spans="3:15" x14ac:dyDescent="0.2">
      <c r="C328" s="47"/>
      <c r="H328" s="48"/>
      <c r="I328" s="48"/>
      <c r="J328" s="49"/>
      <c r="K328" s="49"/>
      <c r="L328" s="49"/>
      <c r="M328" s="49"/>
      <c r="N328" s="49"/>
      <c r="O328" s="49"/>
    </row>
    <row r="329" spans="3:15" x14ac:dyDescent="0.2">
      <c r="C329" s="47"/>
      <c r="H329" s="48"/>
      <c r="I329" s="48"/>
      <c r="J329" s="49"/>
      <c r="K329" s="49"/>
      <c r="L329" s="49"/>
      <c r="M329" s="49"/>
      <c r="N329" s="49"/>
      <c r="O329" s="49"/>
    </row>
    <row r="330" spans="3:15" x14ac:dyDescent="0.2">
      <c r="C330" s="47"/>
      <c r="H330" s="48"/>
      <c r="I330" s="48"/>
      <c r="J330" s="49"/>
      <c r="K330" s="49"/>
      <c r="L330" s="49"/>
      <c r="M330" s="49"/>
      <c r="N330" s="49"/>
      <c r="O330" s="49"/>
    </row>
    <row r="331" spans="3:15" x14ac:dyDescent="0.2">
      <c r="C331" s="47"/>
      <c r="H331" s="48"/>
      <c r="I331" s="48"/>
      <c r="J331" s="49"/>
      <c r="K331" s="49"/>
      <c r="L331" s="49"/>
      <c r="M331" s="49"/>
      <c r="N331" s="49"/>
      <c r="O331" s="49"/>
    </row>
    <row r="332" spans="3:15" x14ac:dyDescent="0.2">
      <c r="C332" s="47"/>
      <c r="H332" s="48"/>
      <c r="I332" s="48"/>
      <c r="J332" s="49"/>
      <c r="K332" s="49"/>
      <c r="L332" s="49"/>
      <c r="M332" s="49"/>
      <c r="N332" s="49"/>
      <c r="O332" s="49"/>
    </row>
    <row r="333" spans="3:15" x14ac:dyDescent="0.2">
      <c r="C333" s="47"/>
      <c r="H333" s="48"/>
      <c r="I333" s="48"/>
      <c r="J333" s="49"/>
      <c r="K333" s="49"/>
      <c r="L333" s="49"/>
      <c r="M333" s="49"/>
      <c r="N333" s="49"/>
      <c r="O333" s="49"/>
    </row>
    <row r="334" spans="3:15" x14ac:dyDescent="0.2">
      <c r="C334" s="47"/>
      <c r="H334" s="48"/>
      <c r="I334" s="48"/>
      <c r="J334" s="49"/>
      <c r="K334" s="49"/>
      <c r="L334" s="49"/>
      <c r="M334" s="49"/>
      <c r="N334" s="49"/>
      <c r="O334" s="49"/>
    </row>
    <row r="335" spans="3:15" x14ac:dyDescent="0.2">
      <c r="C335" s="47"/>
      <c r="H335" s="48"/>
      <c r="I335" s="48"/>
      <c r="J335" s="49"/>
      <c r="K335" s="49"/>
      <c r="L335" s="49"/>
      <c r="M335" s="49"/>
      <c r="N335" s="49"/>
      <c r="O335" s="49"/>
    </row>
    <row r="336" spans="3:15" x14ac:dyDescent="0.2">
      <c r="C336" s="47"/>
      <c r="H336" s="48"/>
      <c r="I336" s="48"/>
      <c r="J336" s="49"/>
      <c r="K336" s="49"/>
      <c r="L336" s="49"/>
      <c r="M336" s="49"/>
      <c r="N336" s="49"/>
      <c r="O336" s="49"/>
    </row>
    <row r="337" spans="3:15" x14ac:dyDescent="0.2">
      <c r="C337" s="47"/>
      <c r="H337" s="48"/>
      <c r="I337" s="48"/>
      <c r="J337" s="49"/>
      <c r="K337" s="49"/>
      <c r="L337" s="49"/>
      <c r="M337" s="49"/>
      <c r="N337" s="49"/>
      <c r="O337" s="49"/>
    </row>
    <row r="338" spans="3:15" x14ac:dyDescent="0.2">
      <c r="C338" s="47"/>
      <c r="H338" s="48"/>
      <c r="I338" s="48"/>
      <c r="J338" s="49"/>
      <c r="K338" s="49"/>
      <c r="L338" s="49"/>
      <c r="M338" s="49"/>
      <c r="N338" s="49"/>
      <c r="O338" s="49"/>
    </row>
    <row r="339" spans="3:15" x14ac:dyDescent="0.2">
      <c r="C339" s="47"/>
      <c r="H339" s="48"/>
      <c r="I339" s="48"/>
      <c r="J339" s="49"/>
      <c r="K339" s="49"/>
      <c r="L339" s="49"/>
      <c r="M339" s="49"/>
      <c r="N339" s="49"/>
      <c r="O339" s="49"/>
    </row>
    <row r="340" spans="3:15" x14ac:dyDescent="0.2">
      <c r="C340" s="47"/>
      <c r="H340" s="48"/>
      <c r="I340" s="48"/>
      <c r="J340" s="49"/>
      <c r="K340" s="49"/>
      <c r="L340" s="49"/>
      <c r="M340" s="49"/>
      <c r="N340" s="49"/>
      <c r="O340" s="49"/>
    </row>
    <row r="341" spans="3:15" x14ac:dyDescent="0.2">
      <c r="C341" s="47"/>
      <c r="H341" s="48"/>
      <c r="I341" s="48"/>
      <c r="J341" s="49"/>
      <c r="K341" s="49"/>
      <c r="L341" s="49"/>
      <c r="M341" s="49"/>
      <c r="N341" s="49"/>
      <c r="O341" s="49"/>
    </row>
    <row r="342" spans="3:15" x14ac:dyDescent="0.2">
      <c r="C342" s="47"/>
      <c r="H342" s="48"/>
      <c r="I342" s="48"/>
      <c r="J342" s="49"/>
      <c r="K342" s="49"/>
      <c r="L342" s="49"/>
      <c r="M342" s="49"/>
      <c r="N342" s="49"/>
      <c r="O342" s="49"/>
    </row>
    <row r="343" spans="3:15" x14ac:dyDescent="0.2">
      <c r="C343" s="47"/>
      <c r="H343" s="48"/>
      <c r="I343" s="48"/>
      <c r="J343" s="49"/>
      <c r="K343" s="49"/>
      <c r="L343" s="49"/>
      <c r="M343" s="49"/>
      <c r="N343" s="49"/>
      <c r="O343" s="49"/>
    </row>
    <row r="344" spans="3:15" x14ac:dyDescent="0.2">
      <c r="C344" s="47"/>
      <c r="H344" s="48"/>
      <c r="I344" s="48"/>
      <c r="J344" s="49"/>
      <c r="K344" s="49"/>
      <c r="L344" s="49"/>
      <c r="M344" s="49"/>
      <c r="N344" s="49"/>
      <c r="O344" s="49"/>
    </row>
    <row r="345" spans="3:15" x14ac:dyDescent="0.2">
      <c r="C345" s="47"/>
      <c r="H345" s="48"/>
      <c r="I345" s="48"/>
      <c r="J345" s="49"/>
      <c r="K345" s="49"/>
      <c r="L345" s="49"/>
      <c r="M345" s="49"/>
      <c r="N345" s="49"/>
      <c r="O345" s="49"/>
    </row>
    <row r="346" spans="3:15" x14ac:dyDescent="0.2">
      <c r="C346" s="47"/>
      <c r="H346" s="48"/>
      <c r="I346" s="48"/>
      <c r="J346" s="49"/>
      <c r="K346" s="49"/>
      <c r="L346" s="49"/>
      <c r="M346" s="49"/>
      <c r="N346" s="49"/>
      <c r="O346" s="49"/>
    </row>
    <row r="347" spans="3:15" x14ac:dyDescent="0.2">
      <c r="C347" s="47"/>
      <c r="H347" s="48"/>
      <c r="I347" s="48"/>
      <c r="J347" s="49"/>
      <c r="K347" s="49"/>
      <c r="L347" s="49"/>
      <c r="M347" s="49"/>
      <c r="N347" s="49"/>
      <c r="O347" s="49"/>
    </row>
    <row r="348" spans="3:15" x14ac:dyDescent="0.2">
      <c r="C348" s="47"/>
      <c r="H348" s="48"/>
      <c r="I348" s="48"/>
      <c r="J348" s="49"/>
      <c r="K348" s="49"/>
      <c r="L348" s="49"/>
      <c r="M348" s="49"/>
      <c r="N348" s="49"/>
      <c r="O348" s="49"/>
    </row>
    <row r="349" spans="3:15" x14ac:dyDescent="0.2">
      <c r="C349" s="47"/>
      <c r="H349" s="48"/>
      <c r="I349" s="48"/>
      <c r="J349" s="49"/>
      <c r="K349" s="49"/>
      <c r="L349" s="49"/>
      <c r="M349" s="49"/>
      <c r="N349" s="49"/>
      <c r="O349" s="49"/>
    </row>
    <row r="350" spans="3:15" x14ac:dyDescent="0.2">
      <c r="C350" s="47"/>
      <c r="H350" s="48"/>
      <c r="I350" s="48"/>
      <c r="J350" s="49"/>
      <c r="K350" s="49"/>
      <c r="L350" s="49"/>
      <c r="M350" s="49"/>
      <c r="N350" s="49"/>
      <c r="O350" s="49"/>
    </row>
    <row r="351" spans="3:15" x14ac:dyDescent="0.2">
      <c r="C351" s="47"/>
      <c r="H351" s="48"/>
      <c r="I351" s="48"/>
      <c r="J351" s="49"/>
      <c r="K351" s="49"/>
      <c r="L351" s="49"/>
      <c r="M351" s="49"/>
      <c r="N351" s="49"/>
      <c r="O351" s="49"/>
    </row>
    <row r="352" spans="3:15" x14ac:dyDescent="0.2">
      <c r="C352" s="47"/>
      <c r="H352" s="48"/>
      <c r="I352" s="48"/>
      <c r="J352" s="49"/>
      <c r="K352" s="49"/>
      <c r="L352" s="49"/>
      <c r="M352" s="49"/>
      <c r="N352" s="49"/>
      <c r="O352" s="49"/>
    </row>
    <row r="353" spans="3:15" x14ac:dyDescent="0.2">
      <c r="C353" s="47"/>
      <c r="H353" s="48"/>
      <c r="I353" s="48"/>
      <c r="J353" s="49"/>
      <c r="K353" s="49"/>
      <c r="L353" s="49"/>
      <c r="M353" s="49"/>
      <c r="N353" s="49"/>
      <c r="O353" s="49"/>
    </row>
    <row r="354" spans="3:15" x14ac:dyDescent="0.2">
      <c r="C354" s="47"/>
      <c r="H354" s="48"/>
      <c r="I354" s="48"/>
      <c r="J354" s="49"/>
      <c r="K354" s="49"/>
      <c r="L354" s="49"/>
      <c r="M354" s="49"/>
      <c r="N354" s="49"/>
      <c r="O354" s="49"/>
    </row>
    <row r="355" spans="3:15" x14ac:dyDescent="0.2">
      <c r="C355" s="47"/>
      <c r="H355" s="48"/>
      <c r="I355" s="48"/>
      <c r="J355" s="49"/>
      <c r="K355" s="49"/>
      <c r="L355" s="49"/>
      <c r="M355" s="49"/>
      <c r="N355" s="49"/>
      <c r="O355" s="49"/>
    </row>
    <row r="356" spans="3:15" x14ac:dyDescent="0.2">
      <c r="C356" s="47"/>
      <c r="H356" s="48"/>
      <c r="I356" s="48"/>
      <c r="J356" s="49"/>
      <c r="K356" s="49"/>
      <c r="L356" s="49"/>
      <c r="M356" s="49"/>
      <c r="N356" s="49"/>
      <c r="O356" s="49"/>
    </row>
    <row r="357" spans="3:15" x14ac:dyDescent="0.2">
      <c r="C357" s="47"/>
      <c r="H357" s="48"/>
      <c r="I357" s="48"/>
      <c r="J357" s="49"/>
      <c r="K357" s="49"/>
      <c r="L357" s="49"/>
      <c r="M357" s="49"/>
      <c r="N357" s="49"/>
      <c r="O357" s="49"/>
    </row>
    <row r="358" spans="3:15" x14ac:dyDescent="0.2">
      <c r="C358" s="47"/>
      <c r="H358" s="48"/>
      <c r="I358" s="48"/>
      <c r="J358" s="49"/>
      <c r="K358" s="49"/>
      <c r="L358" s="49"/>
      <c r="M358" s="49"/>
      <c r="N358" s="49"/>
      <c r="O358" s="49"/>
    </row>
    <row r="359" spans="3:15" x14ac:dyDescent="0.2">
      <c r="C359" s="47"/>
      <c r="H359" s="48"/>
      <c r="I359" s="48"/>
      <c r="J359" s="49"/>
      <c r="K359" s="49"/>
      <c r="L359" s="49"/>
      <c r="M359" s="49"/>
      <c r="N359" s="49"/>
      <c r="O359" s="49"/>
    </row>
    <row r="360" spans="3:15" x14ac:dyDescent="0.2">
      <c r="C360" s="47"/>
      <c r="H360" s="48"/>
      <c r="I360" s="48"/>
      <c r="J360" s="49"/>
      <c r="K360" s="49"/>
      <c r="L360" s="49"/>
      <c r="M360" s="49"/>
      <c r="N360" s="49"/>
      <c r="O360" s="49"/>
    </row>
    <row r="361" spans="3:15" x14ac:dyDescent="0.2">
      <c r="C361" s="47"/>
      <c r="H361" s="48"/>
      <c r="I361" s="48"/>
      <c r="J361" s="49"/>
      <c r="K361" s="49"/>
      <c r="L361" s="49"/>
      <c r="M361" s="49"/>
      <c r="N361" s="49"/>
      <c r="O361" s="49"/>
    </row>
    <row r="362" spans="3:15" x14ac:dyDescent="0.2">
      <c r="C362" s="47"/>
      <c r="H362" s="48"/>
      <c r="I362" s="48"/>
      <c r="J362" s="49"/>
      <c r="K362" s="49"/>
      <c r="L362" s="49"/>
      <c r="M362" s="49"/>
      <c r="N362" s="49"/>
      <c r="O362" s="49"/>
    </row>
    <row r="363" spans="3:15" x14ac:dyDescent="0.2">
      <c r="C363" s="47"/>
      <c r="H363" s="48"/>
      <c r="I363" s="48"/>
      <c r="J363" s="49"/>
      <c r="K363" s="49"/>
      <c r="L363" s="49"/>
      <c r="M363" s="49"/>
      <c r="N363" s="49"/>
      <c r="O363" s="49"/>
    </row>
    <row r="364" spans="3:15" x14ac:dyDescent="0.2">
      <c r="C364" s="47"/>
      <c r="H364" s="48"/>
      <c r="I364" s="48"/>
      <c r="J364" s="49"/>
      <c r="K364" s="49"/>
      <c r="L364" s="49"/>
      <c r="M364" s="49"/>
      <c r="N364" s="49"/>
      <c r="O364" s="49"/>
    </row>
    <row r="365" spans="3:15" x14ac:dyDescent="0.2">
      <c r="C365" s="47"/>
      <c r="H365" s="48"/>
      <c r="I365" s="48"/>
      <c r="J365" s="49"/>
      <c r="K365" s="49"/>
      <c r="L365" s="49"/>
      <c r="M365" s="49"/>
      <c r="N365" s="49"/>
      <c r="O365" s="49"/>
    </row>
    <row r="366" spans="3:15" x14ac:dyDescent="0.2">
      <c r="C366" s="47"/>
      <c r="H366" s="48"/>
      <c r="I366" s="48"/>
      <c r="J366" s="49"/>
      <c r="K366" s="49"/>
      <c r="L366" s="49"/>
      <c r="M366" s="49"/>
      <c r="N366" s="49"/>
      <c r="O366" s="49"/>
    </row>
    <row r="367" spans="3:15" x14ac:dyDescent="0.2">
      <c r="C367" s="47"/>
      <c r="H367" s="48"/>
      <c r="I367" s="48"/>
      <c r="J367" s="49"/>
      <c r="K367" s="49"/>
      <c r="L367" s="49"/>
      <c r="M367" s="49"/>
      <c r="N367" s="49"/>
      <c r="O367" s="49"/>
    </row>
    <row r="368" spans="3:15" x14ac:dyDescent="0.2">
      <c r="C368" s="47"/>
      <c r="H368" s="48"/>
      <c r="I368" s="48"/>
      <c r="J368" s="49"/>
      <c r="K368" s="49"/>
      <c r="L368" s="49"/>
      <c r="M368" s="49"/>
      <c r="N368" s="49"/>
      <c r="O368" s="49"/>
    </row>
    <row r="369" spans="3:15" x14ac:dyDescent="0.2">
      <c r="C369" s="47"/>
      <c r="H369" s="48"/>
      <c r="I369" s="48"/>
      <c r="J369" s="49"/>
      <c r="K369" s="49"/>
      <c r="L369" s="49"/>
      <c r="M369" s="49"/>
      <c r="N369" s="49"/>
      <c r="O369" s="49"/>
    </row>
    <row r="370" spans="3:15" x14ac:dyDescent="0.2">
      <c r="C370" s="47"/>
      <c r="H370" s="48"/>
      <c r="I370" s="48"/>
      <c r="J370" s="49"/>
      <c r="K370" s="49"/>
      <c r="L370" s="49"/>
      <c r="M370" s="49"/>
      <c r="N370" s="49"/>
      <c r="O370" s="49"/>
    </row>
    <row r="371" spans="3:15" x14ac:dyDescent="0.2">
      <c r="C371" s="47"/>
      <c r="H371" s="48"/>
      <c r="I371" s="48"/>
      <c r="J371" s="49"/>
      <c r="K371" s="49"/>
      <c r="L371" s="49"/>
      <c r="M371" s="49"/>
      <c r="N371" s="49"/>
      <c r="O371" s="49"/>
    </row>
    <row r="372" spans="3:15" x14ac:dyDescent="0.2">
      <c r="C372" s="47"/>
      <c r="H372" s="48"/>
      <c r="I372" s="48"/>
      <c r="J372" s="49"/>
      <c r="K372" s="49"/>
      <c r="L372" s="49"/>
      <c r="M372" s="49"/>
      <c r="N372" s="49"/>
      <c r="O372" s="49"/>
    </row>
    <row r="373" spans="3:15" x14ac:dyDescent="0.2">
      <c r="C373" s="47"/>
      <c r="H373" s="48"/>
      <c r="I373" s="48"/>
      <c r="J373" s="49"/>
      <c r="K373" s="49"/>
      <c r="L373" s="49"/>
      <c r="M373" s="49"/>
      <c r="N373" s="49"/>
      <c r="O373" s="49"/>
    </row>
    <row r="374" spans="3:15" x14ac:dyDescent="0.2">
      <c r="C374" s="47"/>
      <c r="H374" s="48"/>
      <c r="I374" s="48"/>
      <c r="J374" s="49"/>
      <c r="K374" s="49"/>
      <c r="L374" s="49"/>
      <c r="M374" s="49"/>
      <c r="N374" s="49"/>
      <c r="O374" s="49"/>
    </row>
    <row r="375" spans="3:15" x14ac:dyDescent="0.2">
      <c r="C375" s="47"/>
      <c r="H375" s="48"/>
      <c r="I375" s="48"/>
      <c r="J375" s="49"/>
      <c r="K375" s="49"/>
      <c r="L375" s="49"/>
      <c r="M375" s="49"/>
      <c r="N375" s="49"/>
      <c r="O375" s="49"/>
    </row>
    <row r="376" spans="3:15" x14ac:dyDescent="0.2">
      <c r="C376" s="47"/>
      <c r="H376" s="48"/>
      <c r="I376" s="48"/>
      <c r="J376" s="49"/>
      <c r="K376" s="49"/>
      <c r="L376" s="49"/>
      <c r="M376" s="49"/>
      <c r="N376" s="49"/>
      <c r="O376" s="49"/>
    </row>
    <row r="377" spans="3:15" x14ac:dyDescent="0.2">
      <c r="C377" s="47"/>
      <c r="H377" s="48"/>
      <c r="I377" s="48"/>
      <c r="J377" s="49"/>
      <c r="K377" s="49"/>
      <c r="L377" s="49"/>
      <c r="M377" s="49"/>
      <c r="N377" s="49"/>
      <c r="O377" s="49"/>
    </row>
    <row r="378" spans="3:15" x14ac:dyDescent="0.2">
      <c r="C378" s="47"/>
      <c r="H378" s="48"/>
      <c r="I378" s="48"/>
      <c r="J378" s="49"/>
      <c r="K378" s="49"/>
      <c r="L378" s="49"/>
      <c r="M378" s="49"/>
      <c r="N378" s="49"/>
      <c r="O378" s="49"/>
    </row>
    <row r="379" spans="3:15" x14ac:dyDescent="0.2">
      <c r="C379" s="47"/>
      <c r="H379" s="48"/>
      <c r="I379" s="48"/>
      <c r="J379" s="49"/>
      <c r="K379" s="49"/>
      <c r="L379" s="49"/>
      <c r="M379" s="49"/>
      <c r="N379" s="49"/>
      <c r="O379" s="49"/>
    </row>
    <row r="380" spans="3:15" x14ac:dyDescent="0.2">
      <c r="C380" s="47"/>
      <c r="H380" s="48"/>
      <c r="I380" s="48"/>
      <c r="J380" s="49"/>
      <c r="K380" s="49"/>
      <c r="L380" s="49"/>
      <c r="M380" s="49"/>
      <c r="N380" s="49"/>
      <c r="O380" s="49"/>
    </row>
    <row r="381" spans="3:15" x14ac:dyDescent="0.2">
      <c r="C381" s="47"/>
      <c r="H381" s="48"/>
      <c r="I381" s="48"/>
      <c r="J381" s="49"/>
      <c r="K381" s="49"/>
      <c r="L381" s="49"/>
      <c r="M381" s="49"/>
      <c r="N381" s="49"/>
      <c r="O381" s="49"/>
    </row>
    <row r="382" spans="3:15" x14ac:dyDescent="0.2">
      <c r="C382" s="47"/>
      <c r="H382" s="48"/>
      <c r="I382" s="48"/>
      <c r="J382" s="49"/>
      <c r="K382" s="49"/>
      <c r="L382" s="49"/>
      <c r="M382" s="49"/>
      <c r="N382" s="49"/>
      <c r="O382" s="49"/>
    </row>
    <row r="383" spans="3:15" x14ac:dyDescent="0.2">
      <c r="C383" s="47"/>
      <c r="H383" s="48"/>
      <c r="I383" s="48"/>
      <c r="J383" s="49"/>
      <c r="K383" s="49"/>
      <c r="L383" s="49"/>
      <c r="M383" s="49"/>
      <c r="N383" s="49"/>
      <c r="O383" s="49"/>
    </row>
    <row r="384" spans="3:15" x14ac:dyDescent="0.2">
      <c r="C384" s="47"/>
      <c r="H384" s="48"/>
      <c r="I384" s="48"/>
      <c r="J384" s="49"/>
      <c r="K384" s="49"/>
      <c r="L384" s="49"/>
      <c r="M384" s="49"/>
      <c r="N384" s="49"/>
      <c r="O384" s="49"/>
    </row>
    <row r="385" spans="3:15" x14ac:dyDescent="0.2">
      <c r="C385" s="47"/>
      <c r="H385" s="48"/>
      <c r="I385" s="48"/>
      <c r="J385" s="49"/>
      <c r="K385" s="49"/>
      <c r="L385" s="49"/>
      <c r="M385" s="49"/>
      <c r="N385" s="49"/>
      <c r="O385" s="49"/>
    </row>
    <row r="386" spans="3:15" x14ac:dyDescent="0.2">
      <c r="C386" s="47"/>
      <c r="H386" s="48"/>
      <c r="I386" s="48"/>
      <c r="J386" s="49"/>
      <c r="K386" s="49"/>
      <c r="L386" s="49"/>
      <c r="M386" s="49"/>
      <c r="N386" s="49"/>
      <c r="O386" s="49"/>
    </row>
    <row r="387" spans="3:15" x14ac:dyDescent="0.2">
      <c r="C387" s="47"/>
      <c r="H387" s="48"/>
      <c r="I387" s="48"/>
      <c r="J387" s="49"/>
      <c r="K387" s="49"/>
      <c r="L387" s="49"/>
      <c r="M387" s="49"/>
      <c r="N387" s="49"/>
      <c r="O387" s="49"/>
    </row>
    <row r="388" spans="3:15" x14ac:dyDescent="0.2">
      <c r="C388" s="47"/>
      <c r="H388" s="48"/>
      <c r="I388" s="48"/>
      <c r="J388" s="49"/>
      <c r="K388" s="49"/>
      <c r="L388" s="49"/>
      <c r="M388" s="49"/>
      <c r="N388" s="49"/>
      <c r="O388" s="49"/>
    </row>
    <row r="389" spans="3:15" x14ac:dyDescent="0.2">
      <c r="C389" s="47"/>
      <c r="H389" s="48"/>
      <c r="I389" s="48"/>
      <c r="J389" s="49"/>
      <c r="K389" s="49"/>
      <c r="L389" s="49"/>
      <c r="M389" s="49"/>
      <c r="N389" s="49"/>
      <c r="O389" s="49"/>
    </row>
    <row r="390" spans="3:15" x14ac:dyDescent="0.2">
      <c r="C390" s="47"/>
      <c r="H390" s="48"/>
      <c r="I390" s="48"/>
      <c r="J390" s="49"/>
      <c r="K390" s="49"/>
      <c r="L390" s="49"/>
      <c r="M390" s="49"/>
      <c r="N390" s="49"/>
      <c r="O390" s="49"/>
    </row>
    <row r="391" spans="3:15" x14ac:dyDescent="0.2">
      <c r="C391" s="47"/>
      <c r="H391" s="48"/>
      <c r="I391" s="48"/>
      <c r="J391" s="49"/>
      <c r="K391" s="49"/>
      <c r="L391" s="49"/>
      <c r="M391" s="49"/>
      <c r="N391" s="49"/>
      <c r="O391" s="49"/>
    </row>
    <row r="392" spans="3:15" x14ac:dyDescent="0.2">
      <c r="C392" s="47"/>
      <c r="H392" s="48"/>
      <c r="I392" s="48"/>
      <c r="J392" s="49"/>
      <c r="K392" s="49"/>
      <c r="L392" s="49"/>
      <c r="M392" s="49"/>
      <c r="N392" s="49"/>
      <c r="O392" s="49"/>
    </row>
    <row r="393" spans="3:15" x14ac:dyDescent="0.2">
      <c r="C393" s="47"/>
      <c r="H393" s="48"/>
      <c r="I393" s="48"/>
      <c r="J393" s="49"/>
      <c r="K393" s="49"/>
      <c r="L393" s="49"/>
      <c r="M393" s="49"/>
      <c r="N393" s="49"/>
      <c r="O393" s="49"/>
    </row>
    <row r="394" spans="3:15" x14ac:dyDescent="0.2">
      <c r="C394" s="47"/>
      <c r="H394" s="48"/>
      <c r="I394" s="48"/>
      <c r="J394" s="49"/>
      <c r="K394" s="49"/>
      <c r="L394" s="49"/>
      <c r="M394" s="49"/>
      <c r="N394" s="49"/>
      <c r="O394" s="49"/>
    </row>
    <row r="395" spans="3:15" x14ac:dyDescent="0.2">
      <c r="C395" s="47"/>
      <c r="H395" s="48"/>
      <c r="I395" s="48"/>
      <c r="J395" s="49"/>
      <c r="K395" s="49"/>
      <c r="L395" s="49"/>
      <c r="M395" s="49"/>
      <c r="N395" s="49"/>
      <c r="O395" s="49"/>
    </row>
    <row r="396" spans="3:15" x14ac:dyDescent="0.2">
      <c r="C396" s="47"/>
      <c r="H396" s="48"/>
      <c r="I396" s="48"/>
      <c r="J396" s="49"/>
      <c r="K396" s="49"/>
      <c r="L396" s="49"/>
      <c r="M396" s="49"/>
      <c r="N396" s="49"/>
      <c r="O396" s="49"/>
    </row>
    <row r="397" spans="3:15" x14ac:dyDescent="0.2">
      <c r="C397" s="47"/>
      <c r="H397" s="48"/>
      <c r="I397" s="48"/>
      <c r="J397" s="49"/>
      <c r="K397" s="49"/>
      <c r="L397" s="49"/>
      <c r="M397" s="49"/>
      <c r="N397" s="49"/>
      <c r="O397" s="49"/>
    </row>
    <row r="398" spans="3:15" x14ac:dyDescent="0.2">
      <c r="C398" s="47"/>
      <c r="H398" s="48"/>
      <c r="I398" s="48"/>
      <c r="J398" s="49"/>
      <c r="K398" s="49"/>
      <c r="L398" s="49"/>
      <c r="M398" s="49"/>
      <c r="N398" s="49"/>
      <c r="O398" s="49"/>
    </row>
    <row r="399" spans="3:15" x14ac:dyDescent="0.2">
      <c r="C399" s="47"/>
      <c r="H399" s="48"/>
      <c r="I399" s="48"/>
      <c r="J399" s="49"/>
      <c r="K399" s="49"/>
      <c r="L399" s="49"/>
      <c r="M399" s="49"/>
      <c r="N399" s="49"/>
      <c r="O399" s="49"/>
    </row>
    <row r="400" spans="3:15" x14ac:dyDescent="0.2">
      <c r="C400" s="47"/>
      <c r="H400" s="48"/>
      <c r="I400" s="48"/>
      <c r="J400" s="49"/>
      <c r="K400" s="49"/>
      <c r="L400" s="49"/>
      <c r="M400" s="49"/>
      <c r="N400" s="49"/>
      <c r="O400" s="49"/>
    </row>
    <row r="401" spans="3:15" x14ac:dyDescent="0.2">
      <c r="C401" s="47"/>
      <c r="H401" s="48"/>
      <c r="I401" s="48"/>
      <c r="J401" s="49"/>
      <c r="K401" s="49"/>
      <c r="L401" s="49"/>
      <c r="M401" s="49"/>
      <c r="N401" s="49"/>
      <c r="O401" s="49"/>
    </row>
    <row r="402" spans="3:15" x14ac:dyDescent="0.2">
      <c r="C402" s="47"/>
      <c r="H402" s="48"/>
      <c r="I402" s="48"/>
      <c r="J402" s="49"/>
      <c r="K402" s="49"/>
      <c r="L402" s="49"/>
      <c r="M402" s="49"/>
      <c r="N402" s="49"/>
      <c r="O402" s="49"/>
    </row>
    <row r="403" spans="3:15" x14ac:dyDescent="0.2">
      <c r="C403" s="47"/>
      <c r="H403" s="48"/>
      <c r="I403" s="48"/>
      <c r="J403" s="49"/>
      <c r="K403" s="49"/>
      <c r="L403" s="49"/>
      <c r="M403" s="49"/>
      <c r="N403" s="49"/>
      <c r="O403" s="49"/>
    </row>
    <row r="404" spans="3:15" x14ac:dyDescent="0.2">
      <c r="C404" s="47"/>
      <c r="H404" s="48"/>
      <c r="I404" s="48"/>
      <c r="J404" s="49"/>
      <c r="K404" s="49"/>
      <c r="L404" s="49"/>
      <c r="M404" s="49"/>
      <c r="N404" s="49"/>
      <c r="O404" s="49"/>
    </row>
    <row r="405" spans="3:15" x14ac:dyDescent="0.2">
      <c r="C405" s="47"/>
      <c r="H405" s="48"/>
      <c r="I405" s="48"/>
      <c r="J405" s="49"/>
      <c r="K405" s="49"/>
      <c r="L405" s="49"/>
      <c r="M405" s="49"/>
      <c r="N405" s="49"/>
      <c r="O405" s="49"/>
    </row>
    <row r="406" spans="3:15" x14ac:dyDescent="0.2">
      <c r="C406" s="47"/>
      <c r="H406" s="48"/>
      <c r="I406" s="48"/>
      <c r="J406" s="49"/>
      <c r="K406" s="49"/>
      <c r="L406" s="49"/>
      <c r="M406" s="49"/>
      <c r="N406" s="49"/>
      <c r="O406" s="49"/>
    </row>
    <row r="407" spans="3:15" x14ac:dyDescent="0.2">
      <c r="C407" s="47"/>
      <c r="H407" s="48"/>
      <c r="I407" s="48"/>
      <c r="J407" s="49"/>
      <c r="K407" s="49"/>
      <c r="L407" s="49"/>
      <c r="M407" s="49"/>
      <c r="N407" s="49"/>
      <c r="O407" s="49"/>
    </row>
    <row r="408" spans="3:15" x14ac:dyDescent="0.2">
      <c r="C408" s="47"/>
      <c r="H408" s="48"/>
      <c r="I408" s="48"/>
      <c r="J408" s="49"/>
      <c r="K408" s="49"/>
      <c r="L408" s="49"/>
      <c r="M408" s="49"/>
      <c r="N408" s="49"/>
      <c r="O408" s="49"/>
    </row>
    <row r="409" spans="3:15" x14ac:dyDescent="0.2">
      <c r="C409" s="47"/>
      <c r="H409" s="48"/>
      <c r="I409" s="48"/>
      <c r="J409" s="49"/>
      <c r="K409" s="49"/>
      <c r="L409" s="49"/>
      <c r="M409" s="49"/>
      <c r="N409" s="49"/>
      <c r="O409" s="49"/>
    </row>
    <row r="410" spans="3:15" x14ac:dyDescent="0.2">
      <c r="C410" s="47"/>
      <c r="H410" s="48"/>
      <c r="I410" s="48"/>
      <c r="J410" s="49"/>
      <c r="K410" s="49"/>
      <c r="L410" s="49"/>
      <c r="M410" s="49"/>
      <c r="N410" s="49"/>
      <c r="O410" s="49"/>
    </row>
    <row r="411" spans="3:15" x14ac:dyDescent="0.2">
      <c r="C411" s="47"/>
      <c r="H411" s="48"/>
      <c r="I411" s="48"/>
      <c r="J411" s="49"/>
      <c r="K411" s="49"/>
      <c r="L411" s="49"/>
      <c r="M411" s="49"/>
      <c r="N411" s="49"/>
      <c r="O411" s="49"/>
    </row>
    <row r="412" spans="3:15" x14ac:dyDescent="0.2">
      <c r="C412" s="47"/>
      <c r="H412" s="48"/>
      <c r="I412" s="48"/>
      <c r="J412" s="49"/>
      <c r="K412" s="49"/>
      <c r="L412" s="49"/>
      <c r="M412" s="49"/>
      <c r="N412" s="49"/>
      <c r="O412" s="49"/>
    </row>
    <row r="413" spans="3:15" x14ac:dyDescent="0.2">
      <c r="C413" s="47"/>
      <c r="H413" s="48"/>
      <c r="I413" s="48"/>
      <c r="J413" s="49"/>
      <c r="K413" s="49"/>
      <c r="L413" s="49"/>
      <c r="M413" s="49"/>
      <c r="N413" s="49"/>
      <c r="O413" s="49"/>
    </row>
    <row r="414" spans="3:15" x14ac:dyDescent="0.2">
      <c r="C414" s="47"/>
      <c r="H414" s="48"/>
      <c r="I414" s="48"/>
      <c r="J414" s="49"/>
      <c r="K414" s="49"/>
      <c r="L414" s="49"/>
      <c r="M414" s="49"/>
      <c r="N414" s="49"/>
      <c r="O414" s="49"/>
    </row>
    <row r="415" spans="3:15" x14ac:dyDescent="0.2">
      <c r="C415" s="47"/>
      <c r="H415" s="48"/>
      <c r="I415" s="48"/>
      <c r="J415" s="49"/>
      <c r="K415" s="49"/>
      <c r="L415" s="49"/>
      <c r="M415" s="49"/>
      <c r="N415" s="49"/>
      <c r="O415" s="49"/>
    </row>
    <row r="416" spans="3:15" x14ac:dyDescent="0.2">
      <c r="C416" s="47"/>
      <c r="H416" s="48"/>
      <c r="I416" s="48"/>
      <c r="J416" s="49"/>
      <c r="K416" s="49"/>
      <c r="L416" s="49"/>
      <c r="M416" s="49"/>
      <c r="N416" s="49"/>
      <c r="O416" s="49"/>
    </row>
    <row r="417" spans="3:15" x14ac:dyDescent="0.2">
      <c r="C417" s="47"/>
      <c r="H417" s="48"/>
      <c r="I417" s="48"/>
      <c r="J417" s="49"/>
      <c r="K417" s="49"/>
      <c r="L417" s="49"/>
      <c r="M417" s="49"/>
      <c r="N417" s="49"/>
      <c r="O417" s="49"/>
    </row>
    <row r="418" spans="3:15" x14ac:dyDescent="0.2">
      <c r="C418" s="47"/>
      <c r="H418" s="48"/>
      <c r="I418" s="48"/>
      <c r="J418" s="49"/>
      <c r="K418" s="49"/>
      <c r="L418" s="49"/>
      <c r="M418" s="49"/>
      <c r="N418" s="49"/>
      <c r="O418" s="49"/>
    </row>
    <row r="419" spans="3:15" x14ac:dyDescent="0.2">
      <c r="C419" s="47"/>
      <c r="H419" s="48"/>
      <c r="I419" s="48"/>
      <c r="J419" s="49"/>
      <c r="K419" s="49"/>
      <c r="L419" s="49"/>
      <c r="M419" s="49"/>
      <c r="N419" s="49"/>
      <c r="O419" s="49"/>
    </row>
    <row r="420" spans="3:15" x14ac:dyDescent="0.2">
      <c r="C420" s="47"/>
      <c r="H420" s="48"/>
      <c r="I420" s="48"/>
      <c r="J420" s="49"/>
      <c r="K420" s="49"/>
      <c r="L420" s="49"/>
      <c r="M420" s="49"/>
      <c r="N420" s="49"/>
      <c r="O420" s="49"/>
    </row>
    <row r="421" spans="3:15" x14ac:dyDescent="0.2">
      <c r="C421" s="47"/>
      <c r="H421" s="48"/>
      <c r="I421" s="48"/>
      <c r="J421" s="49"/>
      <c r="K421" s="49"/>
      <c r="L421" s="49"/>
      <c r="M421" s="49"/>
      <c r="N421" s="49"/>
      <c r="O421" s="49"/>
    </row>
    <row r="422" spans="3:15" x14ac:dyDescent="0.2">
      <c r="C422" s="47"/>
      <c r="H422" s="48"/>
      <c r="I422" s="48"/>
      <c r="J422" s="49"/>
      <c r="K422" s="49"/>
      <c r="L422" s="49"/>
      <c r="M422" s="49"/>
      <c r="N422" s="49"/>
      <c r="O422" s="49"/>
    </row>
    <row r="423" spans="3:15" x14ac:dyDescent="0.2">
      <c r="C423" s="47"/>
      <c r="H423" s="48"/>
      <c r="I423" s="48"/>
      <c r="J423" s="49"/>
      <c r="K423" s="49"/>
      <c r="L423" s="49"/>
      <c r="M423" s="49"/>
      <c r="N423" s="49"/>
      <c r="O423" s="49"/>
    </row>
    <row r="424" spans="3:15" x14ac:dyDescent="0.2">
      <c r="C424" s="47"/>
      <c r="H424" s="48"/>
      <c r="I424" s="48"/>
      <c r="J424" s="49"/>
      <c r="K424" s="49"/>
      <c r="L424" s="49"/>
      <c r="M424" s="49"/>
      <c r="N424" s="49"/>
      <c r="O424" s="49"/>
    </row>
    <row r="425" spans="3:15" x14ac:dyDescent="0.2">
      <c r="C425" s="47"/>
      <c r="H425" s="48"/>
      <c r="I425" s="48"/>
      <c r="J425" s="49"/>
      <c r="K425" s="49"/>
      <c r="L425" s="49"/>
      <c r="M425" s="49"/>
      <c r="N425" s="49"/>
      <c r="O425" s="49"/>
    </row>
    <row r="426" spans="3:15" x14ac:dyDescent="0.2">
      <c r="C426" s="47"/>
      <c r="H426" s="48"/>
      <c r="I426" s="48"/>
      <c r="J426" s="49"/>
      <c r="K426" s="49"/>
      <c r="L426" s="49"/>
      <c r="M426" s="49"/>
      <c r="N426" s="49"/>
      <c r="O426" s="49"/>
    </row>
    <row r="427" spans="3:15" x14ac:dyDescent="0.2">
      <c r="C427" s="47"/>
      <c r="H427" s="48"/>
      <c r="I427" s="48"/>
      <c r="J427" s="49"/>
      <c r="K427" s="49"/>
      <c r="L427" s="49"/>
      <c r="M427" s="49"/>
      <c r="N427" s="49"/>
      <c r="O427" s="49"/>
    </row>
    <row r="428" spans="3:15" x14ac:dyDescent="0.2">
      <c r="C428" s="47"/>
      <c r="H428" s="48"/>
      <c r="I428" s="48"/>
      <c r="J428" s="49"/>
      <c r="K428" s="49"/>
      <c r="L428" s="49"/>
      <c r="M428" s="49"/>
      <c r="N428" s="49"/>
      <c r="O428" s="49"/>
    </row>
    <row r="429" spans="3:15" x14ac:dyDescent="0.2">
      <c r="C429" s="47"/>
      <c r="H429" s="48"/>
      <c r="I429" s="48"/>
      <c r="J429" s="49"/>
      <c r="K429" s="49"/>
      <c r="L429" s="49"/>
      <c r="M429" s="49"/>
      <c r="N429" s="49"/>
      <c r="O429" s="49"/>
    </row>
    <row r="430" spans="3:15" x14ac:dyDescent="0.2">
      <c r="C430" s="47"/>
      <c r="H430" s="48"/>
      <c r="I430" s="48"/>
      <c r="J430" s="49"/>
      <c r="K430" s="49"/>
      <c r="L430" s="49"/>
      <c r="M430" s="49"/>
      <c r="N430" s="49"/>
      <c r="O430" s="49"/>
    </row>
    <row r="431" spans="3:15" x14ac:dyDescent="0.2">
      <c r="C431" s="47"/>
      <c r="H431" s="48"/>
      <c r="I431" s="48"/>
      <c r="J431" s="49"/>
      <c r="K431" s="49"/>
      <c r="L431" s="49"/>
      <c r="M431" s="49"/>
      <c r="N431" s="49"/>
      <c r="O431" s="49"/>
    </row>
    <row r="432" spans="3:15" x14ac:dyDescent="0.2">
      <c r="C432" s="47"/>
      <c r="H432" s="48"/>
      <c r="I432" s="48"/>
      <c r="J432" s="49"/>
      <c r="K432" s="49"/>
      <c r="L432" s="49"/>
      <c r="M432" s="49"/>
      <c r="N432" s="49"/>
      <c r="O432" s="49"/>
    </row>
    <row r="433" spans="3:15" x14ac:dyDescent="0.2">
      <c r="C433" s="47"/>
      <c r="H433" s="48"/>
      <c r="I433" s="48"/>
      <c r="J433" s="49"/>
      <c r="K433" s="49"/>
      <c r="L433" s="49"/>
      <c r="M433" s="49"/>
      <c r="N433" s="49"/>
      <c r="O433" s="49"/>
    </row>
    <row r="434" spans="3:15" x14ac:dyDescent="0.2">
      <c r="C434" s="47"/>
      <c r="H434" s="48"/>
      <c r="I434" s="48"/>
      <c r="J434" s="49"/>
      <c r="K434" s="49"/>
      <c r="L434" s="49"/>
      <c r="M434" s="49"/>
      <c r="N434" s="49"/>
      <c r="O434" s="49"/>
    </row>
    <row r="435" spans="3:15" x14ac:dyDescent="0.2">
      <c r="C435" s="47"/>
      <c r="H435" s="48"/>
      <c r="I435" s="48"/>
      <c r="J435" s="49"/>
      <c r="K435" s="49"/>
      <c r="L435" s="49"/>
      <c r="M435" s="49"/>
      <c r="N435" s="49"/>
      <c r="O435" s="49"/>
    </row>
    <row r="436" spans="3:15" x14ac:dyDescent="0.2">
      <c r="C436" s="47"/>
      <c r="H436" s="48"/>
      <c r="I436" s="48"/>
      <c r="J436" s="49"/>
      <c r="K436" s="49"/>
      <c r="L436" s="49"/>
      <c r="M436" s="49"/>
      <c r="N436" s="49"/>
      <c r="O436" s="49"/>
    </row>
    <row r="437" spans="3:15" x14ac:dyDescent="0.2">
      <c r="C437" s="47"/>
      <c r="H437" s="48"/>
      <c r="I437" s="48"/>
      <c r="J437" s="49"/>
      <c r="K437" s="49"/>
      <c r="L437" s="49"/>
      <c r="M437" s="49"/>
      <c r="N437" s="49"/>
      <c r="O437" s="49"/>
    </row>
    <row r="438" spans="3:15" x14ac:dyDescent="0.2">
      <c r="C438" s="47"/>
      <c r="H438" s="48"/>
      <c r="I438" s="48"/>
      <c r="J438" s="49"/>
      <c r="K438" s="49"/>
      <c r="L438" s="49"/>
      <c r="M438" s="49"/>
      <c r="N438" s="49"/>
      <c r="O438" s="49"/>
    </row>
    <row r="439" spans="3:15" x14ac:dyDescent="0.2">
      <c r="C439" s="47"/>
      <c r="H439" s="48"/>
      <c r="I439" s="48"/>
      <c r="J439" s="49"/>
      <c r="K439" s="49"/>
      <c r="L439" s="49"/>
      <c r="M439" s="49"/>
      <c r="N439" s="49"/>
      <c r="O439" s="49"/>
    </row>
    <row r="440" spans="3:15" x14ac:dyDescent="0.2">
      <c r="C440" s="47"/>
      <c r="H440" s="48"/>
      <c r="I440" s="48"/>
      <c r="J440" s="49"/>
      <c r="K440" s="49"/>
      <c r="L440" s="49"/>
      <c r="M440" s="49"/>
      <c r="N440" s="49"/>
      <c r="O440" s="49"/>
    </row>
    <row r="441" spans="3:15" x14ac:dyDescent="0.2">
      <c r="C441" s="47"/>
      <c r="H441" s="48"/>
      <c r="I441" s="48"/>
      <c r="J441" s="49"/>
      <c r="K441" s="49"/>
      <c r="L441" s="49"/>
      <c r="M441" s="49"/>
      <c r="N441" s="49"/>
      <c r="O441" s="49"/>
    </row>
    <row r="442" spans="3:15" x14ac:dyDescent="0.2">
      <c r="C442" s="47"/>
      <c r="H442" s="48"/>
      <c r="I442" s="48"/>
      <c r="J442" s="49"/>
      <c r="K442" s="49"/>
      <c r="L442" s="49"/>
      <c r="M442" s="49"/>
      <c r="N442" s="49"/>
      <c r="O442" s="49"/>
    </row>
    <row r="443" spans="3:15" x14ac:dyDescent="0.2">
      <c r="C443" s="47"/>
      <c r="H443" s="48"/>
      <c r="I443" s="48"/>
      <c r="J443" s="49"/>
      <c r="K443" s="49"/>
      <c r="L443" s="49"/>
      <c r="M443" s="49"/>
      <c r="N443" s="49"/>
      <c r="O443" s="49"/>
    </row>
    <row r="444" spans="3:15" x14ac:dyDescent="0.2">
      <c r="C444" s="47"/>
      <c r="H444" s="48"/>
      <c r="I444" s="48"/>
      <c r="J444" s="49"/>
      <c r="K444" s="49"/>
      <c r="L444" s="49"/>
      <c r="M444" s="49"/>
      <c r="N444" s="49"/>
      <c r="O444" s="49"/>
    </row>
    <row r="445" spans="3:15" x14ac:dyDescent="0.2">
      <c r="C445" s="47"/>
      <c r="H445" s="48"/>
      <c r="I445" s="48"/>
      <c r="J445" s="49"/>
      <c r="K445" s="49"/>
      <c r="L445" s="49"/>
      <c r="M445" s="49"/>
      <c r="N445" s="49"/>
      <c r="O445" s="49"/>
    </row>
    <row r="446" spans="3:15" x14ac:dyDescent="0.2">
      <c r="C446" s="47"/>
      <c r="H446" s="48"/>
      <c r="I446" s="48"/>
      <c r="J446" s="49"/>
      <c r="K446" s="49"/>
      <c r="L446" s="49"/>
      <c r="M446" s="49"/>
      <c r="N446" s="49"/>
      <c r="O446" s="49"/>
    </row>
    <row r="447" spans="3:15" x14ac:dyDescent="0.2">
      <c r="C447" s="47"/>
      <c r="H447" s="48"/>
      <c r="I447" s="48"/>
      <c r="J447" s="49"/>
      <c r="K447" s="49"/>
      <c r="L447" s="49"/>
      <c r="M447" s="49"/>
      <c r="N447" s="49"/>
      <c r="O447" s="49"/>
    </row>
    <row r="448" spans="3:15" x14ac:dyDescent="0.2">
      <c r="C448" s="47"/>
      <c r="H448" s="48"/>
      <c r="I448" s="48"/>
      <c r="J448" s="49"/>
      <c r="K448" s="49"/>
      <c r="L448" s="49"/>
      <c r="M448" s="49"/>
      <c r="N448" s="49"/>
      <c r="O448" s="49"/>
    </row>
    <row r="449" spans="3:15" x14ac:dyDescent="0.2">
      <c r="C449" s="47"/>
      <c r="H449" s="48"/>
      <c r="I449" s="48"/>
      <c r="J449" s="49"/>
      <c r="K449" s="49"/>
      <c r="L449" s="49"/>
      <c r="M449" s="49"/>
      <c r="N449" s="49"/>
      <c r="O449" s="49"/>
    </row>
    <row r="450" spans="3:15" x14ac:dyDescent="0.2">
      <c r="C450" s="47"/>
      <c r="H450" s="48"/>
      <c r="I450" s="48"/>
      <c r="J450" s="49"/>
      <c r="K450" s="49"/>
      <c r="L450" s="49"/>
      <c r="M450" s="49"/>
      <c r="N450" s="49"/>
      <c r="O450" s="49"/>
    </row>
    <row r="451" spans="3:15" x14ac:dyDescent="0.2">
      <c r="C451" s="47"/>
      <c r="H451" s="48"/>
      <c r="I451" s="48"/>
      <c r="J451" s="49"/>
      <c r="K451" s="49"/>
      <c r="L451" s="49"/>
      <c r="M451" s="49"/>
      <c r="N451" s="49"/>
      <c r="O451" s="49"/>
    </row>
    <row r="452" spans="3:15" x14ac:dyDescent="0.2">
      <c r="C452" s="47"/>
      <c r="H452" s="48"/>
      <c r="I452" s="48"/>
      <c r="J452" s="49"/>
      <c r="K452" s="49"/>
      <c r="L452" s="49"/>
      <c r="M452" s="49"/>
      <c r="N452" s="49"/>
      <c r="O452" s="49"/>
    </row>
    <row r="453" spans="3:15" x14ac:dyDescent="0.2">
      <c r="C453" s="47"/>
      <c r="H453" s="48"/>
      <c r="I453" s="48"/>
      <c r="J453" s="49"/>
      <c r="K453" s="49"/>
      <c r="L453" s="49"/>
      <c r="M453" s="49"/>
      <c r="N453" s="49"/>
      <c r="O453" s="49"/>
    </row>
    <row r="454" spans="3:15" x14ac:dyDescent="0.2">
      <c r="C454" s="47"/>
      <c r="H454" s="48"/>
      <c r="I454" s="48"/>
      <c r="J454" s="49"/>
      <c r="K454" s="49"/>
      <c r="L454" s="49"/>
      <c r="M454" s="49"/>
      <c r="N454" s="49"/>
      <c r="O454" s="49"/>
    </row>
    <row r="455" spans="3:15" x14ac:dyDescent="0.2">
      <c r="C455" s="47"/>
      <c r="H455" s="48"/>
      <c r="I455" s="48"/>
      <c r="J455" s="49"/>
      <c r="K455" s="49"/>
      <c r="L455" s="49"/>
      <c r="M455" s="49"/>
      <c r="N455" s="49"/>
      <c r="O455" s="49"/>
    </row>
    <row r="456" spans="3:15" x14ac:dyDescent="0.2">
      <c r="C456" s="47"/>
      <c r="H456" s="48"/>
      <c r="I456" s="48"/>
      <c r="J456" s="49"/>
      <c r="K456" s="49"/>
      <c r="L456" s="49"/>
      <c r="M456" s="49"/>
      <c r="N456" s="49"/>
      <c r="O456" s="49"/>
    </row>
    <row r="457" spans="3:15" x14ac:dyDescent="0.2">
      <c r="C457" s="47"/>
      <c r="H457" s="48"/>
      <c r="I457" s="48"/>
      <c r="J457" s="49"/>
      <c r="K457" s="49"/>
      <c r="L457" s="49"/>
      <c r="M457" s="49"/>
      <c r="N457" s="49"/>
      <c r="O457" s="49"/>
    </row>
    <row r="458" spans="3:15" x14ac:dyDescent="0.2">
      <c r="C458" s="47"/>
      <c r="H458" s="48"/>
      <c r="I458" s="48"/>
      <c r="J458" s="49"/>
      <c r="K458" s="49"/>
      <c r="L458" s="49"/>
      <c r="M458" s="49"/>
      <c r="N458" s="49"/>
      <c r="O458" s="49"/>
    </row>
    <row r="459" spans="3:15" x14ac:dyDescent="0.2">
      <c r="C459" s="47"/>
      <c r="H459" s="48"/>
      <c r="I459" s="48"/>
      <c r="J459" s="49"/>
      <c r="K459" s="49"/>
      <c r="L459" s="49"/>
      <c r="M459" s="49"/>
      <c r="N459" s="49"/>
      <c r="O459" s="49"/>
    </row>
    <row r="460" spans="3:15" x14ac:dyDescent="0.2">
      <c r="C460" s="47"/>
      <c r="H460" s="48"/>
      <c r="I460" s="48"/>
      <c r="J460" s="49"/>
      <c r="K460" s="49"/>
      <c r="L460" s="49"/>
      <c r="M460" s="49"/>
      <c r="N460" s="49"/>
      <c r="O460" s="49"/>
    </row>
    <row r="461" spans="3:15" x14ac:dyDescent="0.2">
      <c r="C461" s="47"/>
      <c r="H461" s="48"/>
      <c r="I461" s="48"/>
      <c r="J461" s="49"/>
      <c r="K461" s="49"/>
      <c r="L461" s="49"/>
      <c r="M461" s="49"/>
      <c r="N461" s="49"/>
      <c r="O461" s="49"/>
    </row>
    <row r="462" spans="3:15" x14ac:dyDescent="0.2">
      <c r="C462" s="47"/>
      <c r="H462" s="48"/>
      <c r="I462" s="48"/>
      <c r="J462" s="49"/>
      <c r="K462" s="49"/>
      <c r="L462" s="49"/>
      <c r="M462" s="49"/>
      <c r="N462" s="49"/>
      <c r="O462" s="49"/>
    </row>
    <row r="463" spans="3:15" x14ac:dyDescent="0.2">
      <c r="C463" s="47"/>
      <c r="H463" s="48"/>
      <c r="I463" s="48"/>
      <c r="J463" s="49"/>
      <c r="K463" s="49"/>
      <c r="L463" s="49"/>
      <c r="M463" s="49"/>
      <c r="N463" s="49"/>
      <c r="O463" s="49"/>
    </row>
    <row r="464" spans="3:15" x14ac:dyDescent="0.2">
      <c r="C464" s="47"/>
      <c r="H464" s="48"/>
      <c r="I464" s="48"/>
      <c r="J464" s="49"/>
      <c r="K464" s="49"/>
      <c r="L464" s="49"/>
      <c r="M464" s="49"/>
      <c r="N464" s="49"/>
      <c r="O464" s="49"/>
    </row>
    <row r="465" spans="3:15" x14ac:dyDescent="0.2">
      <c r="C465" s="47"/>
      <c r="H465" s="48"/>
      <c r="I465" s="48"/>
      <c r="J465" s="49"/>
      <c r="K465" s="49"/>
      <c r="L465" s="49"/>
      <c r="M465" s="49"/>
      <c r="N465" s="49"/>
      <c r="O465" s="49"/>
    </row>
    <row r="466" spans="3:15" x14ac:dyDescent="0.2">
      <c r="C466" s="47"/>
      <c r="H466" s="48"/>
      <c r="I466" s="48"/>
      <c r="J466" s="49"/>
      <c r="K466" s="49"/>
      <c r="L466" s="49"/>
      <c r="M466" s="49"/>
      <c r="N466" s="49"/>
      <c r="O466" s="49"/>
    </row>
    <row r="467" spans="3:15" x14ac:dyDescent="0.2">
      <c r="C467" s="47"/>
      <c r="H467" s="48"/>
      <c r="I467" s="48"/>
      <c r="J467" s="49"/>
      <c r="K467" s="49"/>
      <c r="L467" s="49"/>
      <c r="M467" s="49"/>
      <c r="N467" s="49"/>
      <c r="O467" s="49"/>
    </row>
    <row r="468" spans="3:15" x14ac:dyDescent="0.2">
      <c r="C468" s="47"/>
      <c r="H468" s="48"/>
      <c r="I468" s="48"/>
      <c r="J468" s="49"/>
      <c r="K468" s="49"/>
      <c r="L468" s="49"/>
      <c r="M468" s="49"/>
      <c r="N468" s="49"/>
      <c r="O468" s="49"/>
    </row>
    <row r="469" spans="3:15" x14ac:dyDescent="0.2">
      <c r="C469" s="47"/>
      <c r="H469" s="48"/>
      <c r="I469" s="48"/>
      <c r="J469" s="49"/>
      <c r="K469" s="49"/>
      <c r="L469" s="49"/>
      <c r="M469" s="49"/>
      <c r="N469" s="49"/>
      <c r="O469" s="49"/>
    </row>
    <row r="470" spans="3:15" x14ac:dyDescent="0.2">
      <c r="C470" s="47"/>
      <c r="H470" s="48"/>
      <c r="I470" s="48"/>
      <c r="J470" s="49"/>
      <c r="K470" s="49"/>
      <c r="L470" s="49"/>
      <c r="M470" s="49"/>
      <c r="N470" s="49"/>
      <c r="O470" s="49"/>
    </row>
    <row r="471" spans="3:15" x14ac:dyDescent="0.2">
      <c r="C471" s="47"/>
      <c r="H471" s="48"/>
      <c r="I471" s="48"/>
      <c r="J471" s="49"/>
      <c r="K471" s="49"/>
      <c r="L471" s="49"/>
      <c r="M471" s="49"/>
      <c r="N471" s="49"/>
      <c r="O471" s="49"/>
    </row>
    <row r="472" spans="3:15" x14ac:dyDescent="0.2">
      <c r="C472" s="47"/>
      <c r="H472" s="48"/>
      <c r="I472" s="48"/>
      <c r="J472" s="49"/>
      <c r="K472" s="49"/>
      <c r="L472" s="49"/>
      <c r="M472" s="49"/>
      <c r="N472" s="49"/>
      <c r="O472" s="49"/>
    </row>
    <row r="473" spans="3:15" x14ac:dyDescent="0.2">
      <c r="C473" s="47"/>
      <c r="H473" s="48"/>
      <c r="I473" s="48"/>
      <c r="J473" s="49"/>
      <c r="K473" s="49"/>
      <c r="L473" s="49"/>
      <c r="M473" s="49"/>
      <c r="N473" s="49"/>
      <c r="O473" s="49"/>
    </row>
    <row r="474" spans="3:15" x14ac:dyDescent="0.2">
      <c r="C474" s="47"/>
      <c r="H474" s="48"/>
      <c r="I474" s="48"/>
      <c r="J474" s="49"/>
      <c r="K474" s="49"/>
      <c r="L474" s="49"/>
      <c r="M474" s="49"/>
      <c r="N474" s="49"/>
      <c r="O474" s="49"/>
    </row>
    <row r="475" spans="3:15" x14ac:dyDescent="0.2">
      <c r="C475" s="47"/>
      <c r="H475" s="48"/>
      <c r="I475" s="48"/>
      <c r="J475" s="49"/>
      <c r="K475" s="49"/>
      <c r="L475" s="49"/>
      <c r="M475" s="49"/>
      <c r="N475" s="49"/>
      <c r="O475" s="49"/>
    </row>
    <row r="476" spans="3:15" x14ac:dyDescent="0.2">
      <c r="C476" s="47"/>
      <c r="H476" s="48"/>
      <c r="I476" s="48"/>
      <c r="J476" s="49"/>
      <c r="K476" s="49"/>
      <c r="L476" s="49"/>
      <c r="M476" s="49"/>
      <c r="N476" s="49"/>
      <c r="O476" s="49"/>
    </row>
    <row r="477" spans="3:15" x14ac:dyDescent="0.2">
      <c r="C477" s="47"/>
      <c r="H477" s="48"/>
      <c r="I477" s="48"/>
      <c r="J477" s="49"/>
      <c r="K477" s="49"/>
      <c r="L477" s="49"/>
      <c r="M477" s="49"/>
      <c r="N477" s="49"/>
      <c r="O477" s="49"/>
    </row>
    <row r="478" spans="3:15" x14ac:dyDescent="0.2">
      <c r="C478" s="47"/>
      <c r="H478" s="48"/>
      <c r="I478" s="48"/>
      <c r="J478" s="49"/>
      <c r="K478" s="49"/>
      <c r="L478" s="49"/>
      <c r="M478" s="49"/>
      <c r="N478" s="49"/>
      <c r="O478" s="49"/>
    </row>
    <row r="479" spans="3:15" x14ac:dyDescent="0.2">
      <c r="C479" s="47"/>
      <c r="H479" s="48"/>
      <c r="I479" s="48"/>
      <c r="J479" s="49"/>
      <c r="K479" s="49"/>
      <c r="L479" s="49"/>
      <c r="M479" s="49"/>
      <c r="N479" s="49"/>
      <c r="O479" s="49"/>
    </row>
    <row r="480" spans="3:15" x14ac:dyDescent="0.2">
      <c r="C480" s="47"/>
      <c r="H480" s="48"/>
      <c r="I480" s="48"/>
      <c r="J480" s="49"/>
      <c r="K480" s="49"/>
      <c r="L480" s="49"/>
      <c r="M480" s="49"/>
      <c r="N480" s="49"/>
      <c r="O480" s="49"/>
    </row>
    <row r="481" spans="3:15" x14ac:dyDescent="0.2">
      <c r="C481" s="47"/>
      <c r="H481" s="48"/>
      <c r="I481" s="48"/>
      <c r="J481" s="49"/>
      <c r="K481" s="49"/>
      <c r="L481" s="49"/>
      <c r="M481" s="49"/>
      <c r="N481" s="49"/>
      <c r="O481" s="49"/>
    </row>
    <row r="482" spans="3:15" x14ac:dyDescent="0.2">
      <c r="C482" s="47"/>
      <c r="H482" s="48"/>
      <c r="I482" s="48"/>
      <c r="J482" s="49"/>
      <c r="K482" s="49"/>
      <c r="L482" s="49"/>
      <c r="M482" s="49"/>
      <c r="N482" s="49"/>
      <c r="O482" s="49"/>
    </row>
    <row r="483" spans="3:15" x14ac:dyDescent="0.2">
      <c r="C483" s="47"/>
      <c r="H483" s="48"/>
      <c r="I483" s="48"/>
      <c r="J483" s="49"/>
      <c r="K483" s="49"/>
      <c r="L483" s="49"/>
      <c r="M483" s="49"/>
      <c r="N483" s="49"/>
      <c r="O483" s="49"/>
    </row>
    <row r="484" spans="3:15" x14ac:dyDescent="0.2">
      <c r="C484" s="47"/>
      <c r="H484" s="48"/>
      <c r="I484" s="48"/>
      <c r="J484" s="49"/>
      <c r="K484" s="49"/>
      <c r="L484" s="49"/>
      <c r="M484" s="49"/>
      <c r="N484" s="49"/>
      <c r="O484" s="49"/>
    </row>
    <row r="485" spans="3:15" x14ac:dyDescent="0.2">
      <c r="C485" s="47"/>
      <c r="H485" s="48"/>
      <c r="I485" s="48"/>
      <c r="J485" s="49"/>
      <c r="K485" s="49"/>
      <c r="L485" s="49"/>
      <c r="M485" s="49"/>
      <c r="N485" s="49"/>
      <c r="O485" s="49"/>
    </row>
    <row r="486" spans="3:15" x14ac:dyDescent="0.2">
      <c r="C486" s="47"/>
      <c r="H486" s="48"/>
      <c r="I486" s="48"/>
      <c r="J486" s="49"/>
      <c r="K486" s="49"/>
      <c r="L486" s="49"/>
      <c r="M486" s="49"/>
      <c r="N486" s="49"/>
      <c r="O486" s="49"/>
    </row>
    <row r="487" spans="3:15" x14ac:dyDescent="0.2">
      <c r="C487" s="47"/>
      <c r="H487" s="48"/>
      <c r="I487" s="48"/>
      <c r="J487" s="49"/>
      <c r="K487" s="49"/>
      <c r="L487" s="49"/>
      <c r="M487" s="49"/>
      <c r="N487" s="49"/>
      <c r="O487" s="49"/>
    </row>
    <row r="488" spans="3:15" x14ac:dyDescent="0.2">
      <c r="C488" s="47"/>
      <c r="H488" s="48"/>
      <c r="I488" s="48"/>
      <c r="J488" s="49"/>
      <c r="K488" s="49"/>
      <c r="L488" s="49"/>
      <c r="M488" s="49"/>
      <c r="N488" s="49"/>
      <c r="O488" s="49"/>
    </row>
    <row r="489" spans="3:15" x14ac:dyDescent="0.2">
      <c r="C489" s="47"/>
      <c r="H489" s="48"/>
      <c r="I489" s="48"/>
      <c r="J489" s="49"/>
      <c r="K489" s="49"/>
      <c r="L489" s="49"/>
      <c r="M489" s="49"/>
      <c r="N489" s="49"/>
      <c r="O489" s="49"/>
    </row>
    <row r="490" spans="3:15" x14ac:dyDescent="0.2">
      <c r="C490" s="47"/>
      <c r="H490" s="48"/>
      <c r="I490" s="48"/>
      <c r="J490" s="49"/>
      <c r="K490" s="49"/>
      <c r="L490" s="49"/>
      <c r="M490" s="49"/>
      <c r="N490" s="49"/>
      <c r="O490" s="49"/>
    </row>
    <row r="491" spans="3:15" x14ac:dyDescent="0.2">
      <c r="C491" s="47"/>
      <c r="H491" s="48"/>
      <c r="I491" s="48"/>
      <c r="J491" s="49"/>
      <c r="K491" s="49"/>
      <c r="L491" s="49"/>
      <c r="M491" s="49"/>
      <c r="N491" s="49"/>
      <c r="O491" s="49"/>
    </row>
    <row r="492" spans="3:15" x14ac:dyDescent="0.2">
      <c r="C492" s="47"/>
      <c r="H492" s="48"/>
      <c r="I492" s="48"/>
      <c r="J492" s="49"/>
      <c r="K492" s="49"/>
      <c r="L492" s="49"/>
      <c r="M492" s="49"/>
      <c r="N492" s="49"/>
      <c r="O492" s="49"/>
    </row>
    <row r="493" spans="3:15" x14ac:dyDescent="0.2">
      <c r="C493" s="47"/>
      <c r="H493" s="48"/>
      <c r="I493" s="48"/>
      <c r="J493" s="49"/>
      <c r="K493" s="49"/>
      <c r="L493" s="49"/>
      <c r="M493" s="49"/>
      <c r="N493" s="49"/>
      <c r="O493" s="49"/>
    </row>
    <row r="494" spans="3:15" x14ac:dyDescent="0.2">
      <c r="C494" s="47"/>
      <c r="H494" s="48"/>
      <c r="I494" s="48"/>
      <c r="J494" s="49"/>
      <c r="K494" s="49"/>
      <c r="L494" s="49"/>
      <c r="M494" s="49"/>
      <c r="N494" s="49"/>
      <c r="O494" s="49"/>
    </row>
    <row r="495" spans="3:15" x14ac:dyDescent="0.2">
      <c r="C495" s="47"/>
      <c r="H495" s="48"/>
      <c r="I495" s="48"/>
      <c r="J495" s="49"/>
      <c r="K495" s="49"/>
      <c r="L495" s="49"/>
      <c r="M495" s="49"/>
      <c r="N495" s="49"/>
      <c r="O495" s="49"/>
    </row>
    <row r="496" spans="3:15" x14ac:dyDescent="0.2">
      <c r="C496" s="47"/>
      <c r="H496" s="48"/>
      <c r="I496" s="48"/>
      <c r="J496" s="49"/>
      <c r="K496" s="49"/>
      <c r="L496" s="49"/>
      <c r="M496" s="49"/>
      <c r="N496" s="49"/>
      <c r="O496" s="49"/>
    </row>
    <row r="497" spans="3:15" x14ac:dyDescent="0.2">
      <c r="C497" s="47"/>
      <c r="H497" s="48"/>
      <c r="I497" s="48"/>
      <c r="J497" s="49"/>
      <c r="K497" s="49"/>
      <c r="L497" s="49"/>
      <c r="M497" s="49"/>
      <c r="N497" s="49"/>
      <c r="O497" s="49"/>
    </row>
    <row r="498" spans="3:15" x14ac:dyDescent="0.2">
      <c r="C498" s="47"/>
      <c r="H498" s="48"/>
      <c r="I498" s="48"/>
      <c r="J498" s="49"/>
      <c r="K498" s="49"/>
      <c r="L498" s="49"/>
      <c r="M498" s="49"/>
      <c r="N498" s="49"/>
      <c r="O498" s="49"/>
    </row>
    <row r="499" spans="3:15" x14ac:dyDescent="0.2">
      <c r="C499" s="47"/>
      <c r="H499" s="48"/>
      <c r="I499" s="48"/>
      <c r="J499" s="49"/>
      <c r="K499" s="49"/>
      <c r="L499" s="49"/>
      <c r="M499" s="49"/>
      <c r="N499" s="49"/>
      <c r="O499" s="49"/>
    </row>
    <row r="500" spans="3:15" x14ac:dyDescent="0.2">
      <c r="C500" s="47"/>
      <c r="H500" s="48"/>
      <c r="I500" s="48"/>
      <c r="J500" s="49"/>
      <c r="K500" s="49"/>
      <c r="L500" s="49"/>
      <c r="M500" s="49"/>
      <c r="N500" s="49"/>
      <c r="O500" s="49"/>
    </row>
    <row r="501" spans="3:15" x14ac:dyDescent="0.2">
      <c r="C501" s="47"/>
      <c r="H501" s="48"/>
      <c r="I501" s="48"/>
      <c r="J501" s="49"/>
      <c r="K501" s="49"/>
      <c r="L501" s="49"/>
      <c r="M501" s="49"/>
      <c r="N501" s="49"/>
      <c r="O501" s="49"/>
    </row>
    <row r="502" spans="3:15" x14ac:dyDescent="0.2">
      <c r="C502" s="47"/>
      <c r="H502" s="48"/>
      <c r="I502" s="48"/>
      <c r="J502" s="49"/>
      <c r="K502" s="49"/>
      <c r="L502" s="49"/>
      <c r="M502" s="49"/>
      <c r="N502" s="49"/>
      <c r="O502" s="49"/>
    </row>
    <row r="503" spans="3:15" x14ac:dyDescent="0.2">
      <c r="C503" s="47"/>
      <c r="H503" s="48"/>
      <c r="I503" s="48"/>
      <c r="J503" s="49"/>
      <c r="K503" s="49"/>
      <c r="L503" s="49"/>
      <c r="M503" s="49"/>
      <c r="N503" s="49"/>
      <c r="O503" s="49"/>
    </row>
    <row r="504" spans="3:15" x14ac:dyDescent="0.2">
      <c r="C504" s="47"/>
      <c r="H504" s="48"/>
      <c r="I504" s="48"/>
      <c r="J504" s="49"/>
      <c r="K504" s="49"/>
      <c r="L504" s="49"/>
      <c r="M504" s="49"/>
      <c r="N504" s="49"/>
      <c r="O504" s="49"/>
    </row>
    <row r="505" spans="3:15" x14ac:dyDescent="0.2">
      <c r="C505" s="47"/>
      <c r="H505" s="48"/>
      <c r="I505" s="48"/>
      <c r="J505" s="49"/>
      <c r="K505" s="49"/>
      <c r="L505" s="49"/>
      <c r="M505" s="49"/>
      <c r="N505" s="49"/>
      <c r="O505" s="49"/>
    </row>
    <row r="506" spans="3:15" x14ac:dyDescent="0.2">
      <c r="C506" s="47"/>
      <c r="H506" s="48"/>
      <c r="I506" s="48"/>
      <c r="J506" s="49"/>
      <c r="K506" s="49"/>
      <c r="L506" s="49"/>
      <c r="M506" s="49"/>
      <c r="N506" s="49"/>
      <c r="O506" s="49"/>
    </row>
    <row r="507" spans="3:15" x14ac:dyDescent="0.2">
      <c r="C507" s="47"/>
      <c r="H507" s="48"/>
      <c r="I507" s="48"/>
      <c r="J507" s="49"/>
      <c r="K507" s="49"/>
      <c r="L507" s="49"/>
      <c r="M507" s="49"/>
      <c r="N507" s="49"/>
      <c r="O507" s="49"/>
    </row>
    <row r="508" spans="3:15" x14ac:dyDescent="0.2">
      <c r="C508" s="47"/>
      <c r="H508" s="48"/>
      <c r="I508" s="48"/>
      <c r="J508" s="49"/>
      <c r="K508" s="49"/>
      <c r="L508" s="49"/>
      <c r="M508" s="49"/>
      <c r="N508" s="49"/>
      <c r="O508" s="49"/>
    </row>
    <row r="509" spans="3:15" x14ac:dyDescent="0.2">
      <c r="C509" s="47"/>
      <c r="H509" s="48"/>
      <c r="I509" s="48"/>
      <c r="J509" s="49"/>
      <c r="K509" s="49"/>
      <c r="L509" s="49"/>
      <c r="M509" s="49"/>
      <c r="N509" s="49"/>
      <c r="O509" s="49"/>
    </row>
    <row r="510" spans="3:15" x14ac:dyDescent="0.2">
      <c r="C510" s="47"/>
      <c r="H510" s="48"/>
      <c r="I510" s="48"/>
      <c r="J510" s="49"/>
      <c r="K510" s="49"/>
      <c r="L510" s="49"/>
      <c r="M510" s="49"/>
      <c r="N510" s="49"/>
      <c r="O510" s="49"/>
    </row>
    <row r="511" spans="3:15" x14ac:dyDescent="0.2">
      <c r="C511" s="47"/>
      <c r="H511" s="48"/>
      <c r="I511" s="48"/>
      <c r="J511" s="49"/>
      <c r="K511" s="49"/>
      <c r="L511" s="49"/>
      <c r="M511" s="49"/>
      <c r="N511" s="49"/>
      <c r="O511" s="49"/>
    </row>
    <row r="512" spans="3:15" x14ac:dyDescent="0.2">
      <c r="C512" s="47"/>
      <c r="H512" s="48"/>
      <c r="I512" s="48"/>
      <c r="J512" s="49"/>
      <c r="K512" s="49"/>
      <c r="L512" s="49"/>
      <c r="M512" s="49"/>
      <c r="N512" s="49"/>
      <c r="O512" s="49"/>
    </row>
    <row r="513" spans="3:15" x14ac:dyDescent="0.2">
      <c r="C513" s="47"/>
      <c r="H513" s="48"/>
      <c r="I513" s="48"/>
      <c r="J513" s="49"/>
      <c r="K513" s="49"/>
      <c r="L513" s="49"/>
      <c r="M513" s="49"/>
      <c r="N513" s="49"/>
      <c r="O513" s="49"/>
    </row>
    <row r="514" spans="3:15" x14ac:dyDescent="0.2">
      <c r="C514" s="47"/>
      <c r="H514" s="48"/>
      <c r="I514" s="48"/>
      <c r="J514" s="49"/>
      <c r="K514" s="49"/>
      <c r="L514" s="49"/>
      <c r="M514" s="49"/>
      <c r="N514" s="49"/>
      <c r="O514" s="49"/>
    </row>
    <row r="515" spans="3:15" x14ac:dyDescent="0.2">
      <c r="C515" s="47"/>
      <c r="H515" s="48"/>
      <c r="I515" s="48"/>
      <c r="J515" s="49"/>
      <c r="K515" s="49"/>
      <c r="L515" s="49"/>
      <c r="M515" s="49"/>
      <c r="N515" s="49"/>
      <c r="O515" s="49"/>
    </row>
    <row r="516" spans="3:15" x14ac:dyDescent="0.2">
      <c r="C516" s="47"/>
      <c r="H516" s="48"/>
      <c r="I516" s="48"/>
      <c r="J516" s="49"/>
      <c r="K516" s="49"/>
      <c r="L516" s="49"/>
      <c r="M516" s="49"/>
      <c r="N516" s="49"/>
      <c r="O516" s="49"/>
    </row>
    <row r="517" spans="3:15" x14ac:dyDescent="0.2">
      <c r="C517" s="47"/>
      <c r="H517" s="48"/>
      <c r="I517" s="48"/>
      <c r="J517" s="49"/>
      <c r="K517" s="49"/>
      <c r="L517" s="49"/>
      <c r="M517" s="49"/>
      <c r="N517" s="49"/>
      <c r="O517" s="49"/>
    </row>
    <row r="518" spans="3:15" x14ac:dyDescent="0.2">
      <c r="C518" s="47"/>
      <c r="H518" s="48"/>
      <c r="I518" s="48"/>
      <c r="J518" s="49"/>
      <c r="K518" s="49"/>
      <c r="L518" s="49"/>
      <c r="M518" s="49"/>
      <c r="N518" s="49"/>
      <c r="O518" s="49"/>
    </row>
    <row r="519" spans="3:15" x14ac:dyDescent="0.2">
      <c r="C519" s="47"/>
      <c r="H519" s="48"/>
      <c r="I519" s="48"/>
      <c r="J519" s="49"/>
      <c r="K519" s="49"/>
      <c r="L519" s="49"/>
      <c r="M519" s="49"/>
      <c r="N519" s="49"/>
      <c r="O519" s="49"/>
    </row>
    <row r="520" spans="3:15" x14ac:dyDescent="0.2">
      <c r="C520" s="47"/>
      <c r="H520" s="48"/>
      <c r="I520" s="48"/>
      <c r="J520" s="49"/>
      <c r="K520" s="49"/>
      <c r="L520" s="49"/>
      <c r="M520" s="49"/>
      <c r="N520" s="49"/>
      <c r="O520" s="49"/>
    </row>
    <row r="521" spans="3:15" x14ac:dyDescent="0.2">
      <c r="C521" s="47"/>
      <c r="H521" s="48"/>
      <c r="I521" s="48"/>
      <c r="J521" s="49"/>
      <c r="K521" s="49"/>
      <c r="L521" s="49"/>
      <c r="M521" s="49"/>
      <c r="N521" s="49"/>
      <c r="O521" s="49"/>
    </row>
    <row r="522" spans="3:15" x14ac:dyDescent="0.2">
      <c r="C522" s="47"/>
      <c r="H522" s="48"/>
      <c r="I522" s="48"/>
      <c r="J522" s="49"/>
      <c r="K522" s="49"/>
      <c r="L522" s="49"/>
      <c r="M522" s="49"/>
      <c r="N522" s="49"/>
      <c r="O522" s="49"/>
    </row>
    <row r="523" spans="3:15" x14ac:dyDescent="0.2">
      <c r="C523" s="47"/>
      <c r="H523" s="48"/>
      <c r="I523" s="48"/>
      <c r="J523" s="49"/>
      <c r="K523" s="49"/>
      <c r="L523" s="49"/>
      <c r="M523" s="49"/>
      <c r="N523" s="49"/>
      <c r="O523" s="49"/>
    </row>
    <row r="524" spans="3:15" x14ac:dyDescent="0.2">
      <c r="C524" s="47"/>
      <c r="H524" s="48"/>
      <c r="I524" s="48"/>
      <c r="J524" s="49"/>
      <c r="K524" s="49"/>
      <c r="L524" s="49"/>
      <c r="M524" s="49"/>
      <c r="N524" s="49"/>
      <c r="O524" s="49"/>
    </row>
    <row r="525" spans="3:15" x14ac:dyDescent="0.2">
      <c r="C525" s="47"/>
      <c r="H525" s="48"/>
      <c r="I525" s="48"/>
      <c r="J525" s="49"/>
      <c r="K525" s="49"/>
      <c r="L525" s="49"/>
      <c r="M525" s="49"/>
      <c r="N525" s="49"/>
      <c r="O525" s="49"/>
    </row>
    <row r="526" spans="3:15" x14ac:dyDescent="0.2">
      <c r="C526" s="47"/>
      <c r="H526" s="48"/>
      <c r="I526" s="48"/>
      <c r="J526" s="49"/>
      <c r="K526" s="49"/>
      <c r="L526" s="49"/>
      <c r="M526" s="49"/>
      <c r="N526" s="49"/>
      <c r="O526" s="49"/>
    </row>
    <row r="527" spans="3:15" x14ac:dyDescent="0.2">
      <c r="C527" s="47"/>
      <c r="H527" s="48"/>
      <c r="I527" s="48"/>
      <c r="J527" s="49"/>
      <c r="K527" s="49"/>
      <c r="L527" s="49"/>
      <c r="M527" s="49"/>
      <c r="N527" s="49"/>
      <c r="O527" s="49"/>
    </row>
    <row r="528" spans="3:15" x14ac:dyDescent="0.2">
      <c r="C528" s="47"/>
      <c r="H528" s="48"/>
      <c r="I528" s="48"/>
      <c r="J528" s="49"/>
      <c r="K528" s="49"/>
      <c r="L528" s="49"/>
      <c r="M528" s="49"/>
      <c r="N528" s="49"/>
      <c r="O528" s="49"/>
    </row>
    <row r="529" spans="3:15" x14ac:dyDescent="0.2">
      <c r="C529" s="47"/>
      <c r="H529" s="48"/>
      <c r="I529" s="48"/>
      <c r="J529" s="49"/>
      <c r="K529" s="49"/>
      <c r="L529" s="49"/>
      <c r="M529" s="49"/>
      <c r="N529" s="49"/>
      <c r="O529" s="49"/>
    </row>
    <row r="530" spans="3:15" x14ac:dyDescent="0.2">
      <c r="C530" s="47"/>
      <c r="H530" s="48"/>
      <c r="I530" s="48"/>
      <c r="J530" s="49"/>
      <c r="K530" s="49"/>
      <c r="L530" s="49"/>
      <c r="M530" s="49"/>
      <c r="N530" s="49"/>
      <c r="O530" s="49"/>
    </row>
    <row r="531" spans="3:15" x14ac:dyDescent="0.2">
      <c r="C531" s="47"/>
      <c r="H531" s="48"/>
      <c r="I531" s="48"/>
      <c r="J531" s="49"/>
      <c r="K531" s="49"/>
      <c r="L531" s="49"/>
      <c r="M531" s="49"/>
      <c r="N531" s="49"/>
      <c r="O531" s="49"/>
    </row>
    <row r="532" spans="3:15" x14ac:dyDescent="0.2">
      <c r="C532" s="47"/>
      <c r="H532" s="48"/>
      <c r="I532" s="48"/>
      <c r="J532" s="49"/>
      <c r="K532" s="49"/>
      <c r="L532" s="49"/>
      <c r="M532" s="49"/>
      <c r="N532" s="49"/>
      <c r="O532" s="49"/>
    </row>
    <row r="533" spans="3:15" x14ac:dyDescent="0.2">
      <c r="C533" s="47"/>
      <c r="H533" s="48"/>
      <c r="I533" s="48"/>
      <c r="J533" s="49"/>
      <c r="K533" s="49"/>
      <c r="L533" s="49"/>
      <c r="M533" s="49"/>
      <c r="N533" s="49"/>
      <c r="O533" s="49"/>
    </row>
    <row r="534" spans="3:15" x14ac:dyDescent="0.2">
      <c r="C534" s="47"/>
      <c r="H534" s="48"/>
      <c r="I534" s="48"/>
      <c r="J534" s="49"/>
      <c r="K534" s="49"/>
      <c r="L534" s="49"/>
      <c r="M534" s="49"/>
      <c r="N534" s="49"/>
      <c r="O534" s="49"/>
    </row>
    <row r="535" spans="3:15" x14ac:dyDescent="0.2">
      <c r="C535" s="47"/>
      <c r="H535" s="48"/>
      <c r="I535" s="48"/>
      <c r="J535" s="49"/>
      <c r="K535" s="49"/>
      <c r="L535" s="49"/>
      <c r="M535" s="49"/>
      <c r="N535" s="49"/>
      <c r="O535" s="49"/>
    </row>
    <row r="536" spans="3:15" x14ac:dyDescent="0.2">
      <c r="C536" s="47"/>
      <c r="H536" s="48"/>
      <c r="I536" s="48"/>
      <c r="J536" s="49"/>
      <c r="K536" s="49"/>
      <c r="L536" s="49"/>
      <c r="M536" s="49"/>
      <c r="N536" s="49"/>
      <c r="O536" s="49"/>
    </row>
    <row r="537" spans="3:15" x14ac:dyDescent="0.2">
      <c r="C537" s="47"/>
      <c r="H537" s="48"/>
      <c r="I537" s="48"/>
      <c r="J537" s="49"/>
      <c r="K537" s="49"/>
      <c r="L537" s="49"/>
      <c r="M537" s="49"/>
      <c r="N537" s="49"/>
      <c r="O537" s="49"/>
    </row>
    <row r="538" spans="3:15" x14ac:dyDescent="0.2">
      <c r="C538" s="47"/>
      <c r="H538" s="48"/>
      <c r="I538" s="48"/>
      <c r="J538" s="49"/>
      <c r="K538" s="49"/>
      <c r="L538" s="49"/>
      <c r="M538" s="49"/>
      <c r="N538" s="49"/>
      <c r="O538" s="49"/>
    </row>
    <row r="539" spans="3:15" x14ac:dyDescent="0.2">
      <c r="C539" s="47"/>
      <c r="H539" s="48"/>
      <c r="I539" s="48"/>
      <c r="J539" s="49"/>
      <c r="K539" s="49"/>
      <c r="L539" s="49"/>
      <c r="M539" s="49"/>
      <c r="N539" s="49"/>
      <c r="O539" s="49"/>
    </row>
    <row r="540" spans="3:15" x14ac:dyDescent="0.2">
      <c r="C540" s="47"/>
      <c r="H540" s="48"/>
      <c r="I540" s="48"/>
      <c r="J540" s="49"/>
      <c r="K540" s="49"/>
      <c r="L540" s="49"/>
      <c r="M540" s="49"/>
      <c r="N540" s="49"/>
      <c r="O540" s="49"/>
    </row>
    <row r="541" spans="3:15" x14ac:dyDescent="0.2">
      <c r="C541" s="47"/>
      <c r="H541" s="48"/>
      <c r="I541" s="48"/>
      <c r="J541" s="49"/>
      <c r="K541" s="49"/>
      <c r="L541" s="49"/>
      <c r="M541" s="49"/>
      <c r="N541" s="49"/>
      <c r="O541" s="49"/>
    </row>
    <row r="542" spans="3:15" x14ac:dyDescent="0.2">
      <c r="C542" s="47"/>
      <c r="H542" s="48"/>
      <c r="I542" s="48"/>
      <c r="J542" s="49"/>
      <c r="K542" s="49"/>
      <c r="L542" s="49"/>
      <c r="M542" s="49"/>
      <c r="N542" s="49"/>
      <c r="O542" s="49"/>
    </row>
    <row r="543" spans="3:15" x14ac:dyDescent="0.2">
      <c r="C543" s="47"/>
      <c r="H543" s="48"/>
      <c r="I543" s="48"/>
      <c r="J543" s="49"/>
      <c r="K543" s="49"/>
      <c r="L543" s="49"/>
      <c r="M543" s="49"/>
      <c r="N543" s="49"/>
      <c r="O543" s="49"/>
    </row>
    <row r="544" spans="3:15" x14ac:dyDescent="0.2">
      <c r="C544" s="47"/>
      <c r="H544" s="48"/>
      <c r="I544" s="48"/>
      <c r="J544" s="49"/>
      <c r="K544" s="49"/>
      <c r="L544" s="49"/>
      <c r="M544" s="49"/>
      <c r="N544" s="49"/>
      <c r="O544" s="49"/>
    </row>
    <row r="545" spans="3:15" x14ac:dyDescent="0.2">
      <c r="C545" s="47"/>
      <c r="H545" s="48"/>
      <c r="I545" s="48"/>
      <c r="J545" s="49"/>
      <c r="K545" s="49"/>
      <c r="L545" s="49"/>
      <c r="M545" s="49"/>
      <c r="N545" s="49"/>
      <c r="O545" s="49"/>
    </row>
    <row r="546" spans="3:15" x14ac:dyDescent="0.2">
      <c r="C546" s="47"/>
      <c r="H546" s="48"/>
      <c r="I546" s="48"/>
      <c r="J546" s="49"/>
      <c r="K546" s="49"/>
      <c r="L546" s="49"/>
      <c r="M546" s="49"/>
      <c r="N546" s="49"/>
      <c r="O546" s="49"/>
    </row>
    <row r="547" spans="3:15" x14ac:dyDescent="0.2">
      <c r="C547" s="47"/>
      <c r="H547" s="48"/>
      <c r="I547" s="48"/>
      <c r="J547" s="49"/>
      <c r="K547" s="49"/>
      <c r="L547" s="49"/>
      <c r="M547" s="49"/>
      <c r="N547" s="49"/>
      <c r="O547" s="49"/>
    </row>
    <row r="548" spans="3:15" x14ac:dyDescent="0.2">
      <c r="C548" s="47"/>
      <c r="H548" s="48"/>
      <c r="I548" s="48"/>
      <c r="J548" s="49"/>
      <c r="K548" s="49"/>
      <c r="L548" s="49"/>
      <c r="M548" s="49"/>
      <c r="N548" s="49"/>
      <c r="O548" s="49"/>
    </row>
    <row r="549" spans="3:15" x14ac:dyDescent="0.2">
      <c r="C549" s="47"/>
      <c r="H549" s="48"/>
      <c r="I549" s="48"/>
      <c r="J549" s="49"/>
      <c r="K549" s="49"/>
      <c r="L549" s="49"/>
      <c r="M549" s="49"/>
      <c r="N549" s="49"/>
      <c r="O549" s="49"/>
    </row>
    <row r="550" spans="3:15" x14ac:dyDescent="0.2">
      <c r="C550" s="47"/>
      <c r="H550" s="48"/>
      <c r="I550" s="48"/>
      <c r="J550" s="49"/>
      <c r="K550" s="49"/>
      <c r="L550" s="49"/>
      <c r="M550" s="49"/>
      <c r="N550" s="49"/>
      <c r="O550" s="49"/>
    </row>
    <row r="551" spans="3:15" x14ac:dyDescent="0.2">
      <c r="C551" s="47"/>
      <c r="H551" s="48"/>
      <c r="I551" s="48"/>
      <c r="J551" s="49"/>
      <c r="K551" s="49"/>
      <c r="L551" s="49"/>
      <c r="M551" s="49"/>
      <c r="N551" s="49"/>
      <c r="O551" s="49"/>
    </row>
    <row r="552" spans="3:15" x14ac:dyDescent="0.2">
      <c r="C552" s="47"/>
      <c r="H552" s="48"/>
      <c r="I552" s="48"/>
      <c r="J552" s="49"/>
      <c r="K552" s="49"/>
      <c r="L552" s="49"/>
      <c r="M552" s="49"/>
      <c r="N552" s="49"/>
      <c r="O552" s="49"/>
    </row>
    <row r="553" spans="3:15" x14ac:dyDescent="0.2">
      <c r="C553" s="47"/>
      <c r="H553" s="48"/>
      <c r="I553" s="48"/>
      <c r="J553" s="49"/>
      <c r="K553" s="49"/>
      <c r="L553" s="49"/>
      <c r="M553" s="49"/>
      <c r="N553" s="49"/>
      <c r="O553" s="49"/>
    </row>
    <row r="554" spans="3:15" x14ac:dyDescent="0.2">
      <c r="C554" s="47"/>
      <c r="H554" s="48"/>
      <c r="I554" s="48"/>
      <c r="J554" s="49"/>
      <c r="K554" s="49"/>
      <c r="L554" s="49"/>
      <c r="M554" s="49"/>
      <c r="N554" s="49"/>
      <c r="O554" s="49"/>
    </row>
    <row r="555" spans="3:15" x14ac:dyDescent="0.2">
      <c r="C555" s="47"/>
      <c r="H555" s="48"/>
      <c r="I555" s="48"/>
      <c r="J555" s="49"/>
      <c r="K555" s="49"/>
      <c r="L555" s="49"/>
      <c r="M555" s="49"/>
      <c r="N555" s="49"/>
      <c r="O555" s="49"/>
    </row>
    <row r="556" spans="3:15" x14ac:dyDescent="0.2">
      <c r="C556" s="47"/>
      <c r="H556" s="48"/>
      <c r="I556" s="48"/>
      <c r="J556" s="49"/>
      <c r="K556" s="49"/>
      <c r="L556" s="49"/>
      <c r="M556" s="49"/>
      <c r="N556" s="49"/>
      <c r="O556" s="49"/>
    </row>
    <row r="557" spans="3:15" x14ac:dyDescent="0.2">
      <c r="C557" s="47"/>
      <c r="H557" s="48"/>
      <c r="I557" s="48"/>
      <c r="J557" s="49"/>
      <c r="K557" s="49"/>
      <c r="L557" s="49"/>
      <c r="M557" s="49"/>
      <c r="N557" s="49"/>
      <c r="O557" s="49"/>
    </row>
    <row r="558" spans="3:15" x14ac:dyDescent="0.2">
      <c r="C558" s="47"/>
      <c r="H558" s="48"/>
      <c r="I558" s="48"/>
      <c r="J558" s="49"/>
      <c r="K558" s="49"/>
      <c r="L558" s="49"/>
      <c r="M558" s="49"/>
      <c r="N558" s="49"/>
      <c r="O558" s="49"/>
    </row>
    <row r="559" spans="3:15" x14ac:dyDescent="0.2">
      <c r="C559" s="47"/>
      <c r="H559" s="48"/>
      <c r="I559" s="48"/>
      <c r="J559" s="49"/>
      <c r="K559" s="49"/>
      <c r="L559" s="49"/>
      <c r="M559" s="49"/>
      <c r="N559" s="49"/>
      <c r="O559" s="49"/>
    </row>
    <row r="560" spans="3:15" x14ac:dyDescent="0.2">
      <c r="C560" s="47"/>
      <c r="H560" s="48"/>
      <c r="I560" s="48"/>
      <c r="J560" s="49"/>
      <c r="K560" s="49"/>
      <c r="L560" s="49"/>
      <c r="M560" s="49"/>
      <c r="N560" s="49"/>
      <c r="O560" s="49"/>
    </row>
    <row r="561" spans="3:15" x14ac:dyDescent="0.2">
      <c r="C561" s="47"/>
      <c r="H561" s="48"/>
      <c r="I561" s="48"/>
      <c r="J561" s="49"/>
      <c r="K561" s="49"/>
      <c r="L561" s="49"/>
      <c r="M561" s="49"/>
      <c r="N561" s="49"/>
      <c r="O561" s="49"/>
    </row>
    <row r="562" spans="3:15" x14ac:dyDescent="0.2">
      <c r="C562" s="47"/>
      <c r="H562" s="48"/>
      <c r="I562" s="48"/>
      <c r="J562" s="49"/>
      <c r="K562" s="49"/>
      <c r="L562" s="49"/>
      <c r="M562" s="49"/>
      <c r="N562" s="49"/>
      <c r="O562" s="49"/>
    </row>
    <row r="563" spans="3:15" x14ac:dyDescent="0.2">
      <c r="C563" s="47"/>
      <c r="H563" s="48"/>
      <c r="I563" s="48"/>
      <c r="J563" s="49"/>
      <c r="K563" s="49"/>
      <c r="L563" s="49"/>
      <c r="M563" s="49"/>
      <c r="N563" s="49"/>
      <c r="O563" s="49"/>
    </row>
    <row r="564" spans="3:15" x14ac:dyDescent="0.2">
      <c r="C564" s="47"/>
      <c r="H564" s="48"/>
      <c r="I564" s="48"/>
      <c r="J564" s="49"/>
      <c r="K564" s="49"/>
      <c r="L564" s="49"/>
      <c r="M564" s="49"/>
      <c r="N564" s="49"/>
      <c r="O564" s="49"/>
    </row>
    <row r="565" spans="3:15" x14ac:dyDescent="0.2">
      <c r="C565" s="47"/>
      <c r="H565" s="48"/>
      <c r="I565" s="48"/>
      <c r="J565" s="49"/>
      <c r="K565" s="49"/>
      <c r="L565" s="49"/>
      <c r="M565" s="49"/>
      <c r="N565" s="49"/>
      <c r="O565" s="49"/>
    </row>
    <row r="566" spans="3:15" x14ac:dyDescent="0.2">
      <c r="C566" s="47"/>
      <c r="H566" s="48"/>
      <c r="I566" s="48"/>
      <c r="J566" s="49"/>
      <c r="K566" s="49"/>
      <c r="L566" s="49"/>
      <c r="M566" s="49"/>
      <c r="N566" s="49"/>
      <c r="O566" s="49"/>
    </row>
    <row r="567" spans="3:15" x14ac:dyDescent="0.2">
      <c r="C567" s="47"/>
      <c r="H567" s="48"/>
      <c r="I567" s="48"/>
      <c r="J567" s="49"/>
      <c r="K567" s="49"/>
      <c r="L567" s="49"/>
      <c r="M567" s="49"/>
      <c r="N567" s="49"/>
      <c r="O567" s="49"/>
    </row>
    <row r="568" spans="3:15" x14ac:dyDescent="0.2">
      <c r="C568" s="47"/>
      <c r="H568" s="48"/>
      <c r="I568" s="48"/>
      <c r="J568" s="49"/>
      <c r="K568" s="49"/>
      <c r="L568" s="49"/>
      <c r="M568" s="49"/>
      <c r="N568" s="49"/>
      <c r="O568" s="49"/>
    </row>
    <row r="569" spans="3:15" x14ac:dyDescent="0.2">
      <c r="C569" s="47"/>
      <c r="H569" s="48"/>
      <c r="I569" s="48"/>
      <c r="J569" s="49"/>
      <c r="K569" s="49"/>
      <c r="L569" s="49"/>
      <c r="M569" s="49"/>
      <c r="N569" s="49"/>
      <c r="O569" s="49"/>
    </row>
    <row r="570" spans="3:15" x14ac:dyDescent="0.2">
      <c r="C570" s="47"/>
      <c r="H570" s="48"/>
      <c r="I570" s="48"/>
      <c r="J570" s="49"/>
      <c r="K570" s="49"/>
      <c r="L570" s="49"/>
      <c r="M570" s="49"/>
      <c r="N570" s="49"/>
      <c r="O570" s="49"/>
    </row>
    <row r="571" spans="3:15" x14ac:dyDescent="0.2">
      <c r="C571" s="47"/>
      <c r="H571" s="48"/>
      <c r="I571" s="48"/>
      <c r="J571" s="49"/>
      <c r="K571" s="49"/>
      <c r="L571" s="49"/>
      <c r="M571" s="49"/>
      <c r="N571" s="49"/>
      <c r="O571" s="49"/>
    </row>
    <row r="572" spans="3:15" x14ac:dyDescent="0.2">
      <c r="C572" s="47"/>
      <c r="H572" s="48"/>
      <c r="I572" s="48"/>
      <c r="J572" s="49"/>
      <c r="K572" s="49"/>
      <c r="L572" s="49"/>
      <c r="M572" s="49"/>
      <c r="N572" s="49"/>
      <c r="O572" s="49"/>
    </row>
    <row r="573" spans="3:15" x14ac:dyDescent="0.2">
      <c r="C573" s="47"/>
      <c r="H573" s="48"/>
      <c r="I573" s="48"/>
      <c r="J573" s="49"/>
      <c r="K573" s="49"/>
      <c r="L573" s="49"/>
      <c r="M573" s="49"/>
      <c r="N573" s="49"/>
      <c r="O573" s="49"/>
    </row>
    <row r="574" spans="3:15" x14ac:dyDescent="0.2">
      <c r="C574" s="47"/>
      <c r="H574" s="48"/>
      <c r="I574" s="48"/>
      <c r="J574" s="49"/>
      <c r="K574" s="49"/>
      <c r="L574" s="49"/>
      <c r="M574" s="49"/>
      <c r="N574" s="49"/>
      <c r="O574" s="49"/>
    </row>
    <row r="575" spans="3:15" x14ac:dyDescent="0.2">
      <c r="C575" s="47"/>
      <c r="H575" s="48"/>
      <c r="I575" s="48"/>
      <c r="J575" s="49"/>
      <c r="K575" s="49"/>
      <c r="L575" s="49"/>
      <c r="M575" s="49"/>
      <c r="N575" s="49"/>
      <c r="O575" s="49"/>
    </row>
    <row r="576" spans="3:15" x14ac:dyDescent="0.2">
      <c r="C576" s="47"/>
      <c r="H576" s="48"/>
      <c r="I576" s="48"/>
      <c r="J576" s="49"/>
      <c r="K576" s="49"/>
      <c r="L576" s="49"/>
      <c r="M576" s="49"/>
      <c r="N576" s="49"/>
      <c r="O576" s="49"/>
    </row>
    <row r="577" spans="3:15" x14ac:dyDescent="0.2">
      <c r="C577" s="47"/>
      <c r="H577" s="48"/>
      <c r="I577" s="48"/>
      <c r="J577" s="49"/>
      <c r="K577" s="49"/>
      <c r="L577" s="49"/>
      <c r="M577" s="49"/>
      <c r="N577" s="49"/>
      <c r="O577" s="49"/>
    </row>
    <row r="578" spans="3:15" x14ac:dyDescent="0.2">
      <c r="C578" s="47"/>
      <c r="H578" s="48"/>
      <c r="I578" s="48"/>
      <c r="J578" s="49"/>
      <c r="K578" s="49"/>
      <c r="L578" s="49"/>
      <c r="M578" s="49"/>
      <c r="N578" s="49"/>
      <c r="O578" s="49"/>
    </row>
    <row r="579" spans="3:15" x14ac:dyDescent="0.2">
      <c r="C579" s="47"/>
      <c r="H579" s="48"/>
      <c r="I579" s="48"/>
      <c r="J579" s="49"/>
      <c r="K579" s="49"/>
      <c r="L579" s="49"/>
      <c r="M579" s="49"/>
      <c r="N579" s="49"/>
      <c r="O579" s="49"/>
    </row>
    <row r="580" spans="3:15" x14ac:dyDescent="0.2">
      <c r="C580" s="47"/>
      <c r="H580" s="48"/>
      <c r="I580" s="48"/>
      <c r="J580" s="49"/>
      <c r="K580" s="49"/>
      <c r="L580" s="49"/>
      <c r="M580" s="49"/>
      <c r="N580" s="49"/>
      <c r="O580" s="49"/>
    </row>
    <row r="581" spans="3:15" x14ac:dyDescent="0.2">
      <c r="C581" s="47"/>
      <c r="H581" s="48"/>
      <c r="I581" s="48"/>
      <c r="J581" s="49"/>
      <c r="K581" s="49"/>
      <c r="L581" s="49"/>
      <c r="M581" s="49"/>
      <c r="N581" s="49"/>
      <c r="O581" s="49"/>
    </row>
    <row r="582" spans="3:15" x14ac:dyDescent="0.2">
      <c r="C582" s="47"/>
      <c r="H582" s="48"/>
      <c r="I582" s="48"/>
      <c r="J582" s="49"/>
      <c r="K582" s="49"/>
      <c r="L582" s="49"/>
      <c r="M582" s="49"/>
      <c r="N582" s="49"/>
      <c r="O582" s="49"/>
    </row>
    <row r="583" spans="3:15" x14ac:dyDescent="0.2">
      <c r="C583" s="47"/>
      <c r="H583" s="48"/>
      <c r="I583" s="48"/>
      <c r="J583" s="49"/>
      <c r="K583" s="49"/>
      <c r="L583" s="49"/>
      <c r="M583" s="49"/>
      <c r="N583" s="49"/>
      <c r="O583" s="49"/>
    </row>
    <row r="584" spans="3:15" x14ac:dyDescent="0.2">
      <c r="C584" s="47"/>
      <c r="H584" s="48"/>
      <c r="I584" s="48"/>
      <c r="J584" s="49"/>
      <c r="K584" s="49"/>
      <c r="L584" s="49"/>
      <c r="M584" s="49"/>
      <c r="N584" s="49"/>
      <c r="O584" s="49"/>
    </row>
    <row r="585" spans="3:15" x14ac:dyDescent="0.2">
      <c r="C585" s="47"/>
      <c r="H585" s="48"/>
      <c r="I585" s="48"/>
      <c r="J585" s="49"/>
      <c r="K585" s="49"/>
      <c r="L585" s="49"/>
      <c r="M585" s="49"/>
      <c r="N585" s="49"/>
      <c r="O585" s="49"/>
    </row>
    <row r="586" spans="3:15" x14ac:dyDescent="0.2">
      <c r="C586" s="47"/>
      <c r="H586" s="48"/>
      <c r="I586" s="48"/>
      <c r="J586" s="49"/>
      <c r="K586" s="49"/>
      <c r="L586" s="49"/>
      <c r="M586" s="49"/>
      <c r="N586" s="49"/>
      <c r="O586" s="49"/>
    </row>
    <row r="587" spans="3:15" x14ac:dyDescent="0.2">
      <c r="C587" s="47"/>
      <c r="H587" s="48"/>
      <c r="I587" s="48"/>
      <c r="J587" s="49"/>
      <c r="K587" s="49"/>
      <c r="L587" s="49"/>
      <c r="M587" s="49"/>
      <c r="N587" s="49"/>
      <c r="O587" s="49"/>
    </row>
    <row r="588" spans="3:15" x14ac:dyDescent="0.2">
      <c r="C588" s="47"/>
      <c r="H588" s="48"/>
      <c r="I588" s="48"/>
      <c r="J588" s="49"/>
      <c r="K588" s="49"/>
      <c r="L588" s="49"/>
      <c r="M588" s="49"/>
      <c r="N588" s="49"/>
      <c r="O588" s="49"/>
    </row>
    <row r="589" spans="3:15" x14ac:dyDescent="0.2">
      <c r="C589" s="47"/>
      <c r="H589" s="48"/>
      <c r="I589" s="48"/>
      <c r="J589" s="49"/>
      <c r="K589" s="49"/>
      <c r="L589" s="49"/>
      <c r="M589" s="49"/>
      <c r="N589" s="49"/>
      <c r="O589" s="49"/>
    </row>
    <row r="590" spans="3:15" x14ac:dyDescent="0.2">
      <c r="C590" s="47"/>
      <c r="H590" s="48"/>
      <c r="I590" s="48"/>
      <c r="J590" s="49"/>
      <c r="K590" s="49"/>
      <c r="L590" s="49"/>
      <c r="M590" s="49"/>
      <c r="N590" s="49"/>
      <c r="O590" s="49"/>
    </row>
    <row r="591" spans="3:15" x14ac:dyDescent="0.2">
      <c r="C591" s="47"/>
      <c r="H591" s="48"/>
      <c r="I591" s="48"/>
      <c r="J591" s="49"/>
      <c r="K591" s="49"/>
      <c r="L591" s="49"/>
      <c r="M591" s="49"/>
      <c r="N591" s="49"/>
      <c r="O591" s="49"/>
    </row>
    <row r="592" spans="3:15" x14ac:dyDescent="0.2">
      <c r="C592" s="47"/>
      <c r="H592" s="48"/>
      <c r="I592" s="48"/>
      <c r="J592" s="49"/>
      <c r="K592" s="49"/>
      <c r="L592" s="49"/>
      <c r="M592" s="49"/>
      <c r="N592" s="49"/>
      <c r="O592" s="49"/>
    </row>
    <row r="593" spans="3:15" x14ac:dyDescent="0.2">
      <c r="C593" s="47"/>
      <c r="H593" s="48"/>
      <c r="I593" s="48"/>
      <c r="J593" s="49"/>
      <c r="K593" s="49"/>
      <c r="L593" s="49"/>
      <c r="M593" s="49"/>
      <c r="N593" s="49"/>
      <c r="O593" s="49"/>
    </row>
    <row r="594" spans="3:15" x14ac:dyDescent="0.2">
      <c r="C594" s="47"/>
      <c r="H594" s="48"/>
      <c r="I594" s="48"/>
      <c r="J594" s="49"/>
      <c r="K594" s="49"/>
      <c r="L594" s="49"/>
      <c r="M594" s="49"/>
      <c r="N594" s="49"/>
      <c r="O594" s="49"/>
    </row>
    <row r="595" spans="3:15" x14ac:dyDescent="0.2">
      <c r="C595" s="47"/>
      <c r="H595" s="48"/>
      <c r="I595" s="48"/>
      <c r="J595" s="49"/>
      <c r="K595" s="49"/>
      <c r="L595" s="49"/>
      <c r="M595" s="49"/>
      <c r="N595" s="49"/>
      <c r="O595" s="49"/>
    </row>
    <row r="596" spans="3:15" x14ac:dyDescent="0.2">
      <c r="C596" s="47"/>
      <c r="H596" s="48"/>
      <c r="I596" s="48"/>
      <c r="J596" s="49"/>
      <c r="K596" s="49"/>
      <c r="L596" s="49"/>
      <c r="M596" s="49"/>
      <c r="N596" s="49"/>
      <c r="O596" s="49"/>
    </row>
    <row r="597" spans="3:15" x14ac:dyDescent="0.2">
      <c r="C597" s="47"/>
      <c r="H597" s="48"/>
      <c r="I597" s="48"/>
      <c r="J597" s="49"/>
      <c r="K597" s="49"/>
      <c r="L597" s="49"/>
      <c r="M597" s="49"/>
      <c r="N597" s="49"/>
      <c r="O597" s="49"/>
    </row>
    <row r="598" spans="3:15" x14ac:dyDescent="0.2">
      <c r="C598" s="47"/>
      <c r="H598" s="48"/>
      <c r="I598" s="48"/>
      <c r="J598" s="49"/>
      <c r="K598" s="49"/>
      <c r="L598" s="49"/>
      <c r="M598" s="49"/>
      <c r="N598" s="49"/>
      <c r="O598" s="49"/>
    </row>
    <row r="599" spans="3:15" x14ac:dyDescent="0.2">
      <c r="C599" s="47"/>
      <c r="H599" s="48"/>
      <c r="I599" s="48"/>
      <c r="J599" s="49"/>
      <c r="K599" s="49"/>
      <c r="L599" s="49"/>
      <c r="M599" s="49"/>
      <c r="N599" s="49"/>
      <c r="O599" s="49"/>
    </row>
    <row r="600" spans="3:15" x14ac:dyDescent="0.2">
      <c r="C600" s="47"/>
      <c r="H600" s="48"/>
      <c r="I600" s="48"/>
      <c r="J600" s="49"/>
      <c r="K600" s="49"/>
      <c r="L600" s="49"/>
      <c r="M600" s="49"/>
      <c r="N600" s="49"/>
      <c r="O600" s="49"/>
    </row>
    <row r="601" spans="3:15" x14ac:dyDescent="0.2">
      <c r="C601" s="47"/>
      <c r="H601" s="48"/>
      <c r="I601" s="48"/>
      <c r="J601" s="49"/>
      <c r="K601" s="49"/>
      <c r="L601" s="49"/>
      <c r="M601" s="49"/>
      <c r="N601" s="49"/>
      <c r="O601" s="49"/>
    </row>
    <row r="602" spans="3:15" x14ac:dyDescent="0.2">
      <c r="C602" s="47"/>
      <c r="H602" s="48"/>
      <c r="I602" s="48"/>
      <c r="J602" s="49"/>
      <c r="K602" s="49"/>
      <c r="L602" s="49"/>
      <c r="M602" s="49"/>
      <c r="N602" s="49"/>
      <c r="O602" s="49"/>
    </row>
    <row r="603" spans="3:15" x14ac:dyDescent="0.2">
      <c r="C603" s="47"/>
      <c r="H603" s="48"/>
      <c r="I603" s="48"/>
      <c r="J603" s="49"/>
      <c r="K603" s="49"/>
      <c r="L603" s="49"/>
      <c r="M603" s="49"/>
      <c r="N603" s="49"/>
      <c r="O603" s="49"/>
    </row>
    <row r="604" spans="3:15" x14ac:dyDescent="0.2">
      <c r="C604" s="47"/>
      <c r="H604" s="48"/>
      <c r="I604" s="48"/>
      <c r="J604" s="49"/>
      <c r="K604" s="49"/>
      <c r="L604" s="49"/>
      <c r="M604" s="49"/>
      <c r="N604" s="49"/>
      <c r="O604" s="49"/>
    </row>
    <row r="605" spans="3:15" x14ac:dyDescent="0.2">
      <c r="C605" s="47"/>
      <c r="H605" s="48"/>
      <c r="I605" s="48"/>
      <c r="J605" s="49"/>
      <c r="K605" s="49"/>
      <c r="L605" s="49"/>
      <c r="M605" s="49"/>
      <c r="N605" s="49"/>
      <c r="O605" s="49"/>
    </row>
    <row r="606" spans="3:15" x14ac:dyDescent="0.2">
      <c r="C606" s="47"/>
      <c r="H606" s="48"/>
      <c r="I606" s="48"/>
      <c r="J606" s="49"/>
      <c r="K606" s="49"/>
      <c r="L606" s="49"/>
      <c r="M606" s="49"/>
      <c r="N606" s="49"/>
      <c r="O606" s="49"/>
    </row>
    <row r="607" spans="3:15" x14ac:dyDescent="0.2">
      <c r="C607" s="47"/>
      <c r="H607" s="48"/>
      <c r="I607" s="48"/>
      <c r="J607" s="49"/>
      <c r="K607" s="49"/>
      <c r="L607" s="49"/>
      <c r="M607" s="49"/>
      <c r="N607" s="49"/>
      <c r="O607" s="49"/>
    </row>
    <row r="608" spans="3:15" x14ac:dyDescent="0.2">
      <c r="C608" s="47"/>
      <c r="H608" s="48"/>
      <c r="I608" s="48"/>
      <c r="J608" s="49"/>
      <c r="K608" s="49"/>
      <c r="L608" s="49"/>
      <c r="M608" s="49"/>
      <c r="N608" s="49"/>
      <c r="O608" s="49"/>
    </row>
    <row r="609" spans="3:15" x14ac:dyDescent="0.2">
      <c r="C609" s="47"/>
      <c r="H609" s="48"/>
      <c r="I609" s="48"/>
      <c r="J609" s="49"/>
      <c r="K609" s="49"/>
      <c r="L609" s="49"/>
      <c r="M609" s="49"/>
      <c r="N609" s="49"/>
      <c r="O609" s="49"/>
    </row>
    <row r="610" spans="3:15" x14ac:dyDescent="0.2">
      <c r="C610" s="47"/>
      <c r="H610" s="48"/>
      <c r="I610" s="48"/>
      <c r="J610" s="49"/>
      <c r="K610" s="49"/>
      <c r="L610" s="49"/>
      <c r="M610" s="49"/>
      <c r="N610" s="49"/>
      <c r="O610" s="49"/>
    </row>
    <row r="611" spans="3:15" x14ac:dyDescent="0.2">
      <c r="C611" s="47"/>
      <c r="H611" s="48"/>
      <c r="I611" s="48"/>
      <c r="J611" s="49"/>
      <c r="K611" s="49"/>
      <c r="L611" s="49"/>
      <c r="M611" s="49"/>
      <c r="N611" s="49"/>
      <c r="O611" s="49"/>
    </row>
    <row r="612" spans="3:15" x14ac:dyDescent="0.2">
      <c r="C612" s="47"/>
      <c r="H612" s="48"/>
      <c r="I612" s="48"/>
      <c r="J612" s="49"/>
      <c r="K612" s="49"/>
      <c r="L612" s="49"/>
      <c r="M612" s="49"/>
      <c r="N612" s="49"/>
      <c r="O612" s="49"/>
    </row>
    <row r="613" spans="3:15" x14ac:dyDescent="0.2">
      <c r="C613" s="47"/>
      <c r="H613" s="48"/>
      <c r="I613" s="48"/>
      <c r="J613" s="49"/>
      <c r="K613" s="49"/>
      <c r="L613" s="49"/>
      <c r="M613" s="49"/>
      <c r="N613" s="49"/>
      <c r="O613" s="49"/>
    </row>
    <row r="614" spans="3:15" x14ac:dyDescent="0.2">
      <c r="C614" s="47"/>
      <c r="H614" s="48"/>
      <c r="I614" s="48"/>
      <c r="J614" s="49"/>
      <c r="K614" s="49"/>
      <c r="L614" s="49"/>
      <c r="M614" s="49"/>
      <c r="N614" s="49"/>
      <c r="O614" s="49"/>
    </row>
    <row r="615" spans="3:15" x14ac:dyDescent="0.2">
      <c r="C615" s="47"/>
      <c r="H615" s="48"/>
      <c r="I615" s="48"/>
      <c r="J615" s="49"/>
      <c r="K615" s="49"/>
      <c r="L615" s="49"/>
      <c r="M615" s="49"/>
      <c r="N615" s="49"/>
      <c r="O615" s="49"/>
    </row>
    <row r="616" spans="3:15" x14ac:dyDescent="0.2">
      <c r="C616" s="47"/>
      <c r="H616" s="48"/>
      <c r="I616" s="48"/>
      <c r="J616" s="49"/>
      <c r="K616" s="49"/>
      <c r="L616" s="49"/>
      <c r="M616" s="49"/>
      <c r="N616" s="49"/>
      <c r="O616" s="49"/>
    </row>
    <row r="617" spans="3:15" x14ac:dyDescent="0.2">
      <c r="C617" s="47"/>
      <c r="H617" s="48"/>
      <c r="I617" s="48"/>
      <c r="J617" s="49"/>
      <c r="K617" s="49"/>
      <c r="L617" s="49"/>
      <c r="M617" s="49"/>
      <c r="N617" s="49"/>
      <c r="O617" s="49"/>
    </row>
    <row r="618" spans="3:15" x14ac:dyDescent="0.2">
      <c r="C618" s="47"/>
      <c r="H618" s="48"/>
      <c r="I618" s="48"/>
      <c r="J618" s="49"/>
      <c r="K618" s="49"/>
      <c r="L618" s="49"/>
      <c r="M618" s="49"/>
      <c r="N618" s="49"/>
      <c r="O618" s="49"/>
    </row>
    <row r="619" spans="3:15" x14ac:dyDescent="0.2">
      <c r="C619" s="47"/>
      <c r="H619" s="48"/>
      <c r="I619" s="48"/>
      <c r="J619" s="49"/>
      <c r="K619" s="49"/>
      <c r="L619" s="49"/>
      <c r="M619" s="49"/>
      <c r="N619" s="49"/>
      <c r="O619" s="49"/>
    </row>
    <row r="620" spans="3:15" x14ac:dyDescent="0.2">
      <c r="C620" s="47"/>
      <c r="H620" s="48"/>
      <c r="I620" s="48"/>
      <c r="J620" s="49"/>
      <c r="K620" s="49"/>
      <c r="L620" s="49"/>
      <c r="M620" s="49"/>
      <c r="N620" s="49"/>
      <c r="O620" s="49"/>
    </row>
    <row r="621" spans="3:15" x14ac:dyDescent="0.2">
      <c r="C621" s="47"/>
      <c r="H621" s="48"/>
      <c r="I621" s="48"/>
      <c r="J621" s="49"/>
      <c r="K621" s="49"/>
      <c r="L621" s="49"/>
      <c r="M621" s="49"/>
      <c r="N621" s="49"/>
      <c r="O621" s="49"/>
    </row>
    <row r="622" spans="3:15" x14ac:dyDescent="0.2">
      <c r="C622" s="47"/>
      <c r="H622" s="48"/>
      <c r="I622" s="48"/>
      <c r="J622" s="49"/>
      <c r="K622" s="49"/>
      <c r="L622" s="49"/>
      <c r="M622" s="49"/>
      <c r="N622" s="49"/>
      <c r="O622" s="49"/>
    </row>
    <row r="623" spans="3:15" x14ac:dyDescent="0.2">
      <c r="C623" s="47"/>
      <c r="H623" s="48"/>
      <c r="I623" s="48"/>
      <c r="J623" s="49"/>
      <c r="K623" s="49"/>
      <c r="L623" s="49"/>
      <c r="M623" s="49"/>
      <c r="N623" s="49"/>
      <c r="O623" s="49"/>
    </row>
    <row r="624" spans="3:15" x14ac:dyDescent="0.2">
      <c r="C624" s="47"/>
      <c r="H624" s="48"/>
      <c r="I624" s="48"/>
      <c r="J624" s="49"/>
      <c r="K624" s="49"/>
      <c r="L624" s="49"/>
      <c r="M624" s="49"/>
      <c r="N624" s="49"/>
      <c r="O624" s="49"/>
    </row>
    <row r="625" spans="3:15" x14ac:dyDescent="0.2">
      <c r="C625" s="47"/>
      <c r="H625" s="48"/>
      <c r="I625" s="48"/>
      <c r="J625" s="49"/>
      <c r="K625" s="49"/>
      <c r="L625" s="49"/>
      <c r="M625" s="49"/>
      <c r="N625" s="49"/>
      <c r="O625" s="49"/>
    </row>
    <row r="626" spans="3:15" x14ac:dyDescent="0.2">
      <c r="C626" s="47"/>
      <c r="H626" s="48"/>
      <c r="I626" s="48"/>
      <c r="J626" s="49"/>
      <c r="K626" s="49"/>
      <c r="L626" s="49"/>
      <c r="M626" s="49"/>
      <c r="N626" s="49"/>
      <c r="O626" s="49"/>
    </row>
    <row r="627" spans="3:15" x14ac:dyDescent="0.2">
      <c r="C627" s="47"/>
      <c r="H627" s="48"/>
      <c r="I627" s="48"/>
      <c r="J627" s="49"/>
      <c r="K627" s="49"/>
      <c r="L627" s="49"/>
      <c r="M627" s="49"/>
      <c r="N627" s="49"/>
      <c r="O627" s="49"/>
    </row>
    <row r="628" spans="3:15" x14ac:dyDescent="0.2">
      <c r="C628" s="47"/>
      <c r="H628" s="48"/>
      <c r="I628" s="48"/>
      <c r="J628" s="49"/>
      <c r="K628" s="49"/>
      <c r="L628" s="49"/>
      <c r="M628" s="49"/>
      <c r="N628" s="49"/>
      <c r="O628" s="49"/>
    </row>
    <row r="629" spans="3:15" x14ac:dyDescent="0.2">
      <c r="C629" s="47"/>
      <c r="H629" s="48"/>
      <c r="I629" s="48"/>
      <c r="J629" s="49"/>
      <c r="K629" s="49"/>
      <c r="L629" s="49"/>
      <c r="M629" s="49"/>
      <c r="N629" s="49"/>
      <c r="O629" s="49"/>
    </row>
    <row r="630" spans="3:15" x14ac:dyDescent="0.2">
      <c r="C630" s="47"/>
      <c r="H630" s="48"/>
      <c r="I630" s="48"/>
      <c r="J630" s="49"/>
      <c r="K630" s="49"/>
      <c r="L630" s="49"/>
      <c r="M630" s="49"/>
      <c r="N630" s="49"/>
      <c r="O630" s="49"/>
    </row>
    <row r="631" spans="3:15" x14ac:dyDescent="0.2">
      <c r="C631" s="47"/>
      <c r="H631" s="48"/>
      <c r="I631" s="48"/>
      <c r="J631" s="49"/>
      <c r="K631" s="49"/>
      <c r="L631" s="49"/>
      <c r="M631" s="49"/>
      <c r="N631" s="49"/>
      <c r="O631" s="49"/>
    </row>
    <row r="632" spans="3:15" x14ac:dyDescent="0.2">
      <c r="C632" s="47"/>
      <c r="H632" s="48"/>
      <c r="I632" s="48"/>
      <c r="J632" s="49"/>
      <c r="K632" s="49"/>
      <c r="L632" s="49"/>
      <c r="M632" s="49"/>
      <c r="N632" s="49"/>
      <c r="O632" s="49"/>
    </row>
    <row r="633" spans="3:15" x14ac:dyDescent="0.2">
      <c r="C633" s="47"/>
      <c r="H633" s="48"/>
      <c r="I633" s="48"/>
      <c r="J633" s="49"/>
      <c r="K633" s="49"/>
      <c r="L633" s="49"/>
      <c r="M633" s="49"/>
      <c r="N633" s="49"/>
      <c r="O633" s="49"/>
    </row>
    <row r="634" spans="3:15" x14ac:dyDescent="0.2">
      <c r="C634" s="47"/>
      <c r="H634" s="48"/>
      <c r="I634" s="48"/>
      <c r="J634" s="49"/>
      <c r="K634" s="49"/>
      <c r="L634" s="49"/>
      <c r="M634" s="49"/>
      <c r="N634" s="49"/>
      <c r="O634" s="49"/>
    </row>
    <row r="635" spans="3:15" x14ac:dyDescent="0.2">
      <c r="C635" s="47"/>
      <c r="H635" s="48"/>
      <c r="I635" s="48"/>
      <c r="J635" s="49"/>
      <c r="K635" s="49"/>
      <c r="L635" s="49"/>
      <c r="M635" s="49"/>
      <c r="N635" s="49"/>
      <c r="O635" s="49"/>
    </row>
    <row r="636" spans="3:15" x14ac:dyDescent="0.2">
      <c r="C636" s="47"/>
      <c r="H636" s="48"/>
      <c r="I636" s="48"/>
      <c r="J636" s="49"/>
      <c r="K636" s="49"/>
      <c r="L636" s="49"/>
      <c r="M636" s="49"/>
      <c r="N636" s="49"/>
      <c r="O636" s="49"/>
    </row>
    <row r="637" spans="3:15" x14ac:dyDescent="0.2">
      <c r="C637" s="47"/>
      <c r="H637" s="48"/>
      <c r="I637" s="48"/>
      <c r="J637" s="49"/>
      <c r="K637" s="49"/>
      <c r="L637" s="49"/>
      <c r="M637" s="49"/>
      <c r="N637" s="49"/>
      <c r="O637" s="49"/>
    </row>
    <row r="638" spans="3:15" x14ac:dyDescent="0.2">
      <c r="C638" s="47"/>
      <c r="H638" s="48"/>
      <c r="I638" s="48"/>
      <c r="J638" s="49"/>
      <c r="K638" s="49"/>
      <c r="L638" s="49"/>
      <c r="M638" s="49"/>
      <c r="N638" s="49"/>
      <c r="O638" s="49"/>
    </row>
    <row r="639" spans="3:15" x14ac:dyDescent="0.2">
      <c r="C639" s="47"/>
      <c r="H639" s="48"/>
      <c r="I639" s="48"/>
      <c r="J639" s="49"/>
      <c r="K639" s="49"/>
      <c r="L639" s="49"/>
      <c r="M639" s="49"/>
      <c r="N639" s="49"/>
      <c r="O639" s="49"/>
    </row>
    <row r="640" spans="3:15" x14ac:dyDescent="0.2">
      <c r="C640" s="47"/>
      <c r="H640" s="48"/>
      <c r="I640" s="48"/>
      <c r="J640" s="49"/>
      <c r="K640" s="49"/>
      <c r="L640" s="49"/>
      <c r="M640" s="49"/>
      <c r="N640" s="49"/>
      <c r="O640" s="49"/>
    </row>
    <row r="641" spans="3:15" x14ac:dyDescent="0.2">
      <c r="C641" s="47"/>
      <c r="H641" s="48"/>
      <c r="I641" s="48"/>
      <c r="J641" s="49"/>
      <c r="K641" s="49"/>
      <c r="L641" s="49"/>
      <c r="M641" s="49"/>
      <c r="N641" s="49"/>
      <c r="O641" s="49"/>
    </row>
    <row r="642" spans="3:15" x14ac:dyDescent="0.2">
      <c r="C642" s="47"/>
      <c r="H642" s="48"/>
      <c r="I642" s="48"/>
      <c r="J642" s="49"/>
      <c r="K642" s="49"/>
      <c r="L642" s="49"/>
      <c r="M642" s="49"/>
      <c r="N642" s="49"/>
      <c r="O642" s="49"/>
    </row>
    <row r="643" spans="3:15" x14ac:dyDescent="0.2">
      <c r="C643" s="47"/>
      <c r="H643" s="48"/>
      <c r="I643" s="48"/>
      <c r="J643" s="49"/>
      <c r="K643" s="49"/>
      <c r="L643" s="49"/>
      <c r="M643" s="49"/>
      <c r="N643" s="49"/>
      <c r="O643" s="49"/>
    </row>
    <row r="644" spans="3:15" x14ac:dyDescent="0.2">
      <c r="C644" s="47"/>
      <c r="H644" s="48"/>
      <c r="I644" s="48"/>
      <c r="J644" s="49"/>
      <c r="K644" s="49"/>
      <c r="L644" s="49"/>
      <c r="M644" s="49"/>
      <c r="N644" s="49"/>
      <c r="O644" s="49"/>
    </row>
    <row r="645" spans="3:15" x14ac:dyDescent="0.2">
      <c r="C645" s="47"/>
      <c r="H645" s="48"/>
      <c r="I645" s="48"/>
      <c r="J645" s="49"/>
      <c r="K645" s="49"/>
      <c r="L645" s="49"/>
      <c r="M645" s="49"/>
      <c r="N645" s="49"/>
      <c r="O645" s="49"/>
    </row>
    <row r="646" spans="3:15" x14ac:dyDescent="0.2">
      <c r="C646" s="47"/>
      <c r="H646" s="48"/>
      <c r="I646" s="48"/>
      <c r="J646" s="49"/>
      <c r="K646" s="49"/>
      <c r="L646" s="49"/>
      <c r="M646" s="49"/>
      <c r="N646" s="49"/>
      <c r="O646" s="49"/>
    </row>
    <row r="647" spans="3:15" x14ac:dyDescent="0.2">
      <c r="C647" s="47"/>
      <c r="H647" s="48"/>
      <c r="I647" s="48"/>
      <c r="J647" s="49"/>
      <c r="K647" s="49"/>
      <c r="L647" s="49"/>
      <c r="M647" s="49"/>
      <c r="N647" s="49"/>
      <c r="O647" s="49"/>
    </row>
    <row r="648" spans="3:15" x14ac:dyDescent="0.2">
      <c r="C648" s="47"/>
      <c r="H648" s="48"/>
      <c r="I648" s="48"/>
      <c r="J648" s="49"/>
      <c r="K648" s="49"/>
      <c r="L648" s="49"/>
      <c r="M648" s="49"/>
      <c r="N648" s="49"/>
      <c r="O648" s="49"/>
    </row>
    <row r="649" spans="3:15" x14ac:dyDescent="0.2">
      <c r="C649" s="47"/>
      <c r="H649" s="48"/>
      <c r="I649" s="48"/>
      <c r="J649" s="49"/>
      <c r="K649" s="49"/>
      <c r="L649" s="49"/>
      <c r="M649" s="49"/>
      <c r="N649" s="49"/>
      <c r="O649" s="49"/>
    </row>
    <row r="650" spans="3:15" x14ac:dyDescent="0.2">
      <c r="C650" s="47"/>
      <c r="H650" s="48"/>
      <c r="I650" s="48"/>
      <c r="J650" s="49"/>
      <c r="K650" s="49"/>
      <c r="L650" s="49"/>
      <c r="M650" s="49"/>
      <c r="N650" s="49"/>
      <c r="O650" s="49"/>
    </row>
    <row r="651" spans="3:15" x14ac:dyDescent="0.2">
      <c r="C651" s="47"/>
      <c r="H651" s="48"/>
      <c r="I651" s="48"/>
      <c r="J651" s="49"/>
      <c r="K651" s="49"/>
      <c r="L651" s="49"/>
      <c r="M651" s="49"/>
      <c r="N651" s="49"/>
      <c r="O651" s="49"/>
    </row>
    <row r="652" spans="3:15" x14ac:dyDescent="0.2">
      <c r="C652" s="47"/>
      <c r="H652" s="48"/>
      <c r="I652" s="48"/>
      <c r="J652" s="49"/>
      <c r="K652" s="49"/>
      <c r="L652" s="49"/>
      <c r="M652" s="49"/>
      <c r="N652" s="49"/>
      <c r="O652" s="49"/>
    </row>
    <row r="653" spans="3:15" x14ac:dyDescent="0.2">
      <c r="C653" s="47"/>
      <c r="H653" s="48"/>
      <c r="I653" s="48"/>
      <c r="J653" s="49"/>
      <c r="K653" s="49"/>
      <c r="L653" s="49"/>
      <c r="M653" s="49"/>
      <c r="N653" s="49"/>
      <c r="O653" s="49"/>
    </row>
    <row r="654" spans="3:15" x14ac:dyDescent="0.2">
      <c r="C654" s="47"/>
      <c r="H654" s="48"/>
      <c r="I654" s="48"/>
      <c r="J654" s="49"/>
      <c r="K654" s="49"/>
      <c r="L654" s="49"/>
      <c r="M654" s="49"/>
      <c r="N654" s="49"/>
      <c r="O654" s="49"/>
    </row>
    <row r="655" spans="3:15" x14ac:dyDescent="0.2">
      <c r="C655" s="47"/>
      <c r="H655" s="48"/>
      <c r="I655" s="48"/>
      <c r="J655" s="49"/>
      <c r="K655" s="49"/>
      <c r="L655" s="49"/>
      <c r="M655" s="49"/>
      <c r="N655" s="49"/>
      <c r="O655" s="49"/>
    </row>
    <row r="656" spans="3:15" x14ac:dyDescent="0.2">
      <c r="C656" s="47"/>
      <c r="H656" s="48"/>
      <c r="I656" s="48"/>
      <c r="J656" s="49"/>
      <c r="K656" s="49"/>
      <c r="L656" s="49"/>
      <c r="M656" s="49"/>
      <c r="N656" s="49"/>
      <c r="O656" s="49"/>
    </row>
    <row r="657" spans="3:15" x14ac:dyDescent="0.2">
      <c r="C657" s="47"/>
      <c r="H657" s="48"/>
      <c r="I657" s="48"/>
      <c r="J657" s="49"/>
      <c r="K657" s="49"/>
      <c r="L657" s="49"/>
      <c r="M657" s="49"/>
      <c r="N657" s="49"/>
      <c r="O657" s="49"/>
    </row>
    <row r="658" spans="3:15" x14ac:dyDescent="0.2">
      <c r="C658" s="47"/>
      <c r="H658" s="48"/>
      <c r="I658" s="48"/>
      <c r="J658" s="49"/>
      <c r="K658" s="49"/>
      <c r="L658" s="49"/>
      <c r="M658" s="49"/>
      <c r="N658" s="49"/>
      <c r="O658" s="49"/>
    </row>
    <row r="659" spans="3:15" x14ac:dyDescent="0.2">
      <c r="C659" s="47"/>
      <c r="H659" s="48"/>
      <c r="I659" s="48"/>
      <c r="J659" s="49"/>
      <c r="K659" s="49"/>
      <c r="L659" s="49"/>
      <c r="M659" s="49"/>
      <c r="N659" s="49"/>
      <c r="O659" s="49"/>
    </row>
    <row r="660" spans="3:15" x14ac:dyDescent="0.2">
      <c r="C660" s="47"/>
      <c r="H660" s="48"/>
      <c r="I660" s="48"/>
      <c r="J660" s="49"/>
      <c r="K660" s="49"/>
      <c r="L660" s="49"/>
      <c r="M660" s="49"/>
      <c r="N660" s="49"/>
      <c r="O660" s="49"/>
    </row>
    <row r="661" spans="3:15" x14ac:dyDescent="0.2">
      <c r="C661" s="47"/>
      <c r="H661" s="48"/>
      <c r="I661" s="48"/>
      <c r="J661" s="49"/>
      <c r="K661" s="49"/>
      <c r="L661" s="49"/>
      <c r="M661" s="49"/>
      <c r="N661" s="49"/>
      <c r="O661" s="49"/>
    </row>
    <row r="662" spans="3:15" x14ac:dyDescent="0.2">
      <c r="C662" s="47"/>
      <c r="H662" s="48"/>
      <c r="I662" s="48"/>
      <c r="J662" s="49"/>
      <c r="K662" s="49"/>
      <c r="L662" s="49"/>
      <c r="M662" s="49"/>
      <c r="N662" s="49"/>
      <c r="O662" s="49"/>
    </row>
    <row r="663" spans="3:15" x14ac:dyDescent="0.2">
      <c r="C663" s="47"/>
      <c r="H663" s="48"/>
      <c r="I663" s="48"/>
      <c r="J663" s="49"/>
      <c r="K663" s="49"/>
      <c r="L663" s="49"/>
      <c r="M663" s="49"/>
      <c r="N663" s="49"/>
      <c r="O663" s="49"/>
    </row>
    <row r="664" spans="3:15" x14ac:dyDescent="0.2">
      <c r="C664" s="47"/>
      <c r="H664" s="48"/>
      <c r="I664" s="48"/>
      <c r="J664" s="49"/>
      <c r="K664" s="49"/>
      <c r="L664" s="49"/>
      <c r="M664" s="49"/>
      <c r="N664" s="49"/>
      <c r="O664" s="49"/>
    </row>
    <row r="665" spans="3:15" x14ac:dyDescent="0.2">
      <c r="C665" s="47"/>
      <c r="H665" s="48"/>
      <c r="I665" s="48"/>
      <c r="J665" s="49"/>
      <c r="K665" s="49"/>
      <c r="L665" s="49"/>
      <c r="M665" s="49"/>
      <c r="N665" s="49"/>
      <c r="O665" s="49"/>
    </row>
    <row r="666" spans="3:15" x14ac:dyDescent="0.2">
      <c r="C666" s="47"/>
      <c r="H666" s="48"/>
      <c r="I666" s="48"/>
      <c r="J666" s="49"/>
      <c r="K666" s="49"/>
      <c r="L666" s="49"/>
      <c r="M666" s="49"/>
      <c r="N666" s="49"/>
      <c r="O666" s="49"/>
    </row>
    <row r="667" spans="3:15" x14ac:dyDescent="0.2">
      <c r="C667" s="47"/>
      <c r="H667" s="48"/>
      <c r="I667" s="48"/>
      <c r="J667" s="49"/>
      <c r="K667" s="49"/>
      <c r="L667" s="49"/>
      <c r="M667" s="49"/>
      <c r="N667" s="49"/>
      <c r="O667" s="49"/>
    </row>
    <row r="668" spans="3:15" x14ac:dyDescent="0.2">
      <c r="C668" s="47"/>
      <c r="H668" s="48"/>
      <c r="I668" s="48"/>
      <c r="J668" s="49"/>
      <c r="K668" s="49"/>
      <c r="L668" s="49"/>
      <c r="M668" s="49"/>
      <c r="N668" s="49"/>
      <c r="O668" s="49"/>
    </row>
    <row r="669" spans="3:15" x14ac:dyDescent="0.2">
      <c r="C669" s="47"/>
      <c r="H669" s="48"/>
      <c r="I669" s="48"/>
      <c r="J669" s="49"/>
      <c r="K669" s="49"/>
      <c r="L669" s="49"/>
      <c r="M669" s="49"/>
      <c r="N669" s="49"/>
      <c r="O669" s="49"/>
    </row>
    <row r="670" spans="3:15" x14ac:dyDescent="0.2">
      <c r="C670" s="47"/>
      <c r="H670" s="48"/>
      <c r="I670" s="48"/>
      <c r="J670" s="49"/>
      <c r="K670" s="49"/>
      <c r="L670" s="49"/>
      <c r="M670" s="49"/>
      <c r="N670" s="49"/>
      <c r="O670" s="49"/>
    </row>
    <row r="671" spans="3:15" x14ac:dyDescent="0.2">
      <c r="C671" s="47"/>
      <c r="H671" s="48"/>
      <c r="I671" s="48"/>
      <c r="J671" s="49"/>
      <c r="K671" s="49"/>
      <c r="L671" s="49"/>
      <c r="M671" s="49"/>
      <c r="N671" s="49"/>
      <c r="O671" s="49"/>
    </row>
    <row r="672" spans="3:15" x14ac:dyDescent="0.2">
      <c r="C672" s="47"/>
      <c r="H672" s="48"/>
      <c r="I672" s="48"/>
      <c r="J672" s="49"/>
      <c r="K672" s="49"/>
      <c r="L672" s="49"/>
      <c r="M672" s="49"/>
      <c r="N672" s="49"/>
      <c r="O672" s="49"/>
    </row>
    <row r="673" spans="3:15" x14ac:dyDescent="0.2">
      <c r="C673" s="47"/>
      <c r="H673" s="48"/>
      <c r="I673" s="48"/>
      <c r="J673" s="49"/>
      <c r="K673" s="49"/>
      <c r="L673" s="49"/>
      <c r="M673" s="49"/>
      <c r="N673" s="49"/>
      <c r="O673" s="49"/>
    </row>
    <row r="674" spans="3:15" x14ac:dyDescent="0.2">
      <c r="C674" s="47"/>
      <c r="H674" s="48"/>
      <c r="I674" s="48"/>
      <c r="J674" s="49"/>
      <c r="K674" s="49"/>
      <c r="L674" s="49"/>
      <c r="M674" s="49"/>
      <c r="N674" s="49"/>
      <c r="O674" s="49"/>
    </row>
    <row r="675" spans="3:15" x14ac:dyDescent="0.2">
      <c r="C675" s="47"/>
      <c r="H675" s="48"/>
      <c r="I675" s="48"/>
      <c r="J675" s="49"/>
      <c r="K675" s="49"/>
      <c r="L675" s="49"/>
      <c r="M675" s="49"/>
      <c r="N675" s="49"/>
      <c r="O675" s="49"/>
    </row>
    <row r="676" spans="3:15" x14ac:dyDescent="0.2">
      <c r="C676" s="47"/>
      <c r="H676" s="48"/>
      <c r="I676" s="48"/>
      <c r="J676" s="49"/>
      <c r="K676" s="49"/>
      <c r="L676" s="49"/>
      <c r="M676" s="49"/>
      <c r="N676" s="49"/>
      <c r="O676" s="49"/>
    </row>
    <row r="677" spans="3:15" x14ac:dyDescent="0.2">
      <c r="C677" s="47"/>
      <c r="H677" s="48"/>
      <c r="I677" s="48"/>
      <c r="J677" s="49"/>
      <c r="K677" s="49"/>
      <c r="L677" s="49"/>
      <c r="M677" s="49"/>
      <c r="N677" s="49"/>
      <c r="O677" s="49"/>
    </row>
    <row r="678" spans="3:15" x14ac:dyDescent="0.2">
      <c r="C678" s="47"/>
      <c r="H678" s="48"/>
      <c r="I678" s="48"/>
      <c r="J678" s="49"/>
      <c r="K678" s="49"/>
      <c r="L678" s="49"/>
      <c r="M678" s="49"/>
      <c r="N678" s="49"/>
      <c r="O678" s="49"/>
    </row>
    <row r="679" spans="3:15" x14ac:dyDescent="0.2">
      <c r="C679" s="47"/>
      <c r="H679" s="48"/>
      <c r="I679" s="48"/>
      <c r="J679" s="49"/>
      <c r="K679" s="49"/>
      <c r="L679" s="49"/>
      <c r="M679" s="49"/>
      <c r="N679" s="49"/>
      <c r="O679" s="49"/>
    </row>
    <row r="680" spans="3:15" x14ac:dyDescent="0.2">
      <c r="C680" s="47"/>
      <c r="H680" s="48"/>
      <c r="I680" s="48"/>
      <c r="J680" s="49"/>
      <c r="K680" s="49"/>
      <c r="L680" s="49"/>
      <c r="M680" s="49"/>
      <c r="N680" s="49"/>
      <c r="O680" s="49"/>
    </row>
    <row r="681" spans="3:15" x14ac:dyDescent="0.2">
      <c r="C681" s="47"/>
      <c r="H681" s="48"/>
      <c r="I681" s="48"/>
      <c r="J681" s="49"/>
      <c r="K681" s="49"/>
      <c r="L681" s="49"/>
      <c r="M681" s="49"/>
      <c r="N681" s="49"/>
      <c r="O681" s="49"/>
    </row>
    <row r="682" spans="3:15" x14ac:dyDescent="0.2">
      <c r="C682" s="47"/>
      <c r="H682" s="48"/>
      <c r="I682" s="48"/>
      <c r="J682" s="49"/>
      <c r="K682" s="49"/>
      <c r="L682" s="49"/>
      <c r="M682" s="49"/>
      <c r="N682" s="49"/>
      <c r="O682" s="49"/>
    </row>
    <row r="683" spans="3:15" x14ac:dyDescent="0.2">
      <c r="C683" s="47"/>
      <c r="H683" s="48"/>
      <c r="I683" s="48"/>
      <c r="J683" s="49"/>
      <c r="K683" s="49"/>
      <c r="L683" s="49"/>
      <c r="M683" s="49"/>
      <c r="N683" s="49"/>
      <c r="O683" s="49"/>
    </row>
    <row r="684" spans="3:15" x14ac:dyDescent="0.2">
      <c r="C684" s="47"/>
      <c r="H684" s="48"/>
      <c r="I684" s="48"/>
      <c r="J684" s="49"/>
      <c r="K684" s="49"/>
      <c r="L684" s="49"/>
      <c r="M684" s="49"/>
      <c r="N684" s="49"/>
      <c r="O684" s="49"/>
    </row>
    <row r="685" spans="3:15" x14ac:dyDescent="0.2">
      <c r="C685" s="47"/>
      <c r="H685" s="48"/>
      <c r="I685" s="48"/>
      <c r="J685" s="49"/>
      <c r="K685" s="49"/>
      <c r="L685" s="49"/>
      <c r="M685" s="49"/>
      <c r="N685" s="49"/>
      <c r="O685" s="49"/>
    </row>
    <row r="686" spans="3:15" x14ac:dyDescent="0.2">
      <c r="C686" s="47"/>
      <c r="H686" s="48"/>
      <c r="I686" s="48"/>
      <c r="J686" s="49"/>
      <c r="K686" s="49"/>
      <c r="L686" s="49"/>
      <c r="M686" s="49"/>
      <c r="N686" s="49"/>
      <c r="O686" s="49"/>
    </row>
    <row r="687" spans="3:15" x14ac:dyDescent="0.2">
      <c r="C687" s="47"/>
      <c r="H687" s="48"/>
      <c r="I687" s="48"/>
      <c r="J687" s="49"/>
      <c r="K687" s="49"/>
      <c r="L687" s="49"/>
      <c r="M687" s="49"/>
      <c r="N687" s="49"/>
      <c r="O687" s="49"/>
    </row>
    <row r="688" spans="3:15" x14ac:dyDescent="0.2">
      <c r="C688" s="47"/>
      <c r="H688" s="48"/>
      <c r="I688" s="48"/>
      <c r="J688" s="49"/>
      <c r="K688" s="49"/>
      <c r="L688" s="49"/>
      <c r="M688" s="49"/>
      <c r="N688" s="49"/>
      <c r="O688" s="49"/>
    </row>
    <row r="689" spans="3:15" x14ac:dyDescent="0.2">
      <c r="C689" s="47"/>
      <c r="H689" s="48"/>
      <c r="I689" s="48"/>
      <c r="J689" s="49"/>
      <c r="K689" s="49"/>
      <c r="L689" s="49"/>
      <c r="M689" s="49"/>
      <c r="N689" s="49"/>
      <c r="O689" s="49"/>
    </row>
    <row r="690" spans="3:15" x14ac:dyDescent="0.2">
      <c r="C690" s="47"/>
      <c r="H690" s="48"/>
      <c r="I690" s="48"/>
      <c r="J690" s="49"/>
      <c r="K690" s="49"/>
      <c r="L690" s="49"/>
      <c r="M690" s="49"/>
      <c r="N690" s="49"/>
      <c r="O690" s="49"/>
    </row>
    <row r="691" spans="3:15" x14ac:dyDescent="0.2">
      <c r="C691" s="47"/>
      <c r="H691" s="48"/>
      <c r="I691" s="48"/>
      <c r="J691" s="49"/>
      <c r="K691" s="49"/>
      <c r="L691" s="49"/>
      <c r="M691" s="49"/>
      <c r="N691" s="49"/>
      <c r="O691" s="49"/>
    </row>
    <row r="692" spans="3:15" x14ac:dyDescent="0.2">
      <c r="C692" s="47"/>
      <c r="H692" s="48"/>
      <c r="I692" s="48"/>
      <c r="J692" s="49"/>
      <c r="K692" s="49"/>
      <c r="L692" s="49"/>
      <c r="M692" s="49"/>
      <c r="N692" s="49"/>
      <c r="O692" s="49"/>
    </row>
    <row r="693" spans="3:15" x14ac:dyDescent="0.2">
      <c r="C693" s="47"/>
      <c r="H693" s="48"/>
      <c r="I693" s="48"/>
      <c r="J693" s="49"/>
      <c r="K693" s="49"/>
      <c r="L693" s="49"/>
      <c r="M693" s="49"/>
      <c r="N693" s="49"/>
      <c r="O693" s="49"/>
    </row>
    <row r="694" spans="3:15" x14ac:dyDescent="0.2">
      <c r="C694" s="47"/>
      <c r="H694" s="48"/>
      <c r="I694" s="48"/>
      <c r="J694" s="49"/>
      <c r="K694" s="49"/>
      <c r="L694" s="49"/>
      <c r="M694" s="49"/>
      <c r="N694" s="49"/>
      <c r="O694" s="49"/>
    </row>
    <row r="695" spans="3:15" x14ac:dyDescent="0.2">
      <c r="C695" s="47"/>
      <c r="H695" s="48"/>
      <c r="I695" s="48"/>
      <c r="J695" s="49"/>
      <c r="K695" s="49"/>
      <c r="L695" s="49"/>
      <c r="M695" s="49"/>
      <c r="N695" s="49"/>
      <c r="O695" s="49"/>
    </row>
    <row r="696" spans="3:15" x14ac:dyDescent="0.2">
      <c r="C696" s="47"/>
      <c r="H696" s="48"/>
      <c r="I696" s="48"/>
      <c r="J696" s="49"/>
      <c r="K696" s="49"/>
      <c r="L696" s="49"/>
      <c r="M696" s="49"/>
      <c r="N696" s="49"/>
      <c r="O696" s="49"/>
    </row>
    <row r="697" spans="3:15" x14ac:dyDescent="0.2">
      <c r="C697" s="47"/>
      <c r="H697" s="48"/>
      <c r="I697" s="48"/>
      <c r="J697" s="49"/>
      <c r="K697" s="49"/>
      <c r="L697" s="49"/>
      <c r="M697" s="49"/>
      <c r="N697" s="49"/>
      <c r="O697" s="49"/>
    </row>
    <row r="698" spans="3:15" x14ac:dyDescent="0.2">
      <c r="C698" s="47"/>
      <c r="H698" s="48"/>
      <c r="I698" s="48"/>
      <c r="J698" s="49"/>
      <c r="K698" s="49"/>
      <c r="L698" s="49"/>
      <c r="M698" s="49"/>
      <c r="N698" s="49"/>
      <c r="O698" s="49"/>
    </row>
    <row r="699" spans="3:15" x14ac:dyDescent="0.2">
      <c r="C699" s="47"/>
      <c r="H699" s="48"/>
      <c r="I699" s="48"/>
      <c r="J699" s="49"/>
      <c r="K699" s="49"/>
      <c r="L699" s="49"/>
      <c r="M699" s="49"/>
      <c r="N699" s="49"/>
      <c r="O699" s="49"/>
    </row>
    <row r="700" spans="3:15" x14ac:dyDescent="0.2">
      <c r="C700" s="47"/>
      <c r="H700" s="48"/>
      <c r="I700" s="48"/>
      <c r="J700" s="49"/>
      <c r="K700" s="49"/>
      <c r="L700" s="49"/>
      <c r="M700" s="49"/>
      <c r="N700" s="49"/>
      <c r="O700" s="49"/>
    </row>
    <row r="701" spans="3:15" x14ac:dyDescent="0.2">
      <c r="C701" s="47"/>
      <c r="H701" s="48"/>
      <c r="I701" s="48"/>
      <c r="J701" s="49"/>
      <c r="K701" s="49"/>
      <c r="L701" s="49"/>
      <c r="M701" s="49"/>
      <c r="N701" s="49"/>
      <c r="O701" s="49"/>
    </row>
    <row r="702" spans="3:15" x14ac:dyDescent="0.2">
      <c r="C702" s="47"/>
      <c r="H702" s="48"/>
      <c r="I702" s="48"/>
      <c r="J702" s="49"/>
      <c r="K702" s="49"/>
      <c r="L702" s="49"/>
      <c r="M702" s="49"/>
      <c r="N702" s="49"/>
      <c r="O702" s="49"/>
    </row>
    <row r="703" spans="3:15" x14ac:dyDescent="0.2">
      <c r="C703" s="47"/>
      <c r="H703" s="48"/>
      <c r="I703" s="48"/>
      <c r="J703" s="49"/>
      <c r="K703" s="49"/>
      <c r="L703" s="49"/>
      <c r="M703" s="49"/>
      <c r="N703" s="49"/>
      <c r="O703" s="49"/>
    </row>
    <row r="704" spans="3:15" x14ac:dyDescent="0.2">
      <c r="C704" s="47"/>
      <c r="H704" s="48"/>
      <c r="I704" s="48"/>
      <c r="J704" s="49"/>
      <c r="K704" s="49"/>
      <c r="L704" s="49"/>
      <c r="M704" s="49"/>
      <c r="N704" s="49"/>
      <c r="O704" s="49"/>
    </row>
    <row r="705" spans="3:15" x14ac:dyDescent="0.2">
      <c r="C705" s="47"/>
      <c r="H705" s="48"/>
      <c r="I705" s="48"/>
      <c r="J705" s="49"/>
      <c r="K705" s="49"/>
      <c r="L705" s="49"/>
      <c r="M705" s="49"/>
      <c r="N705" s="49"/>
      <c r="O705" s="49"/>
    </row>
    <row r="706" spans="3:15" x14ac:dyDescent="0.2">
      <c r="C706" s="47"/>
      <c r="H706" s="48"/>
      <c r="I706" s="48"/>
      <c r="J706" s="49"/>
      <c r="K706" s="49"/>
      <c r="L706" s="49"/>
      <c r="M706" s="49"/>
      <c r="N706" s="49"/>
      <c r="O706" s="49"/>
    </row>
    <row r="707" spans="3:15" x14ac:dyDescent="0.2">
      <c r="C707" s="47"/>
      <c r="H707" s="48"/>
      <c r="I707" s="48"/>
      <c r="J707" s="49"/>
      <c r="K707" s="49"/>
      <c r="L707" s="49"/>
      <c r="M707" s="49"/>
      <c r="N707" s="49"/>
      <c r="O707" s="49"/>
    </row>
    <row r="708" spans="3:15" x14ac:dyDescent="0.2">
      <c r="C708" s="47"/>
      <c r="H708" s="48"/>
      <c r="I708" s="48"/>
      <c r="J708" s="49"/>
      <c r="K708" s="49"/>
      <c r="L708" s="49"/>
      <c r="M708" s="49"/>
      <c r="N708" s="49"/>
      <c r="O708" s="49"/>
    </row>
    <row r="709" spans="3:15" x14ac:dyDescent="0.2">
      <c r="C709" s="47"/>
      <c r="H709" s="48"/>
      <c r="I709" s="48"/>
      <c r="J709" s="49"/>
      <c r="K709" s="49"/>
      <c r="L709" s="49"/>
      <c r="M709" s="49"/>
      <c r="N709" s="49"/>
      <c r="O709" s="49"/>
    </row>
    <row r="710" spans="3:15" x14ac:dyDescent="0.2">
      <c r="C710" s="47"/>
      <c r="H710" s="48"/>
      <c r="I710" s="48"/>
      <c r="J710" s="49"/>
      <c r="K710" s="49"/>
      <c r="L710" s="49"/>
      <c r="M710" s="49"/>
      <c r="N710" s="49"/>
      <c r="O710" s="49"/>
    </row>
    <row r="711" spans="3:15" x14ac:dyDescent="0.2">
      <c r="C711" s="47"/>
      <c r="H711" s="48"/>
      <c r="I711" s="48"/>
      <c r="J711" s="49"/>
      <c r="K711" s="49"/>
      <c r="L711" s="49"/>
      <c r="M711" s="49"/>
      <c r="N711" s="49"/>
      <c r="O711" s="49"/>
    </row>
    <row r="712" spans="3:15" x14ac:dyDescent="0.2">
      <c r="C712" s="47"/>
      <c r="H712" s="48"/>
      <c r="I712" s="48"/>
      <c r="J712" s="49"/>
      <c r="K712" s="49"/>
      <c r="L712" s="49"/>
      <c r="M712" s="49"/>
      <c r="N712" s="49"/>
      <c r="O712" s="49"/>
    </row>
    <row r="713" spans="3:15" x14ac:dyDescent="0.2">
      <c r="C713" s="47"/>
      <c r="H713" s="48"/>
      <c r="I713" s="48"/>
      <c r="J713" s="49"/>
      <c r="K713" s="49"/>
      <c r="L713" s="49"/>
      <c r="M713" s="49"/>
      <c r="N713" s="49"/>
      <c r="O713" s="49"/>
    </row>
    <row r="714" spans="3:15" x14ac:dyDescent="0.2">
      <c r="C714" s="47"/>
      <c r="H714" s="48"/>
      <c r="I714" s="48"/>
      <c r="J714" s="49"/>
      <c r="K714" s="49"/>
      <c r="L714" s="49"/>
      <c r="M714" s="49"/>
      <c r="N714" s="49"/>
      <c r="O714" s="49"/>
    </row>
    <row r="715" spans="3:15" x14ac:dyDescent="0.2">
      <c r="C715" s="47"/>
      <c r="H715" s="48"/>
      <c r="I715" s="48"/>
      <c r="J715" s="49"/>
      <c r="K715" s="49"/>
      <c r="L715" s="49"/>
      <c r="M715" s="49"/>
      <c r="N715" s="49"/>
      <c r="O715" s="49"/>
    </row>
    <row r="716" spans="3:15" x14ac:dyDescent="0.2">
      <c r="C716" s="47"/>
      <c r="H716" s="48"/>
      <c r="I716" s="48"/>
      <c r="J716" s="49"/>
      <c r="K716" s="49"/>
      <c r="L716" s="49"/>
      <c r="M716" s="49"/>
      <c r="N716" s="49"/>
      <c r="O716" s="49"/>
    </row>
    <row r="717" spans="3:15" x14ac:dyDescent="0.2">
      <c r="C717" s="47"/>
      <c r="H717" s="48"/>
      <c r="I717" s="48"/>
      <c r="J717" s="49"/>
      <c r="K717" s="49"/>
      <c r="L717" s="49"/>
      <c r="M717" s="49"/>
      <c r="N717" s="49"/>
      <c r="O717" s="49"/>
    </row>
    <row r="718" spans="3:15" x14ac:dyDescent="0.2">
      <c r="C718" s="47"/>
      <c r="H718" s="48"/>
      <c r="I718" s="48"/>
      <c r="J718" s="49"/>
      <c r="K718" s="49"/>
      <c r="L718" s="49"/>
      <c r="M718" s="49"/>
      <c r="N718" s="49"/>
      <c r="O718" s="49"/>
    </row>
    <row r="719" spans="3:15" x14ac:dyDescent="0.2">
      <c r="C719" s="47"/>
      <c r="H719" s="48"/>
      <c r="I719" s="48"/>
      <c r="J719" s="49"/>
      <c r="K719" s="49"/>
      <c r="L719" s="49"/>
      <c r="M719" s="49"/>
      <c r="N719" s="49"/>
      <c r="O719" s="49"/>
    </row>
    <row r="720" spans="3:15" x14ac:dyDescent="0.2">
      <c r="C720" s="47"/>
      <c r="H720" s="48"/>
      <c r="I720" s="48"/>
      <c r="J720" s="49"/>
      <c r="K720" s="49"/>
      <c r="L720" s="49"/>
      <c r="M720" s="49"/>
      <c r="N720" s="49"/>
      <c r="O720" s="49"/>
    </row>
    <row r="721" spans="3:15" x14ac:dyDescent="0.2">
      <c r="C721" s="47"/>
      <c r="H721" s="48"/>
      <c r="I721" s="48"/>
      <c r="J721" s="49"/>
      <c r="K721" s="49"/>
      <c r="L721" s="49"/>
      <c r="M721" s="49"/>
      <c r="N721" s="49"/>
      <c r="O721" s="49"/>
    </row>
    <row r="722" spans="3:15" x14ac:dyDescent="0.2">
      <c r="C722" s="47"/>
      <c r="H722" s="48"/>
      <c r="I722" s="48"/>
      <c r="J722" s="49"/>
      <c r="K722" s="49"/>
      <c r="L722" s="49"/>
      <c r="M722" s="49"/>
      <c r="N722" s="49"/>
      <c r="O722" s="49"/>
    </row>
    <row r="723" spans="3:15" x14ac:dyDescent="0.2">
      <c r="C723" s="47"/>
      <c r="H723" s="48"/>
      <c r="I723" s="48"/>
      <c r="J723" s="49"/>
      <c r="K723" s="49"/>
      <c r="L723" s="49"/>
      <c r="M723" s="49"/>
      <c r="N723" s="49"/>
      <c r="O723" s="49"/>
    </row>
    <row r="724" spans="3:15" x14ac:dyDescent="0.2">
      <c r="C724" s="47"/>
      <c r="H724" s="48"/>
      <c r="I724" s="48"/>
      <c r="J724" s="49"/>
      <c r="K724" s="49"/>
      <c r="L724" s="49"/>
      <c r="M724" s="49"/>
      <c r="N724" s="49"/>
      <c r="O724" s="49"/>
    </row>
    <row r="725" spans="3:15" x14ac:dyDescent="0.2">
      <c r="C725" s="47"/>
      <c r="H725" s="48"/>
      <c r="I725" s="48"/>
      <c r="J725" s="49"/>
      <c r="K725" s="49"/>
      <c r="L725" s="49"/>
      <c r="M725" s="49"/>
      <c r="N725" s="49"/>
      <c r="O725" s="49"/>
    </row>
    <row r="726" spans="3:15" x14ac:dyDescent="0.2">
      <c r="C726" s="47"/>
      <c r="H726" s="48"/>
      <c r="I726" s="48"/>
      <c r="J726" s="49"/>
      <c r="K726" s="49"/>
      <c r="L726" s="49"/>
      <c r="M726" s="49"/>
      <c r="N726" s="49"/>
      <c r="O726" s="49"/>
    </row>
    <row r="727" spans="3:15" x14ac:dyDescent="0.2">
      <c r="C727" s="47"/>
      <c r="H727" s="48"/>
      <c r="I727" s="48"/>
      <c r="J727" s="49"/>
      <c r="K727" s="49"/>
      <c r="L727" s="49"/>
      <c r="M727" s="49"/>
      <c r="N727" s="49"/>
      <c r="O727" s="49"/>
    </row>
    <row r="728" spans="3:15" x14ac:dyDescent="0.2">
      <c r="C728" s="47"/>
      <c r="H728" s="48"/>
      <c r="I728" s="48"/>
      <c r="J728" s="49"/>
      <c r="K728" s="49"/>
      <c r="L728" s="49"/>
      <c r="M728" s="49"/>
      <c r="N728" s="49"/>
      <c r="O728" s="49"/>
    </row>
    <row r="729" spans="3:15" x14ac:dyDescent="0.2">
      <c r="C729" s="47"/>
      <c r="H729" s="48"/>
      <c r="I729" s="48"/>
      <c r="J729" s="49"/>
      <c r="K729" s="49"/>
      <c r="L729" s="49"/>
      <c r="M729" s="49"/>
      <c r="N729" s="49"/>
      <c r="O729" s="49"/>
    </row>
    <row r="730" spans="3:15" x14ac:dyDescent="0.2">
      <c r="C730" s="47"/>
      <c r="H730" s="48"/>
      <c r="I730" s="48"/>
      <c r="J730" s="49"/>
      <c r="K730" s="49"/>
      <c r="L730" s="49"/>
      <c r="M730" s="49"/>
      <c r="N730" s="49"/>
      <c r="O730" s="49"/>
    </row>
    <row r="731" spans="3:15" x14ac:dyDescent="0.2">
      <c r="C731" s="47"/>
      <c r="H731" s="48"/>
      <c r="I731" s="48"/>
      <c r="J731" s="49"/>
      <c r="K731" s="49"/>
      <c r="L731" s="49"/>
      <c r="M731" s="49"/>
      <c r="N731" s="49"/>
      <c r="O731" s="49"/>
    </row>
    <row r="732" spans="3:15" x14ac:dyDescent="0.2">
      <c r="C732" s="47"/>
      <c r="H732" s="48"/>
      <c r="I732" s="48"/>
      <c r="J732" s="49"/>
      <c r="K732" s="49"/>
      <c r="L732" s="49"/>
      <c r="M732" s="49"/>
      <c r="N732" s="49"/>
      <c r="O732" s="49"/>
    </row>
    <row r="733" spans="3:15" x14ac:dyDescent="0.2">
      <c r="C733" s="47"/>
      <c r="H733" s="48"/>
      <c r="I733" s="48"/>
      <c r="J733" s="49"/>
      <c r="K733" s="49"/>
      <c r="L733" s="49"/>
      <c r="M733" s="49"/>
      <c r="N733" s="49"/>
      <c r="O733" s="49"/>
    </row>
    <row r="734" spans="3:15" x14ac:dyDescent="0.2">
      <c r="C734" s="47"/>
      <c r="H734" s="48"/>
      <c r="I734" s="48"/>
      <c r="J734" s="49"/>
      <c r="K734" s="49"/>
      <c r="L734" s="49"/>
      <c r="M734" s="49"/>
      <c r="N734" s="49"/>
      <c r="O734" s="49"/>
    </row>
    <row r="735" spans="3:15" x14ac:dyDescent="0.2">
      <c r="C735" s="47"/>
      <c r="H735" s="48"/>
      <c r="I735" s="48"/>
      <c r="J735" s="49"/>
      <c r="K735" s="49"/>
      <c r="L735" s="49"/>
      <c r="M735" s="49"/>
      <c r="N735" s="49"/>
      <c r="O735" s="49"/>
    </row>
    <row r="736" spans="3:15" x14ac:dyDescent="0.2">
      <c r="C736" s="47"/>
      <c r="H736" s="48"/>
      <c r="I736" s="48"/>
      <c r="J736" s="49"/>
      <c r="K736" s="49"/>
      <c r="L736" s="49"/>
      <c r="M736" s="49"/>
      <c r="N736" s="49"/>
      <c r="O736" s="49"/>
    </row>
    <row r="737" spans="3:15" x14ac:dyDescent="0.2">
      <c r="C737" s="47"/>
      <c r="H737" s="48"/>
      <c r="I737" s="48"/>
      <c r="J737" s="49"/>
      <c r="K737" s="49"/>
      <c r="L737" s="49"/>
      <c r="M737" s="49"/>
      <c r="N737" s="49"/>
      <c r="O737" s="49"/>
    </row>
    <row r="738" spans="3:15" x14ac:dyDescent="0.2">
      <c r="C738" s="47"/>
      <c r="H738" s="48"/>
      <c r="I738" s="48"/>
      <c r="J738" s="49"/>
      <c r="K738" s="49"/>
      <c r="L738" s="49"/>
      <c r="M738" s="49"/>
      <c r="N738" s="49"/>
      <c r="O738" s="49"/>
    </row>
    <row r="739" spans="3:15" x14ac:dyDescent="0.2">
      <c r="C739" s="47"/>
      <c r="H739" s="48"/>
      <c r="I739" s="48"/>
      <c r="J739" s="49"/>
      <c r="K739" s="49"/>
      <c r="L739" s="49"/>
      <c r="M739" s="49"/>
      <c r="N739" s="49"/>
      <c r="O739" s="49"/>
    </row>
    <row r="740" spans="3:15" x14ac:dyDescent="0.2">
      <c r="C740" s="47"/>
      <c r="H740" s="48"/>
      <c r="I740" s="48"/>
      <c r="J740" s="49"/>
      <c r="K740" s="49"/>
      <c r="L740" s="49"/>
      <c r="M740" s="49"/>
      <c r="N740" s="49"/>
      <c r="O740" s="49"/>
    </row>
    <row r="741" spans="3:15" x14ac:dyDescent="0.2">
      <c r="C741" s="47"/>
      <c r="H741" s="48"/>
      <c r="I741" s="48"/>
      <c r="J741" s="49"/>
      <c r="K741" s="49"/>
      <c r="L741" s="49"/>
      <c r="M741" s="49"/>
      <c r="N741" s="49"/>
      <c r="O741" s="49"/>
    </row>
    <row r="742" spans="3:15" x14ac:dyDescent="0.2">
      <c r="C742" s="47"/>
      <c r="H742" s="48"/>
      <c r="I742" s="48"/>
      <c r="J742" s="49"/>
      <c r="K742" s="49"/>
      <c r="L742" s="49"/>
      <c r="M742" s="49"/>
      <c r="N742" s="49"/>
      <c r="O742" s="49"/>
    </row>
    <row r="743" spans="3:15" x14ac:dyDescent="0.2">
      <c r="C743" s="47"/>
      <c r="H743" s="48"/>
      <c r="I743" s="48"/>
      <c r="J743" s="49"/>
      <c r="K743" s="49"/>
      <c r="L743" s="49"/>
      <c r="M743" s="49"/>
      <c r="N743" s="49"/>
      <c r="O743" s="49"/>
    </row>
    <row r="744" spans="3:15" x14ac:dyDescent="0.2">
      <c r="C744" s="47"/>
      <c r="H744" s="48"/>
      <c r="I744" s="48"/>
      <c r="J744" s="49"/>
      <c r="K744" s="49"/>
      <c r="L744" s="49"/>
      <c r="M744" s="49"/>
      <c r="N744" s="49"/>
      <c r="O744" s="49"/>
    </row>
    <row r="745" spans="3:15" x14ac:dyDescent="0.2">
      <c r="C745" s="47"/>
      <c r="H745" s="48"/>
      <c r="I745" s="48"/>
      <c r="J745" s="49"/>
      <c r="K745" s="49"/>
      <c r="L745" s="49"/>
      <c r="M745" s="49"/>
      <c r="N745" s="49"/>
      <c r="O745" s="49"/>
    </row>
    <row r="746" spans="3:15" x14ac:dyDescent="0.2">
      <c r="C746" s="47"/>
      <c r="H746" s="48"/>
      <c r="I746" s="48"/>
      <c r="J746" s="49"/>
      <c r="K746" s="49"/>
      <c r="L746" s="49"/>
      <c r="M746" s="49"/>
      <c r="N746" s="49"/>
      <c r="O746" s="49"/>
    </row>
    <row r="747" spans="3:15" x14ac:dyDescent="0.2">
      <c r="C747" s="47"/>
      <c r="H747" s="48"/>
      <c r="I747" s="48"/>
      <c r="J747" s="49"/>
      <c r="K747" s="49"/>
      <c r="L747" s="49"/>
      <c r="M747" s="49"/>
      <c r="N747" s="49"/>
      <c r="O747" s="49"/>
    </row>
    <row r="748" spans="3:15" x14ac:dyDescent="0.2">
      <c r="C748" s="47"/>
      <c r="H748" s="48"/>
      <c r="I748" s="48"/>
      <c r="J748" s="49"/>
      <c r="K748" s="49"/>
      <c r="L748" s="49"/>
      <c r="M748" s="49"/>
      <c r="N748" s="49"/>
      <c r="O748" s="49"/>
    </row>
    <row r="749" spans="3:15" x14ac:dyDescent="0.2">
      <c r="C749" s="47"/>
      <c r="H749" s="48"/>
      <c r="I749" s="48"/>
      <c r="J749" s="49"/>
      <c r="K749" s="49"/>
      <c r="L749" s="49"/>
      <c r="M749" s="49"/>
      <c r="N749" s="49"/>
      <c r="O749" s="49"/>
    </row>
    <row r="750" spans="3:15" x14ac:dyDescent="0.2">
      <c r="C750" s="47"/>
      <c r="H750" s="48"/>
      <c r="I750" s="48"/>
      <c r="J750" s="49"/>
      <c r="K750" s="49"/>
      <c r="L750" s="49"/>
      <c r="M750" s="49"/>
      <c r="N750" s="49"/>
      <c r="O750" s="49"/>
    </row>
    <row r="751" spans="3:15" x14ac:dyDescent="0.2">
      <c r="C751" s="47"/>
      <c r="H751" s="48"/>
      <c r="I751" s="48"/>
      <c r="J751" s="49"/>
      <c r="K751" s="49"/>
      <c r="L751" s="49"/>
      <c r="M751" s="49"/>
      <c r="N751" s="49"/>
      <c r="O751" s="49"/>
    </row>
    <row r="752" spans="3:15" x14ac:dyDescent="0.2">
      <c r="C752" s="47"/>
      <c r="H752" s="48"/>
      <c r="I752" s="48"/>
      <c r="J752" s="49"/>
      <c r="K752" s="49"/>
      <c r="L752" s="49"/>
      <c r="M752" s="49"/>
      <c r="N752" s="49"/>
      <c r="O752" s="49"/>
    </row>
    <row r="753" spans="3:15" x14ac:dyDescent="0.2">
      <c r="C753" s="47"/>
      <c r="H753" s="48"/>
      <c r="I753" s="48"/>
      <c r="J753" s="49"/>
      <c r="K753" s="49"/>
      <c r="L753" s="49"/>
      <c r="M753" s="49"/>
      <c r="N753" s="49"/>
      <c r="O753" s="49"/>
    </row>
    <row r="754" spans="3:15" x14ac:dyDescent="0.2">
      <c r="C754" s="47"/>
      <c r="H754" s="48"/>
      <c r="I754" s="48"/>
      <c r="J754" s="49"/>
      <c r="K754" s="49"/>
      <c r="L754" s="49"/>
      <c r="M754" s="49"/>
      <c r="N754" s="49"/>
      <c r="O754" s="49"/>
    </row>
    <row r="755" spans="3:15" x14ac:dyDescent="0.2">
      <c r="C755" s="47"/>
      <c r="H755" s="48"/>
      <c r="I755" s="48"/>
      <c r="J755" s="49"/>
      <c r="K755" s="49"/>
      <c r="L755" s="49"/>
      <c r="M755" s="49"/>
      <c r="N755" s="49"/>
      <c r="O755" s="49"/>
    </row>
    <row r="756" spans="3:15" x14ac:dyDescent="0.2">
      <c r="C756" s="47"/>
      <c r="H756" s="48"/>
      <c r="I756" s="48"/>
      <c r="J756" s="49"/>
      <c r="K756" s="49"/>
      <c r="L756" s="49"/>
      <c r="M756" s="49"/>
      <c r="N756" s="49"/>
      <c r="O756" s="49"/>
    </row>
    <row r="757" spans="3:15" x14ac:dyDescent="0.2">
      <c r="C757" s="47"/>
      <c r="H757" s="48"/>
      <c r="I757" s="48"/>
      <c r="J757" s="49"/>
      <c r="K757" s="49"/>
      <c r="L757" s="49"/>
      <c r="M757" s="49"/>
      <c r="N757" s="49"/>
      <c r="O757" s="49"/>
    </row>
    <row r="758" spans="3:15" x14ac:dyDescent="0.2">
      <c r="C758" s="47"/>
      <c r="H758" s="48"/>
      <c r="I758" s="48"/>
      <c r="J758" s="49"/>
      <c r="K758" s="49"/>
      <c r="L758" s="49"/>
      <c r="M758" s="49"/>
      <c r="N758" s="49"/>
      <c r="O758" s="49"/>
    </row>
    <row r="759" spans="3:15" x14ac:dyDescent="0.2">
      <c r="C759" s="47"/>
      <c r="H759" s="48"/>
      <c r="I759" s="48"/>
      <c r="J759" s="49"/>
      <c r="K759" s="49"/>
      <c r="L759" s="49"/>
      <c r="M759" s="49"/>
      <c r="N759" s="49"/>
      <c r="O759" s="49"/>
    </row>
    <row r="760" spans="3:15" x14ac:dyDescent="0.2">
      <c r="C760" s="47"/>
      <c r="H760" s="48"/>
      <c r="I760" s="48"/>
      <c r="J760" s="49"/>
      <c r="K760" s="49"/>
      <c r="L760" s="49"/>
      <c r="M760" s="49"/>
      <c r="N760" s="49"/>
      <c r="O760" s="49"/>
    </row>
    <row r="761" spans="3:15" x14ac:dyDescent="0.2">
      <c r="C761" s="47"/>
      <c r="H761" s="48"/>
      <c r="I761" s="48"/>
      <c r="J761" s="49"/>
      <c r="K761" s="49"/>
      <c r="L761" s="49"/>
      <c r="M761" s="49"/>
      <c r="N761" s="49"/>
      <c r="O761" s="49"/>
    </row>
    <row r="762" spans="3:15" x14ac:dyDescent="0.2">
      <c r="C762" s="47"/>
      <c r="H762" s="48"/>
      <c r="I762" s="48"/>
      <c r="J762" s="49"/>
      <c r="K762" s="49"/>
      <c r="L762" s="49"/>
      <c r="M762" s="49"/>
      <c r="N762" s="49"/>
      <c r="O762" s="49"/>
    </row>
    <row r="763" spans="3:15" x14ac:dyDescent="0.2">
      <c r="C763" s="47"/>
      <c r="H763" s="48"/>
      <c r="I763" s="48"/>
      <c r="J763" s="49"/>
      <c r="K763" s="49"/>
      <c r="L763" s="49"/>
      <c r="M763" s="49"/>
      <c r="N763" s="49"/>
      <c r="O763" s="49"/>
    </row>
    <row r="764" spans="3:15" x14ac:dyDescent="0.2">
      <c r="C764" s="47"/>
      <c r="H764" s="48"/>
      <c r="I764" s="48"/>
      <c r="J764" s="49"/>
      <c r="K764" s="49"/>
      <c r="L764" s="49"/>
      <c r="M764" s="49"/>
      <c r="N764" s="49"/>
      <c r="O764" s="49"/>
    </row>
    <row r="765" spans="3:15" x14ac:dyDescent="0.2">
      <c r="C765" s="47"/>
      <c r="H765" s="48"/>
      <c r="I765" s="48"/>
      <c r="J765" s="49"/>
      <c r="K765" s="49"/>
      <c r="L765" s="49"/>
      <c r="M765" s="49"/>
      <c r="N765" s="49"/>
      <c r="O765" s="49"/>
    </row>
    <row r="766" spans="3:15" x14ac:dyDescent="0.2">
      <c r="C766" s="47"/>
      <c r="H766" s="48"/>
      <c r="I766" s="48"/>
      <c r="J766" s="49"/>
      <c r="K766" s="49"/>
      <c r="L766" s="49"/>
      <c r="M766" s="49"/>
      <c r="N766" s="49"/>
      <c r="O766" s="49"/>
    </row>
    <row r="767" spans="3:15" x14ac:dyDescent="0.2">
      <c r="C767" s="47"/>
      <c r="H767" s="48"/>
      <c r="I767" s="48"/>
      <c r="J767" s="49"/>
      <c r="K767" s="49"/>
      <c r="L767" s="49"/>
      <c r="M767" s="49"/>
      <c r="N767" s="49"/>
      <c r="O767" s="49"/>
    </row>
    <row r="768" spans="3:15" x14ac:dyDescent="0.2">
      <c r="C768" s="47"/>
      <c r="H768" s="48"/>
      <c r="I768" s="48"/>
      <c r="J768" s="49"/>
      <c r="K768" s="49"/>
      <c r="L768" s="49"/>
      <c r="M768" s="49"/>
      <c r="N768" s="49"/>
      <c r="O768" s="49"/>
    </row>
    <row r="769" spans="3:15" x14ac:dyDescent="0.2">
      <c r="C769" s="47"/>
      <c r="H769" s="48"/>
      <c r="I769" s="48"/>
      <c r="J769" s="49"/>
      <c r="K769" s="49"/>
      <c r="L769" s="49"/>
      <c r="M769" s="49"/>
      <c r="N769" s="49"/>
      <c r="O769" s="49"/>
    </row>
    <row r="770" spans="3:15" x14ac:dyDescent="0.2">
      <c r="C770" s="47"/>
      <c r="H770" s="48"/>
      <c r="I770" s="48"/>
      <c r="J770" s="49"/>
      <c r="K770" s="49"/>
      <c r="L770" s="49"/>
      <c r="M770" s="49"/>
      <c r="N770" s="49"/>
      <c r="O770" s="49"/>
    </row>
    <row r="771" spans="3:15" x14ac:dyDescent="0.2">
      <c r="C771" s="47"/>
      <c r="H771" s="48"/>
      <c r="I771" s="48"/>
      <c r="J771" s="49"/>
      <c r="K771" s="49"/>
      <c r="L771" s="49"/>
      <c r="M771" s="49"/>
      <c r="N771" s="49"/>
      <c r="O771" s="49"/>
    </row>
    <row r="772" spans="3:15" x14ac:dyDescent="0.2">
      <c r="C772" s="47"/>
      <c r="H772" s="48"/>
      <c r="I772" s="48"/>
      <c r="J772" s="49"/>
      <c r="K772" s="49"/>
      <c r="L772" s="49"/>
      <c r="M772" s="49"/>
      <c r="N772" s="49"/>
      <c r="O772" s="49"/>
    </row>
    <row r="773" spans="3:15" x14ac:dyDescent="0.2">
      <c r="C773" s="47"/>
      <c r="H773" s="48"/>
      <c r="I773" s="48"/>
      <c r="J773" s="49"/>
      <c r="K773" s="49"/>
      <c r="L773" s="49"/>
      <c r="M773" s="49"/>
      <c r="N773" s="49"/>
      <c r="O773" s="49"/>
    </row>
    <row r="774" spans="3:15" x14ac:dyDescent="0.2">
      <c r="C774" s="47"/>
      <c r="H774" s="48"/>
      <c r="I774" s="48"/>
      <c r="J774" s="49"/>
      <c r="K774" s="49"/>
      <c r="L774" s="49"/>
      <c r="M774" s="49"/>
      <c r="N774" s="49"/>
      <c r="O774" s="49"/>
    </row>
    <row r="775" spans="3:15" x14ac:dyDescent="0.2">
      <c r="C775" s="47"/>
      <c r="H775" s="48"/>
      <c r="I775" s="48"/>
      <c r="J775" s="49"/>
      <c r="K775" s="49"/>
      <c r="L775" s="49"/>
      <c r="M775" s="49"/>
      <c r="N775" s="49"/>
      <c r="O775" s="49"/>
    </row>
    <row r="776" spans="3:15" x14ac:dyDescent="0.2">
      <c r="C776" s="47"/>
      <c r="H776" s="48"/>
      <c r="I776" s="48"/>
      <c r="J776" s="49"/>
      <c r="K776" s="49"/>
      <c r="L776" s="49"/>
      <c r="M776" s="49"/>
      <c r="N776" s="49"/>
      <c r="O776" s="49"/>
    </row>
    <row r="777" spans="3:15" x14ac:dyDescent="0.2">
      <c r="C777" s="47"/>
      <c r="H777" s="48"/>
      <c r="I777" s="48"/>
      <c r="J777" s="49"/>
      <c r="K777" s="49"/>
      <c r="L777" s="49"/>
      <c r="M777" s="49"/>
      <c r="N777" s="49"/>
      <c r="O777" s="49"/>
    </row>
    <row r="778" spans="3:15" x14ac:dyDescent="0.2">
      <c r="C778" s="47"/>
      <c r="H778" s="48"/>
      <c r="I778" s="48"/>
      <c r="J778" s="49"/>
      <c r="K778" s="49"/>
      <c r="L778" s="49"/>
      <c r="M778" s="49"/>
      <c r="N778" s="49"/>
      <c r="O778" s="49"/>
    </row>
    <row r="779" spans="3:15" x14ac:dyDescent="0.2">
      <c r="C779" s="47"/>
      <c r="H779" s="48"/>
      <c r="I779" s="48"/>
      <c r="J779" s="49"/>
      <c r="K779" s="49"/>
      <c r="L779" s="49"/>
      <c r="M779" s="49"/>
      <c r="N779" s="49"/>
      <c r="O779" s="49"/>
    </row>
    <row r="780" spans="3:15" x14ac:dyDescent="0.2">
      <c r="C780" s="47"/>
      <c r="H780" s="48"/>
      <c r="I780" s="48"/>
      <c r="J780" s="49"/>
      <c r="K780" s="49"/>
      <c r="L780" s="49"/>
      <c r="M780" s="49"/>
      <c r="N780" s="49"/>
      <c r="O780" s="49"/>
    </row>
    <row r="781" spans="3:15" x14ac:dyDescent="0.2">
      <c r="C781" s="47"/>
      <c r="H781" s="48"/>
      <c r="I781" s="48"/>
      <c r="J781" s="49"/>
      <c r="K781" s="49"/>
      <c r="L781" s="49"/>
      <c r="M781" s="49"/>
      <c r="N781" s="49"/>
      <c r="O781" s="49"/>
    </row>
    <row r="782" spans="3:15" x14ac:dyDescent="0.2">
      <c r="C782" s="47"/>
      <c r="H782" s="48"/>
      <c r="I782" s="48"/>
      <c r="J782" s="49"/>
      <c r="K782" s="49"/>
      <c r="L782" s="49"/>
      <c r="M782" s="49"/>
      <c r="N782" s="49"/>
      <c r="O782" s="49"/>
    </row>
    <row r="783" spans="3:15" x14ac:dyDescent="0.2">
      <c r="C783" s="47"/>
      <c r="H783" s="48"/>
      <c r="I783" s="48"/>
      <c r="J783" s="49"/>
      <c r="K783" s="49"/>
      <c r="L783" s="49"/>
      <c r="M783" s="49"/>
      <c r="N783" s="49"/>
      <c r="O783" s="49"/>
    </row>
    <row r="784" spans="3:15" x14ac:dyDescent="0.2">
      <c r="C784" s="47"/>
      <c r="H784" s="48"/>
      <c r="I784" s="48"/>
      <c r="J784" s="49"/>
      <c r="K784" s="49"/>
      <c r="L784" s="49"/>
      <c r="M784" s="49"/>
      <c r="N784" s="49"/>
      <c r="O784" s="49"/>
    </row>
    <row r="785" spans="3:15" x14ac:dyDescent="0.2">
      <c r="C785" s="47"/>
      <c r="H785" s="48"/>
      <c r="I785" s="48"/>
      <c r="J785" s="49"/>
      <c r="K785" s="49"/>
      <c r="L785" s="49"/>
      <c r="M785" s="49"/>
      <c r="N785" s="49"/>
      <c r="O785" s="49"/>
    </row>
    <row r="786" spans="3:15" x14ac:dyDescent="0.2">
      <c r="C786" s="47"/>
      <c r="H786" s="48"/>
      <c r="I786" s="48"/>
      <c r="J786" s="49"/>
      <c r="K786" s="49"/>
      <c r="L786" s="49"/>
      <c r="M786" s="49"/>
      <c r="N786" s="49"/>
      <c r="O786" s="49"/>
    </row>
    <row r="787" spans="3:15" x14ac:dyDescent="0.2">
      <c r="C787" s="47"/>
      <c r="H787" s="48"/>
      <c r="I787" s="48"/>
      <c r="J787" s="49"/>
      <c r="K787" s="49"/>
      <c r="L787" s="49"/>
      <c r="M787" s="49"/>
      <c r="N787" s="49"/>
      <c r="O787" s="49"/>
    </row>
    <row r="788" spans="3:15" x14ac:dyDescent="0.2">
      <c r="C788" s="47"/>
      <c r="H788" s="48"/>
      <c r="I788" s="48"/>
      <c r="J788" s="49"/>
      <c r="K788" s="49"/>
      <c r="L788" s="49"/>
      <c r="M788" s="49"/>
      <c r="N788" s="49"/>
      <c r="O788" s="49"/>
    </row>
    <row r="789" spans="3:15" x14ac:dyDescent="0.2">
      <c r="C789" s="47"/>
      <c r="H789" s="48"/>
      <c r="I789" s="48"/>
      <c r="J789" s="49"/>
      <c r="K789" s="49"/>
      <c r="L789" s="49"/>
      <c r="M789" s="49"/>
      <c r="N789" s="49"/>
      <c r="O789" s="49"/>
    </row>
    <row r="790" spans="3:15" x14ac:dyDescent="0.2">
      <c r="C790" s="47"/>
      <c r="H790" s="48"/>
      <c r="I790" s="48"/>
      <c r="J790" s="49"/>
      <c r="K790" s="49"/>
      <c r="L790" s="49"/>
      <c r="M790" s="49"/>
      <c r="N790" s="49"/>
      <c r="O790" s="49"/>
    </row>
    <row r="791" spans="3:15" x14ac:dyDescent="0.2">
      <c r="C791" s="47"/>
      <c r="H791" s="48"/>
      <c r="I791" s="48"/>
      <c r="J791" s="49"/>
      <c r="K791" s="49"/>
      <c r="L791" s="49"/>
      <c r="M791" s="49"/>
      <c r="N791" s="49"/>
      <c r="O791" s="49"/>
    </row>
    <row r="792" spans="3:15" x14ac:dyDescent="0.2">
      <c r="C792" s="47"/>
      <c r="H792" s="48"/>
      <c r="I792" s="48"/>
      <c r="J792" s="49"/>
      <c r="K792" s="49"/>
      <c r="L792" s="49"/>
      <c r="M792" s="49"/>
      <c r="N792" s="49"/>
      <c r="O792" s="49"/>
    </row>
    <row r="793" spans="3:15" x14ac:dyDescent="0.2">
      <c r="C793" s="47"/>
      <c r="H793" s="48"/>
      <c r="I793" s="48"/>
      <c r="J793" s="49"/>
      <c r="K793" s="49"/>
      <c r="L793" s="49"/>
      <c r="M793" s="49"/>
      <c r="N793" s="49"/>
      <c r="O793" s="49"/>
    </row>
    <row r="794" spans="3:15" x14ac:dyDescent="0.2">
      <c r="C794" s="47"/>
      <c r="H794" s="48"/>
      <c r="I794" s="48"/>
      <c r="J794" s="49"/>
      <c r="K794" s="49"/>
      <c r="L794" s="49"/>
      <c r="M794" s="49"/>
      <c r="N794" s="49"/>
      <c r="O794" s="49"/>
    </row>
    <row r="795" spans="3:15" x14ac:dyDescent="0.2">
      <c r="C795" s="47"/>
      <c r="H795" s="48"/>
      <c r="I795" s="48"/>
      <c r="J795" s="49"/>
      <c r="K795" s="49"/>
      <c r="L795" s="49"/>
      <c r="M795" s="49"/>
      <c r="N795" s="49"/>
      <c r="O795" s="49"/>
    </row>
    <row r="796" spans="3:15" x14ac:dyDescent="0.2">
      <c r="C796" s="47"/>
      <c r="H796" s="48"/>
      <c r="I796" s="48"/>
      <c r="J796" s="49"/>
      <c r="K796" s="49"/>
      <c r="L796" s="49"/>
      <c r="M796" s="49"/>
      <c r="N796" s="49"/>
      <c r="O796" s="49"/>
    </row>
    <row r="797" spans="3:15" x14ac:dyDescent="0.2">
      <c r="C797" s="47"/>
      <c r="H797" s="48"/>
      <c r="I797" s="48"/>
      <c r="J797" s="49"/>
      <c r="K797" s="49"/>
      <c r="L797" s="49"/>
      <c r="M797" s="49"/>
      <c r="N797" s="49"/>
      <c r="O797" s="49"/>
    </row>
    <row r="798" spans="3:15" x14ac:dyDescent="0.2">
      <c r="C798" s="47"/>
      <c r="H798" s="48"/>
      <c r="I798" s="48"/>
      <c r="J798" s="49"/>
      <c r="K798" s="49"/>
      <c r="L798" s="49"/>
      <c r="M798" s="49"/>
      <c r="N798" s="49"/>
      <c r="O798" s="49"/>
    </row>
    <row r="799" spans="3:15" x14ac:dyDescent="0.2">
      <c r="C799" s="47"/>
      <c r="H799" s="48"/>
      <c r="I799" s="48"/>
      <c r="J799" s="49"/>
      <c r="K799" s="49"/>
      <c r="L799" s="49"/>
      <c r="M799" s="49"/>
      <c r="N799" s="49"/>
      <c r="O799" s="49"/>
    </row>
    <row r="800" spans="3:15" x14ac:dyDescent="0.2">
      <c r="C800" s="47"/>
      <c r="H800" s="48"/>
      <c r="I800" s="48"/>
      <c r="J800" s="49"/>
      <c r="K800" s="49"/>
      <c r="L800" s="49"/>
      <c r="M800" s="49"/>
      <c r="N800" s="49"/>
      <c r="O800" s="49"/>
    </row>
    <row r="801" spans="3:15" x14ac:dyDescent="0.2">
      <c r="C801" s="47"/>
      <c r="H801" s="48"/>
      <c r="I801" s="48"/>
      <c r="J801" s="49"/>
      <c r="K801" s="49"/>
      <c r="L801" s="49"/>
      <c r="M801" s="49"/>
      <c r="N801" s="49"/>
      <c r="O801" s="49"/>
    </row>
    <row r="802" spans="3:15" x14ac:dyDescent="0.2">
      <c r="C802" s="47"/>
      <c r="H802" s="48"/>
      <c r="I802" s="48"/>
      <c r="J802" s="49"/>
      <c r="K802" s="49"/>
      <c r="L802" s="49"/>
      <c r="M802" s="49"/>
      <c r="N802" s="49"/>
      <c r="O802" s="49"/>
    </row>
    <row r="803" spans="3:15" x14ac:dyDescent="0.2">
      <c r="C803" s="47"/>
      <c r="H803" s="48"/>
      <c r="I803" s="48"/>
      <c r="J803" s="49"/>
      <c r="K803" s="49"/>
      <c r="L803" s="49"/>
      <c r="M803" s="49"/>
      <c r="N803" s="49"/>
      <c r="O803" s="49"/>
    </row>
    <row r="804" spans="3:15" x14ac:dyDescent="0.2">
      <c r="C804" s="47"/>
      <c r="H804" s="48"/>
      <c r="I804" s="48"/>
      <c r="J804" s="49"/>
      <c r="K804" s="49"/>
      <c r="L804" s="49"/>
      <c r="M804" s="49"/>
      <c r="N804" s="49"/>
      <c r="O804" s="49"/>
    </row>
    <row r="805" spans="3:15" x14ac:dyDescent="0.2">
      <c r="C805" s="47"/>
      <c r="H805" s="48"/>
      <c r="I805" s="48"/>
      <c r="J805" s="49"/>
      <c r="K805" s="49"/>
      <c r="L805" s="49"/>
      <c r="M805" s="49"/>
      <c r="N805" s="49"/>
      <c r="O805" s="49"/>
    </row>
    <row r="806" spans="3:15" x14ac:dyDescent="0.2">
      <c r="C806" s="47"/>
      <c r="H806" s="48"/>
      <c r="I806" s="48"/>
      <c r="J806" s="49"/>
      <c r="K806" s="49"/>
      <c r="L806" s="49"/>
      <c r="M806" s="49"/>
      <c r="N806" s="49"/>
      <c r="O806" s="49"/>
    </row>
    <row r="807" spans="3:15" x14ac:dyDescent="0.2">
      <c r="C807" s="47"/>
      <c r="H807" s="48"/>
      <c r="I807" s="48"/>
      <c r="J807" s="49"/>
      <c r="K807" s="49"/>
      <c r="L807" s="49"/>
      <c r="M807" s="49"/>
      <c r="N807" s="49"/>
      <c r="O807" s="49"/>
    </row>
    <row r="808" spans="3:15" x14ac:dyDescent="0.2">
      <c r="C808" s="47"/>
      <c r="H808" s="48"/>
      <c r="I808" s="48"/>
      <c r="J808" s="49"/>
      <c r="K808" s="49"/>
      <c r="L808" s="49"/>
      <c r="M808" s="49"/>
      <c r="N808" s="49"/>
      <c r="O808" s="49"/>
    </row>
    <row r="809" spans="3:15" x14ac:dyDescent="0.2">
      <c r="C809" s="47"/>
      <c r="H809" s="48"/>
      <c r="I809" s="48"/>
      <c r="J809" s="49"/>
      <c r="K809" s="49"/>
      <c r="L809" s="49"/>
      <c r="M809" s="49"/>
      <c r="N809" s="49"/>
      <c r="O809" s="49"/>
    </row>
    <row r="810" spans="3:15" x14ac:dyDescent="0.2">
      <c r="C810" s="47"/>
      <c r="H810" s="48"/>
      <c r="I810" s="48"/>
      <c r="J810" s="49"/>
      <c r="K810" s="49"/>
      <c r="L810" s="49"/>
      <c r="M810" s="49"/>
      <c r="N810" s="49"/>
      <c r="O810" s="49"/>
    </row>
    <row r="811" spans="3:15" x14ac:dyDescent="0.2">
      <c r="C811" s="47"/>
      <c r="H811" s="48"/>
      <c r="I811" s="48"/>
      <c r="J811" s="49"/>
      <c r="K811" s="49"/>
      <c r="L811" s="49"/>
      <c r="M811" s="49"/>
      <c r="N811" s="49"/>
      <c r="O811" s="49"/>
    </row>
    <row r="812" spans="3:15" x14ac:dyDescent="0.2">
      <c r="C812" s="47"/>
      <c r="H812" s="48"/>
      <c r="I812" s="48"/>
      <c r="J812" s="49"/>
      <c r="K812" s="49"/>
      <c r="L812" s="49"/>
      <c r="M812" s="49"/>
      <c r="N812" s="49"/>
      <c r="O812" s="49"/>
    </row>
    <row r="813" spans="3:15" x14ac:dyDescent="0.2">
      <c r="C813" s="47"/>
      <c r="H813" s="48"/>
      <c r="I813" s="48"/>
      <c r="J813" s="49"/>
      <c r="K813" s="49"/>
      <c r="L813" s="49"/>
      <c r="M813" s="49"/>
      <c r="N813" s="49"/>
      <c r="O813" s="49"/>
    </row>
    <row r="814" spans="3:15" x14ac:dyDescent="0.2">
      <c r="C814" s="47"/>
      <c r="H814" s="48"/>
      <c r="I814" s="48"/>
      <c r="J814" s="49"/>
      <c r="K814" s="49"/>
      <c r="L814" s="49"/>
      <c r="M814" s="49"/>
      <c r="N814" s="49"/>
      <c r="O814" s="49"/>
    </row>
    <row r="815" spans="3:15" x14ac:dyDescent="0.2">
      <c r="C815" s="47"/>
      <c r="H815" s="48"/>
      <c r="I815" s="48"/>
      <c r="J815" s="49"/>
      <c r="K815" s="49"/>
      <c r="L815" s="49"/>
      <c r="M815" s="49"/>
      <c r="N815" s="49"/>
      <c r="O815" s="49"/>
    </row>
    <row r="816" spans="3:15" x14ac:dyDescent="0.2">
      <c r="C816" s="47"/>
      <c r="H816" s="48"/>
      <c r="I816" s="48"/>
      <c r="J816" s="49"/>
      <c r="K816" s="49"/>
      <c r="L816" s="49"/>
      <c r="M816" s="49"/>
      <c r="N816" s="49"/>
      <c r="O816" s="49"/>
    </row>
    <row r="817" spans="3:15" x14ac:dyDescent="0.2">
      <c r="C817" s="47"/>
      <c r="H817" s="48"/>
      <c r="I817" s="48"/>
      <c r="J817" s="49"/>
      <c r="K817" s="49"/>
      <c r="L817" s="49"/>
      <c r="M817" s="49"/>
      <c r="N817" s="49"/>
      <c r="O817" s="49"/>
    </row>
    <row r="818" spans="3:15" x14ac:dyDescent="0.2">
      <c r="C818" s="47"/>
      <c r="H818" s="48"/>
      <c r="I818" s="48"/>
      <c r="J818" s="49"/>
      <c r="K818" s="49"/>
      <c r="L818" s="49"/>
      <c r="M818" s="49"/>
      <c r="N818" s="49"/>
      <c r="O818" s="49"/>
    </row>
    <row r="819" spans="3:15" x14ac:dyDescent="0.2">
      <c r="C819" s="47"/>
      <c r="H819" s="48"/>
      <c r="I819" s="48"/>
      <c r="J819" s="49"/>
      <c r="K819" s="49"/>
      <c r="L819" s="49"/>
      <c r="M819" s="49"/>
      <c r="N819" s="49"/>
      <c r="O819" s="49"/>
    </row>
    <row r="820" spans="3:15" x14ac:dyDescent="0.2">
      <c r="C820" s="47"/>
      <c r="H820" s="48"/>
      <c r="I820" s="48"/>
      <c r="J820" s="49"/>
      <c r="K820" s="49"/>
      <c r="L820" s="49"/>
      <c r="M820" s="49"/>
      <c r="N820" s="49"/>
      <c r="O820" s="49"/>
    </row>
    <row r="821" spans="3:15" x14ac:dyDescent="0.2">
      <c r="C821" s="47"/>
      <c r="H821" s="48"/>
      <c r="I821" s="48"/>
      <c r="J821" s="49"/>
      <c r="K821" s="49"/>
      <c r="L821" s="49"/>
      <c r="M821" s="49"/>
      <c r="N821" s="49"/>
      <c r="O821" s="49"/>
    </row>
    <row r="822" spans="3:15" x14ac:dyDescent="0.2">
      <c r="C822" s="47"/>
      <c r="H822" s="48"/>
      <c r="I822" s="48"/>
      <c r="J822" s="49"/>
      <c r="K822" s="49"/>
      <c r="L822" s="49"/>
      <c r="M822" s="49"/>
      <c r="N822" s="49"/>
      <c r="O822" s="49"/>
    </row>
    <row r="823" spans="3:15" x14ac:dyDescent="0.2">
      <c r="C823" s="47"/>
      <c r="H823" s="48"/>
      <c r="I823" s="48"/>
      <c r="J823" s="49"/>
      <c r="K823" s="49"/>
      <c r="L823" s="49"/>
      <c r="M823" s="49"/>
      <c r="N823" s="49"/>
      <c r="O823" s="49"/>
    </row>
    <row r="824" spans="3:15" x14ac:dyDescent="0.2">
      <c r="C824" s="47"/>
      <c r="H824" s="48"/>
      <c r="I824" s="48"/>
      <c r="J824" s="49"/>
      <c r="K824" s="49"/>
      <c r="L824" s="49"/>
      <c r="M824" s="49"/>
      <c r="N824" s="49"/>
      <c r="O824" s="49"/>
    </row>
    <row r="825" spans="3:15" x14ac:dyDescent="0.2">
      <c r="C825" s="47"/>
      <c r="H825" s="48"/>
      <c r="I825" s="48"/>
      <c r="J825" s="49"/>
      <c r="K825" s="49"/>
      <c r="L825" s="49"/>
      <c r="M825" s="49"/>
      <c r="N825" s="49"/>
      <c r="O825" s="49"/>
    </row>
    <row r="826" spans="3:15" x14ac:dyDescent="0.2">
      <c r="C826" s="47"/>
      <c r="H826" s="48"/>
      <c r="I826" s="48"/>
      <c r="J826" s="49"/>
      <c r="K826" s="49"/>
      <c r="L826" s="49"/>
      <c r="M826" s="49"/>
      <c r="N826" s="49"/>
      <c r="O826" s="49"/>
    </row>
    <row r="827" spans="3:15" x14ac:dyDescent="0.2">
      <c r="C827" s="47"/>
      <c r="H827" s="48"/>
      <c r="I827" s="48"/>
      <c r="J827" s="49"/>
      <c r="K827" s="49"/>
      <c r="L827" s="49"/>
      <c r="M827" s="49"/>
      <c r="N827" s="49"/>
      <c r="O827" s="49"/>
    </row>
    <row r="828" spans="3:15" x14ac:dyDescent="0.2">
      <c r="C828" s="47"/>
      <c r="H828" s="48"/>
      <c r="I828" s="48"/>
      <c r="J828" s="49"/>
      <c r="K828" s="49"/>
      <c r="L828" s="49"/>
      <c r="M828" s="49"/>
      <c r="N828" s="49"/>
      <c r="O828" s="49"/>
    </row>
    <row r="829" spans="3:15" x14ac:dyDescent="0.2">
      <c r="C829" s="47"/>
      <c r="H829" s="48"/>
      <c r="I829" s="48"/>
      <c r="J829" s="49"/>
      <c r="K829" s="49"/>
      <c r="L829" s="49"/>
      <c r="M829" s="49"/>
      <c r="N829" s="49"/>
      <c r="O829" s="49"/>
    </row>
    <row r="830" spans="3:15" x14ac:dyDescent="0.2">
      <c r="C830" s="47"/>
      <c r="H830" s="48"/>
      <c r="I830" s="48"/>
      <c r="J830" s="49"/>
      <c r="K830" s="49"/>
      <c r="L830" s="49"/>
      <c r="M830" s="49"/>
      <c r="N830" s="49"/>
      <c r="O830" s="49"/>
    </row>
    <row r="831" spans="3:15" x14ac:dyDescent="0.2">
      <c r="C831" s="47"/>
      <c r="H831" s="48"/>
      <c r="I831" s="48"/>
      <c r="J831" s="49"/>
      <c r="K831" s="49"/>
      <c r="L831" s="49"/>
      <c r="M831" s="49"/>
      <c r="N831" s="49"/>
      <c r="O831" s="49"/>
    </row>
    <row r="832" spans="3:15" x14ac:dyDescent="0.2">
      <c r="C832" s="47"/>
      <c r="H832" s="48"/>
      <c r="I832" s="48"/>
      <c r="J832" s="49"/>
      <c r="K832" s="49"/>
      <c r="L832" s="49"/>
      <c r="M832" s="49"/>
      <c r="N832" s="49"/>
      <c r="O832" s="49"/>
    </row>
    <row r="833" spans="3:15" x14ac:dyDescent="0.2">
      <c r="C833" s="47"/>
      <c r="H833" s="48"/>
      <c r="I833" s="48"/>
      <c r="J833" s="49"/>
      <c r="K833" s="49"/>
      <c r="L833" s="49"/>
      <c r="M833" s="49"/>
      <c r="N833" s="49"/>
      <c r="O833" s="49"/>
    </row>
    <row r="834" spans="3:15" x14ac:dyDescent="0.2">
      <c r="C834" s="47"/>
      <c r="H834" s="48"/>
      <c r="I834" s="48"/>
      <c r="J834" s="49"/>
      <c r="K834" s="49"/>
      <c r="L834" s="49"/>
      <c r="M834" s="49"/>
      <c r="N834" s="49"/>
      <c r="O834" s="49"/>
    </row>
    <row r="835" spans="3:15" x14ac:dyDescent="0.2">
      <c r="C835" s="47"/>
      <c r="H835" s="48"/>
      <c r="I835" s="48"/>
      <c r="J835" s="49"/>
      <c r="K835" s="49"/>
      <c r="L835" s="49"/>
      <c r="M835" s="49"/>
      <c r="N835" s="49"/>
      <c r="O835" s="49"/>
    </row>
    <row r="836" spans="3:15" x14ac:dyDescent="0.2">
      <c r="C836" s="47"/>
      <c r="H836" s="48"/>
      <c r="I836" s="48"/>
      <c r="J836" s="49"/>
      <c r="K836" s="49"/>
      <c r="L836" s="49"/>
      <c r="M836" s="49"/>
      <c r="N836" s="49"/>
      <c r="O836" s="49"/>
    </row>
    <row r="837" spans="3:15" x14ac:dyDescent="0.2">
      <c r="C837" s="47"/>
      <c r="H837" s="48"/>
      <c r="I837" s="48"/>
      <c r="J837" s="49"/>
      <c r="K837" s="49"/>
      <c r="L837" s="49"/>
      <c r="M837" s="49"/>
      <c r="N837" s="49"/>
      <c r="O837" s="49"/>
    </row>
    <row r="838" spans="3:15" x14ac:dyDescent="0.2">
      <c r="C838" s="47"/>
      <c r="H838" s="48"/>
      <c r="I838" s="48"/>
      <c r="J838" s="49"/>
      <c r="K838" s="49"/>
      <c r="L838" s="49"/>
      <c r="M838" s="49"/>
      <c r="N838" s="49"/>
      <c r="O838" s="49"/>
    </row>
    <row r="839" spans="3:15" x14ac:dyDescent="0.2">
      <c r="C839" s="47"/>
      <c r="H839" s="48"/>
      <c r="I839" s="48"/>
      <c r="J839" s="49"/>
      <c r="K839" s="49"/>
      <c r="L839" s="49"/>
      <c r="M839" s="49"/>
      <c r="N839" s="49"/>
      <c r="O839" s="49"/>
    </row>
    <row r="840" spans="3:15" x14ac:dyDescent="0.2">
      <c r="C840" s="47"/>
      <c r="H840" s="48"/>
      <c r="I840" s="48"/>
      <c r="J840" s="49"/>
      <c r="K840" s="49"/>
      <c r="L840" s="49"/>
      <c r="M840" s="49"/>
      <c r="N840" s="49"/>
      <c r="O840" s="49"/>
    </row>
    <row r="841" spans="3:15" x14ac:dyDescent="0.2">
      <c r="C841" s="47"/>
      <c r="H841" s="48"/>
      <c r="I841" s="48"/>
      <c r="J841" s="49"/>
      <c r="K841" s="49"/>
      <c r="L841" s="49"/>
      <c r="M841" s="49"/>
      <c r="N841" s="49"/>
      <c r="O841" s="49"/>
    </row>
    <row r="842" spans="3:15" x14ac:dyDescent="0.2">
      <c r="C842" s="47"/>
      <c r="H842" s="48"/>
      <c r="I842" s="48"/>
      <c r="J842" s="49"/>
      <c r="K842" s="49"/>
      <c r="L842" s="49"/>
      <c r="M842" s="49"/>
      <c r="N842" s="49"/>
      <c r="O842" s="49"/>
    </row>
    <row r="843" spans="3:15" x14ac:dyDescent="0.2">
      <c r="C843" s="47"/>
      <c r="H843" s="48"/>
      <c r="I843" s="48"/>
      <c r="J843" s="49"/>
      <c r="K843" s="49"/>
      <c r="L843" s="49"/>
      <c r="M843" s="49"/>
      <c r="N843" s="49"/>
      <c r="O843" s="49"/>
    </row>
    <row r="844" spans="3:15" x14ac:dyDescent="0.2">
      <c r="C844" s="47"/>
      <c r="H844" s="48"/>
      <c r="I844" s="48"/>
      <c r="J844" s="49"/>
      <c r="K844" s="49"/>
      <c r="L844" s="49"/>
      <c r="M844" s="49"/>
      <c r="N844" s="49"/>
      <c r="O844" s="49"/>
    </row>
    <row r="845" spans="3:15" x14ac:dyDescent="0.2">
      <c r="C845" s="47"/>
      <c r="H845" s="48"/>
      <c r="I845" s="48"/>
      <c r="J845" s="49"/>
      <c r="K845" s="49"/>
      <c r="L845" s="49"/>
      <c r="M845" s="49"/>
      <c r="N845" s="49"/>
      <c r="O845" s="49"/>
    </row>
    <row r="846" spans="3:15" x14ac:dyDescent="0.2">
      <c r="C846" s="47"/>
      <c r="H846" s="48"/>
      <c r="I846" s="48"/>
      <c r="J846" s="49"/>
      <c r="K846" s="49"/>
      <c r="L846" s="49"/>
      <c r="M846" s="49"/>
      <c r="N846" s="49"/>
      <c r="O846" s="49"/>
    </row>
    <row r="847" spans="3:15" x14ac:dyDescent="0.2">
      <c r="C847" s="47"/>
      <c r="H847" s="48"/>
      <c r="I847" s="48"/>
      <c r="J847" s="49"/>
      <c r="K847" s="49"/>
      <c r="L847" s="49"/>
      <c r="M847" s="49"/>
      <c r="N847" s="49"/>
      <c r="O847" s="49"/>
    </row>
    <row r="848" spans="3:15" x14ac:dyDescent="0.2">
      <c r="C848" s="47"/>
      <c r="H848" s="48"/>
      <c r="I848" s="48"/>
      <c r="J848" s="49"/>
      <c r="K848" s="49"/>
      <c r="L848" s="49"/>
      <c r="M848" s="49"/>
      <c r="N848" s="49"/>
      <c r="O848" s="49"/>
    </row>
    <row r="849" spans="3:15" x14ac:dyDescent="0.2">
      <c r="C849" s="47"/>
      <c r="H849" s="48"/>
      <c r="I849" s="48"/>
      <c r="J849" s="49"/>
      <c r="K849" s="49"/>
      <c r="L849" s="49"/>
      <c r="M849" s="49"/>
      <c r="N849" s="49"/>
      <c r="O849" s="49"/>
    </row>
    <row r="850" spans="3:15" x14ac:dyDescent="0.2">
      <c r="C850" s="47"/>
      <c r="H850" s="48"/>
      <c r="I850" s="48"/>
      <c r="J850" s="49"/>
      <c r="K850" s="49"/>
      <c r="L850" s="49"/>
      <c r="M850" s="49"/>
      <c r="N850" s="49"/>
      <c r="O850" s="49"/>
    </row>
    <row r="851" spans="3:15" x14ac:dyDescent="0.2">
      <c r="C851" s="47"/>
      <c r="H851" s="48"/>
      <c r="I851" s="48"/>
      <c r="J851" s="49"/>
      <c r="K851" s="49"/>
      <c r="L851" s="49"/>
      <c r="M851" s="49"/>
      <c r="N851" s="49"/>
      <c r="O851" s="49"/>
    </row>
    <row r="852" spans="3:15" x14ac:dyDescent="0.2">
      <c r="C852" s="47"/>
      <c r="H852" s="48"/>
      <c r="I852" s="48"/>
      <c r="J852" s="49"/>
      <c r="K852" s="49"/>
      <c r="L852" s="49"/>
      <c r="M852" s="49"/>
      <c r="N852" s="49"/>
      <c r="O852" s="49"/>
    </row>
    <row r="853" spans="3:15" x14ac:dyDescent="0.2">
      <c r="C853" s="47"/>
      <c r="H853" s="48"/>
      <c r="I853" s="48"/>
      <c r="J853" s="49"/>
      <c r="K853" s="49"/>
      <c r="L853" s="49"/>
      <c r="M853" s="49"/>
      <c r="N853" s="49"/>
      <c r="O853" s="49"/>
    </row>
    <row r="854" spans="3:15" x14ac:dyDescent="0.2">
      <c r="C854" s="47"/>
      <c r="H854" s="48"/>
      <c r="I854" s="48"/>
      <c r="J854" s="49"/>
      <c r="K854" s="49"/>
      <c r="L854" s="49"/>
      <c r="M854" s="49"/>
      <c r="N854" s="49"/>
      <c r="O854" s="49"/>
    </row>
    <row r="855" spans="3:15" x14ac:dyDescent="0.2">
      <c r="C855" s="47"/>
      <c r="H855" s="48"/>
      <c r="I855" s="48"/>
      <c r="J855" s="49"/>
      <c r="K855" s="49"/>
      <c r="L855" s="49"/>
      <c r="M855" s="49"/>
      <c r="N855" s="49"/>
      <c r="O855" s="49"/>
    </row>
    <row r="856" spans="3:15" x14ac:dyDescent="0.2">
      <c r="C856" s="47"/>
      <c r="H856" s="48"/>
      <c r="I856" s="48"/>
      <c r="J856" s="49"/>
      <c r="K856" s="49"/>
      <c r="L856" s="49"/>
      <c r="M856" s="49"/>
      <c r="N856" s="49"/>
      <c r="O856" s="49"/>
    </row>
    <row r="857" spans="3:15" x14ac:dyDescent="0.2">
      <c r="C857" s="47"/>
      <c r="H857" s="48"/>
      <c r="I857" s="48"/>
      <c r="J857" s="49"/>
      <c r="K857" s="49"/>
      <c r="L857" s="49"/>
      <c r="M857" s="49"/>
      <c r="N857" s="49"/>
      <c r="O857" s="49"/>
    </row>
    <row r="858" spans="3:15" x14ac:dyDescent="0.2">
      <c r="C858" s="47"/>
      <c r="H858" s="48"/>
      <c r="I858" s="48"/>
      <c r="J858" s="49"/>
      <c r="K858" s="49"/>
      <c r="L858" s="49"/>
      <c r="M858" s="49"/>
      <c r="N858" s="49"/>
      <c r="O858" s="49"/>
    </row>
    <row r="859" spans="3:15" x14ac:dyDescent="0.2">
      <c r="C859" s="47"/>
      <c r="H859" s="48"/>
      <c r="I859" s="48"/>
      <c r="J859" s="49"/>
      <c r="K859" s="49"/>
      <c r="L859" s="49"/>
      <c r="M859" s="49"/>
      <c r="N859" s="49"/>
      <c r="O859" s="49"/>
    </row>
    <row r="860" spans="3:15" x14ac:dyDescent="0.2">
      <c r="C860" s="47"/>
      <c r="H860" s="48"/>
      <c r="I860" s="48"/>
      <c r="J860" s="49"/>
      <c r="K860" s="49"/>
      <c r="L860" s="49"/>
      <c r="M860" s="49"/>
      <c r="N860" s="49"/>
      <c r="O860" s="49"/>
    </row>
    <row r="861" spans="3:15" x14ac:dyDescent="0.2">
      <c r="C861" s="47"/>
      <c r="H861" s="48"/>
      <c r="I861" s="48"/>
      <c r="J861" s="49"/>
      <c r="K861" s="49"/>
      <c r="L861" s="49"/>
      <c r="M861" s="49"/>
      <c r="N861" s="49"/>
      <c r="O861" s="49"/>
    </row>
    <row r="862" spans="3:15" x14ac:dyDescent="0.2">
      <c r="C862" s="47"/>
      <c r="H862" s="48"/>
      <c r="I862" s="48"/>
      <c r="J862" s="49"/>
      <c r="K862" s="49"/>
      <c r="L862" s="49"/>
      <c r="M862" s="49"/>
      <c r="N862" s="49"/>
      <c r="O862" s="49"/>
    </row>
    <row r="863" spans="3:15" x14ac:dyDescent="0.2">
      <c r="C863" s="47"/>
      <c r="H863" s="48"/>
      <c r="I863" s="48"/>
      <c r="J863" s="49"/>
      <c r="K863" s="49"/>
      <c r="L863" s="49"/>
      <c r="M863" s="49"/>
      <c r="N863" s="49"/>
      <c r="O863" s="49"/>
    </row>
    <row r="864" spans="3:15" x14ac:dyDescent="0.2">
      <c r="C864" s="47"/>
      <c r="H864" s="48"/>
      <c r="I864" s="48"/>
      <c r="J864" s="49"/>
      <c r="K864" s="49"/>
      <c r="L864" s="49"/>
      <c r="M864" s="49"/>
      <c r="N864" s="49"/>
      <c r="O864" s="49"/>
    </row>
    <row r="865" spans="3:15" x14ac:dyDescent="0.2">
      <c r="C865" s="47"/>
      <c r="H865" s="48"/>
      <c r="I865" s="48"/>
      <c r="J865" s="49"/>
      <c r="K865" s="49"/>
      <c r="L865" s="49"/>
      <c r="M865" s="49"/>
      <c r="N865" s="49"/>
      <c r="O865" s="49"/>
    </row>
    <row r="866" spans="3:15" x14ac:dyDescent="0.2">
      <c r="C866" s="47"/>
      <c r="H866" s="48"/>
      <c r="I866" s="48"/>
      <c r="J866" s="49"/>
      <c r="K866" s="49"/>
      <c r="L866" s="49"/>
      <c r="M866" s="49"/>
      <c r="N866" s="49"/>
      <c r="O866" s="49"/>
    </row>
    <row r="867" spans="3:15" x14ac:dyDescent="0.2">
      <c r="C867" s="47"/>
      <c r="H867" s="48"/>
      <c r="I867" s="48"/>
      <c r="J867" s="49"/>
      <c r="K867" s="49"/>
      <c r="L867" s="49"/>
      <c r="M867" s="49"/>
      <c r="N867" s="49"/>
      <c r="O867" s="49"/>
    </row>
    <row r="868" spans="3:15" x14ac:dyDescent="0.2">
      <c r="C868" s="47"/>
      <c r="H868" s="48"/>
      <c r="I868" s="48"/>
      <c r="J868" s="49"/>
      <c r="K868" s="49"/>
      <c r="L868" s="49"/>
      <c r="M868" s="49"/>
      <c r="N868" s="49"/>
      <c r="O868" s="49"/>
    </row>
    <row r="869" spans="3:15" x14ac:dyDescent="0.2">
      <c r="C869" s="47"/>
      <c r="H869" s="48"/>
      <c r="I869" s="48"/>
      <c r="J869" s="49"/>
      <c r="K869" s="49"/>
      <c r="L869" s="49"/>
      <c r="M869" s="49"/>
      <c r="N869" s="49"/>
      <c r="O869" s="49"/>
    </row>
    <row r="870" spans="3:15" x14ac:dyDescent="0.2">
      <c r="C870" s="47"/>
      <c r="H870" s="48"/>
      <c r="I870" s="48"/>
      <c r="J870" s="49"/>
      <c r="K870" s="49"/>
      <c r="L870" s="49"/>
      <c r="M870" s="49"/>
      <c r="N870" s="49"/>
      <c r="O870" s="49"/>
    </row>
    <row r="871" spans="3:15" x14ac:dyDescent="0.2">
      <c r="C871" s="47"/>
      <c r="H871" s="48"/>
      <c r="I871" s="48"/>
      <c r="J871" s="49"/>
      <c r="K871" s="49"/>
      <c r="L871" s="49"/>
      <c r="M871" s="49"/>
      <c r="N871" s="49"/>
      <c r="O871" s="49"/>
    </row>
    <row r="872" spans="3:15" x14ac:dyDescent="0.2">
      <c r="C872" s="47"/>
      <c r="H872" s="48"/>
      <c r="I872" s="48"/>
      <c r="J872" s="49"/>
      <c r="K872" s="49"/>
      <c r="L872" s="49"/>
      <c r="M872" s="49"/>
      <c r="N872" s="49"/>
      <c r="O872" s="49"/>
    </row>
    <row r="873" spans="3:15" x14ac:dyDescent="0.2">
      <c r="C873" s="47"/>
      <c r="H873" s="48"/>
      <c r="I873" s="48"/>
      <c r="J873" s="49"/>
      <c r="K873" s="49"/>
      <c r="L873" s="49"/>
      <c r="M873" s="49"/>
      <c r="N873" s="49"/>
      <c r="O873" s="49"/>
    </row>
    <row r="874" spans="3:15" x14ac:dyDescent="0.2">
      <c r="C874" s="47"/>
      <c r="H874" s="48"/>
      <c r="I874" s="48"/>
      <c r="J874" s="49"/>
      <c r="K874" s="49"/>
      <c r="L874" s="49"/>
      <c r="M874" s="49"/>
      <c r="N874" s="49"/>
      <c r="O874" s="49"/>
    </row>
    <row r="875" spans="3:15" x14ac:dyDescent="0.2">
      <c r="C875" s="47"/>
      <c r="H875" s="48"/>
      <c r="I875" s="48"/>
      <c r="J875" s="49"/>
      <c r="K875" s="49"/>
      <c r="L875" s="49"/>
      <c r="M875" s="49"/>
      <c r="N875" s="49"/>
      <c r="O875" s="49"/>
    </row>
    <row r="876" spans="3:15" x14ac:dyDescent="0.2">
      <c r="C876" s="47"/>
      <c r="H876" s="48"/>
      <c r="I876" s="48"/>
      <c r="J876" s="49"/>
      <c r="K876" s="49"/>
      <c r="L876" s="49"/>
      <c r="M876" s="49"/>
      <c r="N876" s="49"/>
      <c r="O876" s="49"/>
    </row>
    <row r="877" spans="3:15" x14ac:dyDescent="0.2">
      <c r="C877" s="47"/>
      <c r="H877" s="48"/>
      <c r="I877" s="48"/>
      <c r="J877" s="49"/>
      <c r="K877" s="49"/>
      <c r="L877" s="49"/>
      <c r="M877" s="49"/>
      <c r="N877" s="49"/>
      <c r="O877" s="49"/>
    </row>
    <row r="878" spans="3:15" x14ac:dyDescent="0.2">
      <c r="C878" s="47"/>
      <c r="H878" s="48"/>
      <c r="I878" s="48"/>
      <c r="J878" s="49"/>
      <c r="K878" s="49"/>
      <c r="L878" s="49"/>
      <c r="M878" s="49"/>
      <c r="N878" s="49"/>
      <c r="O878" s="49"/>
    </row>
    <row r="879" spans="3:15" x14ac:dyDescent="0.2">
      <c r="C879" s="47"/>
      <c r="H879" s="48"/>
      <c r="I879" s="48"/>
      <c r="J879" s="49"/>
      <c r="K879" s="49"/>
      <c r="L879" s="49"/>
      <c r="M879" s="49"/>
      <c r="N879" s="49"/>
      <c r="O879" s="49"/>
    </row>
    <row r="880" spans="3:15" x14ac:dyDescent="0.2">
      <c r="C880" s="47"/>
      <c r="H880" s="48"/>
      <c r="I880" s="48"/>
      <c r="J880" s="49"/>
      <c r="K880" s="49"/>
      <c r="L880" s="49"/>
      <c r="M880" s="49"/>
      <c r="N880" s="49"/>
      <c r="O880" s="49"/>
    </row>
    <row r="881" spans="3:15" x14ac:dyDescent="0.2">
      <c r="C881" s="47"/>
      <c r="H881" s="48"/>
      <c r="I881" s="48"/>
      <c r="J881" s="49"/>
      <c r="K881" s="49"/>
      <c r="L881" s="49"/>
      <c r="M881" s="49"/>
      <c r="N881" s="49"/>
      <c r="O881" s="49"/>
    </row>
    <row r="882" spans="3:15" x14ac:dyDescent="0.2">
      <c r="C882" s="47"/>
      <c r="H882" s="48"/>
      <c r="I882" s="48"/>
      <c r="J882" s="49"/>
      <c r="K882" s="49"/>
      <c r="L882" s="49"/>
      <c r="M882" s="49"/>
      <c r="N882" s="49"/>
      <c r="O882" s="49"/>
    </row>
    <row r="883" spans="3:15" x14ac:dyDescent="0.2">
      <c r="C883" s="47"/>
      <c r="H883" s="48"/>
      <c r="I883" s="48"/>
      <c r="J883" s="49"/>
      <c r="K883" s="49"/>
      <c r="L883" s="49"/>
      <c r="M883" s="49"/>
      <c r="N883" s="49"/>
      <c r="O883" s="49"/>
    </row>
    <row r="884" spans="3:15" x14ac:dyDescent="0.2">
      <c r="C884" s="47"/>
      <c r="H884" s="48"/>
      <c r="I884" s="48"/>
      <c r="J884" s="49"/>
      <c r="K884" s="49"/>
      <c r="L884" s="49"/>
      <c r="M884" s="49"/>
      <c r="N884" s="49"/>
      <c r="O884" s="49"/>
    </row>
    <row r="885" spans="3:15" x14ac:dyDescent="0.2">
      <c r="C885" s="47"/>
      <c r="H885" s="48"/>
      <c r="I885" s="48"/>
      <c r="J885" s="49"/>
      <c r="K885" s="49"/>
      <c r="L885" s="49"/>
      <c r="M885" s="49"/>
      <c r="N885" s="49"/>
      <c r="O885" s="49"/>
    </row>
    <row r="886" spans="3:15" x14ac:dyDescent="0.2">
      <c r="C886" s="47"/>
      <c r="H886" s="48"/>
      <c r="I886" s="48"/>
      <c r="J886" s="49"/>
      <c r="K886" s="49"/>
      <c r="L886" s="49"/>
      <c r="M886" s="49"/>
      <c r="N886" s="49"/>
      <c r="O886" s="49"/>
    </row>
    <row r="887" spans="3:15" x14ac:dyDescent="0.2">
      <c r="C887" s="47"/>
      <c r="H887" s="48"/>
      <c r="I887" s="48"/>
      <c r="J887" s="49"/>
      <c r="K887" s="49"/>
      <c r="L887" s="49"/>
      <c r="M887" s="49"/>
      <c r="N887" s="49"/>
      <c r="O887" s="49"/>
    </row>
    <row r="888" spans="3:15" x14ac:dyDescent="0.2">
      <c r="C888" s="47"/>
      <c r="H888" s="48"/>
      <c r="I888" s="48"/>
      <c r="J888" s="49"/>
      <c r="K888" s="49"/>
      <c r="L888" s="49"/>
      <c r="M888" s="49"/>
      <c r="N888" s="49"/>
      <c r="O888" s="49"/>
    </row>
    <row r="889" spans="3:15" x14ac:dyDescent="0.2">
      <c r="C889" s="47"/>
      <c r="H889" s="48"/>
      <c r="I889" s="48"/>
      <c r="J889" s="49"/>
      <c r="K889" s="49"/>
      <c r="L889" s="49"/>
      <c r="M889" s="49"/>
      <c r="N889" s="49"/>
      <c r="O889" s="49"/>
    </row>
    <row r="890" spans="3:15" x14ac:dyDescent="0.2">
      <c r="C890" s="47"/>
      <c r="H890" s="48"/>
      <c r="I890" s="48"/>
      <c r="J890" s="49"/>
      <c r="K890" s="49"/>
      <c r="L890" s="49"/>
      <c r="M890" s="49"/>
      <c r="N890" s="49"/>
      <c r="O890" s="49"/>
    </row>
    <row r="891" spans="3:15" x14ac:dyDescent="0.2">
      <c r="C891" s="47"/>
      <c r="H891" s="48"/>
      <c r="I891" s="48"/>
      <c r="J891" s="49"/>
      <c r="K891" s="49"/>
      <c r="L891" s="49"/>
      <c r="M891" s="49"/>
      <c r="N891" s="49"/>
      <c r="O891" s="49"/>
    </row>
    <row r="892" spans="3:15" x14ac:dyDescent="0.2">
      <c r="C892" s="47"/>
      <c r="H892" s="48"/>
      <c r="I892" s="48"/>
      <c r="J892" s="49"/>
      <c r="K892" s="49"/>
      <c r="L892" s="49"/>
      <c r="M892" s="49"/>
      <c r="N892" s="49"/>
      <c r="O892" s="49"/>
    </row>
    <row r="893" spans="3:15" x14ac:dyDescent="0.2">
      <c r="C893" s="47"/>
      <c r="H893" s="48"/>
      <c r="I893" s="48"/>
      <c r="J893" s="49"/>
      <c r="K893" s="49"/>
      <c r="L893" s="49"/>
      <c r="M893" s="49"/>
      <c r="N893" s="49"/>
      <c r="O893" s="49"/>
    </row>
    <row r="894" spans="3:15" x14ac:dyDescent="0.2">
      <c r="C894" s="47"/>
      <c r="H894" s="48"/>
      <c r="I894" s="48"/>
      <c r="J894" s="49"/>
      <c r="K894" s="49"/>
      <c r="L894" s="49"/>
      <c r="M894" s="49"/>
      <c r="N894" s="49"/>
      <c r="O894" s="49"/>
    </row>
    <row r="895" spans="3:15" x14ac:dyDescent="0.2">
      <c r="C895" s="47"/>
      <c r="H895" s="48"/>
      <c r="I895" s="48"/>
      <c r="J895" s="49"/>
      <c r="K895" s="49"/>
      <c r="L895" s="49"/>
      <c r="M895" s="49"/>
      <c r="N895" s="49"/>
      <c r="O895" s="49"/>
    </row>
    <row r="896" spans="3:15" x14ac:dyDescent="0.2">
      <c r="C896" s="47"/>
      <c r="H896" s="48"/>
      <c r="I896" s="48"/>
      <c r="J896" s="49"/>
      <c r="K896" s="49"/>
      <c r="L896" s="49"/>
      <c r="M896" s="49"/>
      <c r="N896" s="49"/>
      <c r="O896" s="49"/>
    </row>
    <row r="897" spans="3:15" x14ac:dyDescent="0.2">
      <c r="C897" s="47"/>
      <c r="H897" s="48"/>
      <c r="I897" s="48"/>
      <c r="J897" s="49"/>
      <c r="K897" s="49"/>
      <c r="L897" s="49"/>
      <c r="M897" s="49"/>
      <c r="N897" s="49"/>
      <c r="O897" s="49"/>
    </row>
    <row r="898" spans="3:15" x14ac:dyDescent="0.2">
      <c r="C898" s="47"/>
      <c r="H898" s="48"/>
      <c r="I898" s="48"/>
      <c r="J898" s="49"/>
      <c r="K898" s="49"/>
      <c r="L898" s="49"/>
      <c r="M898" s="49"/>
      <c r="N898" s="49"/>
      <c r="O898" s="49"/>
    </row>
    <row r="899" spans="3:15" x14ac:dyDescent="0.2">
      <c r="C899" s="47"/>
      <c r="H899" s="48"/>
      <c r="I899" s="48"/>
      <c r="J899" s="49"/>
      <c r="K899" s="49"/>
      <c r="L899" s="49"/>
      <c r="M899" s="49"/>
      <c r="N899" s="49"/>
      <c r="O899" s="49"/>
    </row>
    <row r="900" spans="3:15" x14ac:dyDescent="0.2">
      <c r="C900" s="47"/>
      <c r="H900" s="48"/>
      <c r="I900" s="48"/>
      <c r="J900" s="49"/>
      <c r="K900" s="49"/>
      <c r="L900" s="49"/>
      <c r="M900" s="49"/>
      <c r="N900" s="49"/>
      <c r="O900" s="49"/>
    </row>
    <row r="901" spans="3:15" x14ac:dyDescent="0.2">
      <c r="C901" s="47"/>
      <c r="H901" s="48"/>
      <c r="I901" s="48"/>
      <c r="J901" s="49"/>
      <c r="K901" s="49"/>
      <c r="L901" s="49"/>
      <c r="M901" s="49"/>
      <c r="N901" s="49"/>
      <c r="O901" s="49"/>
    </row>
    <row r="902" spans="3:15" x14ac:dyDescent="0.2">
      <c r="C902" s="47"/>
      <c r="H902" s="48"/>
      <c r="I902" s="48"/>
      <c r="J902" s="49"/>
      <c r="K902" s="49"/>
      <c r="L902" s="49"/>
      <c r="M902" s="49"/>
      <c r="N902" s="49"/>
      <c r="O902" s="49"/>
    </row>
    <row r="903" spans="3:15" x14ac:dyDescent="0.2">
      <c r="C903" s="47"/>
      <c r="H903" s="48"/>
      <c r="I903" s="48"/>
      <c r="J903" s="49"/>
      <c r="K903" s="49"/>
      <c r="L903" s="49"/>
      <c r="M903" s="49"/>
      <c r="N903" s="49"/>
      <c r="O903" s="49"/>
    </row>
    <row r="904" spans="3:15" x14ac:dyDescent="0.2">
      <c r="C904" s="47"/>
      <c r="H904" s="48"/>
      <c r="I904" s="48"/>
      <c r="J904" s="49"/>
      <c r="K904" s="49"/>
      <c r="L904" s="49"/>
      <c r="M904" s="49"/>
      <c r="N904" s="49"/>
      <c r="O904" s="49"/>
    </row>
    <row r="905" spans="3:15" x14ac:dyDescent="0.2">
      <c r="C905" s="47"/>
      <c r="H905" s="48"/>
      <c r="I905" s="48"/>
      <c r="J905" s="49"/>
      <c r="K905" s="49"/>
      <c r="L905" s="49"/>
      <c r="M905" s="49"/>
      <c r="N905" s="49"/>
      <c r="O905" s="49"/>
    </row>
    <row r="906" spans="3:15" x14ac:dyDescent="0.2">
      <c r="C906" s="47"/>
      <c r="H906" s="48"/>
      <c r="I906" s="48"/>
      <c r="J906" s="49"/>
      <c r="K906" s="49"/>
      <c r="L906" s="49"/>
      <c r="M906" s="49"/>
      <c r="N906" s="49"/>
      <c r="O906" s="49"/>
    </row>
    <row r="907" spans="3:15" x14ac:dyDescent="0.2">
      <c r="C907" s="47"/>
      <c r="H907" s="48"/>
      <c r="I907" s="48"/>
      <c r="J907" s="49"/>
      <c r="K907" s="49"/>
      <c r="L907" s="49"/>
      <c r="M907" s="49"/>
      <c r="N907" s="49"/>
      <c r="O907" s="49"/>
    </row>
    <row r="908" spans="3:15" x14ac:dyDescent="0.2">
      <c r="C908" s="47"/>
      <c r="H908" s="48"/>
      <c r="I908" s="48"/>
      <c r="J908" s="49"/>
      <c r="K908" s="49"/>
      <c r="L908" s="49"/>
      <c r="M908" s="49"/>
      <c r="N908" s="49"/>
      <c r="O908" s="49"/>
    </row>
    <row r="909" spans="3:15" x14ac:dyDescent="0.2">
      <c r="C909" s="47"/>
      <c r="H909" s="48"/>
      <c r="I909" s="48"/>
      <c r="J909" s="49"/>
      <c r="K909" s="49"/>
      <c r="L909" s="49"/>
      <c r="M909" s="49"/>
      <c r="N909" s="49"/>
      <c r="O909" s="49"/>
    </row>
    <row r="910" spans="3:15" x14ac:dyDescent="0.2">
      <c r="C910" s="47"/>
      <c r="H910" s="48"/>
      <c r="I910" s="48"/>
      <c r="J910" s="49"/>
      <c r="K910" s="49"/>
      <c r="L910" s="49"/>
      <c r="M910" s="49"/>
      <c r="N910" s="49"/>
      <c r="O910" s="49"/>
    </row>
    <row r="911" spans="3:15" x14ac:dyDescent="0.2">
      <c r="C911" s="47"/>
      <c r="H911" s="48"/>
      <c r="I911" s="48"/>
      <c r="J911" s="49"/>
      <c r="K911" s="49"/>
      <c r="L911" s="49"/>
      <c r="M911" s="49"/>
      <c r="N911" s="49"/>
      <c r="O911" s="49"/>
    </row>
    <row r="912" spans="3:15" x14ac:dyDescent="0.2">
      <c r="C912" s="47"/>
      <c r="H912" s="48"/>
      <c r="I912" s="48"/>
      <c r="J912" s="49"/>
      <c r="K912" s="49"/>
      <c r="L912" s="49"/>
      <c r="M912" s="49"/>
      <c r="N912" s="49"/>
      <c r="O912" s="49"/>
    </row>
    <row r="913" spans="3:15" x14ac:dyDescent="0.2">
      <c r="C913" s="47"/>
      <c r="H913" s="48"/>
      <c r="I913" s="48"/>
      <c r="J913" s="49"/>
      <c r="K913" s="49"/>
      <c r="L913" s="49"/>
      <c r="M913" s="49"/>
      <c r="N913" s="49"/>
      <c r="O913" s="49"/>
    </row>
    <row r="914" spans="3:15" x14ac:dyDescent="0.2">
      <c r="C914" s="47"/>
      <c r="H914" s="48"/>
      <c r="I914" s="48"/>
      <c r="J914" s="49"/>
      <c r="K914" s="49"/>
      <c r="L914" s="49"/>
      <c r="M914" s="49"/>
      <c r="N914" s="49"/>
      <c r="O914" s="49"/>
    </row>
    <row r="915" spans="3:15" x14ac:dyDescent="0.2">
      <c r="C915" s="47"/>
      <c r="H915" s="48"/>
      <c r="I915" s="48"/>
      <c r="J915" s="49"/>
      <c r="K915" s="49"/>
      <c r="L915" s="49"/>
      <c r="M915" s="49"/>
      <c r="N915" s="49"/>
      <c r="O915" s="49"/>
    </row>
    <row r="916" spans="3:15" x14ac:dyDescent="0.2">
      <c r="C916" s="47"/>
      <c r="H916" s="48"/>
      <c r="I916" s="48"/>
      <c r="J916" s="49"/>
      <c r="K916" s="49"/>
      <c r="L916" s="49"/>
      <c r="M916" s="49"/>
      <c r="N916" s="49"/>
      <c r="O916" s="49"/>
    </row>
    <row r="917" spans="3:15" x14ac:dyDescent="0.2">
      <c r="C917" s="47"/>
      <c r="H917" s="48"/>
      <c r="I917" s="48"/>
      <c r="J917" s="49"/>
      <c r="K917" s="49"/>
      <c r="L917" s="49"/>
      <c r="M917" s="49"/>
      <c r="N917" s="49"/>
      <c r="O917" s="49"/>
    </row>
    <row r="918" spans="3:15" x14ac:dyDescent="0.2">
      <c r="C918" s="47"/>
      <c r="H918" s="48"/>
      <c r="I918" s="48"/>
      <c r="J918" s="49"/>
      <c r="K918" s="49"/>
      <c r="L918" s="49"/>
      <c r="M918" s="49"/>
      <c r="N918" s="49"/>
      <c r="O918" s="49"/>
    </row>
    <row r="919" spans="3:15" x14ac:dyDescent="0.2">
      <c r="C919" s="47"/>
      <c r="H919" s="48"/>
      <c r="I919" s="48"/>
      <c r="J919" s="49"/>
      <c r="K919" s="49"/>
      <c r="L919" s="49"/>
      <c r="M919" s="49"/>
      <c r="N919" s="49"/>
      <c r="O919" s="49"/>
    </row>
    <row r="920" spans="3:15" x14ac:dyDescent="0.2">
      <c r="C920" s="47"/>
      <c r="H920" s="48"/>
      <c r="I920" s="48"/>
      <c r="J920" s="49"/>
      <c r="K920" s="49"/>
      <c r="L920" s="49"/>
      <c r="M920" s="49"/>
      <c r="N920" s="49"/>
      <c r="O920" s="49"/>
    </row>
    <row r="921" spans="3:15" x14ac:dyDescent="0.2">
      <c r="C921" s="47"/>
      <c r="H921" s="48"/>
      <c r="I921" s="48"/>
      <c r="J921" s="49"/>
      <c r="K921" s="49"/>
      <c r="L921" s="49"/>
      <c r="M921" s="49"/>
      <c r="N921" s="49"/>
      <c r="O921" s="49"/>
    </row>
    <row r="922" spans="3:15" x14ac:dyDescent="0.2">
      <c r="C922" s="47"/>
      <c r="H922" s="48"/>
      <c r="I922" s="48"/>
      <c r="J922" s="49"/>
      <c r="K922" s="49"/>
      <c r="L922" s="49"/>
      <c r="M922" s="49"/>
      <c r="N922" s="49"/>
      <c r="O922" s="49"/>
    </row>
    <row r="923" spans="3:15" x14ac:dyDescent="0.2">
      <c r="C923" s="47"/>
      <c r="H923" s="48"/>
      <c r="I923" s="48"/>
      <c r="J923" s="49"/>
      <c r="K923" s="49"/>
      <c r="L923" s="49"/>
      <c r="M923" s="49"/>
      <c r="N923" s="49"/>
      <c r="O923" s="49"/>
    </row>
    <row r="924" spans="3:15" x14ac:dyDescent="0.2">
      <c r="C924" s="47"/>
      <c r="H924" s="48"/>
      <c r="I924" s="48"/>
      <c r="J924" s="49"/>
      <c r="K924" s="49"/>
      <c r="L924" s="49"/>
      <c r="M924" s="49"/>
      <c r="N924" s="49"/>
      <c r="O924" s="49"/>
    </row>
    <row r="925" spans="3:15" x14ac:dyDescent="0.2">
      <c r="C925" s="47"/>
      <c r="H925" s="48"/>
      <c r="I925" s="48"/>
      <c r="J925" s="49"/>
      <c r="K925" s="49"/>
      <c r="L925" s="49"/>
      <c r="M925" s="49"/>
      <c r="N925" s="49"/>
      <c r="O925" s="49"/>
    </row>
    <row r="926" spans="3:15" x14ac:dyDescent="0.2">
      <c r="C926" s="47"/>
      <c r="H926" s="48"/>
      <c r="I926" s="48"/>
      <c r="J926" s="49"/>
      <c r="K926" s="49"/>
      <c r="L926" s="49"/>
      <c r="M926" s="49"/>
      <c r="N926" s="49"/>
      <c r="O926" s="49"/>
    </row>
    <row r="927" spans="3:15" x14ac:dyDescent="0.2">
      <c r="C927" s="47"/>
      <c r="H927" s="48"/>
      <c r="I927" s="48"/>
      <c r="J927" s="49"/>
      <c r="K927" s="49"/>
      <c r="L927" s="49"/>
      <c r="M927" s="49"/>
      <c r="N927" s="49"/>
      <c r="O927" s="49"/>
    </row>
    <row r="928" spans="3:15" x14ac:dyDescent="0.2">
      <c r="C928" s="47"/>
      <c r="H928" s="48"/>
      <c r="I928" s="48"/>
      <c r="J928" s="49"/>
      <c r="K928" s="49"/>
      <c r="L928" s="49"/>
      <c r="M928" s="49"/>
      <c r="N928" s="49"/>
      <c r="O928" s="49"/>
    </row>
    <row r="929" spans="3:15" x14ac:dyDescent="0.2">
      <c r="C929" s="47"/>
      <c r="H929" s="48"/>
      <c r="I929" s="48"/>
      <c r="J929" s="49"/>
      <c r="K929" s="49"/>
      <c r="L929" s="49"/>
      <c r="M929" s="49"/>
      <c r="N929" s="49"/>
      <c r="O929" s="49"/>
    </row>
    <row r="930" spans="3:15" x14ac:dyDescent="0.2">
      <c r="C930" s="47"/>
      <c r="H930" s="48"/>
      <c r="I930" s="48"/>
      <c r="J930" s="49"/>
      <c r="K930" s="49"/>
      <c r="L930" s="49"/>
      <c r="M930" s="49"/>
      <c r="N930" s="49"/>
      <c r="O930" s="49"/>
    </row>
    <row r="931" spans="3:15" x14ac:dyDescent="0.2">
      <c r="C931" s="47"/>
      <c r="H931" s="48"/>
      <c r="I931" s="48"/>
      <c r="J931" s="49"/>
      <c r="K931" s="49"/>
      <c r="L931" s="49"/>
      <c r="M931" s="49"/>
      <c r="N931" s="49"/>
      <c r="O931" s="49"/>
    </row>
    <row r="932" spans="3:15" x14ac:dyDescent="0.2">
      <c r="C932" s="47"/>
      <c r="H932" s="48"/>
      <c r="I932" s="48"/>
      <c r="J932" s="49"/>
      <c r="K932" s="49"/>
      <c r="L932" s="49"/>
      <c r="M932" s="49"/>
      <c r="N932" s="49"/>
      <c r="O932" s="49"/>
    </row>
    <row r="933" spans="3:15" x14ac:dyDescent="0.2">
      <c r="C933" s="47"/>
      <c r="H933" s="48"/>
      <c r="I933" s="48"/>
      <c r="J933" s="49"/>
      <c r="K933" s="49"/>
      <c r="L933" s="49"/>
      <c r="M933" s="49"/>
      <c r="N933" s="49"/>
      <c r="O933" s="49"/>
    </row>
    <row r="934" spans="3:15" x14ac:dyDescent="0.2">
      <c r="C934" s="47"/>
      <c r="H934" s="48"/>
      <c r="I934" s="48"/>
      <c r="J934" s="49"/>
      <c r="K934" s="49"/>
      <c r="L934" s="49"/>
      <c r="M934" s="49"/>
      <c r="N934" s="49"/>
      <c r="O934" s="49"/>
    </row>
    <row r="935" spans="3:15" x14ac:dyDescent="0.2">
      <c r="C935" s="47"/>
      <c r="H935" s="48"/>
      <c r="I935" s="48"/>
      <c r="J935" s="49"/>
      <c r="K935" s="49"/>
      <c r="L935" s="49"/>
      <c r="M935" s="49"/>
      <c r="N935" s="49"/>
      <c r="O935" s="49"/>
    </row>
    <row r="936" spans="3:15" x14ac:dyDescent="0.2">
      <c r="C936" s="47"/>
      <c r="H936" s="48"/>
      <c r="I936" s="48"/>
      <c r="J936" s="49"/>
      <c r="K936" s="49"/>
      <c r="L936" s="49"/>
      <c r="M936" s="49"/>
      <c r="N936" s="49"/>
      <c r="O936" s="49"/>
    </row>
    <row r="937" spans="3:15" x14ac:dyDescent="0.2">
      <c r="C937" s="47"/>
      <c r="H937" s="48"/>
      <c r="I937" s="48"/>
      <c r="J937" s="49"/>
      <c r="K937" s="49"/>
      <c r="L937" s="49"/>
      <c r="M937" s="49"/>
      <c r="N937" s="49"/>
      <c r="O937" s="49"/>
    </row>
    <row r="938" spans="3:15" x14ac:dyDescent="0.2">
      <c r="C938" s="47"/>
      <c r="H938" s="48"/>
      <c r="I938" s="48"/>
      <c r="J938" s="49"/>
      <c r="K938" s="49"/>
      <c r="L938" s="49"/>
      <c r="M938" s="49"/>
      <c r="N938" s="49"/>
      <c r="O938" s="49"/>
    </row>
    <row r="939" spans="3:15" x14ac:dyDescent="0.2">
      <c r="C939" s="47"/>
      <c r="H939" s="48"/>
      <c r="I939" s="48"/>
      <c r="J939" s="49"/>
      <c r="K939" s="49"/>
      <c r="L939" s="49"/>
      <c r="M939" s="49"/>
      <c r="N939" s="49"/>
      <c r="O939" s="49"/>
    </row>
    <row r="940" spans="3:15" x14ac:dyDescent="0.2">
      <c r="C940" s="47"/>
      <c r="H940" s="48"/>
      <c r="I940" s="48"/>
      <c r="J940" s="49"/>
      <c r="K940" s="49"/>
      <c r="L940" s="49"/>
      <c r="M940" s="49"/>
      <c r="N940" s="49"/>
      <c r="O940" s="49"/>
    </row>
    <row r="941" spans="3:15" x14ac:dyDescent="0.2">
      <c r="C941" s="47"/>
      <c r="H941" s="48"/>
      <c r="I941" s="48"/>
      <c r="J941" s="49"/>
      <c r="K941" s="49"/>
      <c r="L941" s="49"/>
      <c r="M941" s="49"/>
      <c r="N941" s="49"/>
      <c r="O941" s="49"/>
    </row>
    <row r="942" spans="3:15" x14ac:dyDescent="0.2">
      <c r="C942" s="47"/>
      <c r="H942" s="48"/>
      <c r="I942" s="48"/>
      <c r="J942" s="49"/>
      <c r="K942" s="49"/>
      <c r="L942" s="49"/>
      <c r="M942" s="49"/>
      <c r="N942" s="49"/>
      <c r="O942" s="49"/>
    </row>
    <row r="943" spans="3:15" x14ac:dyDescent="0.2">
      <c r="C943" s="47"/>
      <c r="H943" s="48"/>
      <c r="I943" s="48"/>
      <c r="J943" s="49"/>
      <c r="K943" s="49"/>
      <c r="L943" s="49"/>
      <c r="M943" s="49"/>
      <c r="N943" s="49"/>
      <c r="O943" s="49"/>
    </row>
    <row r="944" spans="3:15" x14ac:dyDescent="0.2">
      <c r="C944" s="47"/>
      <c r="H944" s="48"/>
      <c r="I944" s="48"/>
      <c r="J944" s="49"/>
      <c r="K944" s="49"/>
      <c r="L944" s="49"/>
      <c r="M944" s="49"/>
      <c r="N944" s="49"/>
      <c r="O944" s="49"/>
    </row>
    <row r="945" spans="3:15" x14ac:dyDescent="0.2">
      <c r="C945" s="47"/>
      <c r="H945" s="48"/>
      <c r="I945" s="48"/>
      <c r="J945" s="49"/>
      <c r="K945" s="49"/>
      <c r="L945" s="49"/>
      <c r="M945" s="49"/>
      <c r="N945" s="49"/>
      <c r="O945" s="49"/>
    </row>
    <row r="946" spans="3:15" x14ac:dyDescent="0.2">
      <c r="C946" s="47"/>
      <c r="H946" s="48"/>
      <c r="I946" s="48"/>
      <c r="J946" s="49"/>
      <c r="K946" s="49"/>
      <c r="L946" s="49"/>
      <c r="M946" s="49"/>
      <c r="N946" s="49"/>
      <c r="O946" s="49"/>
    </row>
    <row r="947" spans="3:15" x14ac:dyDescent="0.2">
      <c r="C947" s="47"/>
      <c r="H947" s="48"/>
      <c r="I947" s="48"/>
      <c r="J947" s="49"/>
      <c r="K947" s="49"/>
      <c r="L947" s="49"/>
      <c r="M947" s="49"/>
      <c r="N947" s="49"/>
      <c r="O947" s="49"/>
    </row>
    <row r="948" spans="3:15" x14ac:dyDescent="0.2">
      <c r="C948" s="47"/>
      <c r="H948" s="48"/>
      <c r="I948" s="48"/>
      <c r="J948" s="49"/>
      <c r="K948" s="49"/>
      <c r="L948" s="49"/>
      <c r="M948" s="49"/>
      <c r="N948" s="49"/>
      <c r="O948" s="49"/>
    </row>
    <row r="949" spans="3:15" x14ac:dyDescent="0.2">
      <c r="C949" s="47"/>
      <c r="H949" s="48"/>
      <c r="I949" s="48"/>
      <c r="J949" s="49"/>
      <c r="K949" s="49"/>
      <c r="L949" s="49"/>
      <c r="M949" s="49"/>
      <c r="N949" s="49"/>
      <c r="O949" s="49"/>
    </row>
    <row r="950" spans="3:15" x14ac:dyDescent="0.2">
      <c r="C950" s="47"/>
      <c r="H950" s="48"/>
      <c r="I950" s="48"/>
      <c r="J950" s="49"/>
      <c r="K950" s="49"/>
      <c r="L950" s="49"/>
      <c r="M950" s="49"/>
      <c r="N950" s="49"/>
      <c r="O950" s="49"/>
    </row>
    <row r="951" spans="3:15" x14ac:dyDescent="0.2">
      <c r="C951" s="47"/>
      <c r="H951" s="48"/>
      <c r="I951" s="48"/>
      <c r="J951" s="49"/>
      <c r="K951" s="49"/>
      <c r="L951" s="49"/>
      <c r="M951" s="49"/>
      <c r="N951" s="49"/>
      <c r="O951" s="49"/>
    </row>
    <row r="952" spans="3:15" x14ac:dyDescent="0.2">
      <c r="C952" s="47"/>
      <c r="H952" s="48"/>
      <c r="I952" s="48"/>
      <c r="J952" s="49"/>
      <c r="K952" s="49"/>
      <c r="L952" s="49"/>
      <c r="M952" s="49"/>
      <c r="N952" s="49"/>
      <c r="O952" s="49"/>
    </row>
    <row r="953" spans="3:15" x14ac:dyDescent="0.2">
      <c r="C953" s="47"/>
      <c r="H953" s="48"/>
      <c r="I953" s="48"/>
      <c r="J953" s="49"/>
      <c r="K953" s="49"/>
      <c r="L953" s="49"/>
      <c r="M953" s="49"/>
      <c r="N953" s="49"/>
      <c r="O953" s="49"/>
    </row>
    <row r="954" spans="3:15" x14ac:dyDescent="0.2">
      <c r="C954" s="47"/>
      <c r="H954" s="48"/>
      <c r="I954" s="48"/>
      <c r="J954" s="49"/>
      <c r="K954" s="49"/>
      <c r="L954" s="49"/>
      <c r="M954" s="49"/>
      <c r="N954" s="49"/>
      <c r="O954" s="49"/>
    </row>
    <row r="955" spans="3:15" x14ac:dyDescent="0.2">
      <c r="C955" s="47"/>
      <c r="H955" s="48"/>
      <c r="I955" s="48"/>
      <c r="J955" s="49"/>
      <c r="K955" s="49"/>
      <c r="L955" s="49"/>
      <c r="M955" s="49"/>
      <c r="N955" s="49"/>
      <c r="O955" s="49"/>
    </row>
    <row r="956" spans="3:15" x14ac:dyDescent="0.2">
      <c r="C956" s="47"/>
      <c r="H956" s="48"/>
      <c r="I956" s="48"/>
      <c r="J956" s="49"/>
      <c r="K956" s="49"/>
      <c r="L956" s="49"/>
      <c r="M956" s="49"/>
      <c r="N956" s="49"/>
      <c r="O956" s="49"/>
    </row>
    <row r="957" spans="3:15" x14ac:dyDescent="0.2">
      <c r="C957" s="47"/>
      <c r="H957" s="48"/>
      <c r="I957" s="48"/>
      <c r="J957" s="49"/>
      <c r="K957" s="49"/>
      <c r="L957" s="49"/>
      <c r="M957" s="49"/>
      <c r="N957" s="49"/>
      <c r="O957" s="49"/>
    </row>
    <row r="958" spans="3:15" x14ac:dyDescent="0.2">
      <c r="C958" s="47"/>
      <c r="H958" s="48"/>
      <c r="I958" s="48"/>
      <c r="J958" s="49"/>
      <c r="K958" s="49"/>
      <c r="L958" s="49"/>
      <c r="M958" s="49"/>
      <c r="N958" s="49"/>
      <c r="O958" s="49"/>
    </row>
    <row r="959" spans="3:15" x14ac:dyDescent="0.2">
      <c r="C959" s="47"/>
      <c r="H959" s="48"/>
      <c r="I959" s="48"/>
      <c r="J959" s="49"/>
      <c r="K959" s="49"/>
      <c r="L959" s="49"/>
      <c r="M959" s="49"/>
      <c r="N959" s="49"/>
      <c r="O959" s="49"/>
    </row>
    <row r="960" spans="3:15" x14ac:dyDescent="0.2">
      <c r="C960" s="47"/>
      <c r="H960" s="48"/>
      <c r="I960" s="48"/>
      <c r="J960" s="49"/>
      <c r="K960" s="49"/>
      <c r="L960" s="49"/>
      <c r="M960" s="49"/>
      <c r="N960" s="49"/>
      <c r="O960" s="49"/>
    </row>
    <row r="961" spans="3:15" x14ac:dyDescent="0.2">
      <c r="C961" s="47"/>
      <c r="H961" s="48"/>
      <c r="I961" s="48"/>
      <c r="J961" s="49"/>
      <c r="K961" s="49"/>
      <c r="L961" s="49"/>
      <c r="M961" s="49"/>
      <c r="N961" s="49"/>
      <c r="O961" s="49"/>
    </row>
    <row r="962" spans="3:15" x14ac:dyDescent="0.2">
      <c r="C962" s="47"/>
      <c r="H962" s="48"/>
      <c r="I962" s="48"/>
      <c r="J962" s="49"/>
      <c r="K962" s="49"/>
      <c r="L962" s="49"/>
      <c r="M962" s="49"/>
      <c r="N962" s="49"/>
      <c r="O962" s="49"/>
    </row>
    <row r="963" spans="3:15" x14ac:dyDescent="0.2">
      <c r="C963" s="47"/>
      <c r="H963" s="48"/>
      <c r="I963" s="48"/>
      <c r="J963" s="49"/>
      <c r="K963" s="49"/>
      <c r="L963" s="49"/>
      <c r="M963" s="49"/>
      <c r="N963" s="49"/>
      <c r="O963" s="49"/>
    </row>
    <row r="964" spans="3:15" x14ac:dyDescent="0.2">
      <c r="C964" s="47"/>
      <c r="H964" s="48"/>
      <c r="I964" s="48"/>
      <c r="J964" s="49"/>
      <c r="K964" s="49"/>
      <c r="L964" s="49"/>
      <c r="M964" s="49"/>
      <c r="N964" s="49"/>
      <c r="O964" s="49"/>
    </row>
    <row r="965" spans="3:15" x14ac:dyDescent="0.2">
      <c r="C965" s="47"/>
      <c r="H965" s="48"/>
      <c r="I965" s="48"/>
      <c r="J965" s="49"/>
      <c r="K965" s="49"/>
      <c r="L965" s="49"/>
      <c r="M965" s="49"/>
      <c r="N965" s="49"/>
      <c r="O965" s="49"/>
    </row>
    <row r="966" spans="3:15" x14ac:dyDescent="0.2">
      <c r="C966" s="47"/>
      <c r="H966" s="48"/>
      <c r="I966" s="48"/>
      <c r="J966" s="49"/>
      <c r="K966" s="49"/>
      <c r="L966" s="49"/>
      <c r="M966" s="49"/>
      <c r="N966" s="49"/>
      <c r="O966" s="49"/>
    </row>
    <row r="967" spans="3:15" x14ac:dyDescent="0.2">
      <c r="C967" s="47"/>
      <c r="H967" s="48"/>
      <c r="I967" s="48"/>
      <c r="J967" s="49"/>
      <c r="K967" s="49"/>
      <c r="L967" s="49"/>
      <c r="M967" s="49"/>
      <c r="N967" s="49"/>
      <c r="O967" s="49"/>
    </row>
    <row r="968" spans="3:15" x14ac:dyDescent="0.2">
      <c r="C968" s="47"/>
      <c r="H968" s="48"/>
      <c r="I968" s="48"/>
      <c r="J968" s="49"/>
      <c r="K968" s="49"/>
      <c r="L968" s="49"/>
      <c r="M968" s="49"/>
      <c r="N968" s="49"/>
      <c r="O968" s="49"/>
    </row>
    <row r="969" spans="3:15" x14ac:dyDescent="0.2">
      <c r="C969" s="47"/>
      <c r="H969" s="48"/>
      <c r="I969" s="48"/>
      <c r="J969" s="49"/>
      <c r="K969" s="49"/>
      <c r="L969" s="49"/>
      <c r="M969" s="49"/>
      <c r="N969" s="49"/>
      <c r="O969" s="49"/>
    </row>
    <row r="970" spans="3:15" x14ac:dyDescent="0.2">
      <c r="C970" s="47"/>
      <c r="H970" s="48"/>
      <c r="I970" s="48"/>
      <c r="J970" s="49"/>
      <c r="K970" s="49"/>
      <c r="L970" s="49"/>
      <c r="M970" s="49"/>
      <c r="N970" s="49"/>
      <c r="O970" s="49"/>
    </row>
    <row r="971" spans="3:15" x14ac:dyDescent="0.2">
      <c r="C971" s="47"/>
      <c r="H971" s="48"/>
      <c r="I971" s="48"/>
      <c r="J971" s="49"/>
      <c r="K971" s="49"/>
      <c r="L971" s="49"/>
      <c r="M971" s="49"/>
      <c r="N971" s="49"/>
      <c r="O971" s="49"/>
    </row>
    <row r="972" spans="3:15" x14ac:dyDescent="0.2">
      <c r="C972" s="47"/>
      <c r="H972" s="48"/>
      <c r="I972" s="48"/>
      <c r="J972" s="49"/>
      <c r="K972" s="49"/>
      <c r="L972" s="49"/>
      <c r="M972" s="49"/>
      <c r="N972" s="49"/>
      <c r="O972" s="49"/>
    </row>
    <row r="973" spans="3:15" x14ac:dyDescent="0.2">
      <c r="C973" s="47"/>
      <c r="H973" s="48"/>
      <c r="I973" s="48"/>
      <c r="J973" s="49"/>
      <c r="K973" s="49"/>
      <c r="L973" s="49"/>
      <c r="M973" s="49"/>
      <c r="N973" s="49"/>
      <c r="O973" s="49"/>
    </row>
    <row r="974" spans="3:15" x14ac:dyDescent="0.2">
      <c r="C974" s="47"/>
      <c r="H974" s="48"/>
      <c r="I974" s="48"/>
      <c r="J974" s="49"/>
      <c r="K974" s="49"/>
      <c r="L974" s="49"/>
      <c r="M974" s="49"/>
      <c r="N974" s="49"/>
      <c r="O974" s="49"/>
    </row>
    <row r="975" spans="3:15" x14ac:dyDescent="0.2">
      <c r="C975" s="47"/>
      <c r="H975" s="48"/>
      <c r="I975" s="48"/>
      <c r="J975" s="49"/>
      <c r="K975" s="49"/>
      <c r="L975" s="49"/>
      <c r="M975" s="49"/>
      <c r="N975" s="49"/>
      <c r="O975" s="49"/>
    </row>
    <row r="976" spans="3:15" x14ac:dyDescent="0.2">
      <c r="C976" s="47"/>
      <c r="H976" s="48"/>
      <c r="I976" s="48"/>
      <c r="J976" s="49"/>
      <c r="K976" s="49"/>
      <c r="L976" s="49"/>
      <c r="M976" s="49"/>
      <c r="N976" s="49"/>
      <c r="O976" s="49"/>
    </row>
    <row r="977" spans="3:15" x14ac:dyDescent="0.2">
      <c r="C977" s="47"/>
      <c r="H977" s="48"/>
      <c r="I977" s="48"/>
      <c r="J977" s="49"/>
      <c r="K977" s="49"/>
      <c r="L977" s="49"/>
      <c r="M977" s="49"/>
      <c r="N977" s="49"/>
      <c r="O977" s="49"/>
    </row>
    <row r="978" spans="3:15" x14ac:dyDescent="0.2">
      <c r="C978" s="47"/>
      <c r="H978" s="48"/>
      <c r="I978" s="48"/>
      <c r="J978" s="49"/>
      <c r="K978" s="49"/>
      <c r="L978" s="49"/>
      <c r="M978" s="49"/>
      <c r="N978" s="49"/>
      <c r="O978" s="49"/>
    </row>
    <row r="979" spans="3:15" x14ac:dyDescent="0.2">
      <c r="C979" s="47"/>
      <c r="H979" s="48"/>
      <c r="I979" s="48"/>
      <c r="J979" s="49"/>
      <c r="K979" s="49"/>
      <c r="L979" s="49"/>
      <c r="M979" s="49"/>
      <c r="N979" s="49"/>
      <c r="O979" s="49"/>
    </row>
    <row r="980" spans="3:15" x14ac:dyDescent="0.2">
      <c r="C980" s="47"/>
      <c r="H980" s="48"/>
      <c r="I980" s="48"/>
      <c r="J980" s="49"/>
      <c r="K980" s="49"/>
      <c r="L980" s="49"/>
      <c r="M980" s="49"/>
      <c r="N980" s="49"/>
      <c r="O980" s="49"/>
    </row>
    <row r="981" spans="3:15" x14ac:dyDescent="0.2">
      <c r="C981" s="47"/>
      <c r="H981" s="48"/>
      <c r="I981" s="48"/>
      <c r="J981" s="49"/>
      <c r="K981" s="49"/>
      <c r="L981" s="49"/>
      <c r="M981" s="49"/>
      <c r="N981" s="49"/>
      <c r="O981" s="49"/>
    </row>
    <row r="982" spans="3:15" x14ac:dyDescent="0.2">
      <c r="C982" s="47"/>
      <c r="H982" s="48"/>
      <c r="I982" s="48"/>
      <c r="J982" s="49"/>
      <c r="K982" s="49"/>
      <c r="L982" s="49"/>
      <c r="M982" s="49"/>
      <c r="N982" s="49"/>
      <c r="O982" s="49"/>
    </row>
    <row r="983" spans="3:15" x14ac:dyDescent="0.2">
      <c r="C983" s="47"/>
      <c r="H983" s="48"/>
      <c r="I983" s="48"/>
      <c r="J983" s="49"/>
      <c r="K983" s="49"/>
      <c r="L983" s="49"/>
      <c r="M983" s="49"/>
      <c r="N983" s="49"/>
      <c r="O983" s="49"/>
    </row>
    <row r="984" spans="3:15" x14ac:dyDescent="0.2">
      <c r="C984" s="47"/>
      <c r="H984" s="48"/>
      <c r="I984" s="48"/>
      <c r="J984" s="49"/>
      <c r="K984" s="49"/>
      <c r="L984" s="49"/>
      <c r="M984" s="49"/>
      <c r="N984" s="49"/>
      <c r="O984" s="49"/>
    </row>
    <row r="985" spans="3:15" x14ac:dyDescent="0.2">
      <c r="C985" s="47"/>
      <c r="H985" s="48"/>
      <c r="I985" s="48"/>
      <c r="J985" s="49"/>
      <c r="K985" s="49"/>
      <c r="L985" s="49"/>
      <c r="M985" s="49"/>
      <c r="N985" s="49"/>
      <c r="O985" s="49"/>
    </row>
    <row r="986" spans="3:15" x14ac:dyDescent="0.2">
      <c r="C986" s="47"/>
      <c r="H986" s="48"/>
      <c r="I986" s="48"/>
      <c r="J986" s="49"/>
      <c r="K986" s="49"/>
      <c r="L986" s="49"/>
      <c r="M986" s="49"/>
      <c r="N986" s="49"/>
      <c r="O986" s="49"/>
    </row>
    <row r="987" spans="3:15" x14ac:dyDescent="0.2">
      <c r="C987" s="47"/>
      <c r="H987" s="48"/>
      <c r="I987" s="48"/>
      <c r="J987" s="49"/>
      <c r="K987" s="49"/>
      <c r="L987" s="49"/>
      <c r="M987" s="49"/>
      <c r="N987" s="49"/>
      <c r="O987" s="49"/>
    </row>
    <row r="988" spans="3:15" x14ac:dyDescent="0.2">
      <c r="C988" s="47"/>
      <c r="H988" s="48"/>
      <c r="I988" s="48"/>
      <c r="J988" s="49"/>
      <c r="K988" s="49"/>
      <c r="L988" s="49"/>
      <c r="M988" s="49"/>
      <c r="N988" s="49"/>
      <c r="O988" s="49"/>
    </row>
    <row r="989" spans="3:15" x14ac:dyDescent="0.2">
      <c r="C989" s="47"/>
      <c r="H989" s="48"/>
      <c r="I989" s="48"/>
      <c r="J989" s="49"/>
      <c r="K989" s="49"/>
      <c r="L989" s="49"/>
      <c r="M989" s="49"/>
      <c r="N989" s="49"/>
      <c r="O989" s="49"/>
    </row>
    <row r="990" spans="3:15" x14ac:dyDescent="0.2">
      <c r="C990" s="47"/>
      <c r="H990" s="48"/>
      <c r="I990" s="48"/>
      <c r="J990" s="49"/>
      <c r="K990" s="49"/>
      <c r="L990" s="49"/>
      <c r="M990" s="49"/>
      <c r="N990" s="49"/>
      <c r="O990" s="49"/>
    </row>
    <row r="991" spans="3:15" x14ac:dyDescent="0.2">
      <c r="C991" s="47"/>
      <c r="H991" s="48"/>
      <c r="I991" s="48"/>
      <c r="J991" s="49"/>
      <c r="K991" s="49"/>
      <c r="L991" s="49"/>
      <c r="M991" s="49"/>
      <c r="N991" s="49"/>
      <c r="O991" s="49"/>
    </row>
    <row r="992" spans="3:15" x14ac:dyDescent="0.2">
      <c r="C992" s="47"/>
      <c r="H992" s="48"/>
      <c r="I992" s="48"/>
      <c r="J992" s="49"/>
      <c r="K992" s="49"/>
      <c r="L992" s="49"/>
      <c r="M992" s="49"/>
      <c r="N992" s="49"/>
      <c r="O992" s="49"/>
    </row>
    <row r="993" spans="3:15" x14ac:dyDescent="0.2">
      <c r="C993" s="47"/>
      <c r="H993" s="48"/>
      <c r="I993" s="48"/>
      <c r="J993" s="49"/>
      <c r="K993" s="49"/>
      <c r="L993" s="49"/>
      <c r="M993" s="49"/>
      <c r="N993" s="49"/>
      <c r="O993" s="49"/>
    </row>
    <row r="994" spans="3:15" x14ac:dyDescent="0.2">
      <c r="C994" s="47"/>
      <c r="H994" s="48"/>
      <c r="I994" s="48"/>
      <c r="J994" s="49"/>
      <c r="K994" s="49"/>
      <c r="L994" s="49"/>
      <c r="M994" s="49"/>
      <c r="N994" s="49"/>
      <c r="O994" s="49"/>
    </row>
    <row r="995" spans="3:15" x14ac:dyDescent="0.2">
      <c r="C995" s="47"/>
      <c r="H995" s="48"/>
      <c r="I995" s="48"/>
      <c r="J995" s="49"/>
      <c r="K995" s="49"/>
      <c r="L995" s="49"/>
      <c r="M995" s="49"/>
      <c r="N995" s="49"/>
      <c r="O995" s="49"/>
    </row>
    <row r="996" spans="3:15" x14ac:dyDescent="0.2">
      <c r="C996" s="47"/>
      <c r="H996" s="48"/>
      <c r="I996" s="48"/>
      <c r="J996" s="49"/>
      <c r="K996" s="49"/>
      <c r="L996" s="49"/>
      <c r="M996" s="49"/>
      <c r="N996" s="49"/>
      <c r="O996" s="49"/>
    </row>
    <row r="997" spans="3:15" x14ac:dyDescent="0.2">
      <c r="C997" s="47"/>
      <c r="H997" s="48"/>
      <c r="I997" s="48"/>
      <c r="J997" s="49"/>
      <c r="K997" s="49"/>
      <c r="L997" s="49"/>
      <c r="M997" s="49"/>
      <c r="N997" s="49"/>
      <c r="O997" s="49"/>
    </row>
    <row r="998" spans="3:15" x14ac:dyDescent="0.2">
      <c r="C998" s="47"/>
      <c r="H998" s="48"/>
      <c r="I998" s="48"/>
      <c r="J998" s="49"/>
      <c r="K998" s="49"/>
      <c r="L998" s="49"/>
      <c r="M998" s="49"/>
      <c r="N998" s="49"/>
      <c r="O998" s="49"/>
    </row>
    <row r="999" spans="3:15" x14ac:dyDescent="0.2">
      <c r="C999" s="47"/>
      <c r="H999" s="48"/>
      <c r="I999" s="48"/>
      <c r="J999" s="49"/>
      <c r="K999" s="49"/>
      <c r="L999" s="49"/>
      <c r="M999" s="49"/>
      <c r="N999" s="49"/>
      <c r="O999" s="49"/>
    </row>
    <row r="1000" spans="3:15" x14ac:dyDescent="0.2">
      <c r="C1000" s="47"/>
      <c r="H1000" s="48"/>
      <c r="I1000" s="48"/>
      <c r="J1000" s="49"/>
      <c r="K1000" s="49"/>
      <c r="L1000" s="49"/>
      <c r="M1000" s="49"/>
      <c r="N1000" s="49"/>
      <c r="O1000" s="49"/>
    </row>
    <row r="1001" spans="3:15" x14ac:dyDescent="0.2">
      <c r="C1001" s="47"/>
      <c r="H1001" s="48"/>
      <c r="I1001" s="48"/>
      <c r="J1001" s="49"/>
      <c r="K1001" s="49"/>
      <c r="L1001" s="49"/>
      <c r="M1001" s="49"/>
      <c r="N1001" s="49"/>
      <c r="O1001" s="49"/>
    </row>
    <row r="1002" spans="3:15" x14ac:dyDescent="0.2">
      <c r="C1002" s="47"/>
      <c r="H1002" s="48"/>
      <c r="I1002" s="48"/>
      <c r="J1002" s="49"/>
      <c r="K1002" s="49"/>
      <c r="L1002" s="49"/>
      <c r="M1002" s="49"/>
      <c r="N1002" s="49"/>
      <c r="O1002" s="49"/>
    </row>
    <row r="1003" spans="3:15" x14ac:dyDescent="0.2">
      <c r="C1003" s="47"/>
      <c r="H1003" s="48"/>
      <c r="I1003" s="48"/>
      <c r="J1003" s="49"/>
      <c r="K1003" s="49"/>
      <c r="L1003" s="49"/>
      <c r="M1003" s="49"/>
      <c r="N1003" s="49"/>
      <c r="O1003" s="49"/>
    </row>
    <row r="1004" spans="3:15" x14ac:dyDescent="0.2">
      <c r="C1004" s="47"/>
      <c r="H1004" s="48"/>
      <c r="I1004" s="48"/>
      <c r="J1004" s="49"/>
      <c r="K1004" s="49"/>
      <c r="L1004" s="49"/>
      <c r="M1004" s="49"/>
      <c r="N1004" s="49"/>
      <c r="O1004" s="49"/>
    </row>
    <row r="1005" spans="3:15" x14ac:dyDescent="0.2">
      <c r="C1005" s="47"/>
      <c r="H1005" s="48"/>
      <c r="I1005" s="48"/>
      <c r="J1005" s="49"/>
      <c r="K1005" s="49"/>
      <c r="L1005" s="49"/>
      <c r="M1005" s="49"/>
      <c r="N1005" s="49"/>
      <c r="O1005" s="49"/>
    </row>
    <row r="1006" spans="3:15" x14ac:dyDescent="0.2">
      <c r="C1006" s="47"/>
      <c r="H1006" s="48"/>
      <c r="I1006" s="48"/>
      <c r="J1006" s="49"/>
      <c r="K1006" s="49"/>
      <c r="L1006" s="49"/>
      <c r="M1006" s="49"/>
      <c r="N1006" s="49"/>
      <c r="O1006" s="49"/>
    </row>
    <row r="1007" spans="3:15" x14ac:dyDescent="0.2">
      <c r="C1007" s="47"/>
      <c r="H1007" s="48"/>
      <c r="I1007" s="48"/>
      <c r="J1007" s="49"/>
      <c r="K1007" s="49"/>
      <c r="L1007" s="49"/>
      <c r="M1007" s="49"/>
      <c r="N1007" s="49"/>
      <c r="O1007" s="49"/>
    </row>
    <row r="1008" spans="3:15" x14ac:dyDescent="0.2">
      <c r="C1008" s="47"/>
      <c r="H1008" s="48"/>
      <c r="I1008" s="48"/>
      <c r="J1008" s="49"/>
      <c r="K1008" s="49"/>
      <c r="L1008" s="49"/>
      <c r="M1008" s="49"/>
      <c r="N1008" s="49"/>
      <c r="O1008" s="49"/>
    </row>
    <row r="1009" spans="3:15" x14ac:dyDescent="0.2">
      <c r="C1009" s="47"/>
      <c r="H1009" s="48"/>
      <c r="I1009" s="48"/>
      <c r="J1009" s="49"/>
      <c r="K1009" s="49"/>
      <c r="L1009" s="49"/>
      <c r="M1009" s="49"/>
      <c r="N1009" s="49"/>
      <c r="O1009" s="49"/>
    </row>
    <row r="1010" spans="3:15" x14ac:dyDescent="0.2">
      <c r="C1010" s="47"/>
      <c r="H1010" s="48"/>
      <c r="I1010" s="48"/>
      <c r="J1010" s="49"/>
      <c r="K1010" s="49"/>
      <c r="L1010" s="49"/>
      <c r="M1010" s="49"/>
      <c r="N1010" s="49"/>
      <c r="O1010" s="49"/>
    </row>
    <row r="1011" spans="3:15" x14ac:dyDescent="0.2">
      <c r="C1011" s="47"/>
      <c r="H1011" s="48"/>
      <c r="I1011" s="48"/>
      <c r="J1011" s="49"/>
      <c r="K1011" s="49"/>
      <c r="L1011" s="49"/>
      <c r="M1011" s="49"/>
      <c r="N1011" s="49"/>
      <c r="O1011" s="49"/>
    </row>
    <row r="1012" spans="3:15" x14ac:dyDescent="0.2">
      <c r="C1012" s="47"/>
      <c r="H1012" s="48"/>
      <c r="I1012" s="48"/>
      <c r="J1012" s="49"/>
      <c r="K1012" s="49"/>
      <c r="L1012" s="49"/>
      <c r="M1012" s="49"/>
      <c r="N1012" s="49"/>
      <c r="O1012" s="49"/>
    </row>
    <row r="1013" spans="3:15" x14ac:dyDescent="0.2">
      <c r="C1013" s="47"/>
      <c r="H1013" s="48"/>
      <c r="I1013" s="48"/>
      <c r="J1013" s="49"/>
      <c r="K1013" s="49"/>
      <c r="L1013" s="49"/>
      <c r="M1013" s="49"/>
      <c r="N1013" s="49"/>
      <c r="O1013" s="49"/>
    </row>
    <row r="1014" spans="3:15" x14ac:dyDescent="0.2">
      <c r="C1014" s="47"/>
      <c r="H1014" s="48"/>
      <c r="I1014" s="48"/>
      <c r="J1014" s="49"/>
      <c r="K1014" s="49"/>
      <c r="L1014" s="49"/>
      <c r="M1014" s="49"/>
      <c r="N1014" s="49"/>
      <c r="O1014" s="49"/>
    </row>
    <row r="1015" spans="3:15" x14ac:dyDescent="0.2">
      <c r="C1015" s="47"/>
      <c r="H1015" s="48"/>
      <c r="I1015" s="48"/>
      <c r="J1015" s="49"/>
      <c r="K1015" s="49"/>
      <c r="L1015" s="49"/>
      <c r="M1015" s="49"/>
      <c r="N1015" s="49"/>
      <c r="O1015" s="49"/>
    </row>
    <row r="1016" spans="3:15" x14ac:dyDescent="0.2">
      <c r="C1016" s="47"/>
      <c r="H1016" s="48"/>
      <c r="I1016" s="48"/>
      <c r="J1016" s="49"/>
      <c r="K1016" s="49"/>
      <c r="L1016" s="49"/>
      <c r="M1016" s="49"/>
      <c r="N1016" s="49"/>
      <c r="O1016" s="49"/>
    </row>
    <row r="1017" spans="3:15" x14ac:dyDescent="0.2">
      <c r="C1017" s="47"/>
      <c r="H1017" s="48"/>
      <c r="I1017" s="48"/>
      <c r="J1017" s="49"/>
      <c r="K1017" s="49"/>
      <c r="L1017" s="49"/>
      <c r="M1017" s="49"/>
      <c r="N1017" s="49"/>
      <c r="O1017" s="49"/>
    </row>
    <row r="1018" spans="3:15" x14ac:dyDescent="0.2">
      <c r="C1018" s="47"/>
      <c r="H1018" s="48"/>
      <c r="I1018" s="48"/>
      <c r="J1018" s="49"/>
      <c r="K1018" s="49"/>
      <c r="L1018" s="49"/>
      <c r="M1018" s="49"/>
      <c r="N1018" s="49"/>
      <c r="O1018" s="49"/>
    </row>
    <row r="1019" spans="3:15" x14ac:dyDescent="0.2">
      <c r="C1019" s="47"/>
      <c r="H1019" s="48"/>
      <c r="I1019" s="48"/>
      <c r="J1019" s="49"/>
      <c r="K1019" s="49"/>
      <c r="L1019" s="49"/>
      <c r="M1019" s="49"/>
      <c r="N1019" s="49"/>
      <c r="O1019" s="49"/>
    </row>
    <row r="1020" spans="3:15" x14ac:dyDescent="0.2">
      <c r="C1020" s="47"/>
      <c r="H1020" s="48"/>
      <c r="I1020" s="48"/>
      <c r="J1020" s="49"/>
      <c r="K1020" s="49"/>
      <c r="L1020" s="49"/>
      <c r="M1020" s="49"/>
      <c r="N1020" s="49"/>
      <c r="O1020" s="49"/>
    </row>
    <row r="1021" spans="3:15" x14ac:dyDescent="0.2">
      <c r="C1021" s="47"/>
      <c r="H1021" s="48"/>
      <c r="I1021" s="48"/>
      <c r="J1021" s="49"/>
      <c r="K1021" s="49"/>
      <c r="L1021" s="49"/>
      <c r="M1021" s="49"/>
      <c r="N1021" s="49"/>
      <c r="O1021" s="49"/>
    </row>
    <row r="1022" spans="3:15" x14ac:dyDescent="0.2">
      <c r="C1022" s="47"/>
      <c r="H1022" s="48"/>
      <c r="I1022" s="48"/>
      <c r="J1022" s="49"/>
      <c r="K1022" s="49"/>
      <c r="L1022" s="49"/>
      <c r="M1022" s="49"/>
      <c r="N1022" s="49"/>
      <c r="O1022" s="49"/>
    </row>
    <row r="1023" spans="3:15" x14ac:dyDescent="0.2">
      <c r="C1023" s="47"/>
      <c r="H1023" s="48"/>
      <c r="I1023" s="48"/>
      <c r="J1023" s="49"/>
      <c r="K1023" s="49"/>
      <c r="L1023" s="49"/>
      <c r="M1023" s="49"/>
      <c r="N1023" s="49"/>
      <c r="O1023" s="49"/>
    </row>
    <row r="1024" spans="3:15" x14ac:dyDescent="0.2">
      <c r="C1024" s="47"/>
      <c r="H1024" s="48"/>
      <c r="I1024" s="48"/>
      <c r="J1024" s="49"/>
      <c r="K1024" s="49"/>
      <c r="L1024" s="49"/>
      <c r="M1024" s="49"/>
      <c r="N1024" s="49"/>
      <c r="O1024" s="49"/>
    </row>
    <row r="1025" spans="3:15" x14ac:dyDescent="0.2">
      <c r="C1025" s="47"/>
      <c r="H1025" s="48"/>
      <c r="I1025" s="48"/>
      <c r="J1025" s="49"/>
      <c r="K1025" s="49"/>
      <c r="L1025" s="49"/>
      <c r="M1025" s="49"/>
      <c r="N1025" s="49"/>
      <c r="O1025" s="49"/>
    </row>
    <row r="1026" spans="3:15" x14ac:dyDescent="0.2">
      <c r="C1026" s="47"/>
      <c r="H1026" s="48"/>
      <c r="I1026" s="48"/>
      <c r="J1026" s="49"/>
      <c r="K1026" s="49"/>
      <c r="L1026" s="49"/>
      <c r="M1026" s="49"/>
      <c r="N1026" s="49"/>
      <c r="O1026" s="49"/>
    </row>
    <row r="1027" spans="3:15" x14ac:dyDescent="0.2">
      <c r="C1027" s="47"/>
      <c r="H1027" s="48"/>
      <c r="I1027" s="48"/>
      <c r="J1027" s="49"/>
      <c r="K1027" s="49"/>
      <c r="L1027" s="49"/>
      <c r="M1027" s="49"/>
      <c r="N1027" s="49"/>
      <c r="O1027" s="49"/>
    </row>
    <row r="1028" spans="3:15" x14ac:dyDescent="0.2">
      <c r="C1028" s="47"/>
      <c r="H1028" s="48"/>
      <c r="I1028" s="48"/>
      <c r="J1028" s="49"/>
      <c r="K1028" s="49"/>
      <c r="L1028" s="49"/>
      <c r="M1028" s="49"/>
      <c r="N1028" s="49"/>
      <c r="O1028" s="49"/>
    </row>
    <row r="1029" spans="3:15" x14ac:dyDescent="0.2">
      <c r="C1029" s="47"/>
      <c r="H1029" s="48"/>
      <c r="I1029" s="48"/>
      <c r="J1029" s="49"/>
      <c r="K1029" s="49"/>
      <c r="L1029" s="49"/>
      <c r="M1029" s="49"/>
      <c r="N1029" s="49"/>
      <c r="O1029" s="49"/>
    </row>
    <row r="1030" spans="3:15" x14ac:dyDescent="0.2">
      <c r="C1030" s="47"/>
      <c r="H1030" s="48"/>
      <c r="I1030" s="48"/>
      <c r="J1030" s="49"/>
      <c r="K1030" s="49"/>
      <c r="L1030" s="49"/>
      <c r="M1030" s="49"/>
      <c r="N1030" s="49"/>
      <c r="O1030" s="49"/>
    </row>
    <row r="1031" spans="3:15" x14ac:dyDescent="0.2">
      <c r="C1031" s="47"/>
      <c r="H1031" s="48"/>
      <c r="I1031" s="48"/>
      <c r="J1031" s="49"/>
      <c r="K1031" s="49"/>
      <c r="L1031" s="49"/>
      <c r="M1031" s="49"/>
      <c r="N1031" s="49"/>
      <c r="O1031" s="49"/>
    </row>
    <row r="1032" spans="3:15" x14ac:dyDescent="0.2">
      <c r="C1032" s="47"/>
      <c r="H1032" s="48"/>
      <c r="I1032" s="48"/>
      <c r="J1032" s="49"/>
      <c r="K1032" s="49"/>
      <c r="L1032" s="49"/>
      <c r="M1032" s="49"/>
      <c r="N1032" s="49"/>
      <c r="O1032" s="49"/>
    </row>
    <row r="1033" spans="3:15" x14ac:dyDescent="0.2">
      <c r="C1033" s="47"/>
      <c r="H1033" s="48"/>
      <c r="I1033" s="48"/>
      <c r="J1033" s="49"/>
      <c r="K1033" s="49"/>
      <c r="L1033" s="49"/>
      <c r="M1033" s="49"/>
      <c r="N1033" s="49"/>
      <c r="O1033" s="49"/>
    </row>
    <row r="1034" spans="3:15" x14ac:dyDescent="0.2">
      <c r="C1034" s="47"/>
      <c r="H1034" s="48"/>
      <c r="I1034" s="48"/>
      <c r="J1034" s="49"/>
      <c r="K1034" s="49"/>
      <c r="L1034" s="49"/>
      <c r="M1034" s="49"/>
      <c r="N1034" s="49"/>
      <c r="O1034" s="49"/>
    </row>
    <row r="1035" spans="3:15" x14ac:dyDescent="0.2">
      <c r="C1035" s="47"/>
      <c r="H1035" s="48"/>
      <c r="I1035" s="48"/>
      <c r="J1035" s="49"/>
      <c r="K1035" s="49"/>
      <c r="L1035" s="49"/>
      <c r="M1035" s="49"/>
      <c r="N1035" s="49"/>
      <c r="O1035" s="49"/>
    </row>
    <row r="1036" spans="3:15" x14ac:dyDescent="0.2">
      <c r="C1036" s="47"/>
      <c r="H1036" s="48"/>
      <c r="I1036" s="48"/>
      <c r="J1036" s="49"/>
      <c r="K1036" s="49"/>
      <c r="L1036" s="49"/>
      <c r="M1036" s="49"/>
      <c r="N1036" s="49"/>
      <c r="O1036" s="49"/>
    </row>
    <row r="1037" spans="3:15" x14ac:dyDescent="0.2">
      <c r="C1037" s="47"/>
      <c r="H1037" s="48"/>
      <c r="I1037" s="48"/>
      <c r="J1037" s="49"/>
      <c r="K1037" s="49"/>
      <c r="L1037" s="49"/>
      <c r="M1037" s="49"/>
      <c r="N1037" s="49"/>
      <c r="O1037" s="49"/>
    </row>
    <row r="1038" spans="3:15" x14ac:dyDescent="0.2">
      <c r="C1038" s="47"/>
      <c r="H1038" s="48"/>
      <c r="I1038" s="48"/>
      <c r="J1038" s="49"/>
      <c r="K1038" s="49"/>
      <c r="L1038" s="49"/>
      <c r="M1038" s="49"/>
      <c r="N1038" s="49"/>
      <c r="O1038" s="49"/>
    </row>
    <row r="1039" spans="3:15" x14ac:dyDescent="0.2">
      <c r="C1039" s="47"/>
      <c r="H1039" s="48"/>
      <c r="I1039" s="48"/>
      <c r="J1039" s="49"/>
      <c r="K1039" s="49"/>
      <c r="L1039" s="49"/>
      <c r="M1039" s="49"/>
      <c r="N1039" s="49"/>
      <c r="O1039" s="49"/>
    </row>
    <row r="1040" spans="3:15" x14ac:dyDescent="0.2">
      <c r="C1040" s="47"/>
      <c r="H1040" s="48"/>
      <c r="I1040" s="48"/>
      <c r="J1040" s="49"/>
      <c r="K1040" s="49"/>
      <c r="L1040" s="49"/>
      <c r="M1040" s="49"/>
      <c r="N1040" s="49"/>
      <c r="O1040" s="49"/>
    </row>
    <row r="1041" spans="3:15" x14ac:dyDescent="0.2">
      <c r="C1041" s="47"/>
      <c r="H1041" s="48"/>
      <c r="I1041" s="48"/>
      <c r="J1041" s="49"/>
      <c r="K1041" s="49"/>
      <c r="L1041" s="49"/>
      <c r="M1041" s="49"/>
      <c r="N1041" s="49"/>
      <c r="O1041" s="49"/>
    </row>
    <row r="1042" spans="3:15" x14ac:dyDescent="0.2">
      <c r="C1042" s="47"/>
      <c r="H1042" s="48"/>
      <c r="I1042" s="48"/>
      <c r="J1042" s="49"/>
      <c r="K1042" s="49"/>
      <c r="L1042" s="49"/>
      <c r="M1042" s="49"/>
      <c r="N1042" s="49"/>
      <c r="O1042" s="49"/>
    </row>
    <row r="1043" spans="3:15" x14ac:dyDescent="0.2">
      <c r="C1043" s="47"/>
      <c r="H1043" s="48"/>
      <c r="I1043" s="48"/>
      <c r="J1043" s="49"/>
      <c r="K1043" s="49"/>
      <c r="L1043" s="49"/>
      <c r="M1043" s="49"/>
      <c r="N1043" s="49"/>
      <c r="O1043" s="49"/>
    </row>
    <row r="1044" spans="3:15" x14ac:dyDescent="0.2">
      <c r="C1044" s="47"/>
      <c r="H1044" s="48"/>
      <c r="I1044" s="48"/>
      <c r="J1044" s="49"/>
      <c r="K1044" s="49"/>
      <c r="L1044" s="49"/>
      <c r="M1044" s="49"/>
      <c r="N1044" s="49"/>
      <c r="O1044" s="49"/>
    </row>
    <row r="1045" spans="3:15" x14ac:dyDescent="0.2">
      <c r="C1045" s="47"/>
      <c r="H1045" s="48"/>
      <c r="I1045" s="48"/>
      <c r="J1045" s="49"/>
      <c r="K1045" s="49"/>
      <c r="L1045" s="49"/>
      <c r="M1045" s="49"/>
      <c r="N1045" s="49"/>
      <c r="O1045" s="49"/>
    </row>
    <row r="1046" spans="3:15" x14ac:dyDescent="0.2">
      <c r="C1046" s="47"/>
      <c r="H1046" s="48"/>
      <c r="I1046" s="48"/>
      <c r="J1046" s="49"/>
      <c r="K1046" s="49"/>
      <c r="L1046" s="49"/>
      <c r="M1046" s="49"/>
      <c r="N1046" s="49"/>
      <c r="O1046" s="49"/>
    </row>
    <row r="1047" spans="3:15" x14ac:dyDescent="0.2">
      <c r="C1047" s="47"/>
      <c r="H1047" s="48"/>
      <c r="I1047" s="48"/>
      <c r="J1047" s="49"/>
      <c r="K1047" s="49"/>
      <c r="L1047" s="49"/>
      <c r="M1047" s="49"/>
      <c r="N1047" s="49"/>
      <c r="O1047" s="49"/>
    </row>
    <row r="1048" spans="3:15" x14ac:dyDescent="0.2">
      <c r="C1048" s="47"/>
      <c r="H1048" s="48"/>
      <c r="I1048" s="48"/>
      <c r="J1048" s="49"/>
      <c r="K1048" s="49"/>
      <c r="L1048" s="49"/>
      <c r="M1048" s="49"/>
      <c r="N1048" s="49"/>
      <c r="O1048" s="49"/>
    </row>
    <row r="1049" spans="3:15" x14ac:dyDescent="0.2">
      <c r="C1049" s="47"/>
      <c r="H1049" s="48"/>
      <c r="I1049" s="48"/>
      <c r="J1049" s="49"/>
      <c r="K1049" s="49"/>
      <c r="L1049" s="49"/>
      <c r="M1049" s="49"/>
      <c r="N1049" s="49"/>
      <c r="O1049" s="49"/>
    </row>
    <row r="1050" spans="3:15" x14ac:dyDescent="0.2">
      <c r="C1050" s="47"/>
      <c r="H1050" s="48"/>
      <c r="I1050" s="48"/>
      <c r="J1050" s="49"/>
      <c r="K1050" s="49"/>
      <c r="L1050" s="49"/>
      <c r="M1050" s="49"/>
      <c r="N1050" s="49"/>
      <c r="O1050" s="49"/>
    </row>
    <row r="1051" spans="3:15" x14ac:dyDescent="0.2">
      <c r="C1051" s="47"/>
      <c r="H1051" s="48"/>
      <c r="I1051" s="48"/>
      <c r="J1051" s="49"/>
      <c r="K1051" s="49"/>
      <c r="L1051" s="49"/>
      <c r="M1051" s="49"/>
      <c r="N1051" s="49"/>
      <c r="O1051" s="49"/>
    </row>
    <row r="1052" spans="3:15" x14ac:dyDescent="0.2">
      <c r="C1052" s="47"/>
      <c r="H1052" s="48"/>
      <c r="I1052" s="48"/>
      <c r="J1052" s="49"/>
      <c r="K1052" s="49"/>
      <c r="L1052" s="49"/>
      <c r="M1052" s="49"/>
      <c r="N1052" s="49"/>
      <c r="O1052" s="49"/>
    </row>
    <row r="1053" spans="3:15" x14ac:dyDescent="0.2">
      <c r="C1053" s="47"/>
      <c r="H1053" s="48"/>
      <c r="I1053" s="48"/>
      <c r="J1053" s="49"/>
      <c r="K1053" s="49"/>
      <c r="L1053" s="49"/>
      <c r="M1053" s="49"/>
      <c r="N1053" s="49"/>
      <c r="O1053" s="49"/>
    </row>
    <row r="1054" spans="3:15" x14ac:dyDescent="0.2">
      <c r="C1054" s="47"/>
      <c r="H1054" s="48"/>
      <c r="I1054" s="48"/>
      <c r="J1054" s="49"/>
      <c r="K1054" s="49"/>
      <c r="L1054" s="49"/>
      <c r="M1054" s="49"/>
      <c r="N1054" s="49"/>
      <c r="O1054" s="49"/>
    </row>
    <row r="1055" spans="3:15" x14ac:dyDescent="0.2">
      <c r="C1055" s="47"/>
      <c r="H1055" s="48"/>
      <c r="I1055" s="48"/>
      <c r="J1055" s="49"/>
      <c r="K1055" s="49"/>
      <c r="L1055" s="49"/>
      <c r="M1055" s="49"/>
      <c r="N1055" s="49"/>
      <c r="O1055" s="49"/>
    </row>
    <row r="1056" spans="3:15" x14ac:dyDescent="0.2">
      <c r="C1056" s="47"/>
      <c r="H1056" s="48"/>
      <c r="I1056" s="48"/>
      <c r="J1056" s="49"/>
      <c r="K1056" s="49"/>
      <c r="L1056" s="49"/>
      <c r="M1056" s="49"/>
      <c r="N1056" s="49"/>
      <c r="O1056" s="49"/>
    </row>
    <row r="1057" spans="3:15" x14ac:dyDescent="0.2">
      <c r="C1057" s="47"/>
      <c r="H1057" s="48"/>
      <c r="I1057" s="48"/>
      <c r="J1057" s="49"/>
      <c r="K1057" s="49"/>
      <c r="L1057" s="49"/>
      <c r="M1057" s="49"/>
      <c r="N1057" s="49"/>
      <c r="O1057" s="49"/>
    </row>
    <row r="1058" spans="3:15" x14ac:dyDescent="0.2">
      <c r="C1058" s="47"/>
      <c r="H1058" s="48"/>
      <c r="I1058" s="48"/>
      <c r="J1058" s="49"/>
      <c r="K1058" s="49"/>
      <c r="L1058" s="49"/>
      <c r="M1058" s="49"/>
      <c r="N1058" s="49"/>
      <c r="O1058" s="49"/>
    </row>
    <row r="1059" spans="3:15" x14ac:dyDescent="0.2">
      <c r="C1059" s="47"/>
      <c r="H1059" s="48"/>
      <c r="I1059" s="48"/>
      <c r="J1059" s="49"/>
      <c r="K1059" s="49"/>
      <c r="L1059" s="49"/>
      <c r="M1059" s="49"/>
      <c r="N1059" s="49"/>
      <c r="O1059" s="49"/>
    </row>
    <row r="1060" spans="3:15" x14ac:dyDescent="0.2">
      <c r="C1060" s="47"/>
      <c r="H1060" s="48"/>
      <c r="I1060" s="48"/>
      <c r="J1060" s="49"/>
      <c r="K1060" s="49"/>
      <c r="L1060" s="49"/>
      <c r="M1060" s="49"/>
      <c r="N1060" s="49"/>
      <c r="O1060" s="49"/>
    </row>
    <row r="1061" spans="3:15" x14ac:dyDescent="0.2">
      <c r="C1061" s="47"/>
      <c r="H1061" s="48"/>
      <c r="I1061" s="48"/>
      <c r="J1061" s="49"/>
      <c r="K1061" s="49"/>
      <c r="L1061" s="49"/>
      <c r="M1061" s="49"/>
      <c r="N1061" s="49"/>
      <c r="O1061" s="49"/>
    </row>
    <row r="1062" spans="3:15" x14ac:dyDescent="0.2">
      <c r="C1062" s="47"/>
      <c r="H1062" s="48"/>
      <c r="I1062" s="48"/>
      <c r="J1062" s="49"/>
      <c r="K1062" s="49"/>
      <c r="L1062" s="49"/>
      <c r="M1062" s="49"/>
      <c r="N1062" s="49"/>
      <c r="O1062" s="49"/>
    </row>
    <row r="1063" spans="3:15" x14ac:dyDescent="0.2">
      <c r="C1063" s="47"/>
      <c r="H1063" s="48"/>
      <c r="I1063" s="48"/>
      <c r="J1063" s="49"/>
      <c r="K1063" s="49"/>
      <c r="L1063" s="49"/>
      <c r="M1063" s="49"/>
      <c r="N1063" s="49"/>
      <c r="O1063" s="49"/>
    </row>
    <row r="1064" spans="3:15" x14ac:dyDescent="0.2">
      <c r="C1064" s="47"/>
      <c r="H1064" s="48"/>
      <c r="I1064" s="48"/>
      <c r="J1064" s="49"/>
      <c r="K1064" s="49"/>
      <c r="L1064" s="49"/>
      <c r="M1064" s="49"/>
      <c r="N1064" s="49"/>
      <c r="O1064" s="49"/>
    </row>
    <row r="1065" spans="3:15" x14ac:dyDescent="0.2">
      <c r="C1065" s="47"/>
      <c r="H1065" s="48"/>
      <c r="I1065" s="48"/>
      <c r="J1065" s="49"/>
      <c r="K1065" s="49"/>
      <c r="L1065" s="49"/>
      <c r="M1065" s="49"/>
      <c r="N1065" s="49"/>
      <c r="O1065" s="49"/>
    </row>
    <row r="1066" spans="3:15" x14ac:dyDescent="0.2">
      <c r="C1066" s="47"/>
      <c r="H1066" s="48"/>
      <c r="I1066" s="48"/>
      <c r="J1066" s="49"/>
      <c r="K1066" s="49"/>
      <c r="L1066" s="49"/>
      <c r="M1066" s="49"/>
      <c r="N1066" s="49"/>
      <c r="O1066" s="49"/>
    </row>
    <row r="1067" spans="3:15" x14ac:dyDescent="0.2">
      <c r="C1067" s="47"/>
      <c r="H1067" s="48"/>
      <c r="I1067" s="48"/>
      <c r="J1067" s="49"/>
      <c r="K1067" s="49"/>
      <c r="L1067" s="49"/>
      <c r="M1067" s="49"/>
      <c r="N1067" s="49"/>
      <c r="O1067" s="49"/>
    </row>
    <row r="1068" spans="3:15" x14ac:dyDescent="0.2">
      <c r="C1068" s="47"/>
      <c r="H1068" s="48"/>
      <c r="I1068" s="48"/>
      <c r="J1068" s="49"/>
      <c r="K1068" s="49"/>
      <c r="L1068" s="49"/>
      <c r="M1068" s="49"/>
      <c r="N1068" s="49"/>
      <c r="O1068" s="49"/>
    </row>
    <row r="1069" spans="3:15" x14ac:dyDescent="0.2">
      <c r="C1069" s="47"/>
      <c r="H1069" s="48"/>
      <c r="I1069" s="48"/>
      <c r="J1069" s="49"/>
      <c r="K1069" s="49"/>
      <c r="L1069" s="49"/>
      <c r="M1069" s="49"/>
      <c r="N1069" s="49"/>
      <c r="O1069" s="49"/>
    </row>
    <row r="1070" spans="3:15" x14ac:dyDescent="0.2">
      <c r="C1070" s="47"/>
      <c r="H1070" s="48"/>
      <c r="I1070" s="48"/>
      <c r="J1070" s="49"/>
      <c r="K1070" s="49"/>
      <c r="L1070" s="49"/>
      <c r="M1070" s="49"/>
      <c r="N1070" s="49"/>
      <c r="O1070" s="49"/>
    </row>
    <row r="1071" spans="3:15" x14ac:dyDescent="0.2">
      <c r="C1071" s="47"/>
      <c r="H1071" s="48"/>
      <c r="I1071" s="48"/>
      <c r="J1071" s="49"/>
      <c r="K1071" s="49"/>
      <c r="L1071" s="49"/>
      <c r="M1071" s="49"/>
      <c r="N1071" s="49"/>
      <c r="O1071" s="49"/>
    </row>
    <row r="1072" spans="3:15" x14ac:dyDescent="0.2">
      <c r="C1072" s="47"/>
      <c r="H1072" s="48"/>
      <c r="I1072" s="48"/>
      <c r="J1072" s="49"/>
      <c r="K1072" s="49"/>
      <c r="L1072" s="49"/>
      <c r="M1072" s="49"/>
      <c r="N1072" s="49"/>
      <c r="O1072" s="49"/>
    </row>
    <row r="1073" spans="3:15" x14ac:dyDescent="0.2">
      <c r="C1073" s="47"/>
      <c r="H1073" s="48"/>
      <c r="I1073" s="48"/>
      <c r="J1073" s="49"/>
      <c r="K1073" s="49"/>
      <c r="L1073" s="49"/>
      <c r="M1073" s="49"/>
      <c r="N1073" s="49"/>
      <c r="O1073" s="49"/>
    </row>
    <row r="1074" spans="3:15" x14ac:dyDescent="0.2">
      <c r="C1074" s="47"/>
      <c r="H1074" s="48"/>
      <c r="I1074" s="48"/>
      <c r="J1074" s="49"/>
      <c r="K1074" s="49"/>
      <c r="L1074" s="49"/>
      <c r="M1074" s="49"/>
      <c r="N1074" s="49"/>
      <c r="O1074" s="49"/>
    </row>
    <row r="1075" spans="3:15" x14ac:dyDescent="0.2">
      <c r="C1075" s="47"/>
      <c r="H1075" s="48"/>
      <c r="I1075" s="48"/>
      <c r="J1075" s="49"/>
      <c r="K1075" s="49"/>
      <c r="L1075" s="49"/>
      <c r="M1075" s="49"/>
      <c r="N1075" s="49"/>
      <c r="O1075" s="49"/>
    </row>
    <row r="1076" spans="3:15" x14ac:dyDescent="0.2">
      <c r="C1076" s="47"/>
      <c r="H1076" s="48"/>
      <c r="I1076" s="48"/>
      <c r="J1076" s="49"/>
      <c r="K1076" s="49"/>
      <c r="L1076" s="49"/>
      <c r="M1076" s="49"/>
      <c r="N1076" s="49"/>
      <c r="O1076" s="49"/>
    </row>
    <row r="1077" spans="3:15" x14ac:dyDescent="0.2">
      <c r="C1077" s="47"/>
      <c r="H1077" s="48"/>
      <c r="I1077" s="48"/>
      <c r="J1077" s="49"/>
      <c r="K1077" s="49"/>
      <c r="L1077" s="49"/>
      <c r="M1077" s="49"/>
      <c r="N1077" s="49"/>
      <c r="O1077" s="49"/>
    </row>
    <row r="1078" spans="3:15" x14ac:dyDescent="0.2">
      <c r="C1078" s="47"/>
      <c r="H1078" s="48"/>
      <c r="I1078" s="48"/>
      <c r="J1078" s="49"/>
      <c r="K1078" s="49"/>
      <c r="L1078" s="49"/>
      <c r="M1078" s="49"/>
      <c r="N1078" s="49"/>
      <c r="O1078" s="49"/>
    </row>
    <row r="1079" spans="3:15" x14ac:dyDescent="0.2">
      <c r="C1079" s="47"/>
      <c r="H1079" s="48"/>
      <c r="I1079" s="48"/>
      <c r="J1079" s="49"/>
      <c r="K1079" s="49"/>
      <c r="L1079" s="49"/>
      <c r="M1079" s="49"/>
      <c r="N1079" s="49"/>
      <c r="O1079" s="49"/>
    </row>
    <row r="1080" spans="3:15" x14ac:dyDescent="0.2">
      <c r="C1080" s="47"/>
      <c r="H1080" s="48"/>
      <c r="I1080" s="48"/>
      <c r="J1080" s="49"/>
      <c r="K1080" s="49"/>
      <c r="L1080" s="49"/>
      <c r="M1080" s="49"/>
      <c r="N1080" s="49"/>
      <c r="O1080" s="49"/>
    </row>
    <row r="1081" spans="3:15" x14ac:dyDescent="0.2">
      <c r="C1081" s="47"/>
      <c r="H1081" s="48"/>
      <c r="I1081" s="48"/>
      <c r="J1081" s="49"/>
      <c r="K1081" s="49"/>
      <c r="L1081" s="49"/>
      <c r="M1081" s="49"/>
      <c r="N1081" s="49"/>
      <c r="O1081" s="49"/>
    </row>
    <row r="1082" spans="3:15" x14ac:dyDescent="0.2">
      <c r="C1082" s="47"/>
      <c r="H1082" s="48"/>
      <c r="I1082" s="48"/>
      <c r="J1082" s="49"/>
      <c r="K1082" s="49"/>
      <c r="L1082" s="49"/>
      <c r="M1082" s="49"/>
      <c r="N1082" s="49"/>
      <c r="O1082" s="49"/>
    </row>
    <row r="1083" spans="3:15" x14ac:dyDescent="0.2">
      <c r="C1083" s="47"/>
      <c r="H1083" s="48"/>
      <c r="I1083" s="48"/>
      <c r="J1083" s="49"/>
      <c r="K1083" s="49"/>
      <c r="L1083" s="49"/>
      <c r="M1083" s="49"/>
      <c r="N1083" s="49"/>
      <c r="O1083" s="49"/>
    </row>
    <row r="1084" spans="3:15" x14ac:dyDescent="0.2">
      <c r="C1084" s="47"/>
      <c r="H1084" s="48"/>
      <c r="I1084" s="48"/>
      <c r="J1084" s="49"/>
      <c r="K1084" s="49"/>
      <c r="L1084" s="49"/>
      <c r="M1084" s="49"/>
      <c r="N1084" s="49"/>
      <c r="O1084" s="49"/>
    </row>
    <row r="1085" spans="3:15" x14ac:dyDescent="0.2">
      <c r="C1085" s="47"/>
      <c r="H1085" s="48"/>
      <c r="I1085" s="48"/>
      <c r="J1085" s="49"/>
      <c r="K1085" s="49"/>
      <c r="L1085" s="49"/>
      <c r="M1085" s="49"/>
      <c r="N1085" s="49"/>
      <c r="O1085" s="49"/>
    </row>
    <row r="1086" spans="3:15" x14ac:dyDescent="0.2">
      <c r="C1086" s="47"/>
      <c r="H1086" s="48"/>
      <c r="I1086" s="48"/>
      <c r="J1086" s="49"/>
      <c r="K1086" s="49"/>
      <c r="L1086" s="49"/>
      <c r="M1086" s="49"/>
      <c r="N1086" s="49"/>
      <c r="O1086" s="49"/>
    </row>
    <row r="1087" spans="3:15" x14ac:dyDescent="0.2">
      <c r="C1087" s="47"/>
      <c r="H1087" s="48"/>
      <c r="I1087" s="48"/>
      <c r="J1087" s="49"/>
      <c r="K1087" s="49"/>
      <c r="L1087" s="49"/>
      <c r="M1087" s="49"/>
      <c r="N1087" s="49"/>
      <c r="O1087" s="49"/>
    </row>
    <row r="1088" spans="3:15" x14ac:dyDescent="0.2">
      <c r="C1088" s="47"/>
      <c r="H1088" s="48"/>
      <c r="I1088" s="48"/>
      <c r="J1088" s="49"/>
      <c r="K1088" s="49"/>
      <c r="L1088" s="49"/>
      <c r="M1088" s="49"/>
      <c r="N1088" s="49"/>
      <c r="O1088" s="49"/>
    </row>
    <row r="1089" spans="3:15" x14ac:dyDescent="0.2">
      <c r="C1089" s="47"/>
      <c r="H1089" s="48"/>
      <c r="I1089" s="48"/>
      <c r="J1089" s="49"/>
      <c r="K1089" s="49"/>
      <c r="L1089" s="49"/>
      <c r="M1089" s="49"/>
      <c r="N1089" s="49"/>
      <c r="O1089" s="49"/>
    </row>
    <row r="1090" spans="3:15" x14ac:dyDescent="0.2">
      <c r="C1090" s="47"/>
      <c r="H1090" s="48"/>
      <c r="I1090" s="48"/>
      <c r="J1090" s="49"/>
      <c r="K1090" s="49"/>
      <c r="L1090" s="49"/>
      <c r="M1090" s="49"/>
      <c r="N1090" s="49"/>
      <c r="O1090" s="49"/>
    </row>
    <row r="1091" spans="3:15" x14ac:dyDescent="0.2">
      <c r="C1091" s="47"/>
      <c r="H1091" s="48"/>
      <c r="I1091" s="48"/>
      <c r="J1091" s="49"/>
      <c r="K1091" s="49"/>
      <c r="L1091" s="49"/>
      <c r="M1091" s="49"/>
      <c r="N1091" s="49"/>
      <c r="O1091" s="49"/>
    </row>
    <row r="1092" spans="3:15" x14ac:dyDescent="0.2">
      <c r="C1092" s="47"/>
      <c r="H1092" s="48"/>
      <c r="I1092" s="48"/>
      <c r="J1092" s="49"/>
      <c r="K1092" s="49"/>
      <c r="L1092" s="49"/>
      <c r="M1092" s="49"/>
      <c r="N1092" s="49"/>
      <c r="O1092" s="49"/>
    </row>
    <row r="1093" spans="3:15" x14ac:dyDescent="0.2">
      <c r="C1093" s="47"/>
      <c r="H1093" s="48"/>
      <c r="I1093" s="48"/>
      <c r="J1093" s="49"/>
      <c r="K1093" s="49"/>
      <c r="L1093" s="49"/>
      <c r="M1093" s="49"/>
      <c r="N1093" s="49"/>
      <c r="O1093" s="49"/>
    </row>
    <row r="1094" spans="3:15" x14ac:dyDescent="0.2">
      <c r="C1094" s="47"/>
      <c r="H1094" s="48"/>
      <c r="I1094" s="48"/>
      <c r="J1094" s="49"/>
      <c r="K1094" s="49"/>
      <c r="L1094" s="49"/>
      <c r="M1094" s="49"/>
      <c r="N1094" s="49"/>
      <c r="O1094" s="49"/>
    </row>
    <row r="1095" spans="3:15" x14ac:dyDescent="0.2">
      <c r="C1095" s="47"/>
      <c r="H1095" s="48"/>
      <c r="I1095" s="48"/>
      <c r="J1095" s="49"/>
      <c r="K1095" s="49"/>
      <c r="L1095" s="49"/>
      <c r="M1095" s="49"/>
      <c r="N1095" s="49"/>
      <c r="O1095" s="49"/>
    </row>
    <row r="1096" spans="3:15" x14ac:dyDescent="0.2">
      <c r="C1096" s="47"/>
      <c r="H1096" s="48"/>
      <c r="I1096" s="48"/>
      <c r="J1096" s="49"/>
      <c r="K1096" s="49"/>
      <c r="L1096" s="49"/>
      <c r="M1096" s="49"/>
      <c r="N1096" s="49"/>
      <c r="O1096" s="49"/>
    </row>
    <row r="1097" spans="3:15" x14ac:dyDescent="0.2">
      <c r="C1097" s="47"/>
      <c r="H1097" s="48"/>
      <c r="I1097" s="48"/>
      <c r="J1097" s="49"/>
      <c r="K1097" s="49"/>
      <c r="L1097" s="49"/>
      <c r="M1097" s="49"/>
      <c r="N1097" s="49"/>
      <c r="O1097" s="49"/>
    </row>
    <row r="1098" spans="3:15" x14ac:dyDescent="0.2">
      <c r="C1098" s="47"/>
      <c r="H1098" s="48"/>
      <c r="I1098" s="48"/>
      <c r="J1098" s="49"/>
      <c r="K1098" s="49"/>
      <c r="L1098" s="49"/>
      <c r="M1098" s="49"/>
      <c r="N1098" s="49"/>
      <c r="O1098" s="49"/>
    </row>
    <row r="1099" spans="3:15" x14ac:dyDescent="0.2">
      <c r="C1099" s="47"/>
      <c r="H1099" s="48"/>
      <c r="I1099" s="48"/>
      <c r="J1099" s="49"/>
      <c r="K1099" s="49"/>
      <c r="L1099" s="49"/>
      <c r="M1099" s="49"/>
      <c r="N1099" s="49"/>
      <c r="O1099" s="49"/>
    </row>
    <row r="1100" spans="3:15" x14ac:dyDescent="0.2">
      <c r="C1100" s="47"/>
      <c r="H1100" s="48"/>
      <c r="I1100" s="48"/>
      <c r="J1100" s="49"/>
      <c r="K1100" s="49"/>
      <c r="L1100" s="49"/>
      <c r="M1100" s="49"/>
      <c r="N1100" s="49"/>
      <c r="O1100" s="49"/>
    </row>
    <row r="1101" spans="3:15" x14ac:dyDescent="0.2">
      <c r="C1101" s="47"/>
      <c r="H1101" s="48"/>
      <c r="I1101" s="48"/>
      <c r="J1101" s="49"/>
      <c r="K1101" s="49"/>
      <c r="L1101" s="49"/>
      <c r="M1101" s="49"/>
      <c r="N1101" s="49"/>
      <c r="O1101" s="49"/>
    </row>
    <row r="1102" spans="3:15" x14ac:dyDescent="0.2">
      <c r="C1102" s="47"/>
      <c r="H1102" s="48"/>
      <c r="I1102" s="48"/>
      <c r="J1102" s="49"/>
      <c r="K1102" s="49"/>
      <c r="L1102" s="49"/>
      <c r="M1102" s="49"/>
      <c r="N1102" s="49"/>
      <c r="O1102" s="49"/>
    </row>
    <row r="1103" spans="3:15" x14ac:dyDescent="0.2">
      <c r="C1103" s="47"/>
      <c r="H1103" s="48"/>
      <c r="I1103" s="48"/>
      <c r="J1103" s="49"/>
      <c r="K1103" s="49"/>
      <c r="L1103" s="49"/>
      <c r="M1103" s="49"/>
      <c r="N1103" s="49"/>
      <c r="O1103" s="49"/>
    </row>
    <row r="1104" spans="3:15" x14ac:dyDescent="0.2">
      <c r="C1104" s="47"/>
      <c r="H1104" s="48"/>
      <c r="I1104" s="48"/>
      <c r="J1104" s="49"/>
      <c r="K1104" s="49"/>
      <c r="L1104" s="49"/>
      <c r="M1104" s="49"/>
      <c r="N1104" s="49"/>
      <c r="O1104" s="49"/>
    </row>
    <row r="1105" spans="3:15" x14ac:dyDescent="0.2">
      <c r="C1105" s="47"/>
      <c r="H1105" s="48"/>
      <c r="I1105" s="48"/>
      <c r="J1105" s="49"/>
      <c r="K1105" s="49"/>
      <c r="L1105" s="49"/>
      <c r="M1105" s="49"/>
      <c r="N1105" s="49"/>
      <c r="O1105" s="49"/>
    </row>
    <row r="1106" spans="3:15" x14ac:dyDescent="0.2">
      <c r="C1106" s="47"/>
      <c r="H1106" s="48"/>
      <c r="I1106" s="48"/>
      <c r="J1106" s="49"/>
      <c r="K1106" s="49"/>
      <c r="L1106" s="49"/>
      <c r="M1106" s="49"/>
      <c r="N1106" s="49"/>
      <c r="O1106" s="49"/>
    </row>
    <row r="1107" spans="3:15" x14ac:dyDescent="0.2">
      <c r="C1107" s="47"/>
      <c r="H1107" s="48"/>
      <c r="I1107" s="48"/>
      <c r="J1107" s="49"/>
      <c r="K1107" s="49"/>
      <c r="L1107" s="49"/>
      <c r="M1107" s="49"/>
      <c r="N1107" s="49"/>
      <c r="O1107" s="49"/>
    </row>
    <row r="1108" spans="3:15" x14ac:dyDescent="0.2">
      <c r="C1108" s="47"/>
      <c r="H1108" s="48"/>
      <c r="I1108" s="48"/>
      <c r="J1108" s="49"/>
      <c r="K1108" s="49"/>
      <c r="L1108" s="49"/>
      <c r="M1108" s="49"/>
      <c r="N1108" s="49"/>
      <c r="O1108" s="49"/>
    </row>
    <row r="1109" spans="3:15" x14ac:dyDescent="0.2">
      <c r="C1109" s="47"/>
      <c r="H1109" s="48"/>
      <c r="I1109" s="48"/>
      <c r="J1109" s="49"/>
      <c r="K1109" s="49"/>
      <c r="L1109" s="49"/>
      <c r="M1109" s="49"/>
      <c r="N1109" s="49"/>
      <c r="O1109" s="49"/>
    </row>
    <row r="1110" spans="3:15" x14ac:dyDescent="0.2">
      <c r="C1110" s="47"/>
      <c r="H1110" s="48"/>
      <c r="I1110" s="48"/>
      <c r="J1110" s="49"/>
      <c r="K1110" s="49"/>
      <c r="L1110" s="49"/>
      <c r="M1110" s="49"/>
      <c r="N1110" s="49"/>
      <c r="O1110" s="49"/>
    </row>
    <row r="1111" spans="3:15" x14ac:dyDescent="0.2">
      <c r="C1111" s="47"/>
      <c r="H1111" s="48"/>
      <c r="I1111" s="48"/>
      <c r="J1111" s="49"/>
      <c r="K1111" s="49"/>
      <c r="L1111" s="49"/>
      <c r="M1111" s="49"/>
      <c r="N1111" s="49"/>
      <c r="O1111" s="49"/>
    </row>
    <row r="1112" spans="3:15" x14ac:dyDescent="0.2">
      <c r="C1112" s="47"/>
      <c r="H1112" s="48"/>
      <c r="I1112" s="48"/>
      <c r="J1112" s="49"/>
      <c r="K1112" s="49"/>
      <c r="L1112" s="49"/>
      <c r="M1112" s="49"/>
      <c r="N1112" s="49"/>
      <c r="O1112" s="49"/>
    </row>
    <row r="1113" spans="3:15" x14ac:dyDescent="0.2">
      <c r="C1113" s="47"/>
      <c r="H1113" s="48"/>
      <c r="I1113" s="48"/>
      <c r="J1113" s="49"/>
      <c r="K1113" s="49"/>
      <c r="L1113" s="49"/>
      <c r="M1113" s="49"/>
      <c r="N1113" s="49"/>
      <c r="O1113" s="49"/>
    </row>
    <row r="1114" spans="3:15" x14ac:dyDescent="0.2">
      <c r="C1114" s="47"/>
      <c r="H1114" s="48"/>
      <c r="I1114" s="48"/>
      <c r="J1114" s="49"/>
      <c r="K1114" s="49"/>
      <c r="L1114" s="49"/>
      <c r="M1114" s="49"/>
      <c r="N1114" s="49"/>
      <c r="O1114" s="49"/>
    </row>
    <row r="1115" spans="3:15" x14ac:dyDescent="0.2">
      <c r="C1115" s="47"/>
      <c r="H1115" s="48"/>
      <c r="I1115" s="48"/>
      <c r="J1115" s="49"/>
      <c r="K1115" s="49"/>
      <c r="L1115" s="49"/>
      <c r="M1115" s="49"/>
      <c r="N1115" s="49"/>
      <c r="O1115" s="49"/>
    </row>
    <row r="1116" spans="3:15" x14ac:dyDescent="0.2">
      <c r="C1116" s="47"/>
      <c r="H1116" s="48"/>
      <c r="I1116" s="48"/>
      <c r="J1116" s="49"/>
      <c r="K1116" s="49"/>
      <c r="L1116" s="49"/>
      <c r="M1116" s="49"/>
      <c r="N1116" s="49"/>
      <c r="O1116" s="49"/>
    </row>
    <row r="1117" spans="3:15" x14ac:dyDescent="0.2">
      <c r="C1117" s="47"/>
      <c r="H1117" s="48"/>
      <c r="I1117" s="48"/>
      <c r="J1117" s="49"/>
      <c r="K1117" s="49"/>
      <c r="L1117" s="49"/>
      <c r="M1117" s="49"/>
      <c r="N1117" s="49"/>
      <c r="O1117" s="49"/>
    </row>
    <row r="1118" spans="3:15" x14ac:dyDescent="0.2">
      <c r="C1118" s="47"/>
      <c r="H1118" s="48"/>
      <c r="I1118" s="48"/>
      <c r="J1118" s="49"/>
      <c r="K1118" s="49"/>
      <c r="L1118" s="49"/>
      <c r="M1118" s="49"/>
      <c r="N1118" s="49"/>
      <c r="O1118" s="49"/>
    </row>
    <row r="1119" spans="3:15" x14ac:dyDescent="0.2">
      <c r="C1119" s="47"/>
      <c r="H1119" s="48"/>
      <c r="I1119" s="48"/>
      <c r="J1119" s="49"/>
      <c r="K1119" s="49"/>
      <c r="L1119" s="49"/>
      <c r="M1119" s="49"/>
      <c r="N1119" s="49"/>
      <c r="O1119" s="49"/>
    </row>
    <row r="1120" spans="3:15" x14ac:dyDescent="0.2">
      <c r="C1120" s="47"/>
      <c r="H1120" s="48"/>
      <c r="I1120" s="48"/>
      <c r="J1120" s="49"/>
      <c r="K1120" s="49"/>
      <c r="L1120" s="49"/>
      <c r="M1120" s="49"/>
      <c r="N1120" s="49"/>
      <c r="O1120" s="49"/>
    </row>
    <row r="1121" spans="3:15" x14ac:dyDescent="0.2">
      <c r="C1121" s="47"/>
      <c r="H1121" s="48"/>
      <c r="I1121" s="48"/>
      <c r="J1121" s="49"/>
      <c r="K1121" s="49"/>
      <c r="L1121" s="49"/>
      <c r="M1121" s="49"/>
      <c r="N1121" s="49"/>
      <c r="O1121" s="49"/>
    </row>
    <row r="1122" spans="3:15" x14ac:dyDescent="0.2">
      <c r="C1122" s="47"/>
      <c r="H1122" s="48"/>
      <c r="I1122" s="48"/>
      <c r="J1122" s="49"/>
      <c r="K1122" s="49"/>
      <c r="L1122" s="49"/>
      <c r="M1122" s="49"/>
      <c r="N1122" s="49"/>
      <c r="O1122" s="49"/>
    </row>
    <row r="1123" spans="3:15" x14ac:dyDescent="0.2">
      <c r="C1123" s="47"/>
      <c r="H1123" s="48"/>
      <c r="I1123" s="48"/>
      <c r="J1123" s="49"/>
      <c r="K1123" s="49"/>
      <c r="L1123" s="49"/>
      <c r="M1123" s="49"/>
      <c r="N1123" s="49"/>
      <c r="O1123" s="49"/>
    </row>
    <row r="1124" spans="3:15" x14ac:dyDescent="0.2">
      <c r="C1124" s="47"/>
      <c r="H1124" s="48"/>
      <c r="I1124" s="48"/>
      <c r="J1124" s="49"/>
      <c r="K1124" s="49"/>
      <c r="L1124" s="49"/>
      <c r="M1124" s="49"/>
      <c r="N1124" s="49"/>
      <c r="O1124" s="49"/>
    </row>
    <row r="1125" spans="3:15" x14ac:dyDescent="0.2">
      <c r="C1125" s="47"/>
      <c r="H1125" s="48"/>
      <c r="I1125" s="48"/>
      <c r="J1125" s="49"/>
      <c r="K1125" s="49"/>
      <c r="L1125" s="49"/>
      <c r="M1125" s="49"/>
      <c r="N1125" s="49"/>
      <c r="O1125" s="49"/>
    </row>
    <row r="1126" spans="3:15" x14ac:dyDescent="0.2">
      <c r="C1126" s="47"/>
      <c r="H1126" s="48"/>
      <c r="I1126" s="48"/>
      <c r="J1126" s="49"/>
      <c r="K1126" s="49"/>
      <c r="L1126" s="49"/>
      <c r="M1126" s="49"/>
      <c r="N1126" s="49"/>
      <c r="O1126" s="49"/>
    </row>
    <row r="1127" spans="3:15" x14ac:dyDescent="0.2">
      <c r="C1127" s="47"/>
      <c r="H1127" s="48"/>
      <c r="I1127" s="48"/>
      <c r="J1127" s="49"/>
      <c r="K1127" s="49"/>
      <c r="L1127" s="49"/>
      <c r="M1127" s="49"/>
      <c r="N1127" s="49"/>
      <c r="O1127" s="49"/>
    </row>
    <row r="1128" spans="3:15" x14ac:dyDescent="0.2">
      <c r="C1128" s="47"/>
      <c r="H1128" s="48"/>
      <c r="I1128" s="48"/>
      <c r="J1128" s="49"/>
      <c r="K1128" s="49"/>
      <c r="L1128" s="49"/>
      <c r="M1128" s="49"/>
      <c r="N1128" s="49"/>
      <c r="O1128" s="49"/>
    </row>
    <row r="1129" spans="3:15" x14ac:dyDescent="0.2">
      <c r="C1129" s="47"/>
      <c r="H1129" s="48"/>
      <c r="I1129" s="48"/>
      <c r="J1129" s="49"/>
      <c r="K1129" s="49"/>
      <c r="L1129" s="49"/>
      <c r="M1129" s="49"/>
      <c r="N1129" s="49"/>
      <c r="O1129" s="49"/>
    </row>
    <row r="1130" spans="3:15" x14ac:dyDescent="0.2">
      <c r="C1130" s="47"/>
      <c r="H1130" s="48"/>
      <c r="I1130" s="48"/>
      <c r="J1130" s="49"/>
      <c r="K1130" s="49"/>
      <c r="L1130" s="49"/>
      <c r="M1130" s="49"/>
      <c r="N1130" s="49"/>
      <c r="O1130" s="49"/>
    </row>
    <row r="1131" spans="3:15" x14ac:dyDescent="0.2">
      <c r="C1131" s="47"/>
      <c r="H1131" s="48"/>
      <c r="I1131" s="48"/>
      <c r="J1131" s="49"/>
      <c r="K1131" s="49"/>
      <c r="L1131" s="49"/>
      <c r="M1131" s="49"/>
      <c r="N1131" s="49"/>
      <c r="O1131" s="49"/>
    </row>
    <row r="1132" spans="3:15" x14ac:dyDescent="0.2">
      <c r="C1132" s="47"/>
      <c r="H1132" s="48"/>
      <c r="I1132" s="48"/>
      <c r="J1132" s="49"/>
      <c r="K1132" s="49"/>
      <c r="L1132" s="49"/>
      <c r="M1132" s="49"/>
      <c r="N1132" s="49"/>
      <c r="O1132" s="49"/>
    </row>
    <row r="1133" spans="3:15" x14ac:dyDescent="0.2">
      <c r="C1133" s="47"/>
      <c r="H1133" s="48"/>
      <c r="I1133" s="48"/>
      <c r="J1133" s="49"/>
      <c r="K1133" s="49"/>
      <c r="L1133" s="49"/>
      <c r="M1133" s="49"/>
      <c r="N1133" s="49"/>
      <c r="O1133" s="49"/>
    </row>
    <row r="1134" spans="3:15" x14ac:dyDescent="0.2">
      <c r="C1134" s="47"/>
      <c r="H1134" s="48"/>
      <c r="I1134" s="48"/>
      <c r="J1134" s="49"/>
      <c r="K1134" s="49"/>
      <c r="L1134" s="49"/>
      <c r="M1134" s="49"/>
      <c r="N1134" s="49"/>
      <c r="O1134" s="49"/>
    </row>
    <row r="1135" spans="3:15" x14ac:dyDescent="0.2">
      <c r="C1135" s="47"/>
      <c r="H1135" s="48"/>
      <c r="I1135" s="48"/>
      <c r="J1135" s="49"/>
      <c r="K1135" s="49"/>
      <c r="L1135" s="49"/>
      <c r="M1135" s="49"/>
      <c r="N1135" s="49"/>
      <c r="O1135" s="49"/>
    </row>
    <row r="1136" spans="3:15" x14ac:dyDescent="0.2">
      <c r="C1136" s="47"/>
      <c r="H1136" s="48"/>
      <c r="I1136" s="48"/>
      <c r="J1136" s="49"/>
      <c r="K1136" s="49"/>
      <c r="L1136" s="49"/>
      <c r="M1136" s="49"/>
      <c r="N1136" s="49"/>
      <c r="O1136" s="49"/>
    </row>
    <row r="1137" spans="3:15" x14ac:dyDescent="0.2">
      <c r="C1137" s="47"/>
      <c r="H1137" s="48"/>
      <c r="I1137" s="48"/>
      <c r="J1137" s="49"/>
      <c r="K1137" s="49"/>
      <c r="L1137" s="49"/>
      <c r="M1137" s="49"/>
      <c r="N1137" s="49"/>
      <c r="O1137" s="49"/>
    </row>
    <row r="1138" spans="3:15" x14ac:dyDescent="0.2">
      <c r="C1138" s="47"/>
      <c r="H1138" s="48"/>
      <c r="I1138" s="48"/>
      <c r="J1138" s="49"/>
      <c r="K1138" s="49"/>
      <c r="L1138" s="49"/>
      <c r="M1138" s="49"/>
      <c r="N1138" s="49"/>
      <c r="O1138" s="49"/>
    </row>
    <row r="1139" spans="3:15" x14ac:dyDescent="0.2">
      <c r="C1139" s="47"/>
      <c r="H1139" s="48"/>
      <c r="I1139" s="48"/>
      <c r="J1139" s="49"/>
      <c r="K1139" s="49"/>
      <c r="L1139" s="49"/>
      <c r="M1139" s="49"/>
      <c r="N1139" s="49"/>
      <c r="O1139" s="49"/>
    </row>
    <row r="1140" spans="3:15" x14ac:dyDescent="0.2">
      <c r="C1140" s="47"/>
      <c r="H1140" s="48"/>
      <c r="I1140" s="48"/>
      <c r="J1140" s="49"/>
      <c r="K1140" s="49"/>
      <c r="L1140" s="49"/>
      <c r="M1140" s="49"/>
      <c r="N1140" s="49"/>
      <c r="O1140" s="49"/>
    </row>
    <row r="1141" spans="3:15" x14ac:dyDescent="0.2">
      <c r="C1141" s="47"/>
      <c r="H1141" s="48"/>
      <c r="I1141" s="48"/>
      <c r="J1141" s="49"/>
      <c r="K1141" s="49"/>
      <c r="L1141" s="49"/>
      <c r="M1141" s="49"/>
      <c r="N1141" s="49"/>
      <c r="O1141" s="49"/>
    </row>
    <row r="1142" spans="3:15" x14ac:dyDescent="0.2">
      <c r="C1142" s="47"/>
      <c r="H1142" s="48"/>
      <c r="I1142" s="48"/>
      <c r="J1142" s="49"/>
      <c r="K1142" s="49"/>
      <c r="L1142" s="49"/>
      <c r="M1142" s="49"/>
      <c r="N1142" s="49"/>
      <c r="O1142" s="49"/>
    </row>
    <row r="1143" spans="3:15" x14ac:dyDescent="0.2">
      <c r="C1143" s="47"/>
      <c r="H1143" s="48"/>
      <c r="I1143" s="48"/>
      <c r="J1143" s="49"/>
      <c r="K1143" s="49"/>
      <c r="L1143" s="49"/>
      <c r="M1143" s="49"/>
      <c r="N1143" s="49"/>
      <c r="O1143" s="49"/>
    </row>
    <row r="1144" spans="3:15" x14ac:dyDescent="0.2">
      <c r="C1144" s="47"/>
      <c r="H1144" s="48"/>
      <c r="I1144" s="48"/>
      <c r="J1144" s="49"/>
      <c r="K1144" s="49"/>
      <c r="L1144" s="49"/>
      <c r="M1144" s="49"/>
      <c r="N1144" s="49"/>
      <c r="O1144" s="49"/>
    </row>
    <row r="1145" spans="3:15" x14ac:dyDescent="0.2">
      <c r="C1145" s="47"/>
      <c r="H1145" s="48"/>
      <c r="I1145" s="48"/>
      <c r="J1145" s="49"/>
      <c r="K1145" s="49"/>
      <c r="L1145" s="49"/>
      <c r="M1145" s="49"/>
      <c r="N1145" s="49"/>
      <c r="O1145" s="49"/>
    </row>
    <row r="1146" spans="3:15" x14ac:dyDescent="0.2">
      <c r="C1146" s="47"/>
      <c r="H1146" s="48"/>
      <c r="I1146" s="48"/>
      <c r="J1146" s="49"/>
      <c r="K1146" s="49"/>
      <c r="L1146" s="49"/>
      <c r="M1146" s="49"/>
      <c r="N1146" s="49"/>
      <c r="O1146" s="49"/>
    </row>
    <row r="1147" spans="3:15" x14ac:dyDescent="0.2">
      <c r="C1147" s="47"/>
      <c r="H1147" s="48"/>
      <c r="I1147" s="48"/>
      <c r="J1147" s="49"/>
      <c r="K1147" s="49"/>
      <c r="L1147" s="49"/>
      <c r="M1147" s="49"/>
      <c r="N1147" s="49"/>
      <c r="O1147" s="49"/>
    </row>
    <row r="1148" spans="3:15" x14ac:dyDescent="0.2">
      <c r="C1148" s="47"/>
      <c r="H1148" s="48"/>
      <c r="I1148" s="48"/>
      <c r="J1148" s="49"/>
      <c r="K1148" s="49"/>
      <c r="L1148" s="49"/>
      <c r="M1148" s="49"/>
      <c r="N1148" s="49"/>
      <c r="O1148" s="49"/>
    </row>
    <row r="1149" spans="3:15" x14ac:dyDescent="0.2">
      <c r="C1149" s="47"/>
      <c r="H1149" s="48"/>
      <c r="I1149" s="48"/>
      <c r="J1149" s="49"/>
      <c r="K1149" s="49"/>
      <c r="L1149" s="49"/>
      <c r="M1149" s="49"/>
      <c r="N1149" s="49"/>
      <c r="O1149" s="49"/>
    </row>
    <row r="1150" spans="3:15" x14ac:dyDescent="0.2">
      <c r="C1150" s="47"/>
      <c r="H1150" s="48"/>
      <c r="I1150" s="48"/>
      <c r="J1150" s="49"/>
      <c r="K1150" s="49"/>
      <c r="L1150" s="49"/>
      <c r="M1150" s="49"/>
      <c r="N1150" s="49"/>
      <c r="O1150" s="49"/>
    </row>
    <row r="1151" spans="3:15" x14ac:dyDescent="0.2">
      <c r="C1151" s="47"/>
      <c r="H1151" s="48"/>
      <c r="I1151" s="48"/>
      <c r="J1151" s="49"/>
      <c r="K1151" s="49"/>
      <c r="L1151" s="49"/>
      <c r="M1151" s="49"/>
      <c r="N1151" s="49"/>
      <c r="O1151" s="49"/>
    </row>
    <row r="1152" spans="3:15" x14ac:dyDescent="0.2">
      <c r="C1152" s="47"/>
      <c r="H1152" s="48"/>
      <c r="I1152" s="48"/>
      <c r="J1152" s="49"/>
      <c r="K1152" s="49"/>
      <c r="L1152" s="49"/>
      <c r="M1152" s="49"/>
      <c r="N1152" s="49"/>
      <c r="O1152" s="49"/>
    </row>
    <row r="1153" spans="3:15" x14ac:dyDescent="0.2">
      <c r="C1153" s="47"/>
      <c r="H1153" s="48"/>
      <c r="I1153" s="48"/>
      <c r="J1153" s="49"/>
      <c r="K1153" s="49"/>
      <c r="L1153" s="49"/>
      <c r="M1153" s="49"/>
      <c r="N1153" s="49"/>
      <c r="O1153" s="49"/>
    </row>
    <row r="1154" spans="3:15" x14ac:dyDescent="0.2">
      <c r="C1154" s="47"/>
      <c r="H1154" s="48"/>
      <c r="I1154" s="48"/>
      <c r="J1154" s="49"/>
      <c r="K1154" s="49"/>
      <c r="L1154" s="49"/>
      <c r="M1154" s="49"/>
      <c r="N1154" s="49"/>
      <c r="O1154" s="49"/>
    </row>
    <row r="1155" spans="3:15" x14ac:dyDescent="0.2">
      <c r="C1155" s="47"/>
      <c r="H1155" s="48"/>
      <c r="I1155" s="48"/>
      <c r="J1155" s="49"/>
      <c r="K1155" s="49"/>
      <c r="L1155" s="49"/>
      <c r="M1155" s="49"/>
      <c r="N1155" s="49"/>
      <c r="O1155" s="49"/>
    </row>
    <row r="1156" spans="3:15" x14ac:dyDescent="0.2">
      <c r="C1156" s="47"/>
      <c r="H1156" s="48"/>
      <c r="I1156" s="48"/>
      <c r="J1156" s="49"/>
      <c r="K1156" s="49"/>
      <c r="L1156" s="49"/>
      <c r="M1156" s="49"/>
      <c r="N1156" s="49"/>
      <c r="O1156" s="49"/>
    </row>
    <row r="1157" spans="3:15" x14ac:dyDescent="0.2">
      <c r="C1157" s="47"/>
      <c r="H1157" s="48"/>
      <c r="I1157" s="48"/>
      <c r="J1157" s="49"/>
      <c r="K1157" s="49"/>
      <c r="L1157" s="49"/>
      <c r="M1157" s="49"/>
      <c r="N1157" s="49"/>
      <c r="O1157" s="49"/>
    </row>
    <row r="1158" spans="3:15" x14ac:dyDescent="0.2">
      <c r="C1158" s="47"/>
      <c r="H1158" s="48"/>
      <c r="I1158" s="48"/>
      <c r="J1158" s="49"/>
      <c r="K1158" s="49"/>
      <c r="L1158" s="49"/>
      <c r="M1158" s="49"/>
      <c r="N1158" s="49"/>
      <c r="O1158" s="49"/>
    </row>
    <row r="1159" spans="3:15" x14ac:dyDescent="0.2">
      <c r="C1159" s="47"/>
      <c r="H1159" s="48"/>
      <c r="I1159" s="48"/>
      <c r="J1159" s="49"/>
      <c r="K1159" s="49"/>
      <c r="L1159" s="49"/>
      <c r="M1159" s="49"/>
      <c r="N1159" s="49"/>
      <c r="O1159" s="49"/>
    </row>
    <row r="1160" spans="3:15" x14ac:dyDescent="0.2">
      <c r="C1160" s="47"/>
      <c r="H1160" s="48"/>
      <c r="I1160" s="48"/>
      <c r="J1160" s="49"/>
      <c r="K1160" s="49"/>
      <c r="L1160" s="49"/>
      <c r="M1160" s="49"/>
      <c r="N1160" s="49"/>
      <c r="O1160" s="49"/>
    </row>
    <row r="1161" spans="3:15" x14ac:dyDescent="0.2">
      <c r="C1161" s="47"/>
      <c r="H1161" s="48"/>
      <c r="I1161" s="48"/>
      <c r="J1161" s="49"/>
      <c r="K1161" s="49"/>
      <c r="L1161" s="49"/>
      <c r="M1161" s="49"/>
      <c r="N1161" s="49"/>
      <c r="O1161" s="49"/>
    </row>
    <row r="1162" spans="3:15" x14ac:dyDescent="0.2">
      <c r="C1162" s="47"/>
      <c r="H1162" s="48"/>
      <c r="I1162" s="48"/>
      <c r="J1162" s="49"/>
      <c r="K1162" s="49"/>
      <c r="L1162" s="49"/>
      <c r="M1162" s="49"/>
      <c r="N1162" s="49"/>
      <c r="O1162" s="49"/>
    </row>
    <row r="1163" spans="3:15" x14ac:dyDescent="0.2">
      <c r="C1163" s="47"/>
      <c r="H1163" s="48"/>
      <c r="I1163" s="48"/>
      <c r="J1163" s="49"/>
      <c r="K1163" s="49"/>
      <c r="L1163" s="49"/>
      <c r="M1163" s="49"/>
      <c r="N1163" s="49"/>
      <c r="O1163" s="49"/>
    </row>
    <row r="1164" spans="3:15" x14ac:dyDescent="0.2">
      <c r="C1164" s="47"/>
      <c r="H1164" s="48"/>
      <c r="I1164" s="48"/>
      <c r="J1164" s="49"/>
      <c r="K1164" s="49"/>
      <c r="L1164" s="49"/>
      <c r="M1164" s="49"/>
      <c r="N1164" s="49"/>
      <c r="O1164" s="49"/>
    </row>
    <row r="1165" spans="3:15" x14ac:dyDescent="0.2">
      <c r="C1165" s="47"/>
      <c r="H1165" s="48"/>
      <c r="I1165" s="48"/>
      <c r="J1165" s="49"/>
      <c r="K1165" s="49"/>
      <c r="L1165" s="49"/>
      <c r="M1165" s="49"/>
      <c r="N1165" s="49"/>
      <c r="O1165" s="49"/>
    </row>
    <row r="1166" spans="3:15" x14ac:dyDescent="0.2">
      <c r="C1166" s="47"/>
      <c r="H1166" s="48"/>
      <c r="I1166" s="48"/>
      <c r="J1166" s="49"/>
      <c r="K1166" s="49"/>
      <c r="L1166" s="49"/>
      <c r="M1166" s="49"/>
      <c r="N1166" s="49"/>
      <c r="O1166" s="49"/>
    </row>
    <row r="1167" spans="3:15" x14ac:dyDescent="0.2">
      <c r="C1167" s="47"/>
      <c r="H1167" s="48"/>
      <c r="I1167" s="48"/>
      <c r="J1167" s="49"/>
      <c r="K1167" s="49"/>
      <c r="L1167" s="49"/>
      <c r="M1167" s="49"/>
      <c r="N1167" s="49"/>
      <c r="O1167" s="49"/>
    </row>
    <row r="1168" spans="3:15" x14ac:dyDescent="0.2">
      <c r="C1168" s="47"/>
      <c r="H1168" s="48"/>
      <c r="I1168" s="48"/>
      <c r="J1168" s="49"/>
      <c r="K1168" s="49"/>
      <c r="L1168" s="49"/>
      <c r="M1168" s="49"/>
      <c r="N1168" s="49"/>
      <c r="O1168" s="49"/>
    </row>
    <row r="1169" spans="3:15" x14ac:dyDescent="0.2">
      <c r="C1169" s="47"/>
      <c r="H1169" s="48"/>
      <c r="I1169" s="48"/>
      <c r="J1169" s="49"/>
      <c r="K1169" s="49"/>
      <c r="L1169" s="49"/>
      <c r="M1169" s="49"/>
      <c r="N1169" s="49"/>
      <c r="O1169" s="49"/>
    </row>
    <row r="1170" spans="3:15" x14ac:dyDescent="0.2">
      <c r="C1170" s="47"/>
      <c r="H1170" s="48"/>
      <c r="I1170" s="48"/>
      <c r="J1170" s="49"/>
      <c r="K1170" s="49"/>
      <c r="L1170" s="49"/>
      <c r="M1170" s="49"/>
      <c r="N1170" s="49"/>
      <c r="O1170" s="49"/>
    </row>
    <row r="1171" spans="3:15" x14ac:dyDescent="0.2">
      <c r="C1171" s="47"/>
      <c r="H1171" s="48"/>
      <c r="I1171" s="48"/>
      <c r="J1171" s="49"/>
      <c r="K1171" s="49"/>
      <c r="L1171" s="49"/>
      <c r="M1171" s="49"/>
      <c r="N1171" s="49"/>
      <c r="O1171" s="49"/>
    </row>
    <row r="1172" spans="3:15" x14ac:dyDescent="0.2">
      <c r="C1172" s="47"/>
      <c r="H1172" s="48"/>
      <c r="I1172" s="48"/>
      <c r="J1172" s="49"/>
      <c r="K1172" s="49"/>
      <c r="L1172" s="49"/>
      <c r="M1172" s="49"/>
      <c r="N1172" s="49"/>
      <c r="O1172" s="49"/>
    </row>
    <row r="1173" spans="3:15" x14ac:dyDescent="0.2">
      <c r="C1173" s="47"/>
      <c r="H1173" s="48"/>
      <c r="I1173" s="48"/>
      <c r="J1173" s="49"/>
      <c r="K1173" s="49"/>
      <c r="L1173" s="49"/>
      <c r="M1173" s="49"/>
      <c r="N1173" s="49"/>
      <c r="O1173" s="49"/>
    </row>
    <row r="1174" spans="3:15" x14ac:dyDescent="0.2">
      <c r="C1174" s="47"/>
      <c r="H1174" s="48"/>
      <c r="I1174" s="48"/>
      <c r="J1174" s="49"/>
      <c r="K1174" s="49"/>
      <c r="L1174" s="49"/>
      <c r="M1174" s="49"/>
      <c r="N1174" s="49"/>
      <c r="O1174" s="49"/>
    </row>
    <row r="1175" spans="3:15" x14ac:dyDescent="0.2">
      <c r="C1175" s="47"/>
      <c r="H1175" s="48"/>
      <c r="I1175" s="48"/>
      <c r="J1175" s="49"/>
      <c r="K1175" s="49"/>
      <c r="L1175" s="49"/>
      <c r="M1175" s="49"/>
      <c r="N1175" s="49"/>
      <c r="O1175" s="49"/>
    </row>
    <row r="1176" spans="3:15" x14ac:dyDescent="0.2">
      <c r="C1176" s="47"/>
      <c r="H1176" s="48"/>
      <c r="I1176" s="48"/>
      <c r="J1176" s="49"/>
      <c r="K1176" s="49"/>
      <c r="L1176" s="49"/>
      <c r="M1176" s="49"/>
      <c r="N1176" s="49"/>
      <c r="O1176" s="49"/>
    </row>
    <row r="1177" spans="3:15" x14ac:dyDescent="0.2">
      <c r="C1177" s="47"/>
      <c r="H1177" s="48"/>
      <c r="I1177" s="48"/>
      <c r="J1177" s="49"/>
      <c r="K1177" s="49"/>
      <c r="L1177" s="49"/>
      <c r="M1177" s="49"/>
      <c r="N1177" s="49"/>
      <c r="O1177" s="49"/>
    </row>
    <row r="1178" spans="3:15" x14ac:dyDescent="0.2">
      <c r="C1178" s="47"/>
      <c r="H1178" s="48"/>
      <c r="I1178" s="48"/>
      <c r="J1178" s="49"/>
      <c r="K1178" s="49"/>
      <c r="L1178" s="49"/>
      <c r="M1178" s="49"/>
      <c r="N1178" s="49"/>
      <c r="O1178" s="49"/>
    </row>
    <row r="1179" spans="3:15" x14ac:dyDescent="0.2">
      <c r="C1179" s="47"/>
      <c r="H1179" s="48"/>
      <c r="I1179" s="48"/>
      <c r="J1179" s="49"/>
      <c r="K1179" s="49"/>
      <c r="L1179" s="49"/>
      <c r="M1179" s="49"/>
      <c r="N1179" s="49"/>
      <c r="O1179" s="49"/>
    </row>
    <row r="1180" spans="3:15" x14ac:dyDescent="0.2">
      <c r="C1180" s="47"/>
      <c r="H1180" s="48"/>
      <c r="I1180" s="48"/>
      <c r="J1180" s="49"/>
      <c r="K1180" s="49"/>
      <c r="L1180" s="49"/>
      <c r="M1180" s="49"/>
      <c r="N1180" s="49"/>
      <c r="O1180" s="49"/>
    </row>
    <row r="1181" spans="3:15" x14ac:dyDescent="0.2">
      <c r="C1181" s="47"/>
      <c r="H1181" s="48"/>
      <c r="I1181" s="48"/>
      <c r="J1181" s="49"/>
      <c r="K1181" s="49"/>
      <c r="L1181" s="49"/>
      <c r="M1181" s="49"/>
      <c r="N1181" s="49"/>
      <c r="O1181" s="49"/>
    </row>
    <row r="1182" spans="3:15" x14ac:dyDescent="0.2">
      <c r="C1182" s="47"/>
      <c r="H1182" s="48"/>
      <c r="I1182" s="48"/>
      <c r="J1182" s="49"/>
      <c r="K1182" s="49"/>
      <c r="L1182" s="49"/>
      <c r="M1182" s="49"/>
      <c r="N1182" s="49"/>
      <c r="O1182" s="49"/>
    </row>
    <row r="1183" spans="3:15" x14ac:dyDescent="0.2">
      <c r="C1183" s="47"/>
      <c r="H1183" s="48"/>
      <c r="I1183" s="48"/>
      <c r="J1183" s="49"/>
      <c r="K1183" s="49"/>
      <c r="L1183" s="49"/>
      <c r="M1183" s="49"/>
      <c r="N1183" s="49"/>
      <c r="O1183" s="49"/>
    </row>
    <row r="1184" spans="3:15" x14ac:dyDescent="0.2">
      <c r="C1184" s="47"/>
      <c r="H1184" s="48"/>
      <c r="I1184" s="48"/>
      <c r="J1184" s="49"/>
      <c r="K1184" s="49"/>
      <c r="L1184" s="49"/>
      <c r="M1184" s="49"/>
      <c r="N1184" s="49"/>
      <c r="O1184" s="49"/>
    </row>
    <row r="1185" spans="3:15" x14ac:dyDescent="0.2">
      <c r="C1185" s="47"/>
      <c r="H1185" s="48"/>
      <c r="I1185" s="48"/>
      <c r="J1185" s="49"/>
      <c r="K1185" s="49"/>
      <c r="L1185" s="49"/>
      <c r="M1185" s="49"/>
      <c r="N1185" s="49"/>
      <c r="O1185" s="49"/>
    </row>
    <row r="1186" spans="3:15" x14ac:dyDescent="0.2">
      <c r="C1186" s="47"/>
      <c r="H1186" s="48"/>
      <c r="I1186" s="48"/>
      <c r="J1186" s="49"/>
      <c r="K1186" s="49"/>
      <c r="L1186" s="49"/>
      <c r="M1186" s="49"/>
      <c r="N1186" s="49"/>
      <c r="O1186" s="49"/>
    </row>
    <row r="1187" spans="3:15" x14ac:dyDescent="0.2">
      <c r="C1187" s="47"/>
      <c r="H1187" s="48"/>
      <c r="I1187" s="48"/>
      <c r="J1187" s="49"/>
      <c r="K1187" s="49"/>
      <c r="L1187" s="49"/>
      <c r="M1187" s="49"/>
      <c r="N1187" s="49"/>
      <c r="O1187" s="49"/>
    </row>
    <row r="1188" spans="3:15" x14ac:dyDescent="0.2">
      <c r="C1188" s="47"/>
      <c r="H1188" s="48"/>
      <c r="I1188" s="48"/>
      <c r="J1188" s="49"/>
      <c r="K1188" s="49"/>
      <c r="L1188" s="49"/>
      <c r="M1188" s="49"/>
      <c r="N1188" s="49"/>
      <c r="O1188" s="49"/>
    </row>
    <row r="1189" spans="3:15" x14ac:dyDescent="0.2">
      <c r="C1189" s="47"/>
      <c r="H1189" s="48"/>
      <c r="I1189" s="48"/>
      <c r="J1189" s="49"/>
      <c r="K1189" s="49"/>
      <c r="L1189" s="49"/>
      <c r="M1189" s="49"/>
      <c r="N1189" s="49"/>
      <c r="O1189" s="49"/>
    </row>
    <row r="1190" spans="3:15" x14ac:dyDescent="0.2">
      <c r="C1190" s="47"/>
      <c r="H1190" s="48"/>
      <c r="I1190" s="48"/>
      <c r="J1190" s="49"/>
      <c r="K1190" s="49"/>
      <c r="L1190" s="49"/>
      <c r="M1190" s="49"/>
      <c r="N1190" s="49"/>
      <c r="O1190" s="49"/>
    </row>
    <row r="1191" spans="3:15" x14ac:dyDescent="0.2">
      <c r="C1191" s="47"/>
      <c r="H1191" s="48"/>
      <c r="I1191" s="48"/>
      <c r="J1191" s="49"/>
      <c r="K1191" s="49"/>
      <c r="L1191" s="49"/>
      <c r="M1191" s="49"/>
      <c r="N1191" s="49"/>
      <c r="O1191" s="49"/>
    </row>
    <row r="1192" spans="3:15" x14ac:dyDescent="0.2">
      <c r="C1192" s="47"/>
      <c r="H1192" s="48"/>
      <c r="I1192" s="48"/>
      <c r="J1192" s="49"/>
      <c r="K1192" s="49"/>
      <c r="L1192" s="49"/>
      <c r="M1192" s="49"/>
      <c r="N1192" s="49"/>
      <c r="O1192" s="49"/>
    </row>
    <row r="1193" spans="3:15" x14ac:dyDescent="0.2">
      <c r="C1193" s="47"/>
      <c r="H1193" s="48"/>
      <c r="I1193" s="48"/>
      <c r="J1193" s="49"/>
      <c r="K1193" s="49"/>
      <c r="L1193" s="49"/>
      <c r="M1193" s="49"/>
      <c r="N1193" s="49"/>
      <c r="O1193" s="49"/>
    </row>
    <row r="1194" spans="3:15" x14ac:dyDescent="0.2">
      <c r="C1194" s="47"/>
      <c r="H1194" s="48"/>
      <c r="I1194" s="48"/>
      <c r="J1194" s="49"/>
      <c r="K1194" s="49"/>
      <c r="L1194" s="49"/>
      <c r="M1194" s="49"/>
      <c r="N1194" s="49"/>
      <c r="O1194" s="49"/>
    </row>
    <row r="1195" spans="3:15" x14ac:dyDescent="0.2">
      <c r="C1195" s="47"/>
      <c r="H1195" s="48"/>
      <c r="I1195" s="48"/>
      <c r="J1195" s="49"/>
      <c r="K1195" s="49"/>
      <c r="L1195" s="49"/>
      <c r="M1195" s="49"/>
      <c r="N1195" s="49"/>
      <c r="O1195" s="49"/>
    </row>
    <row r="1196" spans="3:15" x14ac:dyDescent="0.2">
      <c r="C1196" s="47"/>
      <c r="H1196" s="48"/>
      <c r="I1196" s="48"/>
      <c r="J1196" s="49"/>
      <c r="K1196" s="49"/>
      <c r="L1196" s="49"/>
      <c r="M1196" s="49"/>
      <c r="N1196" s="49"/>
      <c r="O1196" s="49"/>
    </row>
    <row r="1197" spans="3:15" x14ac:dyDescent="0.2">
      <c r="C1197" s="47"/>
      <c r="H1197" s="48"/>
      <c r="I1197" s="48"/>
      <c r="J1197" s="49"/>
      <c r="K1197" s="49"/>
      <c r="L1197" s="49"/>
      <c r="M1197" s="49"/>
      <c r="N1197" s="49"/>
      <c r="O1197" s="49"/>
    </row>
    <row r="1198" spans="3:15" x14ac:dyDescent="0.2">
      <c r="C1198" s="47"/>
      <c r="H1198" s="48"/>
      <c r="I1198" s="48"/>
      <c r="J1198" s="49"/>
      <c r="K1198" s="49"/>
      <c r="L1198" s="49"/>
      <c r="M1198" s="49"/>
      <c r="N1198" s="49"/>
      <c r="O1198" s="49"/>
    </row>
    <row r="1199" spans="3:15" x14ac:dyDescent="0.2">
      <c r="C1199" s="47"/>
      <c r="H1199" s="48"/>
      <c r="I1199" s="48"/>
      <c r="J1199" s="49"/>
      <c r="K1199" s="49"/>
      <c r="L1199" s="49"/>
      <c r="M1199" s="49"/>
      <c r="N1199" s="49"/>
      <c r="O1199" s="49"/>
    </row>
    <row r="1200" spans="3:15" x14ac:dyDescent="0.2">
      <c r="C1200" s="47"/>
      <c r="H1200" s="48"/>
      <c r="I1200" s="48"/>
      <c r="J1200" s="49"/>
      <c r="K1200" s="49"/>
      <c r="L1200" s="49"/>
      <c r="M1200" s="49"/>
      <c r="N1200" s="49"/>
      <c r="O1200" s="49"/>
    </row>
    <row r="1201" spans="3:15" x14ac:dyDescent="0.2">
      <c r="C1201" s="47"/>
      <c r="H1201" s="48"/>
      <c r="I1201" s="48"/>
      <c r="J1201" s="49"/>
      <c r="K1201" s="49"/>
      <c r="L1201" s="49"/>
      <c r="M1201" s="49"/>
      <c r="N1201" s="49"/>
      <c r="O1201" s="49"/>
    </row>
    <row r="1202" spans="3:15" x14ac:dyDescent="0.2">
      <c r="C1202" s="47"/>
      <c r="H1202" s="48"/>
      <c r="I1202" s="48"/>
      <c r="J1202" s="49"/>
      <c r="K1202" s="49"/>
      <c r="L1202" s="49"/>
      <c r="M1202" s="49"/>
      <c r="N1202" s="49"/>
      <c r="O1202" s="49"/>
    </row>
    <row r="1203" spans="3:15" x14ac:dyDescent="0.2">
      <c r="C1203" s="47"/>
      <c r="H1203" s="48"/>
      <c r="I1203" s="48"/>
      <c r="J1203" s="49"/>
      <c r="K1203" s="49"/>
      <c r="L1203" s="49"/>
      <c r="M1203" s="49"/>
      <c r="N1203" s="49"/>
      <c r="O1203" s="49"/>
    </row>
    <row r="1204" spans="3:15" x14ac:dyDescent="0.2">
      <c r="C1204" s="47"/>
      <c r="H1204" s="48"/>
      <c r="I1204" s="48"/>
      <c r="J1204" s="49"/>
      <c r="K1204" s="49"/>
      <c r="L1204" s="49"/>
      <c r="M1204" s="49"/>
      <c r="N1204" s="49"/>
      <c r="O1204" s="49"/>
    </row>
    <row r="1205" spans="3:15" x14ac:dyDescent="0.2">
      <c r="C1205" s="47"/>
      <c r="H1205" s="48"/>
      <c r="I1205" s="48"/>
      <c r="J1205" s="49"/>
      <c r="K1205" s="49"/>
      <c r="L1205" s="49"/>
      <c r="M1205" s="49"/>
      <c r="N1205" s="49"/>
      <c r="O1205" s="49"/>
    </row>
    <row r="1206" spans="3:15" x14ac:dyDescent="0.2">
      <c r="C1206" s="47"/>
      <c r="H1206" s="48"/>
      <c r="I1206" s="48"/>
      <c r="J1206" s="49"/>
      <c r="K1206" s="49"/>
      <c r="L1206" s="49"/>
      <c r="M1206" s="49"/>
      <c r="N1206" s="49"/>
      <c r="O1206" s="49"/>
    </row>
    <row r="1207" spans="3:15" x14ac:dyDescent="0.2">
      <c r="C1207" s="47"/>
      <c r="H1207" s="48"/>
      <c r="I1207" s="48"/>
      <c r="J1207" s="49"/>
      <c r="K1207" s="49"/>
      <c r="L1207" s="49"/>
      <c r="M1207" s="49"/>
      <c r="N1207" s="49"/>
      <c r="O1207" s="49"/>
    </row>
    <row r="1208" spans="3:15" x14ac:dyDescent="0.2">
      <c r="C1208" s="47"/>
      <c r="H1208" s="48"/>
      <c r="I1208" s="48"/>
      <c r="J1208" s="49"/>
      <c r="K1208" s="49"/>
      <c r="L1208" s="49"/>
      <c r="M1208" s="49"/>
      <c r="N1208" s="49"/>
      <c r="O1208" s="49"/>
    </row>
    <row r="1209" spans="3:15" x14ac:dyDescent="0.2">
      <c r="C1209" s="47"/>
      <c r="H1209" s="48"/>
      <c r="I1209" s="48"/>
      <c r="J1209" s="49"/>
      <c r="K1209" s="49"/>
      <c r="L1209" s="49"/>
      <c r="M1209" s="49"/>
      <c r="N1209" s="49"/>
      <c r="O1209" s="49"/>
    </row>
    <row r="1210" spans="3:15" x14ac:dyDescent="0.2">
      <c r="C1210" s="47"/>
      <c r="H1210" s="48"/>
      <c r="I1210" s="48"/>
      <c r="J1210" s="49"/>
      <c r="K1210" s="49"/>
      <c r="L1210" s="49"/>
      <c r="M1210" s="49"/>
      <c r="N1210" s="49"/>
      <c r="O1210" s="49"/>
    </row>
    <row r="1211" spans="3:15" x14ac:dyDescent="0.2">
      <c r="C1211" s="47"/>
      <c r="H1211" s="48"/>
      <c r="I1211" s="48"/>
      <c r="J1211" s="49"/>
      <c r="K1211" s="49"/>
      <c r="L1211" s="49"/>
      <c r="M1211" s="49"/>
      <c r="N1211" s="49"/>
      <c r="O1211" s="49"/>
    </row>
    <row r="1212" spans="3:15" x14ac:dyDescent="0.2">
      <c r="C1212" s="47"/>
      <c r="H1212" s="48"/>
      <c r="I1212" s="48"/>
      <c r="J1212" s="49"/>
      <c r="K1212" s="49"/>
      <c r="L1212" s="49"/>
      <c r="M1212" s="49"/>
      <c r="N1212" s="49"/>
      <c r="O1212" s="49"/>
    </row>
    <row r="1213" spans="3:15" x14ac:dyDescent="0.2">
      <c r="C1213" s="47"/>
      <c r="H1213" s="48"/>
      <c r="I1213" s="48"/>
      <c r="J1213" s="49"/>
      <c r="K1213" s="49"/>
      <c r="L1213" s="49"/>
      <c r="M1213" s="49"/>
      <c r="N1213" s="49"/>
      <c r="O1213" s="49"/>
    </row>
    <row r="1214" spans="3:15" x14ac:dyDescent="0.2">
      <c r="C1214" s="47"/>
      <c r="H1214" s="48"/>
      <c r="I1214" s="48"/>
      <c r="J1214" s="49"/>
      <c r="K1214" s="49"/>
      <c r="L1214" s="49"/>
      <c r="M1214" s="49"/>
      <c r="N1214" s="49"/>
      <c r="O1214" s="49"/>
    </row>
    <row r="1215" spans="3:15" x14ac:dyDescent="0.2">
      <c r="C1215" s="47"/>
      <c r="H1215" s="48"/>
      <c r="I1215" s="48"/>
      <c r="J1215" s="49"/>
      <c r="K1215" s="49"/>
      <c r="L1215" s="49"/>
      <c r="M1215" s="49"/>
      <c r="N1215" s="49"/>
      <c r="O1215" s="49"/>
    </row>
    <row r="1216" spans="3:15" x14ac:dyDescent="0.2">
      <c r="C1216" s="47"/>
      <c r="H1216" s="48"/>
      <c r="I1216" s="48"/>
      <c r="J1216" s="49"/>
      <c r="K1216" s="49"/>
      <c r="L1216" s="49"/>
      <c r="M1216" s="49"/>
      <c r="N1216" s="49"/>
      <c r="O1216" s="49"/>
    </row>
    <row r="1217" spans="3:15" x14ac:dyDescent="0.2">
      <c r="C1217" s="47"/>
      <c r="H1217" s="48"/>
      <c r="I1217" s="48"/>
      <c r="J1217" s="49"/>
      <c r="K1217" s="49"/>
      <c r="L1217" s="49"/>
      <c r="M1217" s="49"/>
      <c r="N1217" s="49"/>
      <c r="O1217" s="49"/>
    </row>
    <row r="1218" spans="3:15" x14ac:dyDescent="0.2">
      <c r="C1218" s="47"/>
      <c r="H1218" s="48"/>
      <c r="I1218" s="48"/>
      <c r="J1218" s="49"/>
      <c r="K1218" s="49"/>
      <c r="L1218" s="49"/>
      <c r="M1218" s="49"/>
      <c r="N1218" s="49"/>
      <c r="O1218" s="49"/>
    </row>
    <row r="1219" spans="3:15" x14ac:dyDescent="0.2">
      <c r="C1219" s="47"/>
      <c r="H1219" s="48"/>
      <c r="I1219" s="48"/>
      <c r="J1219" s="49"/>
      <c r="K1219" s="49"/>
      <c r="L1219" s="49"/>
      <c r="M1219" s="49"/>
      <c r="N1219" s="49"/>
      <c r="O1219" s="49"/>
    </row>
    <row r="1220" spans="3:15" x14ac:dyDescent="0.2">
      <c r="C1220" s="47"/>
      <c r="H1220" s="48"/>
      <c r="I1220" s="48"/>
      <c r="J1220" s="49"/>
      <c r="K1220" s="49"/>
      <c r="L1220" s="49"/>
      <c r="M1220" s="49"/>
      <c r="N1220" s="49"/>
      <c r="O1220" s="49"/>
    </row>
    <row r="1221" spans="3:15" x14ac:dyDescent="0.2">
      <c r="C1221" s="47"/>
      <c r="H1221" s="48"/>
      <c r="I1221" s="48"/>
      <c r="J1221" s="49"/>
      <c r="K1221" s="49"/>
      <c r="L1221" s="49"/>
      <c r="M1221" s="49"/>
      <c r="N1221" s="49"/>
      <c r="O1221" s="49"/>
    </row>
    <row r="1222" spans="3:15" x14ac:dyDescent="0.2">
      <c r="C1222" s="47"/>
      <c r="H1222" s="48"/>
      <c r="I1222" s="48"/>
      <c r="J1222" s="49"/>
      <c r="K1222" s="49"/>
      <c r="L1222" s="49"/>
      <c r="M1222" s="49"/>
      <c r="N1222" s="49"/>
      <c r="O1222" s="49"/>
    </row>
    <row r="1223" spans="3:15" x14ac:dyDescent="0.2">
      <c r="C1223" s="47"/>
      <c r="H1223" s="48"/>
      <c r="I1223" s="48"/>
      <c r="J1223" s="49"/>
      <c r="K1223" s="49"/>
      <c r="L1223" s="49"/>
      <c r="M1223" s="49"/>
      <c r="N1223" s="49"/>
      <c r="O1223" s="49"/>
    </row>
    <row r="1224" spans="3:15" x14ac:dyDescent="0.2">
      <c r="C1224" s="47"/>
      <c r="H1224" s="48"/>
      <c r="I1224" s="48"/>
      <c r="J1224" s="49"/>
      <c r="K1224" s="49"/>
      <c r="L1224" s="49"/>
      <c r="M1224" s="49"/>
      <c r="N1224" s="49"/>
      <c r="O1224" s="49"/>
    </row>
    <row r="1225" spans="3:15" x14ac:dyDescent="0.2">
      <c r="C1225" s="47"/>
      <c r="H1225" s="48"/>
      <c r="I1225" s="48"/>
      <c r="J1225" s="49"/>
      <c r="K1225" s="49"/>
      <c r="L1225" s="49"/>
      <c r="M1225" s="49"/>
      <c r="N1225" s="49"/>
      <c r="O1225" s="49"/>
    </row>
    <row r="1226" spans="3:15" x14ac:dyDescent="0.2">
      <c r="C1226" s="47"/>
      <c r="H1226" s="48"/>
      <c r="I1226" s="48"/>
      <c r="J1226" s="49"/>
      <c r="K1226" s="49"/>
      <c r="L1226" s="49"/>
      <c r="M1226" s="49"/>
      <c r="N1226" s="49"/>
      <c r="O1226" s="49"/>
    </row>
    <row r="1227" spans="3:15" x14ac:dyDescent="0.2">
      <c r="C1227" s="47"/>
      <c r="H1227" s="48"/>
      <c r="I1227" s="48"/>
      <c r="J1227" s="49"/>
      <c r="K1227" s="49"/>
      <c r="L1227" s="49"/>
      <c r="M1227" s="49"/>
      <c r="N1227" s="49"/>
      <c r="O1227" s="49"/>
    </row>
    <row r="1228" spans="3:15" x14ac:dyDescent="0.2">
      <c r="C1228" s="47"/>
      <c r="H1228" s="48"/>
      <c r="I1228" s="48"/>
      <c r="J1228" s="49"/>
      <c r="K1228" s="49"/>
      <c r="L1228" s="49"/>
      <c r="M1228" s="49"/>
      <c r="N1228" s="49"/>
      <c r="O1228" s="49"/>
    </row>
    <row r="1229" spans="3:15" x14ac:dyDescent="0.2">
      <c r="C1229" s="47"/>
      <c r="H1229" s="48"/>
      <c r="I1229" s="48"/>
      <c r="J1229" s="49"/>
      <c r="K1229" s="49"/>
      <c r="L1229" s="49"/>
      <c r="M1229" s="49"/>
      <c r="N1229" s="49"/>
      <c r="O1229" s="49"/>
    </row>
    <row r="1230" spans="3:15" x14ac:dyDescent="0.2">
      <c r="C1230" s="47"/>
      <c r="H1230" s="48"/>
      <c r="I1230" s="48"/>
      <c r="J1230" s="49"/>
      <c r="K1230" s="49"/>
      <c r="L1230" s="49"/>
      <c r="M1230" s="49"/>
      <c r="N1230" s="49"/>
      <c r="O1230" s="49"/>
    </row>
    <row r="1231" spans="3:15" x14ac:dyDescent="0.2">
      <c r="C1231" s="47"/>
      <c r="H1231" s="48"/>
      <c r="I1231" s="48"/>
      <c r="J1231" s="49"/>
      <c r="K1231" s="49"/>
      <c r="L1231" s="49"/>
      <c r="M1231" s="49"/>
      <c r="N1231" s="49"/>
      <c r="O1231" s="49"/>
    </row>
    <row r="1232" spans="3:15" x14ac:dyDescent="0.2">
      <c r="C1232" s="47"/>
      <c r="H1232" s="48"/>
      <c r="I1232" s="48"/>
      <c r="J1232" s="49"/>
      <c r="K1232" s="49"/>
      <c r="L1232" s="49"/>
      <c r="M1232" s="49"/>
      <c r="N1232" s="49"/>
      <c r="O1232" s="49"/>
    </row>
    <row r="1233" spans="3:15" x14ac:dyDescent="0.2">
      <c r="C1233" s="47"/>
      <c r="H1233" s="48"/>
      <c r="I1233" s="48"/>
      <c r="J1233" s="49"/>
      <c r="K1233" s="49"/>
      <c r="L1233" s="49"/>
      <c r="M1233" s="49"/>
      <c r="N1233" s="49"/>
      <c r="O1233" s="49"/>
    </row>
    <row r="1234" spans="3:15" x14ac:dyDescent="0.2">
      <c r="C1234" s="47"/>
      <c r="H1234" s="48"/>
      <c r="I1234" s="48"/>
      <c r="J1234" s="49"/>
      <c r="K1234" s="49"/>
      <c r="L1234" s="49"/>
      <c r="M1234" s="49"/>
      <c r="N1234" s="49"/>
      <c r="O1234" s="49"/>
    </row>
    <row r="1235" spans="3:15" x14ac:dyDescent="0.2">
      <c r="C1235" s="47"/>
      <c r="H1235" s="48"/>
      <c r="I1235" s="48"/>
      <c r="J1235" s="49"/>
      <c r="K1235" s="49"/>
      <c r="L1235" s="49"/>
      <c r="M1235" s="49"/>
      <c r="N1235" s="49"/>
      <c r="O1235" s="49"/>
    </row>
    <row r="1236" spans="3:15" x14ac:dyDescent="0.2">
      <c r="C1236" s="47"/>
      <c r="H1236" s="48"/>
      <c r="I1236" s="48"/>
      <c r="J1236" s="49"/>
      <c r="K1236" s="49"/>
      <c r="L1236" s="49"/>
      <c r="M1236" s="49"/>
      <c r="N1236" s="49"/>
      <c r="O1236" s="49"/>
    </row>
    <row r="1237" spans="3:15" x14ac:dyDescent="0.2">
      <c r="C1237" s="47"/>
      <c r="H1237" s="48"/>
      <c r="I1237" s="48"/>
      <c r="J1237" s="49"/>
      <c r="K1237" s="49"/>
      <c r="L1237" s="49"/>
      <c r="M1237" s="49"/>
      <c r="N1237" s="49"/>
      <c r="O1237" s="49"/>
    </row>
    <row r="1238" spans="3:15" x14ac:dyDescent="0.2">
      <c r="C1238" s="47"/>
      <c r="H1238" s="48"/>
      <c r="I1238" s="48"/>
      <c r="J1238" s="49"/>
      <c r="K1238" s="49"/>
      <c r="L1238" s="49"/>
      <c r="M1238" s="49"/>
      <c r="N1238" s="49"/>
      <c r="O1238" s="49"/>
    </row>
    <row r="1239" spans="3:15" x14ac:dyDescent="0.2">
      <c r="C1239" s="47"/>
      <c r="H1239" s="48"/>
      <c r="I1239" s="48"/>
      <c r="J1239" s="49"/>
      <c r="K1239" s="49"/>
      <c r="L1239" s="49"/>
      <c r="M1239" s="49"/>
      <c r="N1239" s="49"/>
      <c r="O1239" s="49"/>
    </row>
    <row r="1240" spans="3:15" x14ac:dyDescent="0.2">
      <c r="C1240" s="47"/>
      <c r="H1240" s="48"/>
      <c r="I1240" s="48"/>
      <c r="J1240" s="49"/>
      <c r="K1240" s="49"/>
      <c r="L1240" s="49"/>
      <c r="M1240" s="49"/>
      <c r="N1240" s="49"/>
      <c r="O1240" s="49"/>
    </row>
    <row r="1241" spans="3:15" x14ac:dyDescent="0.2">
      <c r="C1241" s="47"/>
      <c r="H1241" s="48"/>
      <c r="I1241" s="48"/>
      <c r="J1241" s="49"/>
      <c r="K1241" s="49"/>
      <c r="L1241" s="49"/>
      <c r="M1241" s="49"/>
      <c r="N1241" s="49"/>
      <c r="O1241" s="49"/>
    </row>
    <row r="1242" spans="3:15" x14ac:dyDescent="0.2">
      <c r="C1242" s="47"/>
      <c r="H1242" s="48"/>
      <c r="I1242" s="48"/>
      <c r="J1242" s="49"/>
      <c r="K1242" s="49"/>
      <c r="L1242" s="49"/>
      <c r="M1242" s="49"/>
      <c r="N1242" s="49"/>
      <c r="O1242" s="49"/>
    </row>
    <row r="1243" spans="3:15" x14ac:dyDescent="0.2">
      <c r="C1243" s="47"/>
      <c r="H1243" s="48"/>
      <c r="I1243" s="48"/>
      <c r="J1243" s="49"/>
      <c r="K1243" s="49"/>
      <c r="L1243" s="49"/>
      <c r="M1243" s="49"/>
      <c r="N1243" s="49"/>
      <c r="O1243" s="49"/>
    </row>
    <row r="1244" spans="3:15" x14ac:dyDescent="0.2">
      <c r="C1244" s="47"/>
      <c r="H1244" s="48"/>
      <c r="I1244" s="48"/>
      <c r="J1244" s="49"/>
      <c r="K1244" s="49"/>
      <c r="L1244" s="49"/>
      <c r="M1244" s="49"/>
      <c r="N1244" s="49"/>
      <c r="O1244" s="49"/>
    </row>
    <row r="1245" spans="3:15" x14ac:dyDescent="0.2">
      <c r="C1245" s="47"/>
      <c r="H1245" s="48"/>
      <c r="I1245" s="48"/>
      <c r="J1245" s="49"/>
      <c r="K1245" s="49"/>
      <c r="L1245" s="49"/>
      <c r="M1245" s="49"/>
      <c r="N1245" s="49"/>
      <c r="O1245" s="49"/>
    </row>
    <row r="1246" spans="3:15" x14ac:dyDescent="0.2">
      <c r="C1246" s="47"/>
      <c r="H1246" s="48"/>
      <c r="I1246" s="48"/>
      <c r="J1246" s="49"/>
      <c r="K1246" s="49"/>
      <c r="L1246" s="49"/>
      <c r="M1246" s="49"/>
      <c r="N1246" s="49"/>
      <c r="O1246" s="49"/>
    </row>
    <row r="1247" spans="3:15" x14ac:dyDescent="0.2">
      <c r="C1247" s="47"/>
      <c r="H1247" s="48"/>
      <c r="I1247" s="48"/>
      <c r="J1247" s="49"/>
      <c r="K1247" s="49"/>
      <c r="L1247" s="49"/>
      <c r="M1247" s="49"/>
      <c r="N1247" s="49"/>
      <c r="O1247" s="49"/>
    </row>
    <row r="1248" spans="3:15" x14ac:dyDescent="0.2">
      <c r="C1248" s="47"/>
      <c r="H1248" s="48"/>
      <c r="I1248" s="48"/>
      <c r="J1248" s="49"/>
      <c r="K1248" s="49"/>
      <c r="L1248" s="49"/>
      <c r="M1248" s="49"/>
      <c r="N1248" s="49"/>
      <c r="O1248" s="49"/>
    </row>
    <row r="1249" spans="3:15" x14ac:dyDescent="0.2">
      <c r="C1249" s="47"/>
      <c r="H1249" s="48"/>
      <c r="I1249" s="48"/>
      <c r="J1249" s="49"/>
      <c r="K1249" s="49"/>
      <c r="L1249" s="49"/>
      <c r="M1249" s="49"/>
      <c r="N1249" s="49"/>
      <c r="O1249" s="49"/>
    </row>
    <row r="1250" spans="3:15" x14ac:dyDescent="0.2">
      <c r="C1250" s="47"/>
      <c r="H1250" s="48"/>
      <c r="I1250" s="48"/>
      <c r="J1250" s="49"/>
      <c r="K1250" s="49"/>
      <c r="L1250" s="49"/>
      <c r="M1250" s="49"/>
      <c r="N1250" s="49"/>
      <c r="O1250" s="49"/>
    </row>
    <row r="1251" spans="3:15" x14ac:dyDescent="0.2">
      <c r="C1251" s="47"/>
      <c r="H1251" s="48"/>
      <c r="I1251" s="48"/>
      <c r="J1251" s="49"/>
      <c r="K1251" s="49"/>
      <c r="L1251" s="49"/>
      <c r="M1251" s="49"/>
      <c r="N1251" s="49"/>
      <c r="O1251" s="49"/>
    </row>
    <row r="1252" spans="3:15" x14ac:dyDescent="0.2">
      <c r="C1252" s="47"/>
      <c r="H1252" s="48"/>
      <c r="I1252" s="48"/>
      <c r="J1252" s="49"/>
      <c r="K1252" s="49"/>
      <c r="L1252" s="49"/>
      <c r="M1252" s="49"/>
      <c r="N1252" s="49"/>
      <c r="O1252" s="49"/>
    </row>
    <row r="1253" spans="3:15" x14ac:dyDescent="0.2">
      <c r="C1253" s="47"/>
      <c r="H1253" s="48"/>
      <c r="I1253" s="48"/>
      <c r="J1253" s="49"/>
      <c r="K1253" s="49"/>
      <c r="L1253" s="49"/>
      <c r="M1253" s="49"/>
      <c r="N1253" s="49"/>
      <c r="O1253" s="49"/>
    </row>
    <row r="1254" spans="3:15" x14ac:dyDescent="0.2">
      <c r="C1254" s="47"/>
      <c r="H1254" s="48"/>
      <c r="I1254" s="48"/>
      <c r="J1254" s="49"/>
      <c r="K1254" s="49"/>
      <c r="L1254" s="49"/>
      <c r="M1254" s="49"/>
      <c r="N1254" s="49"/>
      <c r="O1254" s="49"/>
    </row>
    <row r="1255" spans="3:15" x14ac:dyDescent="0.2">
      <c r="C1255" s="47"/>
      <c r="H1255" s="48"/>
      <c r="I1255" s="48"/>
      <c r="J1255" s="49"/>
      <c r="K1255" s="49"/>
      <c r="L1255" s="49"/>
      <c r="M1255" s="49"/>
      <c r="N1255" s="49"/>
      <c r="O1255" s="49"/>
    </row>
    <row r="1256" spans="3:15" x14ac:dyDescent="0.2">
      <c r="C1256" s="47"/>
      <c r="H1256" s="48"/>
      <c r="I1256" s="48"/>
      <c r="J1256" s="49"/>
      <c r="K1256" s="49"/>
      <c r="L1256" s="49"/>
      <c r="M1256" s="49"/>
      <c r="N1256" s="49"/>
      <c r="O1256" s="49"/>
    </row>
    <row r="1257" spans="3:15" x14ac:dyDescent="0.2">
      <c r="C1257" s="47"/>
      <c r="H1257" s="48"/>
      <c r="I1257" s="48"/>
      <c r="J1257" s="49"/>
      <c r="K1257" s="49"/>
      <c r="L1257" s="49"/>
      <c r="M1257" s="49"/>
      <c r="N1257" s="49"/>
      <c r="O1257" s="49"/>
    </row>
    <row r="1258" spans="3:15" x14ac:dyDescent="0.2">
      <c r="C1258" s="47"/>
      <c r="H1258" s="48"/>
      <c r="I1258" s="48"/>
      <c r="J1258" s="49"/>
      <c r="K1258" s="49"/>
      <c r="L1258" s="49"/>
      <c r="M1258" s="49"/>
      <c r="N1258" s="49"/>
      <c r="O1258" s="49"/>
    </row>
    <row r="1259" spans="3:15" x14ac:dyDescent="0.2">
      <c r="C1259" s="47"/>
      <c r="H1259" s="48"/>
      <c r="I1259" s="48"/>
      <c r="J1259" s="49"/>
      <c r="K1259" s="49"/>
      <c r="L1259" s="49"/>
      <c r="M1259" s="49"/>
      <c r="N1259" s="49"/>
      <c r="O1259" s="49"/>
    </row>
    <row r="1260" spans="3:15" x14ac:dyDescent="0.2">
      <c r="C1260" s="47"/>
      <c r="H1260" s="48"/>
      <c r="I1260" s="48"/>
      <c r="J1260" s="49"/>
      <c r="K1260" s="49"/>
      <c r="L1260" s="49"/>
      <c r="M1260" s="49"/>
      <c r="N1260" s="49"/>
      <c r="O1260" s="49"/>
    </row>
    <row r="1261" spans="3:15" x14ac:dyDescent="0.2">
      <c r="C1261" s="47"/>
      <c r="H1261" s="48"/>
      <c r="I1261" s="48"/>
      <c r="J1261" s="49"/>
      <c r="K1261" s="49"/>
      <c r="L1261" s="49"/>
      <c r="M1261" s="49"/>
      <c r="N1261" s="49"/>
      <c r="O1261" s="49"/>
    </row>
    <row r="1262" spans="3:15" x14ac:dyDescent="0.2">
      <c r="C1262" s="47"/>
      <c r="H1262" s="48"/>
      <c r="I1262" s="48"/>
      <c r="J1262" s="49"/>
      <c r="K1262" s="49"/>
      <c r="L1262" s="49"/>
      <c r="M1262" s="49"/>
      <c r="N1262" s="49"/>
      <c r="O1262" s="49"/>
    </row>
    <row r="1263" spans="3:15" x14ac:dyDescent="0.2">
      <c r="C1263" s="47"/>
      <c r="H1263" s="48"/>
      <c r="I1263" s="48"/>
      <c r="J1263" s="49"/>
      <c r="K1263" s="49"/>
      <c r="L1263" s="49"/>
      <c r="M1263" s="49"/>
      <c r="N1263" s="49"/>
      <c r="O1263" s="49"/>
    </row>
    <row r="1264" spans="3:15" x14ac:dyDescent="0.2">
      <c r="C1264" s="47"/>
      <c r="H1264" s="48"/>
      <c r="I1264" s="48"/>
      <c r="J1264" s="49"/>
      <c r="K1264" s="49"/>
      <c r="L1264" s="49"/>
      <c r="M1264" s="49"/>
      <c r="N1264" s="49"/>
      <c r="O1264" s="49"/>
    </row>
    <row r="1265" spans="3:15" x14ac:dyDescent="0.2">
      <c r="C1265" s="47"/>
      <c r="H1265" s="48"/>
      <c r="I1265" s="48"/>
      <c r="J1265" s="49"/>
      <c r="K1265" s="49"/>
      <c r="L1265" s="49"/>
      <c r="M1265" s="49"/>
      <c r="N1265" s="49"/>
      <c r="O1265" s="49"/>
    </row>
    <row r="1266" spans="3:15" x14ac:dyDescent="0.2">
      <c r="C1266" s="47"/>
      <c r="H1266" s="48"/>
      <c r="I1266" s="48"/>
      <c r="J1266" s="49"/>
      <c r="K1266" s="49"/>
      <c r="L1266" s="49"/>
      <c r="M1266" s="49"/>
      <c r="N1266" s="49"/>
      <c r="O1266" s="49"/>
    </row>
    <row r="1267" spans="3:15" x14ac:dyDescent="0.2">
      <c r="C1267" s="47"/>
      <c r="H1267" s="48"/>
      <c r="I1267" s="48"/>
      <c r="J1267" s="49"/>
      <c r="K1267" s="49"/>
      <c r="L1267" s="49"/>
      <c r="M1267" s="49"/>
      <c r="N1267" s="49"/>
      <c r="O1267" s="49"/>
    </row>
    <row r="1268" spans="3:15" x14ac:dyDescent="0.2">
      <c r="C1268" s="47"/>
      <c r="H1268" s="48"/>
      <c r="I1268" s="48"/>
      <c r="J1268" s="49"/>
      <c r="K1268" s="49"/>
      <c r="L1268" s="49"/>
      <c r="M1268" s="49"/>
      <c r="N1268" s="49"/>
      <c r="O1268" s="49"/>
    </row>
    <row r="1269" spans="3:15" x14ac:dyDescent="0.2">
      <c r="C1269" s="47"/>
      <c r="H1269" s="48"/>
      <c r="I1269" s="48"/>
      <c r="J1269" s="49"/>
      <c r="K1269" s="49"/>
      <c r="L1269" s="49"/>
      <c r="M1269" s="49"/>
      <c r="N1269" s="49"/>
      <c r="O1269" s="49"/>
    </row>
    <row r="1270" spans="3:15" x14ac:dyDescent="0.2">
      <c r="C1270" s="47"/>
      <c r="H1270" s="48"/>
      <c r="I1270" s="48"/>
      <c r="J1270" s="49"/>
      <c r="K1270" s="49"/>
      <c r="L1270" s="49"/>
      <c r="M1270" s="49"/>
      <c r="N1270" s="49"/>
      <c r="O1270" s="49"/>
    </row>
    <row r="1271" spans="3:15" x14ac:dyDescent="0.2">
      <c r="C1271" s="47"/>
      <c r="H1271" s="48"/>
      <c r="I1271" s="48"/>
      <c r="J1271" s="49"/>
      <c r="K1271" s="49"/>
      <c r="L1271" s="49"/>
      <c r="M1271" s="49"/>
      <c r="N1271" s="49"/>
      <c r="O1271" s="49"/>
    </row>
    <row r="1272" spans="3:15" x14ac:dyDescent="0.2">
      <c r="C1272" s="47"/>
      <c r="H1272" s="48"/>
      <c r="I1272" s="48"/>
      <c r="J1272" s="49"/>
      <c r="K1272" s="49"/>
      <c r="L1272" s="49"/>
      <c r="M1272" s="49"/>
      <c r="N1272" s="49"/>
      <c r="O1272" s="49"/>
    </row>
    <row r="1273" spans="3:15" x14ac:dyDescent="0.2">
      <c r="C1273" s="47"/>
      <c r="H1273" s="48"/>
      <c r="I1273" s="48"/>
      <c r="J1273" s="49"/>
      <c r="K1273" s="49"/>
      <c r="L1273" s="49"/>
      <c r="M1273" s="49"/>
      <c r="N1273" s="49"/>
      <c r="O1273" s="49"/>
    </row>
    <row r="1274" spans="3:15" x14ac:dyDescent="0.2">
      <c r="C1274" s="47"/>
      <c r="H1274" s="48"/>
      <c r="I1274" s="48"/>
      <c r="J1274" s="49"/>
      <c r="K1274" s="49"/>
      <c r="L1274" s="49"/>
      <c r="M1274" s="49"/>
      <c r="N1274" s="49"/>
      <c r="O1274" s="49"/>
    </row>
    <row r="1275" spans="3:15" x14ac:dyDescent="0.2">
      <c r="C1275" s="47"/>
      <c r="H1275" s="48"/>
      <c r="I1275" s="48"/>
      <c r="J1275" s="49"/>
      <c r="K1275" s="49"/>
      <c r="L1275" s="49"/>
      <c r="M1275" s="49"/>
      <c r="N1275" s="49"/>
      <c r="O1275" s="49"/>
    </row>
    <row r="1276" spans="3:15" x14ac:dyDescent="0.2">
      <c r="C1276" s="47"/>
      <c r="H1276" s="48"/>
      <c r="I1276" s="48"/>
      <c r="J1276" s="49"/>
      <c r="K1276" s="49"/>
      <c r="L1276" s="49"/>
      <c r="M1276" s="49"/>
      <c r="N1276" s="49"/>
      <c r="O1276" s="49"/>
    </row>
    <row r="1277" spans="3:15" x14ac:dyDescent="0.2">
      <c r="C1277" s="47"/>
      <c r="H1277" s="48"/>
      <c r="I1277" s="48"/>
      <c r="J1277" s="49"/>
      <c r="K1277" s="49"/>
      <c r="L1277" s="49"/>
      <c r="M1277" s="49"/>
      <c r="N1277" s="49"/>
      <c r="O1277" s="49"/>
    </row>
    <row r="1278" spans="3:15" x14ac:dyDescent="0.2">
      <c r="C1278" s="47"/>
      <c r="H1278" s="48"/>
      <c r="I1278" s="48"/>
      <c r="J1278" s="49"/>
      <c r="K1278" s="49"/>
      <c r="L1278" s="49"/>
      <c r="M1278" s="49"/>
      <c r="N1278" s="49"/>
      <c r="O1278" s="49"/>
    </row>
    <row r="1279" spans="3:15" x14ac:dyDescent="0.2">
      <c r="C1279" s="47"/>
      <c r="H1279" s="48"/>
      <c r="I1279" s="48"/>
      <c r="J1279" s="49"/>
      <c r="K1279" s="49"/>
      <c r="L1279" s="49"/>
      <c r="M1279" s="49"/>
      <c r="N1279" s="49"/>
      <c r="O1279" s="49"/>
    </row>
    <row r="1280" spans="3:15" x14ac:dyDescent="0.2">
      <c r="C1280" s="47"/>
      <c r="H1280" s="48"/>
      <c r="I1280" s="48"/>
      <c r="J1280" s="49"/>
      <c r="K1280" s="49"/>
      <c r="L1280" s="49"/>
      <c r="M1280" s="49"/>
      <c r="N1280" s="49"/>
      <c r="O1280" s="49"/>
    </row>
    <row r="1281" spans="3:15" x14ac:dyDescent="0.2">
      <c r="C1281" s="47"/>
      <c r="H1281" s="48"/>
      <c r="I1281" s="48"/>
      <c r="J1281" s="49"/>
      <c r="K1281" s="49"/>
      <c r="L1281" s="49"/>
      <c r="M1281" s="49"/>
      <c r="N1281" s="49"/>
      <c r="O1281" s="49"/>
    </row>
    <row r="1282" spans="3:15" x14ac:dyDescent="0.2">
      <c r="C1282" s="47"/>
      <c r="H1282" s="48"/>
      <c r="I1282" s="48"/>
      <c r="J1282" s="49"/>
      <c r="K1282" s="49"/>
      <c r="L1282" s="49"/>
      <c r="M1282" s="49"/>
      <c r="N1282" s="49"/>
      <c r="O1282" s="49"/>
    </row>
    <row r="1283" spans="3:15" x14ac:dyDescent="0.2">
      <c r="C1283" s="47"/>
      <c r="H1283" s="48"/>
      <c r="I1283" s="48"/>
      <c r="J1283" s="49"/>
      <c r="K1283" s="49"/>
      <c r="L1283" s="49"/>
      <c r="M1283" s="49"/>
      <c r="N1283" s="49"/>
      <c r="O1283" s="49"/>
    </row>
    <row r="1284" spans="3:15" x14ac:dyDescent="0.2">
      <c r="C1284" s="47"/>
      <c r="H1284" s="48"/>
      <c r="I1284" s="48"/>
      <c r="J1284" s="49"/>
      <c r="K1284" s="49"/>
      <c r="L1284" s="49"/>
      <c r="M1284" s="49"/>
      <c r="N1284" s="49"/>
      <c r="O1284" s="49"/>
    </row>
    <row r="1285" spans="3:15" x14ac:dyDescent="0.2">
      <c r="C1285" s="47"/>
      <c r="H1285" s="48"/>
      <c r="I1285" s="48"/>
      <c r="J1285" s="49"/>
      <c r="K1285" s="49"/>
      <c r="L1285" s="49"/>
      <c r="M1285" s="49"/>
      <c r="N1285" s="49"/>
      <c r="O1285" s="49"/>
    </row>
    <row r="1286" spans="3:15" x14ac:dyDescent="0.2">
      <c r="C1286" s="47"/>
      <c r="H1286" s="48"/>
      <c r="I1286" s="48"/>
      <c r="J1286" s="49"/>
      <c r="K1286" s="49"/>
      <c r="L1286" s="49"/>
      <c r="M1286" s="49"/>
      <c r="N1286" s="49"/>
      <c r="O1286" s="49"/>
    </row>
    <row r="1287" spans="3:15" x14ac:dyDescent="0.2">
      <c r="C1287" s="47"/>
      <c r="H1287" s="48"/>
      <c r="I1287" s="48"/>
      <c r="J1287" s="49"/>
      <c r="K1287" s="49"/>
      <c r="L1287" s="49"/>
      <c r="M1287" s="49"/>
      <c r="N1287" s="49"/>
      <c r="O1287" s="49"/>
    </row>
    <row r="1288" spans="3:15" x14ac:dyDescent="0.2">
      <c r="C1288" s="47"/>
      <c r="H1288" s="48"/>
      <c r="I1288" s="48"/>
      <c r="J1288" s="49"/>
      <c r="K1288" s="49"/>
      <c r="L1288" s="49"/>
      <c r="M1288" s="49"/>
      <c r="N1288" s="49"/>
      <c r="O1288" s="49"/>
    </row>
    <row r="1289" spans="3:15" x14ac:dyDescent="0.2">
      <c r="C1289" s="47"/>
      <c r="H1289" s="48"/>
      <c r="I1289" s="48"/>
      <c r="J1289" s="49"/>
      <c r="K1289" s="49"/>
      <c r="L1289" s="49"/>
      <c r="M1289" s="49"/>
      <c r="N1289" s="49"/>
      <c r="O1289" s="49"/>
    </row>
    <row r="1290" spans="3:15" x14ac:dyDescent="0.2">
      <c r="C1290" s="47"/>
      <c r="H1290" s="48"/>
      <c r="I1290" s="48"/>
      <c r="J1290" s="49"/>
      <c r="K1290" s="49"/>
      <c r="L1290" s="49"/>
      <c r="M1290" s="49"/>
      <c r="N1290" s="49"/>
      <c r="O1290" s="49"/>
    </row>
    <row r="1291" spans="3:15" x14ac:dyDescent="0.2">
      <c r="C1291" s="47"/>
      <c r="H1291" s="48"/>
      <c r="I1291" s="48"/>
      <c r="J1291" s="49"/>
      <c r="K1291" s="49"/>
      <c r="L1291" s="49"/>
      <c r="M1291" s="49"/>
      <c r="N1291" s="49"/>
      <c r="O1291" s="49"/>
    </row>
    <row r="1292" spans="3:15" x14ac:dyDescent="0.2">
      <c r="C1292" s="47"/>
      <c r="H1292" s="48"/>
      <c r="I1292" s="48"/>
      <c r="J1292" s="49"/>
      <c r="K1292" s="49"/>
      <c r="L1292" s="49"/>
      <c r="M1292" s="49"/>
      <c r="N1292" s="49"/>
      <c r="O1292" s="49"/>
    </row>
    <row r="1293" spans="3:15" x14ac:dyDescent="0.2">
      <c r="C1293" s="47"/>
      <c r="H1293" s="48"/>
      <c r="I1293" s="48"/>
      <c r="J1293" s="49"/>
      <c r="K1293" s="49"/>
      <c r="L1293" s="49"/>
      <c r="M1293" s="49"/>
      <c r="N1293" s="49"/>
      <c r="O1293" s="49"/>
    </row>
    <row r="1294" spans="3:15" x14ac:dyDescent="0.2">
      <c r="C1294" s="47"/>
      <c r="H1294" s="48"/>
      <c r="I1294" s="48"/>
      <c r="J1294" s="49"/>
      <c r="K1294" s="49"/>
      <c r="L1294" s="49"/>
      <c r="M1294" s="49"/>
      <c r="N1294" s="49"/>
      <c r="O1294" s="49"/>
    </row>
    <row r="1295" spans="3:15" x14ac:dyDescent="0.2">
      <c r="C1295" s="47"/>
      <c r="H1295" s="48"/>
      <c r="I1295" s="48"/>
      <c r="J1295" s="49"/>
      <c r="K1295" s="49"/>
      <c r="L1295" s="49"/>
      <c r="M1295" s="49"/>
      <c r="N1295" s="49"/>
      <c r="O1295" s="49"/>
    </row>
    <row r="1296" spans="3:15" x14ac:dyDescent="0.2">
      <c r="C1296" s="47"/>
      <c r="H1296" s="48"/>
      <c r="I1296" s="48"/>
      <c r="J1296" s="49"/>
      <c r="K1296" s="49"/>
      <c r="L1296" s="49"/>
      <c r="M1296" s="49"/>
      <c r="N1296" s="49"/>
      <c r="O1296" s="49"/>
    </row>
    <row r="1297" spans="3:15" x14ac:dyDescent="0.2">
      <c r="C1297" s="47"/>
      <c r="H1297" s="48"/>
      <c r="I1297" s="48"/>
      <c r="J1297" s="49"/>
      <c r="K1297" s="49"/>
      <c r="L1297" s="49"/>
      <c r="M1297" s="49"/>
      <c r="N1297" s="49"/>
      <c r="O1297" s="49"/>
    </row>
    <row r="1298" spans="3:15" x14ac:dyDescent="0.2">
      <c r="C1298" s="47"/>
      <c r="H1298" s="48"/>
      <c r="I1298" s="48"/>
      <c r="J1298" s="49"/>
      <c r="K1298" s="49"/>
      <c r="L1298" s="49"/>
      <c r="M1298" s="49"/>
      <c r="N1298" s="49"/>
      <c r="O1298" s="49"/>
    </row>
    <row r="1299" spans="3:15" x14ac:dyDescent="0.2">
      <c r="C1299" s="47"/>
      <c r="H1299" s="48"/>
      <c r="I1299" s="48"/>
      <c r="J1299" s="49"/>
      <c r="K1299" s="49"/>
      <c r="L1299" s="49"/>
      <c r="M1299" s="49"/>
      <c r="N1299" s="49"/>
      <c r="O1299" s="49"/>
    </row>
    <row r="1300" spans="3:15" x14ac:dyDescent="0.2">
      <c r="C1300" s="47"/>
      <c r="H1300" s="48"/>
      <c r="I1300" s="48"/>
      <c r="J1300" s="49"/>
      <c r="K1300" s="49"/>
      <c r="L1300" s="49"/>
      <c r="M1300" s="49"/>
      <c r="N1300" s="49"/>
      <c r="O1300" s="49"/>
    </row>
    <row r="1301" spans="3:15" x14ac:dyDescent="0.2">
      <c r="C1301" s="47"/>
      <c r="H1301" s="48"/>
      <c r="I1301" s="48"/>
      <c r="J1301" s="49"/>
      <c r="K1301" s="49"/>
      <c r="L1301" s="49"/>
      <c r="M1301" s="49"/>
      <c r="N1301" s="49"/>
      <c r="O1301" s="49"/>
    </row>
    <row r="1302" spans="3:15" x14ac:dyDescent="0.2">
      <c r="C1302" s="47"/>
      <c r="H1302" s="48"/>
      <c r="I1302" s="48"/>
      <c r="J1302" s="49"/>
      <c r="K1302" s="49"/>
      <c r="L1302" s="49"/>
      <c r="M1302" s="49"/>
      <c r="N1302" s="49"/>
      <c r="O1302" s="49"/>
    </row>
    <row r="1303" spans="3:15" x14ac:dyDescent="0.2">
      <c r="C1303" s="47"/>
      <c r="H1303" s="48"/>
      <c r="I1303" s="48"/>
      <c r="J1303" s="49"/>
      <c r="K1303" s="49"/>
      <c r="L1303" s="49"/>
      <c r="M1303" s="49"/>
      <c r="N1303" s="49"/>
      <c r="O1303" s="49"/>
    </row>
    <row r="1304" spans="3:15" x14ac:dyDescent="0.2">
      <c r="C1304" s="47"/>
      <c r="H1304" s="48"/>
      <c r="I1304" s="48"/>
      <c r="J1304" s="49"/>
      <c r="K1304" s="49"/>
      <c r="L1304" s="49"/>
      <c r="M1304" s="49"/>
      <c r="N1304" s="49"/>
      <c r="O1304" s="49"/>
    </row>
    <row r="1305" spans="3:15" x14ac:dyDescent="0.2">
      <c r="C1305" s="47"/>
      <c r="H1305" s="48"/>
      <c r="I1305" s="48"/>
      <c r="J1305" s="49"/>
      <c r="K1305" s="49"/>
      <c r="L1305" s="49"/>
      <c r="M1305" s="49"/>
      <c r="N1305" s="49"/>
      <c r="O1305" s="49"/>
    </row>
    <row r="1306" spans="3:15" x14ac:dyDescent="0.2">
      <c r="C1306" s="47"/>
      <c r="H1306" s="48"/>
      <c r="I1306" s="48"/>
      <c r="J1306" s="49"/>
      <c r="K1306" s="49"/>
      <c r="L1306" s="49"/>
      <c r="M1306" s="49"/>
      <c r="N1306" s="49"/>
      <c r="O1306" s="49"/>
    </row>
    <row r="1307" spans="3:15" x14ac:dyDescent="0.2">
      <c r="C1307" s="47"/>
      <c r="H1307" s="48"/>
      <c r="I1307" s="48"/>
      <c r="J1307" s="49"/>
      <c r="K1307" s="49"/>
      <c r="L1307" s="49"/>
      <c r="M1307" s="49"/>
      <c r="N1307" s="49"/>
      <c r="O1307" s="49"/>
    </row>
    <row r="1308" spans="3:15" x14ac:dyDescent="0.2">
      <c r="C1308" s="47"/>
      <c r="H1308" s="48"/>
      <c r="I1308" s="48"/>
      <c r="J1308" s="49"/>
      <c r="K1308" s="49"/>
      <c r="L1308" s="49"/>
      <c r="M1308" s="49"/>
      <c r="N1308" s="49"/>
      <c r="O1308" s="49"/>
    </row>
    <row r="1309" spans="3:15" x14ac:dyDescent="0.2">
      <c r="C1309" s="47"/>
      <c r="H1309" s="48"/>
      <c r="I1309" s="48"/>
      <c r="J1309" s="49"/>
      <c r="K1309" s="49"/>
      <c r="L1309" s="49"/>
      <c r="M1309" s="49"/>
      <c r="N1309" s="49"/>
      <c r="O1309" s="49"/>
    </row>
    <row r="1310" spans="3:15" x14ac:dyDescent="0.2">
      <c r="C1310" s="47"/>
      <c r="H1310" s="48"/>
      <c r="I1310" s="48"/>
      <c r="J1310" s="49"/>
      <c r="K1310" s="49"/>
      <c r="L1310" s="49"/>
      <c r="M1310" s="49"/>
      <c r="N1310" s="49"/>
      <c r="O1310" s="49"/>
    </row>
    <row r="1311" spans="3:15" x14ac:dyDescent="0.2">
      <c r="C1311" s="47"/>
      <c r="H1311" s="48"/>
      <c r="I1311" s="48"/>
      <c r="J1311" s="49"/>
      <c r="K1311" s="49"/>
      <c r="L1311" s="49"/>
      <c r="M1311" s="49"/>
      <c r="N1311" s="49"/>
      <c r="O1311" s="49"/>
    </row>
    <row r="1312" spans="3:15" x14ac:dyDescent="0.2">
      <c r="C1312" s="47"/>
      <c r="H1312" s="48"/>
      <c r="I1312" s="48"/>
      <c r="J1312" s="49"/>
      <c r="K1312" s="49"/>
      <c r="L1312" s="49"/>
      <c r="M1312" s="49"/>
      <c r="N1312" s="49"/>
      <c r="O1312" s="49"/>
    </row>
    <row r="1313" spans="3:15" x14ac:dyDescent="0.2">
      <c r="C1313" s="47"/>
      <c r="H1313" s="48"/>
      <c r="I1313" s="48"/>
      <c r="J1313" s="49"/>
      <c r="K1313" s="49"/>
      <c r="L1313" s="49"/>
      <c r="M1313" s="49"/>
      <c r="N1313" s="49"/>
      <c r="O1313" s="49"/>
    </row>
    <row r="1314" spans="3:15" x14ac:dyDescent="0.2">
      <c r="C1314" s="47"/>
      <c r="H1314" s="48"/>
      <c r="I1314" s="48"/>
      <c r="J1314" s="49"/>
      <c r="K1314" s="49"/>
      <c r="L1314" s="49"/>
      <c r="M1314" s="49"/>
      <c r="N1314" s="49"/>
      <c r="O1314" s="49"/>
    </row>
    <row r="1315" spans="3:15" x14ac:dyDescent="0.2">
      <c r="C1315" s="47"/>
      <c r="H1315" s="48"/>
      <c r="I1315" s="48"/>
      <c r="J1315" s="49"/>
      <c r="K1315" s="49"/>
      <c r="L1315" s="49"/>
      <c r="M1315" s="49"/>
      <c r="N1315" s="49"/>
      <c r="O1315" s="49"/>
    </row>
    <row r="1316" spans="3:15" x14ac:dyDescent="0.2">
      <c r="C1316" s="47"/>
      <c r="H1316" s="48"/>
      <c r="I1316" s="48"/>
      <c r="J1316" s="49"/>
      <c r="K1316" s="49"/>
      <c r="L1316" s="49"/>
      <c r="M1316" s="49"/>
      <c r="N1316" s="49"/>
      <c r="O1316" s="49"/>
    </row>
    <row r="1317" spans="3:15" x14ac:dyDescent="0.2">
      <c r="C1317" s="47"/>
      <c r="H1317" s="48"/>
      <c r="I1317" s="48"/>
      <c r="J1317" s="49"/>
      <c r="K1317" s="49"/>
      <c r="L1317" s="49"/>
      <c r="M1317" s="49"/>
      <c r="N1317" s="49"/>
      <c r="O1317" s="49"/>
    </row>
    <row r="1318" spans="3:15" x14ac:dyDescent="0.2">
      <c r="C1318" s="47"/>
      <c r="H1318" s="48"/>
      <c r="I1318" s="48"/>
      <c r="J1318" s="49"/>
      <c r="K1318" s="49"/>
      <c r="L1318" s="49"/>
      <c r="M1318" s="49"/>
      <c r="N1318" s="49"/>
      <c r="O1318" s="49"/>
    </row>
    <row r="1319" spans="3:15" x14ac:dyDescent="0.2">
      <c r="C1319" s="47"/>
      <c r="H1319" s="48"/>
      <c r="I1319" s="48"/>
      <c r="J1319" s="49"/>
      <c r="K1319" s="49"/>
      <c r="L1319" s="49"/>
      <c r="M1319" s="49"/>
      <c r="N1319" s="49"/>
      <c r="O1319" s="49"/>
    </row>
    <row r="1320" spans="3:15" x14ac:dyDescent="0.2">
      <c r="C1320" s="47"/>
      <c r="H1320" s="48"/>
      <c r="I1320" s="48"/>
      <c r="J1320" s="49"/>
      <c r="K1320" s="49"/>
      <c r="L1320" s="49"/>
      <c r="M1320" s="49"/>
      <c r="N1320" s="49"/>
      <c r="O1320" s="49"/>
    </row>
    <row r="1321" spans="3:15" x14ac:dyDescent="0.2">
      <c r="C1321" s="47"/>
      <c r="H1321" s="48"/>
      <c r="I1321" s="48"/>
      <c r="J1321" s="49"/>
      <c r="K1321" s="49"/>
      <c r="L1321" s="49"/>
      <c r="M1321" s="49"/>
      <c r="N1321" s="49"/>
      <c r="O1321" s="49"/>
    </row>
    <row r="1322" spans="3:15" x14ac:dyDescent="0.2">
      <c r="C1322" s="47"/>
      <c r="H1322" s="48"/>
      <c r="I1322" s="48"/>
      <c r="J1322" s="49"/>
      <c r="K1322" s="49"/>
      <c r="L1322" s="49"/>
      <c r="M1322" s="49"/>
      <c r="N1322" s="49"/>
      <c r="O1322" s="49"/>
    </row>
    <row r="1323" spans="3:15" x14ac:dyDescent="0.2">
      <c r="C1323" s="47"/>
      <c r="H1323" s="48"/>
      <c r="I1323" s="48"/>
      <c r="J1323" s="49"/>
      <c r="K1323" s="49"/>
      <c r="L1323" s="49"/>
      <c r="M1323" s="49"/>
      <c r="N1323" s="49"/>
      <c r="O1323" s="49"/>
    </row>
    <row r="1324" spans="3:15" x14ac:dyDescent="0.2">
      <c r="C1324" s="47"/>
      <c r="H1324" s="48"/>
      <c r="I1324" s="48"/>
      <c r="J1324" s="49"/>
      <c r="K1324" s="49"/>
      <c r="L1324" s="49"/>
      <c r="M1324" s="49"/>
      <c r="N1324" s="49"/>
      <c r="O1324" s="49"/>
    </row>
    <row r="1325" spans="3:15" x14ac:dyDescent="0.2">
      <c r="C1325" s="47"/>
      <c r="H1325" s="48"/>
      <c r="I1325" s="48"/>
      <c r="J1325" s="49"/>
      <c r="K1325" s="49"/>
      <c r="L1325" s="49"/>
      <c r="M1325" s="49"/>
      <c r="N1325" s="49"/>
      <c r="O1325" s="49"/>
    </row>
    <row r="1326" spans="3:15" x14ac:dyDescent="0.2">
      <c r="C1326" s="47"/>
      <c r="H1326" s="48"/>
      <c r="I1326" s="48"/>
      <c r="J1326" s="49"/>
      <c r="K1326" s="49"/>
      <c r="L1326" s="49"/>
      <c r="M1326" s="49"/>
      <c r="N1326" s="49"/>
      <c r="O1326" s="49"/>
    </row>
    <row r="1327" spans="3:15" x14ac:dyDescent="0.2">
      <c r="C1327" s="47"/>
      <c r="H1327" s="48"/>
      <c r="I1327" s="48"/>
      <c r="J1327" s="49"/>
      <c r="K1327" s="49"/>
      <c r="L1327" s="49"/>
      <c r="M1327" s="49"/>
      <c r="N1327" s="49"/>
      <c r="O1327" s="49"/>
    </row>
    <row r="1328" spans="3:15" x14ac:dyDescent="0.2">
      <c r="C1328" s="47"/>
      <c r="H1328" s="48"/>
      <c r="I1328" s="48"/>
      <c r="J1328" s="49"/>
      <c r="K1328" s="49"/>
      <c r="L1328" s="49"/>
      <c r="M1328" s="49"/>
      <c r="N1328" s="49"/>
      <c r="O1328" s="49"/>
    </row>
    <row r="1329" spans="3:15" x14ac:dyDescent="0.2">
      <c r="C1329" s="47"/>
      <c r="H1329" s="48"/>
      <c r="I1329" s="48"/>
      <c r="J1329" s="49"/>
      <c r="K1329" s="49"/>
      <c r="L1329" s="49"/>
      <c r="M1329" s="49"/>
      <c r="N1329" s="49"/>
      <c r="O1329" s="49"/>
    </row>
    <row r="1330" spans="3:15" x14ac:dyDescent="0.2">
      <c r="C1330" s="47"/>
      <c r="H1330" s="48"/>
      <c r="I1330" s="48"/>
      <c r="J1330" s="49"/>
      <c r="K1330" s="49"/>
      <c r="L1330" s="49"/>
      <c r="M1330" s="49"/>
      <c r="N1330" s="49"/>
      <c r="O1330" s="49"/>
    </row>
    <row r="1331" spans="3:15" x14ac:dyDescent="0.2">
      <c r="C1331" s="47"/>
      <c r="H1331" s="48"/>
      <c r="I1331" s="48"/>
      <c r="J1331" s="49"/>
      <c r="K1331" s="49"/>
      <c r="L1331" s="49"/>
      <c r="M1331" s="49"/>
      <c r="N1331" s="49"/>
      <c r="O1331" s="49"/>
    </row>
    <row r="1332" spans="3:15" x14ac:dyDescent="0.2">
      <c r="C1332" s="47"/>
      <c r="H1332" s="48"/>
      <c r="I1332" s="48"/>
      <c r="J1332" s="49"/>
      <c r="K1332" s="49"/>
      <c r="L1332" s="49"/>
      <c r="M1332" s="49"/>
      <c r="N1332" s="49"/>
      <c r="O1332" s="49"/>
    </row>
    <row r="1333" spans="3:15" x14ac:dyDescent="0.2">
      <c r="C1333" s="47"/>
      <c r="H1333" s="48"/>
      <c r="I1333" s="48"/>
      <c r="J1333" s="49"/>
      <c r="K1333" s="49"/>
      <c r="L1333" s="49"/>
      <c r="M1333" s="49"/>
      <c r="N1333" s="49"/>
      <c r="O1333" s="49"/>
    </row>
    <row r="1334" spans="3:15" x14ac:dyDescent="0.2">
      <c r="C1334" s="47"/>
      <c r="H1334" s="48"/>
      <c r="I1334" s="48"/>
      <c r="J1334" s="49"/>
      <c r="K1334" s="49"/>
      <c r="L1334" s="49"/>
      <c r="M1334" s="49"/>
      <c r="N1334" s="49"/>
      <c r="O1334" s="49"/>
    </row>
    <row r="1335" spans="3:15" x14ac:dyDescent="0.2">
      <c r="C1335" s="47"/>
      <c r="H1335" s="48"/>
      <c r="I1335" s="48"/>
      <c r="J1335" s="49"/>
      <c r="K1335" s="49"/>
      <c r="L1335" s="49"/>
      <c r="M1335" s="49"/>
      <c r="N1335" s="49"/>
      <c r="O1335" s="49"/>
    </row>
    <row r="1336" spans="3:15" x14ac:dyDescent="0.2">
      <c r="C1336" s="47"/>
      <c r="H1336" s="48"/>
      <c r="I1336" s="48"/>
      <c r="J1336" s="49"/>
      <c r="K1336" s="49"/>
      <c r="L1336" s="49"/>
      <c r="M1336" s="49"/>
      <c r="N1336" s="49"/>
      <c r="O1336" s="49"/>
    </row>
    <row r="1337" spans="3:15" x14ac:dyDescent="0.2">
      <c r="C1337" s="47"/>
      <c r="H1337" s="48"/>
      <c r="I1337" s="48"/>
      <c r="J1337" s="49"/>
      <c r="K1337" s="49"/>
      <c r="L1337" s="49"/>
      <c r="M1337" s="49"/>
      <c r="N1337" s="49"/>
      <c r="O1337" s="49"/>
    </row>
    <row r="1338" spans="3:15" x14ac:dyDescent="0.2">
      <c r="C1338" s="47"/>
      <c r="H1338" s="48"/>
      <c r="I1338" s="48"/>
      <c r="J1338" s="49"/>
      <c r="K1338" s="49"/>
      <c r="L1338" s="49"/>
      <c r="M1338" s="49"/>
      <c r="N1338" s="49"/>
      <c r="O1338" s="49"/>
    </row>
    <row r="1339" spans="3:15" x14ac:dyDescent="0.2">
      <c r="C1339" s="47"/>
      <c r="H1339" s="48"/>
      <c r="I1339" s="48"/>
      <c r="J1339" s="49"/>
      <c r="K1339" s="49"/>
      <c r="L1339" s="49"/>
      <c r="M1339" s="49"/>
      <c r="N1339" s="49"/>
      <c r="O1339" s="49"/>
    </row>
    <row r="1340" spans="3:15" x14ac:dyDescent="0.2">
      <c r="C1340" s="47"/>
      <c r="H1340" s="48"/>
      <c r="I1340" s="48"/>
      <c r="J1340" s="49"/>
      <c r="K1340" s="49"/>
      <c r="L1340" s="49"/>
      <c r="M1340" s="49"/>
      <c r="N1340" s="49"/>
      <c r="O1340" s="49"/>
    </row>
    <row r="1341" spans="3:15" x14ac:dyDescent="0.2">
      <c r="C1341" s="47"/>
      <c r="H1341" s="48"/>
      <c r="I1341" s="48"/>
      <c r="J1341" s="49"/>
      <c r="K1341" s="49"/>
      <c r="L1341" s="49"/>
      <c r="M1341" s="49"/>
      <c r="N1341" s="49"/>
      <c r="O1341" s="49"/>
    </row>
    <row r="1342" spans="3:15" x14ac:dyDescent="0.2">
      <c r="C1342" s="47"/>
      <c r="H1342" s="48"/>
      <c r="I1342" s="48"/>
      <c r="J1342" s="49"/>
      <c r="K1342" s="49"/>
      <c r="L1342" s="49"/>
      <c r="M1342" s="49"/>
      <c r="N1342" s="49"/>
      <c r="O1342" s="49"/>
    </row>
    <row r="1343" spans="3:15" x14ac:dyDescent="0.2">
      <c r="C1343" s="47"/>
      <c r="H1343" s="48"/>
      <c r="I1343" s="48"/>
      <c r="J1343" s="49"/>
      <c r="K1343" s="49"/>
      <c r="L1343" s="49"/>
      <c r="M1343" s="49"/>
      <c r="N1343" s="49"/>
      <c r="O1343" s="49"/>
    </row>
    <row r="1344" spans="3:15" x14ac:dyDescent="0.2">
      <c r="C1344" s="47"/>
      <c r="H1344" s="48"/>
      <c r="I1344" s="48"/>
      <c r="J1344" s="49"/>
      <c r="K1344" s="49"/>
      <c r="L1344" s="49"/>
      <c r="M1344" s="49"/>
      <c r="N1344" s="49"/>
      <c r="O1344" s="49"/>
    </row>
    <row r="1345" spans="3:15" x14ac:dyDescent="0.2">
      <c r="C1345" s="47"/>
      <c r="H1345" s="48"/>
      <c r="I1345" s="48"/>
      <c r="J1345" s="49"/>
      <c r="K1345" s="49"/>
      <c r="L1345" s="49"/>
      <c r="M1345" s="49"/>
      <c r="N1345" s="49"/>
      <c r="O1345" s="49"/>
    </row>
    <row r="1346" spans="3:15" x14ac:dyDescent="0.2">
      <c r="C1346" s="47"/>
      <c r="H1346" s="48"/>
      <c r="I1346" s="48"/>
      <c r="J1346" s="49"/>
      <c r="K1346" s="49"/>
      <c r="L1346" s="49"/>
      <c r="M1346" s="49"/>
      <c r="N1346" s="49"/>
      <c r="O1346" s="49"/>
    </row>
    <row r="1347" spans="3:15" x14ac:dyDescent="0.2">
      <c r="C1347" s="47"/>
      <c r="H1347" s="48"/>
      <c r="I1347" s="48"/>
      <c r="J1347" s="49"/>
      <c r="K1347" s="49"/>
      <c r="L1347" s="49"/>
      <c r="M1347" s="49"/>
      <c r="N1347" s="49"/>
      <c r="O1347" s="49"/>
    </row>
    <row r="1348" spans="3:15" x14ac:dyDescent="0.2">
      <c r="C1348" s="47"/>
      <c r="H1348" s="48"/>
      <c r="I1348" s="48"/>
      <c r="J1348" s="49"/>
      <c r="K1348" s="49"/>
      <c r="L1348" s="49"/>
      <c r="M1348" s="49"/>
      <c r="N1348" s="49"/>
      <c r="O1348" s="49"/>
    </row>
    <row r="1349" spans="3:15" x14ac:dyDescent="0.2">
      <c r="C1349" s="47"/>
      <c r="H1349" s="48"/>
      <c r="I1349" s="48"/>
      <c r="J1349" s="49"/>
      <c r="K1349" s="49"/>
      <c r="L1349" s="49"/>
      <c r="M1349" s="49"/>
      <c r="N1349" s="49"/>
      <c r="O1349" s="49"/>
    </row>
    <row r="1350" spans="3:15" x14ac:dyDescent="0.2">
      <c r="C1350" s="47"/>
      <c r="H1350" s="48"/>
      <c r="I1350" s="48"/>
      <c r="J1350" s="49"/>
      <c r="K1350" s="49"/>
      <c r="L1350" s="49"/>
      <c r="M1350" s="49"/>
      <c r="N1350" s="49"/>
      <c r="O1350" s="49"/>
    </row>
    <row r="1351" spans="3:15" x14ac:dyDescent="0.2">
      <c r="C1351" s="47"/>
      <c r="H1351" s="48"/>
      <c r="I1351" s="48"/>
      <c r="J1351" s="49"/>
      <c r="K1351" s="49"/>
      <c r="L1351" s="49"/>
      <c r="M1351" s="49"/>
      <c r="N1351" s="49"/>
      <c r="O1351" s="49"/>
    </row>
    <row r="1352" spans="3:15" x14ac:dyDescent="0.2">
      <c r="C1352" s="47"/>
      <c r="H1352" s="48"/>
      <c r="I1352" s="48"/>
      <c r="J1352" s="49"/>
      <c r="K1352" s="49"/>
      <c r="L1352" s="49"/>
      <c r="M1352" s="49"/>
      <c r="N1352" s="49"/>
      <c r="O1352" s="49"/>
    </row>
    <row r="1353" spans="3:15" x14ac:dyDescent="0.2">
      <c r="C1353" s="47"/>
      <c r="H1353" s="48"/>
      <c r="I1353" s="48"/>
      <c r="J1353" s="49"/>
      <c r="K1353" s="49"/>
      <c r="L1353" s="49"/>
      <c r="M1353" s="49"/>
      <c r="N1353" s="49"/>
      <c r="O1353" s="49"/>
    </row>
    <row r="1354" spans="3:15" x14ac:dyDescent="0.2">
      <c r="C1354" s="47"/>
      <c r="H1354" s="48"/>
      <c r="I1354" s="48"/>
      <c r="J1354" s="49"/>
      <c r="K1354" s="49"/>
      <c r="L1354" s="49"/>
      <c r="M1354" s="49"/>
      <c r="N1354" s="49"/>
      <c r="O1354" s="49"/>
    </row>
    <row r="1355" spans="3:15" x14ac:dyDescent="0.2">
      <c r="C1355" s="47"/>
      <c r="H1355" s="48"/>
      <c r="I1355" s="48"/>
      <c r="J1355" s="49"/>
      <c r="K1355" s="49"/>
      <c r="L1355" s="49"/>
      <c r="M1355" s="49"/>
      <c r="N1355" s="49"/>
      <c r="O1355" s="49"/>
    </row>
    <row r="1356" spans="3:15" x14ac:dyDescent="0.2">
      <c r="C1356" s="47"/>
      <c r="H1356" s="48"/>
      <c r="I1356" s="48"/>
      <c r="J1356" s="49"/>
      <c r="K1356" s="49"/>
      <c r="L1356" s="49"/>
      <c r="M1356" s="49"/>
      <c r="N1356" s="49"/>
      <c r="O1356" s="49"/>
    </row>
    <row r="1357" spans="3:15" x14ac:dyDescent="0.2">
      <c r="C1357" s="47"/>
      <c r="H1357" s="48"/>
      <c r="I1357" s="48"/>
      <c r="J1357" s="49"/>
      <c r="K1357" s="49"/>
      <c r="L1357" s="49"/>
      <c r="M1357" s="49"/>
      <c r="N1357" s="49"/>
      <c r="O1357" s="49"/>
    </row>
    <row r="1358" spans="3:15" x14ac:dyDescent="0.2">
      <c r="C1358" s="47"/>
      <c r="H1358" s="48"/>
      <c r="I1358" s="48"/>
      <c r="J1358" s="49"/>
      <c r="K1358" s="49"/>
      <c r="L1358" s="49"/>
      <c r="M1358" s="49"/>
      <c r="N1358" s="49"/>
      <c r="O1358" s="49"/>
    </row>
    <row r="1359" spans="3:15" x14ac:dyDescent="0.2">
      <c r="C1359" s="47"/>
      <c r="H1359" s="48"/>
      <c r="I1359" s="48"/>
      <c r="J1359" s="49"/>
      <c r="K1359" s="49"/>
      <c r="L1359" s="49"/>
      <c r="M1359" s="49"/>
      <c r="N1359" s="49"/>
      <c r="O1359" s="49"/>
    </row>
    <row r="1360" spans="3:15" x14ac:dyDescent="0.2">
      <c r="C1360" s="47"/>
      <c r="H1360" s="48"/>
      <c r="I1360" s="48"/>
      <c r="J1360" s="49"/>
      <c r="K1360" s="49"/>
      <c r="L1360" s="49"/>
      <c r="M1360" s="49"/>
      <c r="N1360" s="49"/>
      <c r="O1360" s="49"/>
    </row>
    <row r="1361" spans="3:15" x14ac:dyDescent="0.2">
      <c r="C1361" s="47"/>
      <c r="H1361" s="48"/>
      <c r="I1361" s="48"/>
      <c r="J1361" s="49"/>
      <c r="K1361" s="49"/>
      <c r="L1361" s="49"/>
      <c r="M1361" s="49"/>
      <c r="N1361" s="49"/>
      <c r="O1361" s="49"/>
    </row>
    <row r="1362" spans="3:15" x14ac:dyDescent="0.2">
      <c r="C1362" s="47"/>
      <c r="H1362" s="48"/>
      <c r="I1362" s="48"/>
      <c r="J1362" s="49"/>
      <c r="K1362" s="49"/>
      <c r="L1362" s="49"/>
      <c r="M1362" s="49"/>
      <c r="N1362" s="49"/>
      <c r="O1362" s="49"/>
    </row>
    <row r="1363" spans="3:15" x14ac:dyDescent="0.2">
      <c r="C1363" s="47"/>
      <c r="H1363" s="48"/>
      <c r="I1363" s="48"/>
      <c r="J1363" s="49"/>
      <c r="K1363" s="49"/>
      <c r="L1363" s="49"/>
      <c r="M1363" s="49"/>
      <c r="N1363" s="49"/>
      <c r="O1363" s="49"/>
    </row>
    <row r="1364" spans="3:15" x14ac:dyDescent="0.2">
      <c r="C1364" s="47"/>
      <c r="H1364" s="48"/>
      <c r="I1364" s="48"/>
      <c r="J1364" s="49"/>
      <c r="K1364" s="49"/>
      <c r="L1364" s="49"/>
      <c r="M1364" s="49"/>
      <c r="N1364" s="49"/>
      <c r="O1364" s="49"/>
    </row>
    <row r="1365" spans="3:15" x14ac:dyDescent="0.2">
      <c r="C1365" s="47"/>
      <c r="H1365" s="48"/>
      <c r="I1365" s="48"/>
      <c r="J1365" s="49"/>
      <c r="K1365" s="49"/>
      <c r="L1365" s="49"/>
      <c r="M1365" s="49"/>
      <c r="N1365" s="49"/>
      <c r="O1365" s="49"/>
    </row>
    <row r="1366" spans="3:15" x14ac:dyDescent="0.2">
      <c r="C1366" s="47"/>
      <c r="H1366" s="48"/>
      <c r="I1366" s="48"/>
      <c r="J1366" s="49"/>
      <c r="K1366" s="49"/>
      <c r="L1366" s="49"/>
      <c r="M1366" s="49"/>
      <c r="N1366" s="49"/>
      <c r="O1366" s="49"/>
    </row>
    <row r="1367" spans="3:15" x14ac:dyDescent="0.2">
      <c r="C1367" s="47"/>
      <c r="H1367" s="48"/>
      <c r="I1367" s="48"/>
      <c r="J1367" s="49"/>
      <c r="K1367" s="49"/>
      <c r="L1367" s="49"/>
      <c r="M1367" s="49"/>
      <c r="N1367" s="49"/>
      <c r="O1367" s="49"/>
    </row>
    <row r="1368" spans="3:15" x14ac:dyDescent="0.2">
      <c r="C1368" s="47"/>
      <c r="H1368" s="48"/>
      <c r="I1368" s="48"/>
      <c r="J1368" s="49"/>
      <c r="K1368" s="49"/>
      <c r="L1368" s="49"/>
      <c r="M1368" s="49"/>
      <c r="N1368" s="49"/>
      <c r="O1368" s="49"/>
    </row>
    <row r="1369" spans="3:15" x14ac:dyDescent="0.2">
      <c r="C1369" s="47"/>
      <c r="H1369" s="48"/>
      <c r="I1369" s="48"/>
      <c r="J1369" s="49"/>
      <c r="K1369" s="49"/>
      <c r="L1369" s="49"/>
      <c r="M1369" s="49"/>
      <c r="N1369" s="49"/>
      <c r="O1369" s="49"/>
    </row>
    <row r="1370" spans="3:15" x14ac:dyDescent="0.2">
      <c r="C1370" s="47"/>
      <c r="H1370" s="48"/>
      <c r="I1370" s="48"/>
      <c r="J1370" s="49"/>
      <c r="K1370" s="49"/>
      <c r="L1370" s="49"/>
      <c r="M1370" s="49"/>
      <c r="N1370" s="49"/>
      <c r="O1370" s="49"/>
    </row>
    <row r="1371" spans="3:15" x14ac:dyDescent="0.2">
      <c r="C1371" s="47"/>
      <c r="H1371" s="48"/>
      <c r="I1371" s="48"/>
      <c r="J1371" s="49"/>
      <c r="K1371" s="49"/>
      <c r="L1371" s="49"/>
      <c r="M1371" s="49"/>
      <c r="N1371" s="49"/>
      <c r="O1371" s="49"/>
    </row>
    <row r="1372" spans="3:15" x14ac:dyDescent="0.2">
      <c r="C1372" s="47"/>
      <c r="H1372" s="48"/>
      <c r="I1372" s="48"/>
      <c r="J1372" s="49"/>
      <c r="K1372" s="49"/>
      <c r="L1372" s="49"/>
      <c r="M1372" s="49"/>
      <c r="N1372" s="49"/>
      <c r="O1372" s="49"/>
    </row>
    <row r="1373" spans="3:15" x14ac:dyDescent="0.2">
      <c r="C1373" s="47"/>
      <c r="H1373" s="48"/>
      <c r="I1373" s="48"/>
      <c r="J1373" s="49"/>
      <c r="K1373" s="49"/>
      <c r="L1373" s="49"/>
      <c r="M1373" s="49"/>
      <c r="N1373" s="49"/>
      <c r="O1373" s="49"/>
    </row>
    <row r="1374" spans="3:15" x14ac:dyDescent="0.2">
      <c r="C1374" s="47"/>
      <c r="H1374" s="48"/>
      <c r="I1374" s="48"/>
      <c r="J1374" s="49"/>
      <c r="K1374" s="49"/>
      <c r="L1374" s="49"/>
      <c r="M1374" s="49"/>
      <c r="N1374" s="49"/>
      <c r="O1374" s="49"/>
    </row>
    <row r="1375" spans="3:15" x14ac:dyDescent="0.2">
      <c r="C1375" s="47"/>
      <c r="H1375" s="48"/>
      <c r="I1375" s="48"/>
      <c r="J1375" s="49"/>
      <c r="K1375" s="49"/>
      <c r="L1375" s="49"/>
      <c r="M1375" s="49"/>
      <c r="N1375" s="49"/>
      <c r="O1375" s="49"/>
    </row>
    <row r="1376" spans="3:15" x14ac:dyDescent="0.2">
      <c r="C1376" s="47"/>
      <c r="H1376" s="48"/>
      <c r="I1376" s="48"/>
      <c r="J1376" s="49"/>
      <c r="K1376" s="49"/>
      <c r="L1376" s="49"/>
      <c r="M1376" s="49"/>
      <c r="N1376" s="49"/>
      <c r="O1376" s="49"/>
    </row>
    <row r="1377" spans="3:15" x14ac:dyDescent="0.2">
      <c r="C1377" s="47"/>
      <c r="H1377" s="48"/>
      <c r="I1377" s="48"/>
      <c r="J1377" s="49"/>
      <c r="K1377" s="49"/>
      <c r="L1377" s="49"/>
      <c r="M1377" s="49"/>
      <c r="N1377" s="49"/>
      <c r="O1377" s="49"/>
    </row>
    <row r="1378" spans="3:15" x14ac:dyDescent="0.2">
      <c r="C1378" s="47"/>
      <c r="H1378" s="48"/>
      <c r="I1378" s="48"/>
      <c r="J1378" s="49"/>
      <c r="K1378" s="49"/>
      <c r="L1378" s="49"/>
      <c r="M1378" s="49"/>
      <c r="N1378" s="49"/>
      <c r="O1378" s="49"/>
    </row>
    <row r="1379" spans="3:15" x14ac:dyDescent="0.2">
      <c r="C1379" s="47"/>
      <c r="H1379" s="48"/>
      <c r="I1379" s="48"/>
      <c r="J1379" s="49"/>
      <c r="K1379" s="49"/>
      <c r="L1379" s="49"/>
      <c r="M1379" s="49"/>
      <c r="N1379" s="49"/>
      <c r="O1379" s="49"/>
    </row>
    <row r="1380" spans="3:15" x14ac:dyDescent="0.2">
      <c r="C1380" s="47"/>
      <c r="H1380" s="48"/>
      <c r="I1380" s="48"/>
      <c r="J1380" s="49"/>
      <c r="K1380" s="49"/>
      <c r="L1380" s="49"/>
      <c r="M1380" s="49"/>
      <c r="N1380" s="49"/>
      <c r="O1380" s="49"/>
    </row>
    <row r="1381" spans="3:15" x14ac:dyDescent="0.2">
      <c r="C1381" s="47"/>
      <c r="H1381" s="48"/>
      <c r="I1381" s="48"/>
      <c r="J1381" s="49"/>
      <c r="K1381" s="49"/>
      <c r="L1381" s="49"/>
      <c r="M1381" s="49"/>
      <c r="N1381" s="49"/>
      <c r="O1381" s="49"/>
    </row>
    <row r="1382" spans="3:15" x14ac:dyDescent="0.2">
      <c r="C1382" s="47"/>
      <c r="H1382" s="48"/>
      <c r="I1382" s="48"/>
      <c r="J1382" s="49"/>
      <c r="K1382" s="49"/>
      <c r="L1382" s="49"/>
      <c r="M1382" s="49"/>
      <c r="N1382" s="49"/>
      <c r="O1382" s="49"/>
    </row>
    <row r="1383" spans="3:15" x14ac:dyDescent="0.2">
      <c r="C1383" s="47"/>
      <c r="H1383" s="48"/>
      <c r="I1383" s="48"/>
      <c r="J1383" s="49"/>
      <c r="K1383" s="49"/>
      <c r="L1383" s="49"/>
      <c r="M1383" s="49"/>
      <c r="N1383" s="49"/>
      <c r="O1383" s="49"/>
    </row>
    <row r="1384" spans="3:15" x14ac:dyDescent="0.2">
      <c r="C1384" s="47"/>
      <c r="H1384" s="48"/>
      <c r="I1384" s="48"/>
      <c r="J1384" s="49"/>
      <c r="K1384" s="49"/>
      <c r="L1384" s="49"/>
      <c r="M1384" s="49"/>
      <c r="N1384" s="49"/>
      <c r="O1384" s="49"/>
    </row>
    <row r="1385" spans="3:15" x14ac:dyDescent="0.2">
      <c r="C1385" s="47"/>
      <c r="H1385" s="48"/>
      <c r="I1385" s="48"/>
      <c r="J1385" s="49"/>
      <c r="K1385" s="49"/>
      <c r="L1385" s="49"/>
      <c r="M1385" s="49"/>
      <c r="N1385" s="49"/>
      <c r="O1385" s="49"/>
    </row>
    <row r="1386" spans="3:15" x14ac:dyDescent="0.2">
      <c r="C1386" s="47"/>
      <c r="H1386" s="48"/>
      <c r="I1386" s="48"/>
      <c r="J1386" s="49"/>
      <c r="K1386" s="49"/>
      <c r="L1386" s="49"/>
      <c r="M1386" s="49"/>
      <c r="N1386" s="49"/>
      <c r="O1386" s="49"/>
    </row>
    <row r="1387" spans="3:15" x14ac:dyDescent="0.2">
      <c r="C1387" s="47"/>
      <c r="H1387" s="48"/>
      <c r="I1387" s="48"/>
      <c r="J1387" s="49"/>
      <c r="K1387" s="49"/>
      <c r="L1387" s="49"/>
      <c r="M1387" s="49"/>
      <c r="N1387" s="49"/>
      <c r="O1387" s="49"/>
    </row>
    <row r="1388" spans="3:15" x14ac:dyDescent="0.2">
      <c r="C1388" s="47"/>
      <c r="H1388" s="48"/>
      <c r="I1388" s="48"/>
      <c r="J1388" s="49"/>
      <c r="K1388" s="49"/>
      <c r="L1388" s="49"/>
      <c r="M1388" s="49"/>
      <c r="N1388" s="49"/>
      <c r="O1388" s="49"/>
    </row>
    <row r="1389" spans="3:15" x14ac:dyDescent="0.2">
      <c r="C1389" s="47"/>
      <c r="H1389" s="48"/>
      <c r="I1389" s="48"/>
      <c r="J1389" s="49"/>
      <c r="K1389" s="49"/>
      <c r="L1389" s="49"/>
      <c r="M1389" s="49"/>
      <c r="N1389" s="49"/>
      <c r="O1389" s="49"/>
    </row>
    <row r="1390" spans="3:15" x14ac:dyDescent="0.2">
      <c r="C1390" s="47"/>
      <c r="H1390" s="48"/>
      <c r="I1390" s="48"/>
      <c r="J1390" s="49"/>
      <c r="K1390" s="49"/>
      <c r="L1390" s="49"/>
      <c r="M1390" s="49"/>
      <c r="N1390" s="49"/>
      <c r="O1390" s="49"/>
    </row>
    <row r="1391" spans="3:15" x14ac:dyDescent="0.2">
      <c r="C1391" s="47"/>
      <c r="H1391" s="48"/>
      <c r="I1391" s="48"/>
      <c r="J1391" s="49"/>
      <c r="K1391" s="49"/>
      <c r="L1391" s="49"/>
      <c r="M1391" s="49"/>
      <c r="N1391" s="49"/>
      <c r="O1391" s="49"/>
    </row>
    <row r="1392" spans="3:15" x14ac:dyDescent="0.2">
      <c r="C1392" s="47"/>
      <c r="H1392" s="48"/>
      <c r="I1392" s="48"/>
      <c r="J1392" s="49"/>
      <c r="K1392" s="49"/>
      <c r="L1392" s="49"/>
      <c r="M1392" s="49"/>
      <c r="N1392" s="49"/>
      <c r="O1392" s="49"/>
    </row>
    <row r="1393" spans="3:15" x14ac:dyDescent="0.2">
      <c r="C1393" s="47"/>
      <c r="H1393" s="48"/>
      <c r="I1393" s="48"/>
      <c r="J1393" s="49"/>
      <c r="K1393" s="49"/>
      <c r="L1393" s="49"/>
      <c r="M1393" s="49"/>
      <c r="N1393" s="49"/>
      <c r="O1393" s="49"/>
    </row>
    <row r="1394" spans="3:15" x14ac:dyDescent="0.2">
      <c r="C1394" s="47"/>
      <c r="H1394" s="48"/>
      <c r="I1394" s="48"/>
      <c r="J1394" s="49"/>
      <c r="K1394" s="49"/>
      <c r="L1394" s="49"/>
      <c r="M1394" s="49"/>
      <c r="N1394" s="49"/>
      <c r="O1394" s="49"/>
    </row>
    <row r="1395" spans="3:15" x14ac:dyDescent="0.2">
      <c r="C1395" s="47"/>
      <c r="H1395" s="48"/>
      <c r="I1395" s="48"/>
      <c r="J1395" s="49"/>
      <c r="K1395" s="49"/>
      <c r="L1395" s="49"/>
      <c r="M1395" s="49"/>
      <c r="N1395" s="49"/>
      <c r="O1395" s="49"/>
    </row>
    <row r="1396" spans="3:15" x14ac:dyDescent="0.2">
      <c r="C1396" s="47"/>
      <c r="H1396" s="48"/>
      <c r="I1396" s="48"/>
      <c r="J1396" s="49"/>
      <c r="K1396" s="49"/>
      <c r="L1396" s="49"/>
      <c r="M1396" s="49"/>
      <c r="N1396" s="49"/>
      <c r="O1396" s="49"/>
    </row>
    <row r="1397" spans="3:15" x14ac:dyDescent="0.2">
      <c r="C1397" s="47"/>
      <c r="H1397" s="48"/>
      <c r="I1397" s="48"/>
      <c r="J1397" s="49"/>
      <c r="K1397" s="49"/>
      <c r="L1397" s="49"/>
      <c r="M1397" s="49"/>
      <c r="N1397" s="49"/>
      <c r="O1397" s="49"/>
    </row>
    <row r="1398" spans="3:15" x14ac:dyDescent="0.2">
      <c r="C1398" s="47"/>
      <c r="H1398" s="48"/>
      <c r="I1398" s="48"/>
      <c r="J1398" s="49"/>
      <c r="K1398" s="49"/>
      <c r="L1398" s="49"/>
      <c r="M1398" s="49"/>
      <c r="N1398" s="49"/>
      <c r="O1398" s="49"/>
    </row>
    <row r="1399" spans="3:15" x14ac:dyDescent="0.2">
      <c r="C1399" s="47"/>
      <c r="H1399" s="48"/>
      <c r="I1399" s="48"/>
      <c r="J1399" s="49"/>
      <c r="K1399" s="49"/>
      <c r="L1399" s="49"/>
      <c r="M1399" s="49"/>
      <c r="N1399" s="49"/>
      <c r="O1399" s="49"/>
    </row>
    <row r="1400" spans="3:15" x14ac:dyDescent="0.2">
      <c r="C1400" s="47"/>
      <c r="H1400" s="48"/>
      <c r="I1400" s="48"/>
      <c r="J1400" s="49"/>
      <c r="K1400" s="49"/>
      <c r="L1400" s="49"/>
      <c r="M1400" s="49"/>
      <c r="N1400" s="49"/>
      <c r="O1400" s="49"/>
    </row>
    <row r="1401" spans="3:15" x14ac:dyDescent="0.2">
      <c r="C1401" s="47"/>
      <c r="H1401" s="48"/>
      <c r="I1401" s="48"/>
      <c r="J1401" s="49"/>
      <c r="K1401" s="49"/>
      <c r="L1401" s="49"/>
      <c r="M1401" s="49"/>
      <c r="N1401" s="49"/>
      <c r="O1401" s="49"/>
    </row>
    <row r="1402" spans="3:15" x14ac:dyDescent="0.2">
      <c r="C1402" s="47"/>
      <c r="H1402" s="48"/>
      <c r="I1402" s="48"/>
      <c r="J1402" s="49"/>
      <c r="K1402" s="49"/>
      <c r="L1402" s="49"/>
      <c r="M1402" s="49"/>
      <c r="N1402" s="49"/>
      <c r="O1402" s="49"/>
    </row>
    <row r="1403" spans="3:15" x14ac:dyDescent="0.2">
      <c r="C1403" s="47"/>
      <c r="H1403" s="48"/>
      <c r="I1403" s="48"/>
      <c r="J1403" s="49"/>
      <c r="K1403" s="49"/>
      <c r="L1403" s="49"/>
      <c r="M1403" s="49"/>
      <c r="N1403" s="49"/>
      <c r="O1403" s="49"/>
    </row>
    <row r="1404" spans="3:15" x14ac:dyDescent="0.2">
      <c r="C1404" s="47"/>
      <c r="H1404" s="48"/>
      <c r="I1404" s="48"/>
      <c r="J1404" s="49"/>
      <c r="K1404" s="49"/>
      <c r="L1404" s="49"/>
      <c r="M1404" s="49"/>
      <c r="N1404" s="49"/>
      <c r="O1404" s="49"/>
    </row>
    <row r="1405" spans="3:15" x14ac:dyDescent="0.2">
      <c r="C1405" s="47"/>
      <c r="H1405" s="48"/>
      <c r="I1405" s="48"/>
      <c r="J1405" s="49"/>
      <c r="K1405" s="49"/>
      <c r="L1405" s="49"/>
      <c r="M1405" s="49"/>
      <c r="N1405" s="49"/>
      <c r="O1405" s="49"/>
    </row>
    <row r="1406" spans="3:15" x14ac:dyDescent="0.2">
      <c r="C1406" s="47"/>
      <c r="H1406" s="48"/>
      <c r="I1406" s="48"/>
      <c r="J1406" s="49"/>
      <c r="K1406" s="49"/>
      <c r="L1406" s="49"/>
      <c r="M1406" s="49"/>
      <c r="N1406" s="49"/>
      <c r="O1406" s="49"/>
    </row>
    <row r="1407" spans="3:15" x14ac:dyDescent="0.2">
      <c r="C1407" s="47"/>
      <c r="H1407" s="48"/>
      <c r="I1407" s="48"/>
      <c r="J1407" s="49"/>
      <c r="K1407" s="49"/>
      <c r="L1407" s="49"/>
      <c r="M1407" s="49"/>
      <c r="N1407" s="49"/>
      <c r="O1407" s="49"/>
    </row>
    <row r="1408" spans="3:15" x14ac:dyDescent="0.2">
      <c r="C1408" s="47"/>
      <c r="H1408" s="48"/>
      <c r="I1408" s="48"/>
      <c r="J1408" s="49"/>
      <c r="K1408" s="49"/>
      <c r="L1408" s="49"/>
      <c r="M1408" s="49"/>
      <c r="N1408" s="49"/>
      <c r="O1408" s="49"/>
    </row>
    <row r="1409" spans="3:15" x14ac:dyDescent="0.2">
      <c r="C1409" s="47"/>
      <c r="H1409" s="48"/>
      <c r="I1409" s="48"/>
      <c r="J1409" s="49"/>
      <c r="K1409" s="49"/>
      <c r="L1409" s="49"/>
      <c r="M1409" s="49"/>
      <c r="N1409" s="49"/>
      <c r="O1409" s="49"/>
    </row>
    <row r="1410" spans="3:15" x14ac:dyDescent="0.2">
      <c r="C1410" s="47"/>
      <c r="H1410" s="48"/>
      <c r="I1410" s="48"/>
      <c r="J1410" s="49"/>
      <c r="K1410" s="49"/>
      <c r="L1410" s="49"/>
      <c r="M1410" s="49"/>
      <c r="N1410" s="49"/>
      <c r="O1410" s="49"/>
    </row>
    <row r="1411" spans="3:15" x14ac:dyDescent="0.2">
      <c r="C1411" s="47"/>
      <c r="H1411" s="48"/>
      <c r="I1411" s="48"/>
      <c r="J1411" s="49"/>
      <c r="K1411" s="49"/>
      <c r="L1411" s="49"/>
      <c r="M1411" s="49"/>
      <c r="N1411" s="49"/>
      <c r="O1411" s="49"/>
    </row>
    <row r="1412" spans="3:15" x14ac:dyDescent="0.2">
      <c r="C1412" s="47"/>
      <c r="H1412" s="48"/>
      <c r="I1412" s="48"/>
      <c r="J1412" s="49"/>
      <c r="K1412" s="49"/>
      <c r="L1412" s="49"/>
      <c r="M1412" s="49"/>
      <c r="N1412" s="49"/>
      <c r="O1412" s="49"/>
    </row>
    <row r="1413" spans="3:15" x14ac:dyDescent="0.2">
      <c r="C1413" s="47"/>
      <c r="H1413" s="48"/>
      <c r="I1413" s="48"/>
      <c r="J1413" s="49"/>
      <c r="K1413" s="49"/>
      <c r="L1413" s="49"/>
      <c r="M1413" s="49"/>
      <c r="N1413" s="49"/>
      <c r="O1413" s="49"/>
    </row>
    <row r="1414" spans="3:15" x14ac:dyDescent="0.2">
      <c r="C1414" s="47"/>
      <c r="H1414" s="48"/>
      <c r="I1414" s="48"/>
      <c r="J1414" s="49"/>
      <c r="K1414" s="49"/>
      <c r="L1414" s="49"/>
      <c r="M1414" s="49"/>
      <c r="N1414" s="49"/>
      <c r="O1414" s="49"/>
    </row>
    <row r="1415" spans="3:15" x14ac:dyDescent="0.2">
      <c r="C1415" s="47"/>
      <c r="H1415" s="48"/>
      <c r="I1415" s="48"/>
      <c r="J1415" s="49"/>
      <c r="K1415" s="49"/>
      <c r="L1415" s="49"/>
      <c r="M1415" s="49"/>
      <c r="N1415" s="49"/>
      <c r="O1415" s="49"/>
    </row>
    <row r="1416" spans="3:15" x14ac:dyDescent="0.2">
      <c r="C1416" s="47"/>
      <c r="H1416" s="48"/>
      <c r="I1416" s="48"/>
      <c r="J1416" s="49"/>
      <c r="K1416" s="49"/>
      <c r="L1416" s="49"/>
      <c r="M1416" s="49"/>
      <c r="N1416" s="49"/>
      <c r="O1416" s="49"/>
    </row>
    <row r="1417" spans="3:15" x14ac:dyDescent="0.2">
      <c r="C1417" s="47"/>
      <c r="H1417" s="48"/>
      <c r="I1417" s="48"/>
      <c r="J1417" s="49"/>
      <c r="K1417" s="49"/>
      <c r="L1417" s="49"/>
      <c r="M1417" s="49"/>
      <c r="N1417" s="49"/>
      <c r="O1417" s="49"/>
    </row>
    <row r="1418" spans="3:15" x14ac:dyDescent="0.2">
      <c r="C1418" s="47"/>
      <c r="H1418" s="48"/>
      <c r="I1418" s="48"/>
      <c r="J1418" s="49"/>
      <c r="K1418" s="49"/>
      <c r="L1418" s="49"/>
      <c r="M1418" s="49"/>
      <c r="N1418" s="49"/>
      <c r="O1418" s="49"/>
    </row>
    <row r="1419" spans="3:15" x14ac:dyDescent="0.2">
      <c r="C1419" s="47"/>
      <c r="H1419" s="48"/>
      <c r="I1419" s="48"/>
      <c r="J1419" s="49"/>
      <c r="K1419" s="49"/>
      <c r="L1419" s="49"/>
      <c r="M1419" s="49"/>
      <c r="N1419" s="49"/>
      <c r="O1419" s="49"/>
    </row>
    <row r="1420" spans="3:15" x14ac:dyDescent="0.2">
      <c r="C1420" s="47"/>
      <c r="H1420" s="48"/>
      <c r="I1420" s="48"/>
      <c r="J1420" s="49"/>
      <c r="K1420" s="49"/>
      <c r="L1420" s="49"/>
      <c r="M1420" s="49"/>
      <c r="N1420" s="49"/>
      <c r="O1420" s="49"/>
    </row>
    <row r="1421" spans="3:15" x14ac:dyDescent="0.2">
      <c r="C1421" s="47"/>
      <c r="H1421" s="48"/>
      <c r="I1421" s="48"/>
      <c r="J1421" s="49"/>
      <c r="K1421" s="49"/>
      <c r="L1421" s="49"/>
      <c r="M1421" s="49"/>
      <c r="N1421" s="49"/>
      <c r="O1421" s="49"/>
    </row>
    <row r="1422" spans="3:15" x14ac:dyDescent="0.2">
      <c r="C1422" s="47"/>
      <c r="H1422" s="48"/>
      <c r="I1422" s="48"/>
      <c r="J1422" s="49"/>
      <c r="K1422" s="49"/>
      <c r="L1422" s="49"/>
      <c r="M1422" s="49"/>
      <c r="N1422" s="49"/>
      <c r="O1422" s="49"/>
    </row>
    <row r="1423" spans="3:15" x14ac:dyDescent="0.2">
      <c r="C1423" s="47"/>
      <c r="H1423" s="48"/>
      <c r="I1423" s="48"/>
      <c r="J1423" s="49"/>
      <c r="K1423" s="49"/>
      <c r="L1423" s="49"/>
      <c r="M1423" s="49"/>
      <c r="N1423" s="49"/>
      <c r="O1423" s="49"/>
    </row>
    <row r="1424" spans="3:15" x14ac:dyDescent="0.2">
      <c r="C1424" s="47"/>
      <c r="H1424" s="48"/>
      <c r="I1424" s="48"/>
      <c r="J1424" s="49"/>
      <c r="K1424" s="49"/>
      <c r="L1424" s="49"/>
      <c r="M1424" s="49"/>
      <c r="N1424" s="49"/>
      <c r="O1424" s="49"/>
    </row>
    <row r="1425" spans="3:15" x14ac:dyDescent="0.2">
      <c r="C1425" s="47"/>
      <c r="H1425" s="48"/>
      <c r="I1425" s="48"/>
      <c r="J1425" s="49"/>
      <c r="K1425" s="49"/>
      <c r="L1425" s="49"/>
      <c r="M1425" s="49"/>
      <c r="N1425" s="49"/>
      <c r="O1425" s="49"/>
    </row>
    <row r="1426" spans="3:15" x14ac:dyDescent="0.2">
      <c r="C1426" s="47"/>
      <c r="H1426" s="48"/>
      <c r="I1426" s="48"/>
      <c r="J1426" s="49"/>
      <c r="K1426" s="49"/>
      <c r="L1426" s="49"/>
      <c r="M1426" s="49"/>
      <c r="N1426" s="49"/>
      <c r="O1426" s="49"/>
    </row>
    <row r="1427" spans="3:15" x14ac:dyDescent="0.2">
      <c r="C1427" s="47"/>
      <c r="H1427" s="48"/>
      <c r="I1427" s="48"/>
      <c r="J1427" s="49"/>
      <c r="K1427" s="49"/>
      <c r="L1427" s="49"/>
      <c r="M1427" s="49"/>
      <c r="N1427" s="49"/>
      <c r="O1427" s="49"/>
    </row>
    <row r="1428" spans="3:15" x14ac:dyDescent="0.2">
      <c r="C1428" s="47"/>
      <c r="H1428" s="48"/>
      <c r="I1428" s="48"/>
      <c r="J1428" s="49"/>
      <c r="K1428" s="49"/>
      <c r="L1428" s="49"/>
      <c r="M1428" s="49"/>
      <c r="N1428" s="49"/>
      <c r="O1428" s="49"/>
    </row>
    <row r="1429" spans="3:15" x14ac:dyDescent="0.2">
      <c r="C1429" s="47"/>
      <c r="H1429" s="48"/>
      <c r="I1429" s="48"/>
      <c r="J1429" s="49"/>
      <c r="K1429" s="49"/>
      <c r="L1429" s="49"/>
      <c r="M1429" s="49"/>
      <c r="N1429" s="49"/>
      <c r="O1429" s="49"/>
    </row>
    <row r="1430" spans="3:15" x14ac:dyDescent="0.2">
      <c r="C1430" s="47"/>
      <c r="H1430" s="48"/>
      <c r="I1430" s="48"/>
      <c r="J1430" s="49"/>
      <c r="K1430" s="49"/>
      <c r="L1430" s="49"/>
      <c r="M1430" s="49"/>
      <c r="N1430" s="49"/>
      <c r="O1430" s="49"/>
    </row>
    <row r="1431" spans="3:15" x14ac:dyDescent="0.2">
      <c r="C1431" s="47"/>
      <c r="H1431" s="48"/>
      <c r="I1431" s="48"/>
      <c r="J1431" s="49"/>
      <c r="K1431" s="49"/>
      <c r="L1431" s="49"/>
      <c r="M1431" s="49"/>
      <c r="N1431" s="49"/>
      <c r="O1431" s="49"/>
    </row>
    <row r="1432" spans="3:15" x14ac:dyDescent="0.2">
      <c r="C1432" s="47"/>
      <c r="H1432" s="48"/>
      <c r="I1432" s="48"/>
      <c r="J1432" s="49"/>
      <c r="K1432" s="49"/>
      <c r="L1432" s="49"/>
      <c r="M1432" s="49"/>
      <c r="N1432" s="49"/>
      <c r="O1432" s="49"/>
    </row>
    <row r="1433" spans="3:15" x14ac:dyDescent="0.2">
      <c r="C1433" s="47"/>
      <c r="H1433" s="48"/>
      <c r="I1433" s="48"/>
      <c r="J1433" s="49"/>
      <c r="K1433" s="49"/>
      <c r="L1433" s="49"/>
      <c r="M1433" s="49"/>
      <c r="N1433" s="49"/>
      <c r="O1433" s="49"/>
    </row>
    <row r="1434" spans="3:15" x14ac:dyDescent="0.2">
      <c r="C1434" s="47"/>
      <c r="H1434" s="48"/>
      <c r="I1434" s="48"/>
      <c r="J1434" s="49"/>
      <c r="K1434" s="49"/>
      <c r="L1434" s="49"/>
      <c r="M1434" s="49"/>
      <c r="N1434" s="49"/>
      <c r="O1434" s="49"/>
    </row>
    <row r="1435" spans="3:15" x14ac:dyDescent="0.2">
      <c r="C1435" s="47"/>
      <c r="H1435" s="48"/>
      <c r="I1435" s="48"/>
      <c r="J1435" s="49"/>
      <c r="K1435" s="49"/>
      <c r="L1435" s="49"/>
      <c r="M1435" s="49"/>
      <c r="N1435" s="49"/>
      <c r="O1435" s="49"/>
    </row>
    <row r="1436" spans="3:15" x14ac:dyDescent="0.2">
      <c r="C1436" s="47"/>
      <c r="H1436" s="48"/>
      <c r="I1436" s="48"/>
      <c r="J1436" s="49"/>
      <c r="K1436" s="49"/>
      <c r="L1436" s="49"/>
      <c r="M1436" s="49"/>
      <c r="N1436" s="49"/>
      <c r="O1436" s="49"/>
    </row>
    <row r="1437" spans="3:15" x14ac:dyDescent="0.2">
      <c r="C1437" s="47"/>
      <c r="H1437" s="48"/>
      <c r="I1437" s="48"/>
      <c r="J1437" s="49"/>
      <c r="K1437" s="49"/>
      <c r="L1437" s="49"/>
      <c r="M1437" s="49"/>
      <c r="N1437" s="49"/>
      <c r="O1437" s="49"/>
    </row>
    <row r="1438" spans="3:15" x14ac:dyDescent="0.2">
      <c r="C1438" s="47"/>
      <c r="H1438" s="48"/>
      <c r="I1438" s="48"/>
      <c r="J1438" s="49"/>
      <c r="K1438" s="49"/>
      <c r="L1438" s="49"/>
      <c r="M1438" s="49"/>
      <c r="N1438" s="49"/>
      <c r="O1438" s="49"/>
    </row>
    <row r="1439" spans="3:15" x14ac:dyDescent="0.2">
      <c r="C1439" s="47"/>
      <c r="H1439" s="48"/>
      <c r="I1439" s="48"/>
      <c r="J1439" s="49"/>
      <c r="K1439" s="49"/>
      <c r="L1439" s="49"/>
      <c r="M1439" s="49"/>
      <c r="N1439" s="49"/>
      <c r="O1439" s="49"/>
    </row>
    <row r="1440" spans="3:15" x14ac:dyDescent="0.2">
      <c r="C1440" s="47"/>
      <c r="H1440" s="48"/>
      <c r="I1440" s="48"/>
      <c r="J1440" s="49"/>
      <c r="K1440" s="49"/>
      <c r="L1440" s="49"/>
      <c r="M1440" s="49"/>
      <c r="N1440" s="49"/>
      <c r="O1440" s="49"/>
    </row>
    <row r="1441" spans="3:15" x14ac:dyDescent="0.2">
      <c r="C1441" s="47"/>
      <c r="H1441" s="48"/>
      <c r="I1441" s="48"/>
      <c r="J1441" s="49"/>
      <c r="K1441" s="49"/>
      <c r="L1441" s="49"/>
      <c r="M1441" s="49"/>
      <c r="N1441" s="49"/>
      <c r="O1441" s="49"/>
    </row>
    <row r="1442" spans="3:15" x14ac:dyDescent="0.2">
      <c r="C1442" s="47"/>
      <c r="H1442" s="48"/>
      <c r="I1442" s="48"/>
      <c r="J1442" s="49"/>
      <c r="K1442" s="49"/>
      <c r="L1442" s="49"/>
      <c r="M1442" s="49"/>
      <c r="N1442" s="49"/>
      <c r="O1442" s="49"/>
    </row>
    <row r="1443" spans="3:15" x14ac:dyDescent="0.2">
      <c r="C1443" s="47"/>
      <c r="H1443" s="48"/>
      <c r="I1443" s="48"/>
      <c r="J1443" s="49"/>
      <c r="K1443" s="49"/>
      <c r="L1443" s="49"/>
      <c r="M1443" s="49"/>
      <c r="N1443" s="49"/>
      <c r="O1443" s="49"/>
    </row>
    <row r="1444" spans="3:15" x14ac:dyDescent="0.2">
      <c r="C1444" s="47"/>
      <c r="H1444" s="48"/>
      <c r="I1444" s="48"/>
      <c r="J1444" s="49"/>
      <c r="K1444" s="49"/>
      <c r="L1444" s="49"/>
      <c r="M1444" s="49"/>
      <c r="N1444" s="49"/>
      <c r="O1444" s="49"/>
    </row>
    <row r="1445" spans="3:15" x14ac:dyDescent="0.2">
      <c r="C1445" s="47"/>
      <c r="H1445" s="48"/>
      <c r="I1445" s="48"/>
      <c r="J1445" s="49"/>
      <c r="K1445" s="49"/>
      <c r="L1445" s="49"/>
      <c r="M1445" s="49"/>
      <c r="N1445" s="49"/>
      <c r="O1445" s="49"/>
    </row>
    <row r="1446" spans="3:15" x14ac:dyDescent="0.2">
      <c r="C1446" s="47"/>
      <c r="H1446" s="48"/>
      <c r="I1446" s="48"/>
      <c r="J1446" s="49"/>
      <c r="K1446" s="49"/>
      <c r="L1446" s="49"/>
      <c r="M1446" s="49"/>
      <c r="N1446" s="49"/>
      <c r="O1446" s="49"/>
    </row>
    <row r="1447" spans="3:15" x14ac:dyDescent="0.2">
      <c r="C1447" s="47"/>
      <c r="H1447" s="48"/>
      <c r="I1447" s="48"/>
      <c r="J1447" s="49"/>
      <c r="K1447" s="49"/>
      <c r="L1447" s="49"/>
      <c r="M1447" s="49"/>
      <c r="N1447" s="49"/>
      <c r="O1447" s="49"/>
    </row>
    <row r="1448" spans="3:15" x14ac:dyDescent="0.2">
      <c r="C1448" s="47"/>
      <c r="H1448" s="48"/>
      <c r="I1448" s="48"/>
      <c r="J1448" s="49"/>
      <c r="K1448" s="49"/>
      <c r="L1448" s="49"/>
      <c r="M1448" s="49"/>
      <c r="N1448" s="49"/>
      <c r="O1448" s="49"/>
    </row>
    <row r="1449" spans="3:15" x14ac:dyDescent="0.2">
      <c r="C1449" s="47"/>
      <c r="H1449" s="48"/>
      <c r="I1449" s="48"/>
      <c r="J1449" s="49"/>
      <c r="K1449" s="49"/>
      <c r="L1449" s="49"/>
      <c r="M1449" s="49"/>
      <c r="N1449" s="49"/>
      <c r="O1449" s="49"/>
    </row>
    <row r="1450" spans="3:15" x14ac:dyDescent="0.2">
      <c r="C1450" s="47"/>
      <c r="H1450" s="48"/>
      <c r="I1450" s="48"/>
      <c r="J1450" s="49"/>
      <c r="K1450" s="49"/>
      <c r="L1450" s="49"/>
      <c r="M1450" s="49"/>
      <c r="N1450" s="49"/>
      <c r="O1450" s="49"/>
    </row>
    <row r="1451" spans="3:15" x14ac:dyDescent="0.2">
      <c r="C1451" s="47"/>
      <c r="H1451" s="48"/>
      <c r="I1451" s="48"/>
      <c r="J1451" s="49"/>
      <c r="K1451" s="49"/>
      <c r="L1451" s="49"/>
      <c r="M1451" s="49"/>
      <c r="N1451" s="49"/>
      <c r="O1451" s="49"/>
    </row>
    <row r="1452" spans="3:15" x14ac:dyDescent="0.2">
      <c r="C1452" s="47"/>
      <c r="H1452" s="48"/>
      <c r="I1452" s="48"/>
      <c r="J1452" s="49"/>
      <c r="K1452" s="49"/>
      <c r="L1452" s="49"/>
      <c r="M1452" s="49"/>
      <c r="N1452" s="49"/>
      <c r="O1452" s="49"/>
    </row>
    <row r="1453" spans="3:15" x14ac:dyDescent="0.2">
      <c r="C1453" s="47"/>
      <c r="H1453" s="48"/>
      <c r="I1453" s="48"/>
      <c r="J1453" s="49"/>
      <c r="K1453" s="49"/>
      <c r="L1453" s="49"/>
      <c r="M1453" s="49"/>
      <c r="N1453" s="49"/>
      <c r="O1453" s="49"/>
    </row>
    <row r="1454" spans="3:15" x14ac:dyDescent="0.2">
      <c r="C1454" s="47"/>
      <c r="H1454" s="48"/>
      <c r="I1454" s="48"/>
      <c r="J1454" s="49"/>
      <c r="K1454" s="49"/>
      <c r="L1454" s="49"/>
      <c r="M1454" s="49"/>
      <c r="N1454" s="49"/>
      <c r="O1454" s="49"/>
    </row>
    <row r="1455" spans="3:15" x14ac:dyDescent="0.2">
      <c r="C1455" s="47"/>
      <c r="H1455" s="48"/>
      <c r="I1455" s="48"/>
      <c r="J1455" s="49"/>
      <c r="K1455" s="49"/>
      <c r="L1455" s="49"/>
      <c r="M1455" s="49"/>
      <c r="N1455" s="49"/>
      <c r="O1455" s="49"/>
    </row>
    <row r="1456" spans="3:15" x14ac:dyDescent="0.2">
      <c r="C1456" s="47"/>
      <c r="H1456" s="48"/>
      <c r="I1456" s="48"/>
      <c r="J1456" s="49"/>
      <c r="K1456" s="49"/>
      <c r="L1456" s="49"/>
      <c r="M1456" s="49"/>
      <c r="N1456" s="49"/>
      <c r="O1456" s="49"/>
    </row>
    <row r="1457" spans="3:15" x14ac:dyDescent="0.2">
      <c r="C1457" s="47"/>
      <c r="H1457" s="48"/>
      <c r="I1457" s="48"/>
      <c r="J1457" s="49"/>
      <c r="K1457" s="49"/>
      <c r="L1457" s="49"/>
      <c r="M1457" s="49"/>
      <c r="N1457" s="49"/>
      <c r="O1457" s="49"/>
    </row>
    <row r="1458" spans="3:15" x14ac:dyDescent="0.2">
      <c r="C1458" s="47"/>
      <c r="H1458" s="48"/>
      <c r="I1458" s="48"/>
      <c r="J1458" s="49"/>
      <c r="K1458" s="49"/>
      <c r="L1458" s="49"/>
      <c r="M1458" s="49"/>
      <c r="N1458" s="49"/>
      <c r="O1458" s="49"/>
    </row>
    <row r="1459" spans="3:15" x14ac:dyDescent="0.2">
      <c r="C1459" s="47"/>
      <c r="H1459" s="48"/>
      <c r="I1459" s="48"/>
      <c r="J1459" s="49"/>
      <c r="K1459" s="49"/>
      <c r="L1459" s="49"/>
      <c r="M1459" s="49"/>
      <c r="N1459" s="49"/>
      <c r="O1459" s="49"/>
    </row>
    <row r="1460" spans="3:15" x14ac:dyDescent="0.2">
      <c r="C1460" s="47"/>
      <c r="H1460" s="48"/>
      <c r="I1460" s="48"/>
      <c r="J1460" s="49"/>
      <c r="K1460" s="49"/>
      <c r="L1460" s="49"/>
      <c r="M1460" s="49"/>
      <c r="N1460" s="49"/>
      <c r="O1460" s="49"/>
    </row>
    <row r="1461" spans="3:15" x14ac:dyDescent="0.2">
      <c r="C1461" s="47"/>
      <c r="H1461" s="48"/>
      <c r="I1461" s="48"/>
      <c r="J1461" s="49"/>
      <c r="K1461" s="49"/>
      <c r="L1461" s="49"/>
      <c r="M1461" s="49"/>
      <c r="N1461" s="49"/>
      <c r="O1461" s="49"/>
    </row>
    <row r="1462" spans="3:15" x14ac:dyDescent="0.2">
      <c r="C1462" s="47"/>
      <c r="H1462" s="48"/>
      <c r="I1462" s="48"/>
      <c r="J1462" s="49"/>
      <c r="K1462" s="49"/>
      <c r="L1462" s="49"/>
      <c r="M1462" s="49"/>
      <c r="N1462" s="49"/>
      <c r="O1462" s="49"/>
    </row>
    <row r="1463" spans="3:15" x14ac:dyDescent="0.2">
      <c r="C1463" s="47"/>
      <c r="H1463" s="48"/>
      <c r="I1463" s="48"/>
      <c r="J1463" s="49"/>
      <c r="K1463" s="49"/>
      <c r="L1463" s="49"/>
      <c r="M1463" s="49"/>
      <c r="N1463" s="49"/>
      <c r="O1463" s="49"/>
    </row>
    <row r="1464" spans="3:15" x14ac:dyDescent="0.2">
      <c r="C1464" s="47"/>
      <c r="H1464" s="48"/>
      <c r="I1464" s="48"/>
      <c r="J1464" s="49"/>
      <c r="K1464" s="49"/>
      <c r="L1464" s="49"/>
      <c r="M1464" s="49"/>
      <c r="N1464" s="49"/>
      <c r="O1464" s="49"/>
    </row>
    <row r="1465" spans="3:15" x14ac:dyDescent="0.2">
      <c r="C1465" s="47"/>
      <c r="H1465" s="48"/>
      <c r="I1465" s="48"/>
      <c r="J1465" s="49"/>
      <c r="K1465" s="49"/>
      <c r="L1465" s="49"/>
      <c r="M1465" s="49"/>
      <c r="N1465" s="49"/>
      <c r="O1465" s="49"/>
    </row>
    <row r="1466" spans="3:15" x14ac:dyDescent="0.2">
      <c r="C1466" s="47"/>
      <c r="H1466" s="48"/>
      <c r="I1466" s="48"/>
      <c r="J1466" s="49"/>
      <c r="K1466" s="49"/>
      <c r="L1466" s="49"/>
      <c r="M1466" s="49"/>
      <c r="N1466" s="49"/>
      <c r="O1466" s="49"/>
    </row>
    <row r="1467" spans="3:15" x14ac:dyDescent="0.2">
      <c r="C1467" s="47"/>
      <c r="H1467" s="48"/>
      <c r="I1467" s="48"/>
      <c r="J1467" s="49"/>
      <c r="K1467" s="49"/>
      <c r="L1467" s="49"/>
      <c r="M1467" s="49"/>
      <c r="N1467" s="49"/>
      <c r="O1467" s="49"/>
    </row>
    <row r="1468" spans="3:15" x14ac:dyDescent="0.2">
      <c r="C1468" s="47"/>
      <c r="H1468" s="48"/>
      <c r="I1468" s="48"/>
      <c r="J1468" s="49"/>
      <c r="K1468" s="49"/>
      <c r="L1468" s="49"/>
      <c r="M1468" s="49"/>
      <c r="N1468" s="49"/>
      <c r="O1468" s="49"/>
    </row>
    <row r="1469" spans="3:15" x14ac:dyDescent="0.2">
      <c r="C1469" s="47"/>
      <c r="H1469" s="48"/>
      <c r="I1469" s="48"/>
      <c r="J1469" s="49"/>
      <c r="K1469" s="49"/>
      <c r="L1469" s="49"/>
      <c r="M1469" s="49"/>
      <c r="N1469" s="49"/>
      <c r="O1469" s="49"/>
    </row>
    <row r="1470" spans="3:15" x14ac:dyDescent="0.2">
      <c r="C1470" s="47"/>
      <c r="H1470" s="48"/>
      <c r="I1470" s="48"/>
      <c r="J1470" s="49"/>
      <c r="K1470" s="49"/>
      <c r="L1470" s="49"/>
      <c r="M1470" s="49"/>
      <c r="N1470" s="49"/>
      <c r="O1470" s="49"/>
    </row>
    <row r="1471" spans="3:15" x14ac:dyDescent="0.2">
      <c r="C1471" s="47"/>
      <c r="H1471" s="48"/>
      <c r="I1471" s="48"/>
      <c r="J1471" s="49"/>
      <c r="K1471" s="49"/>
      <c r="L1471" s="49"/>
      <c r="M1471" s="49"/>
      <c r="N1471" s="49"/>
      <c r="O1471" s="49"/>
    </row>
    <row r="1472" spans="3:15" x14ac:dyDescent="0.2">
      <c r="C1472" s="47"/>
      <c r="H1472" s="48"/>
      <c r="I1472" s="48"/>
      <c r="J1472" s="49"/>
      <c r="K1472" s="49"/>
      <c r="L1472" s="49"/>
      <c r="M1472" s="49"/>
      <c r="N1472" s="49"/>
      <c r="O1472" s="49"/>
    </row>
    <row r="1473" spans="3:15" x14ac:dyDescent="0.2">
      <c r="C1473" s="47"/>
      <c r="H1473" s="48"/>
      <c r="I1473" s="48"/>
      <c r="J1473" s="49"/>
      <c r="K1473" s="49"/>
      <c r="L1473" s="49"/>
      <c r="M1473" s="49"/>
      <c r="N1473" s="49"/>
      <c r="O1473" s="49"/>
    </row>
    <row r="1474" spans="3:15" x14ac:dyDescent="0.2">
      <c r="C1474" s="47"/>
      <c r="H1474" s="48"/>
      <c r="I1474" s="48"/>
      <c r="J1474" s="49"/>
      <c r="K1474" s="49"/>
      <c r="L1474" s="49"/>
      <c r="M1474" s="49"/>
      <c r="N1474" s="49"/>
      <c r="O1474" s="49"/>
    </row>
    <row r="1475" spans="3:15" x14ac:dyDescent="0.2">
      <c r="C1475" s="47"/>
      <c r="H1475" s="48"/>
      <c r="I1475" s="48"/>
      <c r="J1475" s="49"/>
      <c r="K1475" s="49"/>
      <c r="L1475" s="49"/>
      <c r="M1475" s="49"/>
      <c r="N1475" s="49"/>
      <c r="O1475" s="49"/>
    </row>
    <row r="1476" spans="3:15" x14ac:dyDescent="0.2">
      <c r="C1476" s="47"/>
      <c r="H1476" s="48"/>
      <c r="I1476" s="48"/>
      <c r="J1476" s="49"/>
      <c r="K1476" s="49"/>
      <c r="L1476" s="49"/>
      <c r="M1476" s="49"/>
      <c r="N1476" s="49"/>
      <c r="O1476" s="49"/>
    </row>
    <row r="1477" spans="3:15" x14ac:dyDescent="0.2">
      <c r="C1477" s="47"/>
      <c r="H1477" s="48"/>
      <c r="I1477" s="48"/>
      <c r="J1477" s="49"/>
      <c r="K1477" s="49"/>
      <c r="L1477" s="49"/>
      <c r="M1477" s="49"/>
      <c r="N1477" s="49"/>
      <c r="O1477" s="49"/>
    </row>
    <row r="1478" spans="3:15" x14ac:dyDescent="0.2">
      <c r="C1478" s="47"/>
      <c r="H1478" s="48"/>
      <c r="I1478" s="48"/>
      <c r="J1478" s="49"/>
      <c r="K1478" s="49"/>
      <c r="L1478" s="49"/>
      <c r="M1478" s="49"/>
      <c r="N1478" s="49"/>
      <c r="O1478" s="49"/>
    </row>
    <row r="1479" spans="3:15" x14ac:dyDescent="0.2">
      <c r="C1479" s="47"/>
      <c r="H1479" s="48"/>
      <c r="I1479" s="48"/>
      <c r="J1479" s="49"/>
      <c r="K1479" s="49"/>
      <c r="L1479" s="49"/>
      <c r="M1479" s="49"/>
      <c r="N1479" s="49"/>
      <c r="O1479" s="49"/>
    </row>
    <row r="1480" spans="3:15" x14ac:dyDescent="0.2">
      <c r="C1480" s="47"/>
      <c r="H1480" s="48"/>
      <c r="I1480" s="48"/>
      <c r="J1480" s="49"/>
      <c r="K1480" s="49"/>
      <c r="L1480" s="49"/>
      <c r="M1480" s="49"/>
      <c r="N1480" s="49"/>
      <c r="O1480" s="49"/>
    </row>
    <row r="1481" spans="3:15" x14ac:dyDescent="0.2">
      <c r="C1481" s="47"/>
      <c r="H1481" s="48"/>
      <c r="I1481" s="48"/>
      <c r="J1481" s="49"/>
      <c r="K1481" s="49"/>
      <c r="L1481" s="49"/>
      <c r="M1481" s="49"/>
      <c r="N1481" s="49"/>
      <c r="O1481" s="49"/>
    </row>
    <row r="1482" spans="3:15" x14ac:dyDescent="0.2">
      <c r="C1482" s="47"/>
      <c r="H1482" s="48"/>
      <c r="I1482" s="48"/>
      <c r="J1482" s="49"/>
      <c r="K1482" s="49"/>
      <c r="L1482" s="49"/>
      <c r="M1482" s="49"/>
      <c r="N1482" s="49"/>
      <c r="O1482" s="49"/>
    </row>
    <row r="1483" spans="3:15" x14ac:dyDescent="0.2">
      <c r="C1483" s="47"/>
      <c r="H1483" s="48"/>
      <c r="I1483" s="48"/>
      <c r="J1483" s="49"/>
      <c r="K1483" s="49"/>
      <c r="L1483" s="49"/>
      <c r="M1483" s="49"/>
      <c r="N1483" s="49"/>
      <c r="O1483" s="49"/>
    </row>
    <row r="1484" spans="3:15" x14ac:dyDescent="0.2">
      <c r="C1484" s="47"/>
      <c r="H1484" s="48"/>
      <c r="I1484" s="48"/>
      <c r="J1484" s="49"/>
      <c r="K1484" s="49"/>
      <c r="L1484" s="49"/>
      <c r="M1484" s="49"/>
      <c r="N1484" s="49"/>
      <c r="O1484" s="49"/>
    </row>
    <row r="1485" spans="3:15" x14ac:dyDescent="0.2">
      <c r="C1485" s="47"/>
      <c r="H1485" s="48"/>
      <c r="I1485" s="48"/>
      <c r="J1485" s="49"/>
      <c r="K1485" s="49"/>
      <c r="L1485" s="49"/>
      <c r="M1485" s="49"/>
      <c r="N1485" s="49"/>
      <c r="O1485" s="49"/>
    </row>
    <row r="1486" spans="3:15" x14ac:dyDescent="0.2">
      <c r="C1486" s="47"/>
      <c r="H1486" s="48"/>
      <c r="I1486" s="48"/>
      <c r="J1486" s="49"/>
      <c r="K1486" s="49"/>
      <c r="L1486" s="49"/>
      <c r="M1486" s="49"/>
      <c r="N1486" s="49"/>
      <c r="O1486" s="49"/>
    </row>
    <row r="1487" spans="3:15" x14ac:dyDescent="0.2">
      <c r="C1487" s="47"/>
      <c r="H1487" s="48"/>
      <c r="I1487" s="48"/>
      <c r="J1487" s="49"/>
      <c r="K1487" s="49"/>
      <c r="L1487" s="49"/>
      <c r="M1487" s="49"/>
      <c r="N1487" s="49"/>
      <c r="O1487" s="49"/>
    </row>
    <row r="1488" spans="3:15" x14ac:dyDescent="0.2">
      <c r="C1488" s="47"/>
      <c r="H1488" s="48"/>
      <c r="I1488" s="48"/>
      <c r="J1488" s="49"/>
      <c r="K1488" s="49"/>
      <c r="L1488" s="49"/>
      <c r="M1488" s="49"/>
      <c r="N1488" s="49"/>
      <c r="O1488" s="49"/>
    </row>
    <row r="1489" spans="3:15" x14ac:dyDescent="0.2">
      <c r="C1489" s="47"/>
      <c r="H1489" s="48"/>
      <c r="I1489" s="48"/>
      <c r="J1489" s="49"/>
      <c r="K1489" s="49"/>
      <c r="L1489" s="49"/>
      <c r="M1489" s="49"/>
      <c r="N1489" s="49"/>
      <c r="O1489" s="49"/>
    </row>
    <row r="1490" spans="3:15" x14ac:dyDescent="0.2">
      <c r="C1490" s="47"/>
      <c r="H1490" s="48"/>
      <c r="I1490" s="48"/>
      <c r="J1490" s="49"/>
      <c r="K1490" s="49"/>
      <c r="L1490" s="49"/>
      <c r="M1490" s="49"/>
      <c r="N1490" s="49"/>
      <c r="O1490" s="49"/>
    </row>
    <row r="1491" spans="3:15" x14ac:dyDescent="0.2">
      <c r="C1491" s="47"/>
      <c r="H1491" s="48"/>
      <c r="I1491" s="48"/>
      <c r="J1491" s="49"/>
      <c r="K1491" s="49"/>
      <c r="L1491" s="49"/>
      <c r="M1491" s="49"/>
      <c r="N1491" s="49"/>
      <c r="O1491" s="49"/>
    </row>
    <row r="1492" spans="3:15" x14ac:dyDescent="0.2">
      <c r="C1492" s="47"/>
      <c r="H1492" s="48"/>
      <c r="I1492" s="48"/>
      <c r="J1492" s="49"/>
      <c r="K1492" s="49"/>
      <c r="L1492" s="49"/>
      <c r="M1492" s="49"/>
      <c r="N1492" s="49"/>
      <c r="O1492" s="49"/>
    </row>
    <row r="1493" spans="3:15" x14ac:dyDescent="0.2">
      <c r="C1493" s="47"/>
      <c r="H1493" s="48"/>
      <c r="I1493" s="48"/>
      <c r="J1493" s="49"/>
      <c r="K1493" s="49"/>
      <c r="L1493" s="49"/>
      <c r="M1493" s="49"/>
      <c r="N1493" s="49"/>
      <c r="O1493" s="49"/>
    </row>
    <row r="1494" spans="3:15" x14ac:dyDescent="0.2">
      <c r="C1494" s="47"/>
      <c r="H1494" s="48"/>
      <c r="I1494" s="48"/>
      <c r="J1494" s="49"/>
      <c r="K1494" s="49"/>
      <c r="L1494" s="49"/>
      <c r="M1494" s="49"/>
      <c r="N1494" s="49"/>
      <c r="O1494" s="49"/>
    </row>
    <row r="1495" spans="3:15" x14ac:dyDescent="0.2">
      <c r="C1495" s="47"/>
      <c r="H1495" s="48"/>
      <c r="I1495" s="48"/>
      <c r="J1495" s="49"/>
      <c r="K1495" s="49"/>
      <c r="L1495" s="49"/>
      <c r="M1495" s="49"/>
      <c r="N1495" s="49"/>
      <c r="O1495" s="49"/>
    </row>
    <row r="1496" spans="3:15" x14ac:dyDescent="0.2">
      <c r="C1496" s="47"/>
      <c r="H1496" s="48"/>
      <c r="I1496" s="48"/>
      <c r="J1496" s="49"/>
      <c r="K1496" s="49"/>
      <c r="L1496" s="49"/>
      <c r="M1496" s="49"/>
      <c r="N1496" s="49"/>
      <c r="O1496" s="49"/>
    </row>
    <row r="1497" spans="3:15" x14ac:dyDescent="0.2">
      <c r="C1497" s="47"/>
      <c r="H1497" s="48"/>
      <c r="I1497" s="48"/>
      <c r="J1497" s="49"/>
      <c r="K1497" s="49"/>
      <c r="L1497" s="49"/>
      <c r="M1497" s="49"/>
      <c r="N1497" s="49"/>
      <c r="O1497" s="49"/>
    </row>
    <row r="1498" spans="3:15" x14ac:dyDescent="0.2">
      <c r="C1498" s="47"/>
      <c r="H1498" s="48"/>
      <c r="I1498" s="48"/>
      <c r="J1498" s="49"/>
      <c r="K1498" s="49"/>
      <c r="L1498" s="49"/>
      <c r="M1498" s="49"/>
      <c r="N1498" s="49"/>
      <c r="O1498" s="49"/>
    </row>
    <row r="1499" spans="3:15" x14ac:dyDescent="0.2">
      <c r="C1499" s="47"/>
      <c r="H1499" s="48"/>
      <c r="I1499" s="48"/>
      <c r="J1499" s="49"/>
      <c r="K1499" s="49"/>
      <c r="L1499" s="49"/>
      <c r="M1499" s="49"/>
      <c r="N1499" s="49"/>
      <c r="O1499" s="49"/>
    </row>
    <row r="1500" spans="3:15" x14ac:dyDescent="0.2">
      <c r="C1500" s="47"/>
      <c r="H1500" s="48"/>
      <c r="I1500" s="48"/>
      <c r="J1500" s="49"/>
      <c r="K1500" s="49"/>
      <c r="L1500" s="49"/>
      <c r="M1500" s="49"/>
      <c r="N1500" s="49"/>
      <c r="O1500" s="49"/>
    </row>
    <row r="1501" spans="3:15" x14ac:dyDescent="0.2">
      <c r="C1501" s="47"/>
      <c r="H1501" s="48"/>
      <c r="I1501" s="48"/>
      <c r="J1501" s="49"/>
      <c r="K1501" s="49"/>
      <c r="L1501" s="49"/>
      <c r="M1501" s="49"/>
      <c r="N1501" s="49"/>
      <c r="O1501" s="49"/>
    </row>
    <row r="1502" spans="3:15" x14ac:dyDescent="0.2">
      <c r="C1502" s="47"/>
      <c r="H1502" s="48"/>
      <c r="I1502" s="48"/>
      <c r="J1502" s="49"/>
      <c r="K1502" s="49"/>
      <c r="L1502" s="49"/>
      <c r="M1502" s="49"/>
      <c r="N1502" s="49"/>
      <c r="O1502" s="49"/>
    </row>
    <row r="1503" spans="3:15" x14ac:dyDescent="0.2">
      <c r="C1503" s="47"/>
      <c r="H1503" s="48"/>
      <c r="I1503" s="48"/>
      <c r="J1503" s="49"/>
      <c r="K1503" s="49"/>
      <c r="L1503" s="49"/>
      <c r="M1503" s="49"/>
      <c r="N1503" s="49"/>
      <c r="O1503" s="49"/>
    </row>
    <row r="1504" spans="3:15" x14ac:dyDescent="0.2">
      <c r="C1504" s="47"/>
      <c r="H1504" s="48"/>
      <c r="I1504" s="48"/>
      <c r="J1504" s="49"/>
      <c r="K1504" s="49"/>
      <c r="L1504" s="49"/>
      <c r="M1504" s="49"/>
      <c r="N1504" s="49"/>
      <c r="O1504" s="49"/>
    </row>
    <row r="1505" spans="3:15" x14ac:dyDescent="0.2">
      <c r="C1505" s="47"/>
      <c r="H1505" s="48"/>
      <c r="I1505" s="48"/>
      <c r="J1505" s="49"/>
      <c r="K1505" s="49"/>
      <c r="L1505" s="49"/>
      <c r="M1505" s="49"/>
      <c r="N1505" s="49"/>
      <c r="O1505" s="49"/>
    </row>
    <row r="1506" spans="3:15" x14ac:dyDescent="0.2">
      <c r="C1506" s="47"/>
      <c r="H1506" s="48"/>
      <c r="I1506" s="48"/>
      <c r="J1506" s="49"/>
      <c r="K1506" s="49"/>
      <c r="L1506" s="49"/>
      <c r="M1506" s="49"/>
      <c r="N1506" s="49"/>
      <c r="O1506" s="49"/>
    </row>
    <row r="1507" spans="3:15" x14ac:dyDescent="0.2">
      <c r="C1507" s="47"/>
      <c r="H1507" s="48"/>
      <c r="I1507" s="48"/>
      <c r="J1507" s="49"/>
      <c r="K1507" s="49"/>
      <c r="L1507" s="49"/>
      <c r="M1507" s="49"/>
      <c r="N1507" s="49"/>
      <c r="O1507" s="49"/>
    </row>
    <row r="1508" spans="3:15" x14ac:dyDescent="0.2">
      <c r="C1508" s="47"/>
      <c r="H1508" s="48"/>
      <c r="I1508" s="48"/>
      <c r="J1508" s="49"/>
      <c r="K1508" s="49"/>
      <c r="L1508" s="49"/>
      <c r="M1508" s="49"/>
      <c r="N1508" s="49"/>
      <c r="O1508" s="49"/>
    </row>
    <row r="1509" spans="3:15" x14ac:dyDescent="0.2">
      <c r="C1509" s="47"/>
      <c r="H1509" s="48"/>
      <c r="I1509" s="48"/>
      <c r="J1509" s="49"/>
      <c r="K1509" s="49"/>
      <c r="L1509" s="49"/>
      <c r="M1509" s="49"/>
      <c r="N1509" s="49"/>
      <c r="O1509" s="49"/>
    </row>
    <row r="1510" spans="3:15" x14ac:dyDescent="0.2">
      <c r="C1510" s="47"/>
      <c r="H1510" s="48"/>
      <c r="I1510" s="48"/>
      <c r="J1510" s="49"/>
      <c r="K1510" s="49"/>
      <c r="L1510" s="49"/>
      <c r="M1510" s="49"/>
      <c r="N1510" s="49"/>
      <c r="O1510" s="49"/>
    </row>
    <row r="1511" spans="3:15" x14ac:dyDescent="0.2">
      <c r="C1511" s="47"/>
      <c r="H1511" s="48"/>
      <c r="I1511" s="48"/>
      <c r="J1511" s="49"/>
      <c r="K1511" s="49"/>
      <c r="L1511" s="49"/>
      <c r="M1511" s="49"/>
      <c r="N1511" s="49"/>
      <c r="O1511" s="49"/>
    </row>
    <row r="1512" spans="3:15" x14ac:dyDescent="0.2">
      <c r="C1512" s="47"/>
      <c r="H1512" s="48"/>
      <c r="I1512" s="48"/>
      <c r="J1512" s="49"/>
      <c r="K1512" s="49"/>
      <c r="L1512" s="49"/>
      <c r="M1512" s="49"/>
      <c r="N1512" s="49"/>
      <c r="O1512" s="49"/>
    </row>
    <row r="1513" spans="3:15" x14ac:dyDescent="0.2">
      <c r="C1513" s="47"/>
      <c r="H1513" s="48"/>
      <c r="I1513" s="48"/>
      <c r="J1513" s="49"/>
      <c r="K1513" s="49"/>
      <c r="L1513" s="49"/>
      <c r="M1513" s="49"/>
      <c r="N1513" s="49"/>
      <c r="O1513" s="49"/>
    </row>
    <row r="1514" spans="3:15" x14ac:dyDescent="0.2">
      <c r="C1514" s="47"/>
      <c r="H1514" s="48"/>
      <c r="I1514" s="48"/>
      <c r="J1514" s="49"/>
      <c r="K1514" s="49"/>
      <c r="L1514" s="49"/>
      <c r="M1514" s="49"/>
      <c r="N1514" s="49"/>
      <c r="O1514" s="49"/>
    </row>
    <row r="1515" spans="3:15" x14ac:dyDescent="0.2">
      <c r="C1515" s="47"/>
      <c r="H1515" s="48"/>
      <c r="I1515" s="48"/>
      <c r="J1515" s="49"/>
      <c r="K1515" s="49"/>
      <c r="L1515" s="49"/>
      <c r="M1515" s="49"/>
      <c r="N1515" s="49"/>
      <c r="O1515" s="49"/>
    </row>
    <row r="1516" spans="3:15" x14ac:dyDescent="0.2">
      <c r="C1516" s="47"/>
      <c r="H1516" s="48"/>
      <c r="I1516" s="48"/>
      <c r="J1516" s="49"/>
      <c r="K1516" s="49"/>
      <c r="L1516" s="49"/>
      <c r="M1516" s="49"/>
      <c r="N1516" s="49"/>
      <c r="O1516" s="49"/>
    </row>
    <row r="1517" spans="3:15" x14ac:dyDescent="0.2">
      <c r="C1517" s="47"/>
      <c r="H1517" s="48"/>
      <c r="I1517" s="48"/>
      <c r="J1517" s="49"/>
      <c r="K1517" s="49"/>
      <c r="L1517" s="49"/>
      <c r="M1517" s="49"/>
      <c r="N1517" s="49"/>
      <c r="O1517" s="49"/>
    </row>
    <row r="1518" spans="3:15" x14ac:dyDescent="0.2">
      <c r="C1518" s="47"/>
      <c r="H1518" s="48"/>
      <c r="I1518" s="48"/>
      <c r="J1518" s="49"/>
      <c r="K1518" s="49"/>
      <c r="L1518" s="49"/>
      <c r="M1518" s="49"/>
      <c r="N1518" s="49"/>
      <c r="O1518" s="49"/>
    </row>
    <row r="1519" spans="3:15" x14ac:dyDescent="0.2">
      <c r="C1519" s="47"/>
      <c r="H1519" s="48"/>
      <c r="I1519" s="48"/>
      <c r="J1519" s="49"/>
      <c r="K1519" s="49"/>
      <c r="L1519" s="49"/>
      <c r="M1519" s="49"/>
      <c r="N1519" s="49"/>
      <c r="O1519" s="49"/>
    </row>
    <row r="1520" spans="3:15" x14ac:dyDescent="0.2">
      <c r="C1520" s="47"/>
      <c r="H1520" s="48"/>
      <c r="I1520" s="48"/>
      <c r="J1520" s="49"/>
      <c r="K1520" s="49"/>
      <c r="L1520" s="49"/>
      <c r="M1520" s="49"/>
      <c r="N1520" s="49"/>
      <c r="O1520" s="49"/>
    </row>
    <row r="1521" spans="3:15" x14ac:dyDescent="0.2">
      <c r="C1521" s="47"/>
      <c r="H1521" s="48"/>
      <c r="I1521" s="48"/>
      <c r="J1521" s="49"/>
      <c r="K1521" s="49"/>
      <c r="L1521" s="49"/>
      <c r="M1521" s="49"/>
      <c r="N1521" s="49"/>
      <c r="O1521" s="49"/>
    </row>
    <row r="1522" spans="3:15" x14ac:dyDescent="0.2">
      <c r="C1522" s="47"/>
      <c r="H1522" s="48"/>
      <c r="I1522" s="48"/>
      <c r="J1522" s="49"/>
      <c r="K1522" s="49"/>
      <c r="L1522" s="49"/>
      <c r="M1522" s="49"/>
      <c r="N1522" s="49"/>
      <c r="O1522" s="49"/>
    </row>
    <row r="1523" spans="3:15" x14ac:dyDescent="0.2">
      <c r="C1523" s="47"/>
      <c r="H1523" s="48"/>
      <c r="I1523" s="48"/>
      <c r="J1523" s="49"/>
      <c r="K1523" s="49"/>
      <c r="L1523" s="49"/>
      <c r="M1523" s="49"/>
      <c r="N1523" s="49"/>
      <c r="O1523" s="49"/>
    </row>
    <row r="1524" spans="3:15" x14ac:dyDescent="0.2">
      <c r="C1524" s="47"/>
      <c r="H1524" s="48"/>
      <c r="I1524" s="48"/>
      <c r="J1524" s="49"/>
      <c r="K1524" s="49"/>
      <c r="L1524" s="49"/>
      <c r="M1524" s="49"/>
      <c r="N1524" s="49"/>
      <c r="O1524" s="49"/>
    </row>
    <row r="1525" spans="3:15" x14ac:dyDescent="0.2">
      <c r="C1525" s="47"/>
      <c r="H1525" s="48"/>
      <c r="I1525" s="48"/>
      <c r="J1525" s="49"/>
      <c r="K1525" s="49"/>
      <c r="L1525" s="49"/>
      <c r="M1525" s="49"/>
      <c r="N1525" s="49"/>
      <c r="O1525" s="49"/>
    </row>
    <row r="1526" spans="3:15" x14ac:dyDescent="0.2">
      <c r="C1526" s="47"/>
      <c r="H1526" s="48"/>
      <c r="I1526" s="48"/>
      <c r="J1526" s="49"/>
      <c r="K1526" s="49"/>
      <c r="L1526" s="49"/>
      <c r="M1526" s="49"/>
      <c r="N1526" s="49"/>
      <c r="O1526" s="49"/>
    </row>
    <row r="1527" spans="3:15" x14ac:dyDescent="0.2">
      <c r="C1527" s="47"/>
      <c r="H1527" s="48"/>
      <c r="I1527" s="48"/>
      <c r="J1527" s="49"/>
      <c r="K1527" s="49"/>
      <c r="L1527" s="49"/>
      <c r="M1527" s="49"/>
      <c r="N1527" s="49"/>
      <c r="O1527" s="49"/>
    </row>
    <row r="1528" spans="3:15" x14ac:dyDescent="0.2">
      <c r="C1528" s="47"/>
      <c r="H1528" s="48"/>
      <c r="I1528" s="48"/>
      <c r="J1528" s="49"/>
      <c r="K1528" s="49"/>
      <c r="L1528" s="49"/>
      <c r="M1528" s="49"/>
      <c r="N1528" s="49"/>
      <c r="O1528" s="49"/>
    </row>
    <row r="1529" spans="3:15" x14ac:dyDescent="0.2">
      <c r="C1529" s="47"/>
      <c r="H1529" s="48"/>
      <c r="I1529" s="48"/>
      <c r="J1529" s="49"/>
      <c r="K1529" s="49"/>
      <c r="L1529" s="49"/>
      <c r="M1529" s="49"/>
      <c r="N1529" s="49"/>
      <c r="O1529" s="49"/>
    </row>
    <row r="1530" spans="3:15" x14ac:dyDescent="0.2">
      <c r="C1530" s="47"/>
      <c r="H1530" s="48"/>
      <c r="I1530" s="48"/>
      <c r="J1530" s="49"/>
      <c r="K1530" s="49"/>
      <c r="L1530" s="49"/>
      <c r="M1530" s="49"/>
      <c r="N1530" s="49"/>
      <c r="O1530" s="49"/>
    </row>
    <row r="1531" spans="3:15" x14ac:dyDescent="0.2">
      <c r="C1531" s="47"/>
      <c r="H1531" s="48"/>
      <c r="I1531" s="48"/>
      <c r="J1531" s="49"/>
      <c r="K1531" s="49"/>
      <c r="L1531" s="49"/>
      <c r="M1531" s="49"/>
      <c r="N1531" s="49"/>
      <c r="O1531" s="49"/>
    </row>
    <row r="1532" spans="3:15" x14ac:dyDescent="0.2">
      <c r="C1532" s="47"/>
      <c r="H1532" s="48"/>
      <c r="I1532" s="48"/>
      <c r="J1532" s="49"/>
      <c r="K1532" s="49"/>
      <c r="L1532" s="49"/>
      <c r="M1532" s="49"/>
      <c r="N1532" s="49"/>
      <c r="O1532" s="49"/>
    </row>
    <row r="1533" spans="3:15" x14ac:dyDescent="0.2">
      <c r="C1533" s="47"/>
      <c r="H1533" s="48"/>
      <c r="I1533" s="48"/>
      <c r="J1533" s="49"/>
      <c r="K1533" s="49"/>
      <c r="L1533" s="49"/>
      <c r="M1533" s="49"/>
      <c r="N1533" s="49"/>
      <c r="O1533" s="49"/>
    </row>
    <row r="1534" spans="3:15" x14ac:dyDescent="0.2">
      <c r="C1534" s="47"/>
      <c r="H1534" s="48"/>
      <c r="I1534" s="48"/>
      <c r="J1534" s="49"/>
      <c r="K1534" s="49"/>
      <c r="L1534" s="49"/>
      <c r="M1534" s="49"/>
      <c r="N1534" s="49"/>
      <c r="O1534" s="49"/>
    </row>
    <row r="1535" spans="3:15" x14ac:dyDescent="0.2">
      <c r="C1535" s="47"/>
      <c r="H1535" s="48"/>
      <c r="I1535" s="48"/>
      <c r="J1535" s="49"/>
      <c r="K1535" s="49"/>
      <c r="L1535" s="49"/>
      <c r="M1535" s="49"/>
      <c r="N1535" s="49"/>
      <c r="O1535" s="49"/>
    </row>
    <row r="1536" spans="3:15" x14ac:dyDescent="0.2">
      <c r="C1536" s="47"/>
      <c r="H1536" s="48"/>
      <c r="I1536" s="48"/>
      <c r="J1536" s="49"/>
      <c r="K1536" s="49"/>
      <c r="L1536" s="49"/>
      <c r="M1536" s="49"/>
      <c r="N1536" s="49"/>
      <c r="O1536" s="49"/>
    </row>
    <row r="1537" spans="3:15" x14ac:dyDescent="0.2">
      <c r="C1537" s="47"/>
      <c r="H1537" s="48"/>
      <c r="I1537" s="48"/>
      <c r="J1537" s="49"/>
      <c r="K1537" s="49"/>
      <c r="L1537" s="49"/>
      <c r="M1537" s="49"/>
      <c r="N1537" s="49"/>
      <c r="O1537" s="49"/>
    </row>
    <row r="1538" spans="3:15" x14ac:dyDescent="0.2">
      <c r="C1538" s="47"/>
      <c r="H1538" s="48"/>
      <c r="I1538" s="48"/>
      <c r="J1538" s="49"/>
      <c r="K1538" s="49"/>
      <c r="L1538" s="49"/>
      <c r="M1538" s="49"/>
      <c r="N1538" s="49"/>
      <c r="O1538" s="49"/>
    </row>
    <row r="1539" spans="3:15" x14ac:dyDescent="0.2">
      <c r="C1539" s="47"/>
      <c r="H1539" s="48"/>
      <c r="I1539" s="48"/>
      <c r="J1539" s="49"/>
      <c r="K1539" s="49"/>
      <c r="L1539" s="49"/>
      <c r="M1539" s="49"/>
      <c r="N1539" s="49"/>
      <c r="O1539" s="49"/>
    </row>
    <row r="1540" spans="3:15" x14ac:dyDescent="0.2">
      <c r="C1540" s="47"/>
      <c r="H1540" s="48"/>
      <c r="I1540" s="48"/>
      <c r="J1540" s="49"/>
      <c r="K1540" s="49"/>
      <c r="L1540" s="49"/>
      <c r="M1540" s="49"/>
      <c r="N1540" s="49"/>
      <c r="O1540" s="49"/>
    </row>
    <row r="1541" spans="3:15" x14ac:dyDescent="0.2">
      <c r="C1541" s="47"/>
      <c r="H1541" s="48"/>
      <c r="I1541" s="48"/>
      <c r="J1541" s="49"/>
      <c r="K1541" s="49"/>
      <c r="L1541" s="49"/>
      <c r="M1541" s="49"/>
      <c r="N1541" s="49"/>
      <c r="O1541" s="49"/>
    </row>
    <row r="1542" spans="3:15" x14ac:dyDescent="0.2">
      <c r="C1542" s="47"/>
      <c r="H1542" s="48"/>
      <c r="I1542" s="48"/>
      <c r="J1542" s="49"/>
      <c r="K1542" s="49"/>
      <c r="L1542" s="49"/>
      <c r="M1542" s="49"/>
      <c r="N1542" s="49"/>
      <c r="O1542" s="49"/>
    </row>
    <row r="1543" spans="3:15" x14ac:dyDescent="0.2">
      <c r="C1543" s="47"/>
      <c r="H1543" s="48"/>
      <c r="I1543" s="48"/>
      <c r="J1543" s="49"/>
      <c r="K1543" s="49"/>
      <c r="L1543" s="49"/>
      <c r="M1543" s="49"/>
      <c r="N1543" s="49"/>
      <c r="O1543" s="49"/>
    </row>
    <row r="1544" spans="3:15" x14ac:dyDescent="0.2">
      <c r="C1544" s="47"/>
      <c r="H1544" s="48"/>
      <c r="I1544" s="48"/>
      <c r="J1544" s="49"/>
      <c r="K1544" s="49"/>
      <c r="L1544" s="49"/>
      <c r="M1544" s="49"/>
      <c r="N1544" s="49"/>
      <c r="O1544" s="49"/>
    </row>
    <row r="1545" spans="3:15" x14ac:dyDescent="0.2">
      <c r="C1545" s="47"/>
      <c r="H1545" s="48"/>
      <c r="I1545" s="48"/>
      <c r="J1545" s="49"/>
      <c r="K1545" s="49"/>
      <c r="L1545" s="49"/>
      <c r="M1545" s="49"/>
      <c r="N1545" s="49"/>
      <c r="O1545" s="49"/>
    </row>
    <row r="1546" spans="3:15" x14ac:dyDescent="0.2">
      <c r="C1546" s="47"/>
      <c r="H1546" s="48"/>
      <c r="I1546" s="48"/>
      <c r="J1546" s="49"/>
      <c r="K1546" s="49"/>
      <c r="L1546" s="49"/>
      <c r="M1546" s="49"/>
      <c r="N1546" s="49"/>
      <c r="O1546" s="49"/>
    </row>
    <row r="1547" spans="3:15" x14ac:dyDescent="0.2">
      <c r="C1547" s="47"/>
      <c r="H1547" s="48"/>
      <c r="I1547" s="48"/>
      <c r="J1547" s="49"/>
      <c r="K1547" s="49"/>
      <c r="L1547" s="49"/>
      <c r="M1547" s="49"/>
      <c r="N1547" s="49"/>
      <c r="O1547" s="49"/>
    </row>
    <row r="1548" spans="3:15" x14ac:dyDescent="0.2">
      <c r="C1548" s="47"/>
      <c r="H1548" s="48"/>
      <c r="I1548" s="48"/>
      <c r="J1548" s="49"/>
      <c r="K1548" s="49"/>
      <c r="L1548" s="49"/>
      <c r="M1548" s="49"/>
      <c r="N1548" s="49"/>
      <c r="O1548" s="49"/>
    </row>
    <row r="1549" spans="3:15" x14ac:dyDescent="0.2">
      <c r="C1549" s="47"/>
      <c r="H1549" s="48"/>
      <c r="I1549" s="48"/>
      <c r="J1549" s="49"/>
      <c r="K1549" s="49"/>
      <c r="L1549" s="49"/>
      <c r="M1549" s="49"/>
      <c r="N1549" s="49"/>
      <c r="O1549" s="49"/>
    </row>
    <row r="1550" spans="3:15" x14ac:dyDescent="0.2">
      <c r="C1550" s="47"/>
      <c r="H1550" s="48"/>
      <c r="I1550" s="48"/>
      <c r="J1550" s="49"/>
      <c r="K1550" s="49"/>
      <c r="L1550" s="49"/>
      <c r="M1550" s="49"/>
      <c r="N1550" s="49"/>
      <c r="O1550" s="49"/>
    </row>
    <row r="1551" spans="3:15" x14ac:dyDescent="0.2">
      <c r="C1551" s="47"/>
      <c r="H1551" s="48"/>
      <c r="I1551" s="48"/>
      <c r="J1551" s="49"/>
      <c r="K1551" s="49"/>
      <c r="L1551" s="49"/>
      <c r="M1551" s="49"/>
      <c r="N1551" s="49"/>
      <c r="O1551" s="49"/>
    </row>
    <row r="1552" spans="3:15" x14ac:dyDescent="0.2">
      <c r="C1552" s="47"/>
      <c r="H1552" s="48"/>
      <c r="I1552" s="48"/>
      <c r="J1552" s="49"/>
      <c r="K1552" s="49"/>
      <c r="L1552" s="49"/>
      <c r="M1552" s="49"/>
      <c r="N1552" s="49"/>
      <c r="O1552" s="49"/>
    </row>
    <row r="1553" spans="3:15" x14ac:dyDescent="0.2">
      <c r="C1553" s="47"/>
      <c r="H1553" s="48"/>
      <c r="I1553" s="48"/>
      <c r="J1553" s="49"/>
      <c r="K1553" s="49"/>
      <c r="L1553" s="49"/>
      <c r="M1553" s="49"/>
      <c r="N1553" s="49"/>
      <c r="O1553" s="49"/>
    </row>
    <row r="1554" spans="3:15" x14ac:dyDescent="0.2">
      <c r="C1554" s="47"/>
      <c r="H1554" s="48"/>
      <c r="I1554" s="48"/>
      <c r="J1554" s="49"/>
      <c r="K1554" s="49"/>
      <c r="L1554" s="49"/>
      <c r="M1554" s="49"/>
      <c r="N1554" s="49"/>
      <c r="O1554" s="49"/>
    </row>
    <row r="1555" spans="3:15" x14ac:dyDescent="0.2">
      <c r="C1555" s="47"/>
      <c r="H1555" s="48"/>
      <c r="I1555" s="48"/>
      <c r="J1555" s="49"/>
      <c r="K1555" s="49"/>
      <c r="L1555" s="49"/>
      <c r="M1555" s="49"/>
      <c r="N1555" s="49"/>
      <c r="O1555" s="49"/>
    </row>
    <row r="1556" spans="3:15" x14ac:dyDescent="0.2">
      <c r="C1556" s="47"/>
      <c r="H1556" s="48"/>
      <c r="I1556" s="48"/>
      <c r="J1556" s="49"/>
      <c r="K1556" s="49"/>
      <c r="L1556" s="49"/>
      <c r="M1556" s="49"/>
      <c r="N1556" s="49"/>
      <c r="O1556" s="49"/>
    </row>
    <row r="1557" spans="3:15" x14ac:dyDescent="0.2">
      <c r="C1557" s="47"/>
      <c r="H1557" s="48"/>
      <c r="I1557" s="48"/>
      <c r="J1557" s="49"/>
      <c r="K1557" s="49"/>
      <c r="L1557" s="49"/>
      <c r="M1557" s="49"/>
      <c r="N1557" s="49"/>
      <c r="O1557" s="49"/>
    </row>
    <row r="1558" spans="3:15" x14ac:dyDescent="0.2">
      <c r="C1558" s="47"/>
      <c r="H1558" s="48"/>
      <c r="I1558" s="48"/>
      <c r="J1558" s="49"/>
      <c r="K1558" s="49"/>
      <c r="L1558" s="49"/>
      <c r="M1558" s="49"/>
      <c r="N1558" s="49"/>
      <c r="O1558" s="49"/>
    </row>
    <row r="1559" spans="3:15" x14ac:dyDescent="0.2">
      <c r="C1559" s="47"/>
      <c r="H1559" s="48"/>
      <c r="I1559" s="48"/>
      <c r="J1559" s="49"/>
      <c r="K1559" s="49"/>
      <c r="L1559" s="49"/>
      <c r="M1559" s="49"/>
      <c r="N1559" s="49"/>
      <c r="O1559" s="49"/>
    </row>
    <row r="1560" spans="3:15" x14ac:dyDescent="0.2">
      <c r="C1560" s="47"/>
      <c r="H1560" s="48"/>
      <c r="I1560" s="48"/>
      <c r="J1560" s="49"/>
      <c r="K1560" s="49"/>
      <c r="L1560" s="49"/>
      <c r="M1560" s="49"/>
      <c r="N1560" s="49"/>
      <c r="O1560" s="49"/>
    </row>
    <row r="1561" spans="3:15" x14ac:dyDescent="0.2">
      <c r="C1561" s="47"/>
      <c r="H1561" s="48"/>
      <c r="I1561" s="48"/>
      <c r="J1561" s="49"/>
      <c r="K1561" s="49"/>
      <c r="L1561" s="49"/>
      <c r="M1561" s="49"/>
      <c r="N1561" s="49"/>
      <c r="O1561" s="49"/>
    </row>
    <row r="1562" spans="3:15" x14ac:dyDescent="0.2">
      <c r="C1562" s="47"/>
      <c r="H1562" s="48"/>
      <c r="I1562" s="48"/>
      <c r="J1562" s="49"/>
      <c r="K1562" s="49"/>
      <c r="L1562" s="49"/>
      <c r="M1562" s="49"/>
      <c r="N1562" s="49"/>
      <c r="O1562" s="49"/>
    </row>
    <row r="1563" spans="3:15" x14ac:dyDescent="0.2">
      <c r="C1563" s="47"/>
      <c r="H1563" s="48"/>
      <c r="I1563" s="48"/>
      <c r="J1563" s="49"/>
      <c r="K1563" s="49"/>
      <c r="L1563" s="49"/>
      <c r="M1563" s="49"/>
      <c r="N1563" s="49"/>
      <c r="O1563" s="49"/>
    </row>
    <row r="1564" spans="3:15" x14ac:dyDescent="0.2">
      <c r="C1564" s="47"/>
      <c r="H1564" s="48"/>
      <c r="I1564" s="48"/>
      <c r="J1564" s="49"/>
      <c r="K1564" s="49"/>
      <c r="L1564" s="49"/>
      <c r="M1564" s="49"/>
      <c r="N1564" s="49"/>
      <c r="O1564" s="49"/>
    </row>
    <row r="1565" spans="3:15" x14ac:dyDescent="0.2">
      <c r="C1565" s="47"/>
      <c r="H1565" s="48"/>
      <c r="I1565" s="48"/>
      <c r="J1565" s="49"/>
      <c r="K1565" s="49"/>
      <c r="L1565" s="49"/>
      <c r="M1565" s="49"/>
      <c r="N1565" s="49"/>
      <c r="O1565" s="49"/>
    </row>
    <row r="1566" spans="3:15" x14ac:dyDescent="0.2">
      <c r="C1566" s="47"/>
      <c r="H1566" s="48"/>
      <c r="I1566" s="48"/>
      <c r="J1566" s="49"/>
      <c r="K1566" s="49"/>
      <c r="L1566" s="49"/>
      <c r="M1566" s="49"/>
      <c r="N1566" s="49"/>
      <c r="O1566" s="49"/>
    </row>
    <row r="1567" spans="3:15" x14ac:dyDescent="0.2">
      <c r="C1567" s="47"/>
      <c r="H1567" s="48"/>
      <c r="I1567" s="48"/>
      <c r="J1567" s="49"/>
      <c r="K1567" s="49"/>
      <c r="L1567" s="49"/>
      <c r="M1567" s="49"/>
      <c r="N1567" s="49"/>
      <c r="O1567" s="49"/>
    </row>
    <row r="1568" spans="3:15" x14ac:dyDescent="0.2">
      <c r="C1568" s="47"/>
      <c r="H1568" s="48"/>
      <c r="I1568" s="48"/>
      <c r="J1568" s="49"/>
      <c r="K1568" s="49"/>
      <c r="L1568" s="49"/>
      <c r="M1568" s="49"/>
      <c r="N1568" s="49"/>
      <c r="O1568" s="49"/>
    </row>
    <row r="1569" spans="3:15" x14ac:dyDescent="0.2">
      <c r="C1569" s="47"/>
      <c r="H1569" s="48"/>
      <c r="I1569" s="48"/>
      <c r="J1569" s="49"/>
      <c r="K1569" s="49"/>
      <c r="L1569" s="49"/>
      <c r="M1569" s="49"/>
      <c r="N1569" s="49"/>
      <c r="O1569" s="49"/>
    </row>
    <row r="1570" spans="3:15" x14ac:dyDescent="0.2">
      <c r="C1570" s="47"/>
      <c r="H1570" s="48"/>
      <c r="I1570" s="48"/>
      <c r="J1570" s="49"/>
      <c r="K1570" s="49"/>
      <c r="L1570" s="49"/>
      <c r="M1570" s="49"/>
      <c r="N1570" s="49"/>
      <c r="O1570" s="49"/>
    </row>
    <row r="1571" spans="3:15" x14ac:dyDescent="0.2">
      <c r="C1571" s="47"/>
      <c r="H1571" s="48"/>
      <c r="I1571" s="48"/>
      <c r="J1571" s="49"/>
      <c r="K1571" s="49"/>
      <c r="L1571" s="49"/>
      <c r="M1571" s="49"/>
      <c r="N1571" s="49"/>
      <c r="O1571" s="49"/>
    </row>
    <row r="1572" spans="3:15" x14ac:dyDescent="0.2">
      <c r="C1572" s="47"/>
      <c r="H1572" s="48"/>
      <c r="I1572" s="48"/>
      <c r="J1572" s="49"/>
      <c r="K1572" s="49"/>
      <c r="L1572" s="49"/>
      <c r="M1572" s="49"/>
      <c r="N1572" s="49"/>
      <c r="O1572" s="49"/>
    </row>
    <row r="1573" spans="3:15" x14ac:dyDescent="0.2">
      <c r="C1573" s="47"/>
      <c r="H1573" s="48"/>
      <c r="I1573" s="48"/>
      <c r="J1573" s="49"/>
      <c r="K1573" s="49"/>
      <c r="L1573" s="49"/>
      <c r="M1573" s="49"/>
      <c r="N1573" s="49"/>
      <c r="O1573" s="49"/>
    </row>
    <row r="1574" spans="3:15" x14ac:dyDescent="0.2">
      <c r="C1574" s="47"/>
      <c r="H1574" s="48"/>
      <c r="I1574" s="48"/>
      <c r="J1574" s="49"/>
      <c r="K1574" s="49"/>
      <c r="L1574" s="49"/>
      <c r="M1574" s="49"/>
      <c r="N1574" s="49"/>
      <c r="O1574" s="49"/>
    </row>
    <row r="1575" spans="3:15" x14ac:dyDescent="0.2">
      <c r="C1575" s="47"/>
      <c r="H1575" s="48"/>
      <c r="I1575" s="48"/>
      <c r="J1575" s="49"/>
      <c r="K1575" s="49"/>
      <c r="L1575" s="49"/>
      <c r="M1575" s="49"/>
      <c r="N1575" s="49"/>
      <c r="O1575" s="49"/>
    </row>
    <row r="1576" spans="3:15" x14ac:dyDescent="0.2">
      <c r="C1576" s="47"/>
      <c r="H1576" s="48"/>
      <c r="I1576" s="48"/>
      <c r="J1576" s="49"/>
      <c r="K1576" s="49"/>
      <c r="L1576" s="49"/>
      <c r="M1576" s="49"/>
      <c r="N1576" s="49"/>
      <c r="O1576" s="49"/>
    </row>
    <row r="1577" spans="3:15" x14ac:dyDescent="0.2">
      <c r="C1577" s="47"/>
      <c r="H1577" s="48"/>
      <c r="I1577" s="48"/>
      <c r="J1577" s="49"/>
      <c r="K1577" s="49"/>
      <c r="L1577" s="49"/>
      <c r="M1577" s="49"/>
      <c r="N1577" s="49"/>
      <c r="O1577" s="49"/>
    </row>
    <row r="1578" spans="3:15" x14ac:dyDescent="0.2">
      <c r="C1578" s="47"/>
      <c r="H1578" s="48"/>
      <c r="I1578" s="48"/>
      <c r="J1578" s="49"/>
      <c r="K1578" s="49"/>
      <c r="L1578" s="49"/>
      <c r="M1578" s="49"/>
      <c r="N1578" s="49"/>
      <c r="O1578" s="49"/>
    </row>
    <row r="1579" spans="3:15" x14ac:dyDescent="0.2">
      <c r="C1579" s="47"/>
      <c r="H1579" s="48"/>
      <c r="I1579" s="48"/>
      <c r="J1579" s="49"/>
      <c r="K1579" s="49"/>
      <c r="L1579" s="49"/>
      <c r="M1579" s="49"/>
      <c r="N1579" s="49"/>
      <c r="O1579" s="49"/>
    </row>
    <row r="1580" spans="3:15" x14ac:dyDescent="0.2">
      <c r="C1580" s="47"/>
      <c r="H1580" s="48"/>
      <c r="I1580" s="48"/>
      <c r="J1580" s="49"/>
      <c r="K1580" s="49"/>
      <c r="L1580" s="49"/>
      <c r="M1580" s="49"/>
      <c r="N1580" s="49"/>
      <c r="O1580" s="49"/>
    </row>
    <row r="1581" spans="3:15" x14ac:dyDescent="0.2">
      <c r="C1581" s="47"/>
      <c r="H1581" s="48"/>
      <c r="I1581" s="48"/>
      <c r="J1581" s="49"/>
      <c r="K1581" s="49"/>
      <c r="L1581" s="49"/>
      <c r="M1581" s="49"/>
      <c r="N1581" s="49"/>
      <c r="O1581" s="49"/>
    </row>
    <row r="1582" spans="3:15" x14ac:dyDescent="0.2">
      <c r="C1582" s="47"/>
      <c r="H1582" s="48"/>
      <c r="I1582" s="48"/>
      <c r="J1582" s="49"/>
      <c r="K1582" s="49"/>
      <c r="L1582" s="49"/>
      <c r="M1582" s="49"/>
      <c r="N1582" s="49"/>
      <c r="O1582" s="49"/>
    </row>
    <row r="1583" spans="3:15" x14ac:dyDescent="0.2">
      <c r="C1583" s="47"/>
      <c r="H1583" s="48"/>
      <c r="I1583" s="48"/>
      <c r="J1583" s="49"/>
      <c r="K1583" s="49"/>
      <c r="L1583" s="49"/>
      <c r="M1583" s="49"/>
      <c r="N1583" s="49"/>
      <c r="O1583" s="49"/>
    </row>
    <row r="1584" spans="3:15" x14ac:dyDescent="0.2">
      <c r="C1584" s="47"/>
      <c r="H1584" s="48"/>
      <c r="I1584" s="48"/>
      <c r="J1584" s="49"/>
      <c r="K1584" s="49"/>
      <c r="L1584" s="49"/>
      <c r="M1584" s="49"/>
      <c r="N1584" s="49"/>
      <c r="O1584" s="49"/>
    </row>
    <row r="1585" spans="3:15" x14ac:dyDescent="0.2">
      <c r="C1585" s="47"/>
      <c r="H1585" s="48"/>
      <c r="I1585" s="48"/>
      <c r="J1585" s="49"/>
      <c r="K1585" s="49"/>
      <c r="L1585" s="49"/>
      <c r="M1585" s="49"/>
      <c r="N1585" s="49"/>
      <c r="O1585" s="49"/>
    </row>
    <row r="1586" spans="3:15" x14ac:dyDescent="0.2">
      <c r="C1586" s="47"/>
      <c r="H1586" s="48"/>
      <c r="I1586" s="48"/>
      <c r="J1586" s="49"/>
      <c r="K1586" s="49"/>
      <c r="L1586" s="49"/>
      <c r="M1586" s="49"/>
      <c r="N1586" s="49"/>
      <c r="O1586" s="49"/>
    </row>
    <row r="1587" spans="3:15" x14ac:dyDescent="0.2">
      <c r="C1587" s="47"/>
      <c r="H1587" s="48"/>
      <c r="I1587" s="48"/>
      <c r="J1587" s="49"/>
      <c r="K1587" s="49"/>
      <c r="L1587" s="49"/>
      <c r="M1587" s="49"/>
      <c r="N1587" s="49"/>
      <c r="O1587" s="49"/>
    </row>
    <row r="1588" spans="3:15" x14ac:dyDescent="0.2">
      <c r="C1588" s="47"/>
      <c r="H1588" s="48"/>
      <c r="I1588" s="48"/>
      <c r="J1588" s="49"/>
      <c r="K1588" s="49"/>
      <c r="L1588" s="49"/>
      <c r="M1588" s="49"/>
      <c r="N1588" s="49"/>
      <c r="O1588" s="49"/>
    </row>
    <row r="1589" spans="3:15" x14ac:dyDescent="0.2">
      <c r="C1589" s="47"/>
      <c r="H1589" s="48"/>
      <c r="I1589" s="48"/>
      <c r="J1589" s="49"/>
      <c r="K1589" s="49"/>
      <c r="L1589" s="49"/>
      <c r="M1589" s="49"/>
      <c r="N1589" s="49"/>
      <c r="O1589" s="49"/>
    </row>
    <row r="1590" spans="3:15" x14ac:dyDescent="0.2">
      <c r="C1590" s="47"/>
      <c r="H1590" s="48"/>
      <c r="I1590" s="48"/>
      <c r="J1590" s="49"/>
      <c r="K1590" s="49"/>
      <c r="L1590" s="49"/>
      <c r="M1590" s="49"/>
      <c r="N1590" s="49"/>
      <c r="O1590" s="49"/>
    </row>
    <row r="1591" spans="3:15" x14ac:dyDescent="0.2">
      <c r="C1591" s="47"/>
      <c r="H1591" s="48"/>
      <c r="I1591" s="48"/>
      <c r="J1591" s="49"/>
      <c r="K1591" s="49"/>
      <c r="L1591" s="49"/>
      <c r="M1591" s="49"/>
      <c r="N1591" s="49"/>
      <c r="O1591" s="49"/>
    </row>
    <row r="1592" spans="3:15" x14ac:dyDescent="0.2">
      <c r="C1592" s="47"/>
      <c r="H1592" s="48"/>
      <c r="I1592" s="48"/>
      <c r="J1592" s="49"/>
      <c r="K1592" s="49"/>
      <c r="L1592" s="49"/>
      <c r="M1592" s="49"/>
      <c r="N1592" s="49"/>
      <c r="O1592" s="49"/>
    </row>
    <row r="1593" spans="3:15" x14ac:dyDescent="0.2">
      <c r="C1593" s="47"/>
      <c r="H1593" s="48"/>
      <c r="I1593" s="48"/>
      <c r="J1593" s="49"/>
      <c r="K1593" s="49"/>
      <c r="L1593" s="49"/>
      <c r="M1593" s="49"/>
      <c r="N1593" s="49"/>
      <c r="O1593" s="49"/>
    </row>
    <row r="1594" spans="3:15" x14ac:dyDescent="0.2">
      <c r="C1594" s="47"/>
      <c r="H1594" s="48"/>
      <c r="I1594" s="48"/>
      <c r="J1594" s="49"/>
      <c r="K1594" s="49"/>
      <c r="L1594" s="49"/>
      <c r="M1594" s="49"/>
      <c r="N1594" s="49"/>
      <c r="O1594" s="49"/>
    </row>
    <row r="1595" spans="3:15" x14ac:dyDescent="0.2">
      <c r="C1595" s="47"/>
      <c r="H1595" s="48"/>
      <c r="I1595" s="48"/>
      <c r="J1595" s="49"/>
      <c r="K1595" s="49"/>
      <c r="L1595" s="49"/>
      <c r="M1595" s="49"/>
      <c r="N1595" s="49"/>
      <c r="O1595" s="49"/>
    </row>
    <row r="1596" spans="3:15" x14ac:dyDescent="0.2">
      <c r="C1596" s="47"/>
      <c r="H1596" s="48"/>
      <c r="I1596" s="48"/>
      <c r="J1596" s="49"/>
      <c r="K1596" s="49"/>
      <c r="L1596" s="49"/>
      <c r="M1596" s="49"/>
      <c r="N1596" s="49"/>
      <c r="O1596" s="49"/>
    </row>
    <row r="1597" spans="3:15" x14ac:dyDescent="0.2">
      <c r="C1597" s="47"/>
      <c r="H1597" s="48"/>
      <c r="I1597" s="48"/>
      <c r="J1597" s="49"/>
      <c r="K1597" s="49"/>
      <c r="L1597" s="49"/>
      <c r="M1597" s="49"/>
      <c r="N1597" s="49"/>
      <c r="O1597" s="49"/>
    </row>
    <row r="1598" spans="3:15" x14ac:dyDescent="0.2">
      <c r="C1598" s="47"/>
      <c r="H1598" s="48"/>
      <c r="I1598" s="48"/>
      <c r="J1598" s="49"/>
      <c r="K1598" s="49"/>
      <c r="L1598" s="49"/>
      <c r="M1598" s="49"/>
      <c r="N1598" s="49"/>
      <c r="O1598" s="49"/>
    </row>
    <row r="1599" spans="3:15" x14ac:dyDescent="0.2">
      <c r="C1599" s="47"/>
      <c r="H1599" s="48"/>
      <c r="I1599" s="48"/>
      <c r="J1599" s="49"/>
      <c r="K1599" s="49"/>
      <c r="L1599" s="49"/>
      <c r="M1599" s="49"/>
      <c r="N1599" s="49"/>
      <c r="O1599" s="49"/>
    </row>
    <row r="1600" spans="3:15" x14ac:dyDescent="0.2">
      <c r="C1600" s="47"/>
      <c r="H1600" s="48"/>
      <c r="I1600" s="48"/>
      <c r="J1600" s="49"/>
      <c r="K1600" s="49"/>
      <c r="L1600" s="49"/>
      <c r="M1600" s="49"/>
      <c r="N1600" s="49"/>
      <c r="O1600" s="49"/>
    </row>
    <row r="1601" spans="3:15" x14ac:dyDescent="0.2">
      <c r="C1601" s="47"/>
      <c r="H1601" s="48"/>
      <c r="I1601" s="48"/>
      <c r="J1601" s="49"/>
      <c r="K1601" s="49"/>
      <c r="L1601" s="49"/>
      <c r="M1601" s="49"/>
      <c r="N1601" s="49"/>
      <c r="O1601" s="49"/>
    </row>
    <row r="1602" spans="3:15" x14ac:dyDescent="0.2">
      <c r="C1602" s="47"/>
      <c r="H1602" s="48"/>
      <c r="I1602" s="48"/>
      <c r="J1602" s="49"/>
      <c r="K1602" s="49"/>
      <c r="L1602" s="49"/>
      <c r="M1602" s="49"/>
      <c r="N1602" s="49"/>
      <c r="O1602" s="49"/>
    </row>
    <row r="1603" spans="3:15" x14ac:dyDescent="0.2">
      <c r="C1603" s="47"/>
      <c r="H1603" s="48"/>
      <c r="I1603" s="48"/>
      <c r="J1603" s="49"/>
      <c r="K1603" s="49"/>
      <c r="L1603" s="49"/>
      <c r="M1603" s="49"/>
      <c r="N1603" s="49"/>
      <c r="O1603" s="49"/>
    </row>
    <row r="1604" spans="3:15" x14ac:dyDescent="0.2">
      <c r="C1604" s="47"/>
      <c r="H1604" s="48"/>
      <c r="I1604" s="48"/>
      <c r="J1604" s="49"/>
      <c r="K1604" s="49"/>
      <c r="L1604" s="49"/>
      <c r="M1604" s="49"/>
      <c r="N1604" s="49"/>
      <c r="O1604" s="49"/>
    </row>
    <row r="1605" spans="3:15" x14ac:dyDescent="0.2">
      <c r="C1605" s="47"/>
      <c r="H1605" s="48"/>
      <c r="I1605" s="48"/>
      <c r="J1605" s="49"/>
      <c r="K1605" s="49"/>
      <c r="L1605" s="49"/>
      <c r="M1605" s="49"/>
      <c r="N1605" s="49"/>
      <c r="O1605" s="49"/>
    </row>
    <row r="1606" spans="3:15" x14ac:dyDescent="0.2">
      <c r="C1606" s="47"/>
      <c r="H1606" s="48"/>
      <c r="I1606" s="48"/>
      <c r="J1606" s="49"/>
      <c r="K1606" s="49"/>
      <c r="L1606" s="49"/>
      <c r="M1606" s="49"/>
      <c r="N1606" s="49"/>
      <c r="O1606" s="49"/>
    </row>
    <row r="1607" spans="3:15" x14ac:dyDescent="0.2">
      <c r="C1607" s="47"/>
      <c r="H1607" s="48"/>
      <c r="I1607" s="48"/>
      <c r="J1607" s="49"/>
      <c r="K1607" s="49"/>
      <c r="L1607" s="49"/>
      <c r="M1607" s="49"/>
      <c r="N1607" s="49"/>
      <c r="O1607" s="49"/>
    </row>
    <row r="1608" spans="3:15" x14ac:dyDescent="0.2">
      <c r="C1608" s="47"/>
      <c r="H1608" s="48"/>
      <c r="I1608" s="48"/>
      <c r="J1608" s="49"/>
      <c r="K1608" s="49"/>
      <c r="L1608" s="49"/>
      <c r="M1608" s="49"/>
      <c r="N1608" s="49"/>
      <c r="O1608" s="49"/>
    </row>
    <row r="1609" spans="3:15" x14ac:dyDescent="0.2">
      <c r="C1609" s="47"/>
      <c r="H1609" s="48"/>
      <c r="I1609" s="48"/>
      <c r="J1609" s="49"/>
      <c r="K1609" s="49"/>
      <c r="L1609" s="49"/>
      <c r="M1609" s="49"/>
      <c r="N1609" s="49"/>
      <c r="O1609" s="49"/>
    </row>
    <row r="1610" spans="3:15" x14ac:dyDescent="0.2">
      <c r="C1610" s="47"/>
      <c r="H1610" s="48"/>
      <c r="I1610" s="48"/>
      <c r="J1610" s="49"/>
      <c r="K1610" s="49"/>
      <c r="L1610" s="49"/>
      <c r="M1610" s="49"/>
      <c r="N1610" s="49"/>
      <c r="O1610" s="49"/>
    </row>
    <row r="1611" spans="3:15" x14ac:dyDescent="0.2">
      <c r="C1611" s="47"/>
      <c r="H1611" s="48"/>
      <c r="I1611" s="48"/>
      <c r="J1611" s="49"/>
      <c r="K1611" s="49"/>
      <c r="L1611" s="49"/>
      <c r="M1611" s="49"/>
      <c r="N1611" s="49"/>
      <c r="O1611" s="49"/>
    </row>
    <row r="1612" spans="3:15" x14ac:dyDescent="0.2">
      <c r="C1612" s="47"/>
      <c r="H1612" s="48"/>
      <c r="I1612" s="48"/>
      <c r="J1612" s="49"/>
      <c r="K1612" s="49"/>
      <c r="L1612" s="49"/>
      <c r="M1612" s="49"/>
      <c r="N1612" s="49"/>
      <c r="O1612" s="49"/>
    </row>
    <row r="1613" spans="3:15" x14ac:dyDescent="0.2">
      <c r="C1613" s="47"/>
      <c r="H1613" s="48"/>
      <c r="I1613" s="48"/>
      <c r="J1613" s="49"/>
      <c r="K1613" s="49"/>
      <c r="L1613" s="49"/>
      <c r="M1613" s="49"/>
      <c r="N1613" s="49"/>
      <c r="O1613" s="49"/>
    </row>
    <row r="1614" spans="3:15" x14ac:dyDescent="0.2">
      <c r="C1614" s="47"/>
      <c r="H1614" s="48"/>
      <c r="I1614" s="48"/>
      <c r="J1614" s="49"/>
      <c r="K1614" s="49"/>
      <c r="L1614" s="49"/>
      <c r="M1614" s="49"/>
      <c r="N1614" s="49"/>
      <c r="O1614" s="49"/>
    </row>
    <row r="1615" spans="3:15" x14ac:dyDescent="0.2">
      <c r="C1615" s="47"/>
      <c r="H1615" s="48"/>
      <c r="I1615" s="48"/>
      <c r="J1615" s="49"/>
      <c r="K1615" s="49"/>
      <c r="L1615" s="49"/>
      <c r="M1615" s="49"/>
      <c r="N1615" s="49"/>
      <c r="O1615" s="49"/>
    </row>
    <row r="1616" spans="3:15" x14ac:dyDescent="0.2">
      <c r="C1616" s="47"/>
      <c r="H1616" s="48"/>
      <c r="I1616" s="48"/>
      <c r="J1616" s="49"/>
      <c r="K1616" s="49"/>
      <c r="L1616" s="49"/>
      <c r="M1616" s="49"/>
      <c r="N1616" s="49"/>
      <c r="O1616" s="49"/>
    </row>
    <row r="1617" spans="3:15" x14ac:dyDescent="0.2">
      <c r="C1617" s="47"/>
      <c r="H1617" s="48"/>
      <c r="I1617" s="48"/>
      <c r="J1617" s="49"/>
      <c r="K1617" s="49"/>
      <c r="L1617" s="49"/>
      <c r="M1617" s="49"/>
      <c r="N1617" s="49"/>
      <c r="O1617" s="49"/>
    </row>
    <row r="1618" spans="3:15" x14ac:dyDescent="0.2">
      <c r="C1618" s="47"/>
      <c r="H1618" s="48"/>
      <c r="I1618" s="48"/>
      <c r="J1618" s="49"/>
      <c r="K1618" s="49"/>
      <c r="L1618" s="49"/>
      <c r="M1618" s="49"/>
      <c r="N1618" s="49"/>
      <c r="O1618" s="49"/>
    </row>
    <row r="1619" spans="3:15" x14ac:dyDescent="0.2">
      <c r="C1619" s="47"/>
      <c r="H1619" s="48"/>
      <c r="I1619" s="48"/>
      <c r="J1619" s="49"/>
      <c r="K1619" s="49"/>
      <c r="L1619" s="49"/>
      <c r="M1619" s="49"/>
      <c r="N1619" s="49"/>
      <c r="O1619" s="49"/>
    </row>
    <row r="1620" spans="3:15" x14ac:dyDescent="0.2">
      <c r="C1620" s="47"/>
      <c r="H1620" s="48"/>
      <c r="I1620" s="48"/>
      <c r="J1620" s="49"/>
      <c r="K1620" s="49"/>
      <c r="L1620" s="49"/>
      <c r="M1620" s="49"/>
      <c r="N1620" s="49"/>
      <c r="O1620" s="49"/>
    </row>
    <row r="1621" spans="3:15" x14ac:dyDescent="0.2">
      <c r="C1621" s="47"/>
      <c r="H1621" s="48"/>
      <c r="I1621" s="48"/>
      <c r="J1621" s="49"/>
      <c r="K1621" s="49"/>
      <c r="L1621" s="49"/>
      <c r="M1621" s="49"/>
      <c r="N1621" s="49"/>
      <c r="O1621" s="49"/>
    </row>
    <row r="1622" spans="3:15" x14ac:dyDescent="0.2">
      <c r="C1622" s="47"/>
      <c r="H1622" s="48"/>
      <c r="I1622" s="48"/>
      <c r="J1622" s="49"/>
      <c r="K1622" s="49"/>
      <c r="L1622" s="49"/>
      <c r="M1622" s="49"/>
      <c r="N1622" s="49"/>
      <c r="O1622" s="49"/>
    </row>
    <row r="1623" spans="3:15" x14ac:dyDescent="0.2">
      <c r="C1623" s="47"/>
      <c r="H1623" s="48"/>
      <c r="I1623" s="48"/>
      <c r="J1623" s="49"/>
      <c r="K1623" s="49"/>
      <c r="L1623" s="49"/>
      <c r="M1623" s="49"/>
      <c r="N1623" s="49"/>
      <c r="O1623" s="49"/>
    </row>
    <row r="1624" spans="3:15" x14ac:dyDescent="0.2">
      <c r="C1624" s="47"/>
      <c r="H1624" s="48"/>
      <c r="I1624" s="48"/>
      <c r="J1624" s="49"/>
      <c r="K1624" s="49"/>
      <c r="L1624" s="49"/>
      <c r="M1624" s="49"/>
      <c r="N1624" s="49"/>
      <c r="O1624" s="49"/>
    </row>
    <row r="1625" spans="3:15" x14ac:dyDescent="0.2">
      <c r="C1625" s="47"/>
      <c r="H1625" s="48"/>
      <c r="I1625" s="48"/>
      <c r="J1625" s="49"/>
      <c r="K1625" s="49"/>
      <c r="L1625" s="49"/>
      <c r="M1625" s="49"/>
      <c r="N1625" s="49"/>
      <c r="O1625" s="49"/>
    </row>
    <row r="1626" spans="3:15" x14ac:dyDescent="0.2">
      <c r="C1626" s="47"/>
      <c r="H1626" s="48"/>
      <c r="I1626" s="48"/>
      <c r="J1626" s="49"/>
      <c r="K1626" s="49"/>
      <c r="L1626" s="49"/>
      <c r="M1626" s="49"/>
      <c r="N1626" s="49"/>
      <c r="O1626" s="49"/>
    </row>
    <row r="1627" spans="3:15" x14ac:dyDescent="0.2">
      <c r="C1627" s="47"/>
      <c r="H1627" s="48"/>
      <c r="I1627" s="48"/>
      <c r="J1627" s="49"/>
      <c r="K1627" s="49"/>
      <c r="L1627" s="49"/>
      <c r="M1627" s="49"/>
      <c r="N1627" s="49"/>
      <c r="O1627" s="49"/>
    </row>
    <row r="1628" spans="3:15" x14ac:dyDescent="0.2">
      <c r="C1628" s="47"/>
      <c r="H1628" s="48"/>
      <c r="I1628" s="48"/>
      <c r="J1628" s="49"/>
      <c r="K1628" s="49"/>
      <c r="L1628" s="49"/>
      <c r="M1628" s="49"/>
      <c r="N1628" s="49"/>
      <c r="O1628" s="49"/>
    </row>
    <row r="1629" spans="3:15" x14ac:dyDescent="0.2">
      <c r="C1629" s="47"/>
      <c r="H1629" s="48"/>
      <c r="I1629" s="48"/>
      <c r="J1629" s="49"/>
      <c r="K1629" s="49"/>
      <c r="L1629" s="49"/>
      <c r="M1629" s="49"/>
      <c r="N1629" s="49"/>
      <c r="O1629" s="49"/>
    </row>
    <row r="1630" spans="3:15" x14ac:dyDescent="0.2">
      <c r="C1630" s="47"/>
      <c r="H1630" s="48"/>
      <c r="I1630" s="48"/>
      <c r="J1630" s="49"/>
      <c r="K1630" s="49"/>
      <c r="L1630" s="49"/>
      <c r="M1630" s="49"/>
      <c r="N1630" s="49"/>
      <c r="O1630" s="49"/>
    </row>
    <row r="1631" spans="3:15" x14ac:dyDescent="0.2">
      <c r="C1631" s="47"/>
      <c r="H1631" s="48"/>
      <c r="I1631" s="48"/>
      <c r="J1631" s="49"/>
      <c r="K1631" s="49"/>
      <c r="L1631" s="49"/>
      <c r="M1631" s="49"/>
      <c r="N1631" s="49"/>
      <c r="O1631" s="49"/>
    </row>
    <row r="1632" spans="3:15" x14ac:dyDescent="0.2">
      <c r="C1632" s="47"/>
      <c r="H1632" s="48"/>
      <c r="I1632" s="48"/>
      <c r="J1632" s="49"/>
      <c r="K1632" s="49"/>
      <c r="L1632" s="49"/>
      <c r="M1632" s="49"/>
      <c r="N1632" s="49"/>
      <c r="O1632" s="49"/>
    </row>
    <row r="1633" spans="3:15" x14ac:dyDescent="0.2">
      <c r="C1633" s="47"/>
      <c r="H1633" s="48"/>
      <c r="I1633" s="48"/>
      <c r="J1633" s="49"/>
      <c r="K1633" s="49"/>
      <c r="L1633" s="49"/>
      <c r="M1633" s="49"/>
      <c r="N1633" s="49"/>
      <c r="O1633" s="49"/>
    </row>
    <row r="1634" spans="3:15" x14ac:dyDescent="0.2">
      <c r="C1634" s="47"/>
      <c r="H1634" s="48"/>
      <c r="I1634" s="48"/>
      <c r="J1634" s="49"/>
      <c r="K1634" s="49"/>
      <c r="L1634" s="49"/>
      <c r="M1634" s="49"/>
      <c r="N1634" s="49"/>
      <c r="O1634" s="49"/>
    </row>
    <row r="1635" spans="3:15" x14ac:dyDescent="0.2">
      <c r="C1635" s="47"/>
      <c r="H1635" s="48"/>
      <c r="I1635" s="48"/>
      <c r="J1635" s="49"/>
      <c r="K1635" s="49"/>
      <c r="L1635" s="49"/>
      <c r="M1635" s="49"/>
      <c r="N1635" s="49"/>
      <c r="O1635" s="49"/>
    </row>
    <row r="1636" spans="3:15" x14ac:dyDescent="0.2">
      <c r="C1636" s="47"/>
      <c r="H1636" s="48"/>
      <c r="I1636" s="48"/>
      <c r="J1636" s="49"/>
      <c r="K1636" s="49"/>
      <c r="L1636" s="49"/>
      <c r="M1636" s="49"/>
      <c r="N1636" s="49"/>
      <c r="O1636" s="49"/>
    </row>
    <row r="1637" spans="3:15" x14ac:dyDescent="0.2">
      <c r="C1637" s="47"/>
      <c r="H1637" s="48"/>
      <c r="I1637" s="48"/>
      <c r="J1637" s="49"/>
      <c r="K1637" s="49"/>
      <c r="L1637" s="49"/>
      <c r="M1637" s="49"/>
      <c r="N1637" s="49"/>
      <c r="O1637" s="49"/>
    </row>
    <row r="1638" spans="3:15" x14ac:dyDescent="0.2">
      <c r="C1638" s="47"/>
      <c r="H1638" s="48"/>
      <c r="I1638" s="48"/>
      <c r="J1638" s="49"/>
      <c r="K1638" s="49"/>
      <c r="L1638" s="49"/>
      <c r="M1638" s="49"/>
      <c r="N1638" s="49"/>
      <c r="O1638" s="49"/>
    </row>
    <row r="1639" spans="3:15" x14ac:dyDescent="0.2">
      <c r="C1639" s="47"/>
      <c r="H1639" s="48"/>
      <c r="I1639" s="48"/>
      <c r="J1639" s="49"/>
      <c r="K1639" s="49"/>
      <c r="L1639" s="49"/>
      <c r="M1639" s="49"/>
      <c r="N1639" s="49"/>
      <c r="O1639" s="49"/>
    </row>
    <row r="1640" spans="3:15" x14ac:dyDescent="0.2">
      <c r="C1640" s="47"/>
      <c r="H1640" s="48"/>
      <c r="I1640" s="48"/>
      <c r="J1640" s="49"/>
      <c r="K1640" s="49"/>
      <c r="L1640" s="49"/>
      <c r="M1640" s="49"/>
      <c r="N1640" s="49"/>
      <c r="O1640" s="49"/>
    </row>
    <row r="1641" spans="3:15" x14ac:dyDescent="0.2">
      <c r="C1641" s="47"/>
      <c r="H1641" s="48"/>
      <c r="I1641" s="48"/>
      <c r="J1641" s="49"/>
      <c r="K1641" s="49"/>
      <c r="L1641" s="49"/>
      <c r="M1641" s="49"/>
      <c r="N1641" s="49"/>
      <c r="O1641" s="49"/>
    </row>
    <row r="1642" spans="3:15" x14ac:dyDescent="0.2">
      <c r="C1642" s="47"/>
      <c r="H1642" s="48"/>
      <c r="I1642" s="48"/>
      <c r="J1642" s="49"/>
      <c r="K1642" s="49"/>
      <c r="L1642" s="49"/>
      <c r="M1642" s="49"/>
      <c r="N1642" s="49"/>
      <c r="O1642" s="49"/>
    </row>
    <row r="1643" spans="3:15" x14ac:dyDescent="0.2">
      <c r="C1643" s="47"/>
      <c r="H1643" s="48"/>
      <c r="I1643" s="48"/>
      <c r="J1643" s="49"/>
      <c r="K1643" s="49"/>
      <c r="L1643" s="49"/>
      <c r="M1643" s="49"/>
      <c r="N1643" s="49"/>
      <c r="O1643" s="49"/>
    </row>
    <row r="1644" spans="3:15" x14ac:dyDescent="0.2">
      <c r="C1644" s="47"/>
      <c r="H1644" s="48"/>
      <c r="I1644" s="48"/>
      <c r="J1644" s="49"/>
      <c r="K1644" s="49"/>
      <c r="L1644" s="49"/>
      <c r="M1644" s="49"/>
      <c r="N1644" s="49"/>
      <c r="O1644" s="49"/>
    </row>
    <row r="1645" spans="3:15" x14ac:dyDescent="0.2">
      <c r="C1645" s="47"/>
      <c r="H1645" s="48"/>
      <c r="I1645" s="48"/>
      <c r="J1645" s="49"/>
      <c r="K1645" s="49"/>
      <c r="L1645" s="49"/>
      <c r="M1645" s="49"/>
      <c r="N1645" s="49"/>
      <c r="O1645" s="49"/>
    </row>
    <row r="1646" spans="3:15" x14ac:dyDescent="0.2">
      <c r="C1646" s="47"/>
      <c r="H1646" s="48"/>
      <c r="I1646" s="48"/>
      <c r="J1646" s="49"/>
      <c r="K1646" s="49"/>
      <c r="L1646" s="49"/>
      <c r="M1646" s="49"/>
      <c r="N1646" s="49"/>
      <c r="O1646" s="49"/>
    </row>
    <row r="1647" spans="3:15" x14ac:dyDescent="0.2">
      <c r="C1647" s="47"/>
      <c r="H1647" s="48"/>
      <c r="I1647" s="48"/>
      <c r="J1647" s="49"/>
      <c r="K1647" s="49"/>
      <c r="L1647" s="49"/>
      <c r="M1647" s="49"/>
      <c r="N1647" s="49"/>
      <c r="O1647" s="49"/>
    </row>
    <row r="1648" spans="3:15" x14ac:dyDescent="0.2">
      <c r="C1648" s="47"/>
      <c r="H1648" s="48"/>
      <c r="I1648" s="48"/>
      <c r="J1648" s="49"/>
      <c r="K1648" s="49"/>
      <c r="L1648" s="49"/>
      <c r="M1648" s="49"/>
      <c r="N1648" s="49"/>
      <c r="O1648" s="49"/>
    </row>
    <row r="1649" spans="3:15" x14ac:dyDescent="0.2">
      <c r="C1649" s="47"/>
      <c r="H1649" s="48"/>
      <c r="I1649" s="48"/>
      <c r="J1649" s="49"/>
      <c r="K1649" s="49"/>
      <c r="L1649" s="49"/>
      <c r="M1649" s="49"/>
      <c r="N1649" s="49"/>
      <c r="O1649" s="49"/>
    </row>
    <row r="1650" spans="3:15" x14ac:dyDescent="0.2">
      <c r="C1650" s="47"/>
      <c r="H1650" s="48"/>
      <c r="I1650" s="48"/>
      <c r="J1650" s="49"/>
      <c r="K1650" s="49"/>
      <c r="L1650" s="49"/>
      <c r="M1650" s="49"/>
      <c r="N1650" s="49"/>
      <c r="O1650" s="49"/>
    </row>
    <row r="1651" spans="3:15" x14ac:dyDescent="0.2">
      <c r="C1651" s="47"/>
      <c r="H1651" s="48"/>
      <c r="I1651" s="48"/>
      <c r="J1651" s="49"/>
      <c r="K1651" s="49"/>
      <c r="L1651" s="49"/>
      <c r="M1651" s="49"/>
      <c r="N1651" s="49"/>
      <c r="O1651" s="49"/>
    </row>
    <row r="1652" spans="3:15" x14ac:dyDescent="0.2">
      <c r="C1652" s="47"/>
      <c r="H1652" s="48"/>
      <c r="I1652" s="48"/>
      <c r="J1652" s="49"/>
      <c r="K1652" s="49"/>
      <c r="L1652" s="49"/>
      <c r="M1652" s="49"/>
      <c r="N1652" s="49"/>
      <c r="O1652" s="49"/>
    </row>
    <row r="1653" spans="3:15" x14ac:dyDescent="0.2">
      <c r="C1653" s="47"/>
      <c r="H1653" s="48"/>
      <c r="I1653" s="48"/>
      <c r="J1653" s="49"/>
      <c r="K1653" s="49"/>
      <c r="L1653" s="49"/>
      <c r="M1653" s="49"/>
      <c r="N1653" s="49"/>
      <c r="O1653" s="49"/>
    </row>
    <row r="1654" spans="3:15" x14ac:dyDescent="0.2">
      <c r="C1654" s="47"/>
      <c r="H1654" s="48"/>
      <c r="I1654" s="48"/>
      <c r="J1654" s="49"/>
      <c r="K1654" s="49"/>
      <c r="L1654" s="49"/>
      <c r="M1654" s="49"/>
      <c r="N1654" s="49"/>
      <c r="O1654" s="49"/>
    </row>
    <row r="1655" spans="3:15" x14ac:dyDescent="0.2">
      <c r="C1655" s="47"/>
      <c r="H1655" s="48"/>
      <c r="I1655" s="48"/>
      <c r="J1655" s="49"/>
      <c r="K1655" s="49"/>
      <c r="L1655" s="49"/>
      <c r="M1655" s="49"/>
      <c r="N1655" s="49"/>
      <c r="O1655" s="49"/>
    </row>
    <row r="1656" spans="3:15" x14ac:dyDescent="0.2">
      <c r="C1656" s="47"/>
      <c r="H1656" s="48"/>
      <c r="I1656" s="48"/>
      <c r="J1656" s="49"/>
      <c r="K1656" s="49"/>
      <c r="L1656" s="49"/>
      <c r="M1656" s="49"/>
      <c r="N1656" s="49"/>
      <c r="O1656" s="49"/>
    </row>
    <row r="1657" spans="3:15" x14ac:dyDescent="0.2">
      <c r="C1657" s="47"/>
      <c r="H1657" s="48"/>
      <c r="I1657" s="48"/>
      <c r="J1657" s="49"/>
      <c r="K1657" s="49"/>
      <c r="L1657" s="49"/>
      <c r="M1657" s="49"/>
      <c r="N1657" s="49"/>
      <c r="O1657" s="49"/>
    </row>
    <row r="1658" spans="3:15" x14ac:dyDescent="0.2">
      <c r="C1658" s="47"/>
      <c r="H1658" s="48"/>
      <c r="I1658" s="48"/>
      <c r="J1658" s="49"/>
      <c r="K1658" s="49"/>
      <c r="L1658" s="49"/>
      <c r="M1658" s="49"/>
      <c r="N1658" s="49"/>
      <c r="O1658" s="49"/>
    </row>
    <row r="1659" spans="3:15" x14ac:dyDescent="0.2">
      <c r="C1659" s="47"/>
      <c r="H1659" s="48"/>
      <c r="I1659" s="48"/>
      <c r="J1659" s="49"/>
      <c r="K1659" s="49"/>
      <c r="L1659" s="49"/>
      <c r="M1659" s="49"/>
      <c r="N1659" s="49"/>
      <c r="O1659" s="49"/>
    </row>
    <row r="1660" spans="3:15" x14ac:dyDescent="0.2">
      <c r="C1660" s="47"/>
      <c r="H1660" s="48"/>
      <c r="I1660" s="48"/>
      <c r="J1660" s="49"/>
      <c r="K1660" s="49"/>
      <c r="L1660" s="49"/>
      <c r="M1660" s="49"/>
      <c r="N1660" s="49"/>
      <c r="O1660" s="49"/>
    </row>
    <row r="1661" spans="3:15" x14ac:dyDescent="0.2">
      <c r="C1661" s="47"/>
      <c r="H1661" s="48"/>
      <c r="I1661" s="48"/>
      <c r="J1661" s="49"/>
      <c r="K1661" s="49"/>
      <c r="L1661" s="49"/>
      <c r="M1661" s="49"/>
      <c r="N1661" s="49"/>
      <c r="O1661" s="49"/>
    </row>
    <row r="1662" spans="3:15" x14ac:dyDescent="0.2">
      <c r="C1662" s="47"/>
      <c r="H1662" s="48"/>
      <c r="I1662" s="48"/>
      <c r="J1662" s="49"/>
      <c r="K1662" s="49"/>
      <c r="L1662" s="49"/>
      <c r="M1662" s="49"/>
      <c r="N1662" s="49"/>
      <c r="O1662" s="49"/>
    </row>
    <row r="1663" spans="3:15" x14ac:dyDescent="0.2">
      <c r="C1663" s="47"/>
      <c r="H1663" s="48"/>
      <c r="I1663" s="48"/>
      <c r="J1663" s="49"/>
      <c r="K1663" s="49"/>
      <c r="L1663" s="49"/>
      <c r="M1663" s="49"/>
      <c r="N1663" s="49"/>
      <c r="O1663" s="49"/>
    </row>
    <row r="1664" spans="3:15" x14ac:dyDescent="0.2">
      <c r="C1664" s="47"/>
      <c r="H1664" s="48"/>
      <c r="I1664" s="48"/>
      <c r="J1664" s="49"/>
      <c r="K1664" s="49"/>
      <c r="L1664" s="49"/>
      <c r="M1664" s="49"/>
      <c r="N1664" s="49"/>
      <c r="O1664" s="49"/>
    </row>
    <row r="1665" spans="3:15" x14ac:dyDescent="0.2">
      <c r="C1665" s="47"/>
      <c r="H1665" s="48"/>
      <c r="I1665" s="48"/>
      <c r="J1665" s="49"/>
      <c r="K1665" s="49"/>
      <c r="L1665" s="49"/>
      <c r="M1665" s="49"/>
      <c r="N1665" s="49"/>
      <c r="O1665" s="49"/>
    </row>
    <row r="1666" spans="3:15" x14ac:dyDescent="0.2">
      <c r="C1666" s="47"/>
      <c r="H1666" s="48"/>
      <c r="I1666" s="48"/>
      <c r="J1666" s="49"/>
      <c r="K1666" s="49"/>
      <c r="L1666" s="49"/>
      <c r="M1666" s="49"/>
      <c r="N1666" s="49"/>
      <c r="O1666" s="49"/>
    </row>
    <row r="1667" spans="3:15" x14ac:dyDescent="0.2">
      <c r="C1667" s="47"/>
      <c r="H1667" s="48"/>
      <c r="I1667" s="48"/>
      <c r="J1667" s="49"/>
      <c r="K1667" s="49"/>
      <c r="L1667" s="49"/>
      <c r="M1667" s="49"/>
      <c r="N1667" s="49"/>
      <c r="O1667" s="49"/>
    </row>
    <row r="1668" spans="3:15" x14ac:dyDescent="0.2">
      <c r="C1668" s="47"/>
      <c r="H1668" s="48"/>
      <c r="I1668" s="48"/>
      <c r="J1668" s="49"/>
      <c r="K1668" s="49"/>
      <c r="L1668" s="49"/>
      <c r="M1668" s="49"/>
      <c r="N1668" s="49"/>
      <c r="O1668" s="49"/>
    </row>
    <row r="1669" spans="3:15" x14ac:dyDescent="0.2">
      <c r="C1669" s="47"/>
      <c r="H1669" s="48"/>
      <c r="I1669" s="48"/>
      <c r="J1669" s="49"/>
      <c r="K1669" s="49"/>
      <c r="L1669" s="49"/>
      <c r="M1669" s="49"/>
      <c r="N1669" s="49"/>
      <c r="O1669" s="49"/>
    </row>
    <row r="1670" spans="3:15" x14ac:dyDescent="0.2">
      <c r="C1670" s="47"/>
      <c r="H1670" s="48"/>
      <c r="I1670" s="48"/>
      <c r="J1670" s="49"/>
      <c r="K1670" s="49"/>
      <c r="L1670" s="49"/>
      <c r="M1670" s="49"/>
      <c r="N1670" s="49"/>
      <c r="O1670" s="49"/>
    </row>
    <row r="1671" spans="3:15" x14ac:dyDescent="0.2">
      <c r="C1671" s="47"/>
      <c r="H1671" s="48"/>
      <c r="I1671" s="48"/>
      <c r="J1671" s="49"/>
      <c r="K1671" s="49"/>
      <c r="L1671" s="49"/>
      <c r="M1671" s="49"/>
      <c r="N1671" s="49"/>
      <c r="O1671" s="49"/>
    </row>
    <row r="1672" spans="3:15" x14ac:dyDescent="0.2">
      <c r="C1672" s="47"/>
      <c r="H1672" s="48"/>
      <c r="I1672" s="48"/>
      <c r="J1672" s="49"/>
      <c r="K1672" s="49"/>
      <c r="L1672" s="49"/>
      <c r="M1672" s="49"/>
      <c r="N1672" s="49"/>
      <c r="O1672" s="49"/>
    </row>
    <row r="1673" spans="3:15" x14ac:dyDescent="0.2">
      <c r="C1673" s="47"/>
      <c r="H1673" s="48"/>
      <c r="I1673" s="48"/>
      <c r="J1673" s="49"/>
      <c r="K1673" s="49"/>
      <c r="L1673" s="49"/>
      <c r="M1673" s="49"/>
      <c r="N1673" s="49"/>
      <c r="O1673" s="49"/>
    </row>
    <row r="1674" spans="3:15" x14ac:dyDescent="0.2">
      <c r="C1674" s="47"/>
      <c r="H1674" s="48"/>
      <c r="I1674" s="48"/>
      <c r="J1674" s="49"/>
      <c r="K1674" s="49"/>
      <c r="L1674" s="49"/>
      <c r="M1674" s="49"/>
      <c r="N1674" s="49"/>
      <c r="O1674" s="49"/>
    </row>
    <row r="1675" spans="3:15" x14ac:dyDescent="0.2">
      <c r="C1675" s="47"/>
      <c r="H1675" s="48"/>
      <c r="I1675" s="48"/>
      <c r="J1675" s="49"/>
      <c r="K1675" s="49"/>
      <c r="L1675" s="49"/>
      <c r="M1675" s="49"/>
      <c r="N1675" s="49"/>
      <c r="O1675" s="49"/>
    </row>
    <row r="1676" spans="3:15" x14ac:dyDescent="0.2">
      <c r="C1676" s="47"/>
      <c r="H1676" s="48"/>
      <c r="I1676" s="48"/>
      <c r="J1676" s="49"/>
      <c r="K1676" s="49"/>
      <c r="L1676" s="49"/>
      <c r="M1676" s="49"/>
      <c r="N1676" s="49"/>
      <c r="O1676" s="49"/>
    </row>
    <row r="1677" spans="3:15" x14ac:dyDescent="0.2">
      <c r="C1677" s="47"/>
      <c r="H1677" s="48"/>
      <c r="I1677" s="48"/>
      <c r="J1677" s="49"/>
      <c r="K1677" s="49"/>
      <c r="L1677" s="49"/>
      <c r="M1677" s="49"/>
      <c r="N1677" s="49"/>
      <c r="O1677" s="49"/>
    </row>
    <row r="1678" spans="3:15" x14ac:dyDescent="0.2">
      <c r="C1678" s="47"/>
      <c r="H1678" s="48"/>
      <c r="I1678" s="48"/>
      <c r="J1678" s="49"/>
      <c r="K1678" s="49"/>
      <c r="L1678" s="49"/>
      <c r="M1678" s="49"/>
      <c r="N1678" s="49"/>
      <c r="O1678" s="49"/>
    </row>
    <row r="1679" spans="3:15" x14ac:dyDescent="0.2">
      <c r="C1679" s="47"/>
      <c r="H1679" s="48"/>
      <c r="I1679" s="48"/>
      <c r="J1679" s="49"/>
      <c r="K1679" s="49"/>
      <c r="L1679" s="49"/>
      <c r="M1679" s="49"/>
      <c r="N1679" s="49"/>
      <c r="O1679" s="49"/>
    </row>
    <row r="1680" spans="3:15" x14ac:dyDescent="0.2">
      <c r="C1680" s="47"/>
      <c r="H1680" s="48"/>
      <c r="I1680" s="48"/>
      <c r="J1680" s="49"/>
      <c r="K1680" s="49"/>
      <c r="L1680" s="49"/>
      <c r="M1680" s="49"/>
      <c r="N1680" s="49"/>
      <c r="O1680" s="49"/>
    </row>
    <row r="1681" spans="3:15" x14ac:dyDescent="0.2">
      <c r="C1681" s="47"/>
      <c r="H1681" s="48"/>
      <c r="I1681" s="48"/>
      <c r="J1681" s="49"/>
      <c r="K1681" s="49"/>
      <c r="L1681" s="49"/>
      <c r="M1681" s="49"/>
      <c r="N1681" s="49"/>
      <c r="O1681" s="49"/>
    </row>
    <row r="1682" spans="3:15" x14ac:dyDescent="0.2">
      <c r="C1682" s="47"/>
      <c r="H1682" s="48"/>
      <c r="I1682" s="48"/>
      <c r="J1682" s="49"/>
      <c r="K1682" s="49"/>
      <c r="L1682" s="49"/>
      <c r="M1682" s="49"/>
      <c r="N1682" s="49"/>
      <c r="O1682" s="49"/>
    </row>
    <row r="1683" spans="3:15" x14ac:dyDescent="0.2">
      <c r="C1683" s="47"/>
      <c r="H1683" s="48"/>
      <c r="I1683" s="48"/>
      <c r="J1683" s="49"/>
      <c r="K1683" s="49"/>
      <c r="L1683" s="49"/>
      <c r="M1683" s="49"/>
      <c r="N1683" s="49"/>
      <c r="O1683" s="49"/>
    </row>
    <row r="1684" spans="3:15" x14ac:dyDescent="0.2">
      <c r="C1684" s="47"/>
      <c r="H1684" s="48"/>
      <c r="I1684" s="48"/>
      <c r="J1684" s="49"/>
      <c r="K1684" s="49"/>
      <c r="L1684" s="49"/>
      <c r="M1684" s="49"/>
      <c r="N1684" s="49"/>
      <c r="O1684" s="49"/>
    </row>
    <row r="1685" spans="3:15" x14ac:dyDescent="0.2">
      <c r="C1685" s="47"/>
      <c r="H1685" s="48"/>
      <c r="I1685" s="48"/>
      <c r="J1685" s="49"/>
      <c r="K1685" s="49"/>
      <c r="L1685" s="49"/>
      <c r="M1685" s="49"/>
      <c r="N1685" s="49"/>
      <c r="O1685" s="49"/>
    </row>
    <row r="1686" spans="3:15" x14ac:dyDescent="0.2">
      <c r="C1686" s="47"/>
      <c r="H1686" s="48"/>
      <c r="I1686" s="48"/>
      <c r="J1686" s="49"/>
      <c r="K1686" s="49"/>
      <c r="L1686" s="49"/>
      <c r="M1686" s="49"/>
      <c r="N1686" s="49"/>
      <c r="O1686" s="49"/>
    </row>
    <row r="1687" spans="3:15" x14ac:dyDescent="0.2">
      <c r="C1687" s="47"/>
      <c r="H1687" s="48"/>
      <c r="I1687" s="48"/>
      <c r="J1687" s="49"/>
      <c r="K1687" s="49"/>
      <c r="L1687" s="49"/>
      <c r="M1687" s="49"/>
      <c r="N1687" s="49"/>
      <c r="O1687" s="49"/>
    </row>
    <row r="1688" spans="3:15" x14ac:dyDescent="0.2">
      <c r="C1688" s="47"/>
      <c r="H1688" s="48"/>
      <c r="I1688" s="48"/>
      <c r="J1688" s="49"/>
      <c r="K1688" s="49"/>
      <c r="L1688" s="49"/>
      <c r="M1688" s="49"/>
      <c r="N1688" s="49"/>
      <c r="O1688" s="49"/>
    </row>
    <row r="1689" spans="3:15" x14ac:dyDescent="0.2">
      <c r="C1689" s="47"/>
      <c r="H1689" s="48"/>
      <c r="I1689" s="48"/>
      <c r="J1689" s="49"/>
      <c r="K1689" s="49"/>
      <c r="L1689" s="49"/>
      <c r="M1689" s="49"/>
      <c r="N1689" s="49"/>
      <c r="O1689" s="49"/>
    </row>
    <row r="1690" spans="3:15" x14ac:dyDescent="0.2">
      <c r="C1690" s="47"/>
      <c r="H1690" s="48"/>
      <c r="I1690" s="48"/>
      <c r="J1690" s="49"/>
      <c r="K1690" s="49"/>
      <c r="L1690" s="49"/>
      <c r="M1690" s="49"/>
      <c r="N1690" s="49"/>
      <c r="O1690" s="49"/>
    </row>
    <row r="1691" spans="3:15" x14ac:dyDescent="0.2">
      <c r="C1691" s="47"/>
      <c r="H1691" s="48"/>
      <c r="I1691" s="48"/>
      <c r="J1691" s="49"/>
      <c r="K1691" s="49"/>
      <c r="L1691" s="49"/>
      <c r="M1691" s="49"/>
      <c r="N1691" s="49"/>
      <c r="O1691" s="49"/>
    </row>
    <row r="1692" spans="3:15" x14ac:dyDescent="0.2">
      <c r="C1692" s="47"/>
      <c r="H1692" s="48"/>
      <c r="I1692" s="48"/>
      <c r="J1692" s="49"/>
      <c r="K1692" s="49"/>
      <c r="L1692" s="49"/>
      <c r="M1692" s="49"/>
      <c r="N1692" s="49"/>
      <c r="O1692" s="49"/>
    </row>
    <row r="1693" spans="3:15" x14ac:dyDescent="0.2">
      <c r="C1693" s="47"/>
      <c r="H1693" s="48"/>
      <c r="I1693" s="48"/>
      <c r="J1693" s="49"/>
      <c r="K1693" s="49"/>
      <c r="L1693" s="49"/>
      <c r="M1693" s="49"/>
      <c r="N1693" s="49"/>
      <c r="O1693" s="49"/>
    </row>
    <row r="1694" spans="3:15" x14ac:dyDescent="0.2">
      <c r="C1694" s="47"/>
      <c r="H1694" s="48"/>
      <c r="I1694" s="48"/>
      <c r="J1694" s="49"/>
      <c r="K1694" s="49"/>
      <c r="L1694" s="49"/>
      <c r="M1694" s="49"/>
      <c r="N1694" s="49"/>
      <c r="O1694" s="49"/>
    </row>
    <row r="1695" spans="3:15" x14ac:dyDescent="0.2">
      <c r="C1695" s="47"/>
      <c r="H1695" s="48"/>
      <c r="I1695" s="48"/>
      <c r="J1695" s="49"/>
      <c r="K1695" s="49"/>
      <c r="L1695" s="49"/>
      <c r="M1695" s="49"/>
      <c r="N1695" s="49"/>
      <c r="O1695" s="49"/>
    </row>
    <row r="1696" spans="3:15" x14ac:dyDescent="0.2">
      <c r="C1696" s="47"/>
      <c r="H1696" s="48"/>
      <c r="I1696" s="48"/>
      <c r="J1696" s="49"/>
      <c r="K1696" s="49"/>
      <c r="L1696" s="49"/>
      <c r="M1696" s="49"/>
      <c r="N1696" s="49"/>
      <c r="O1696" s="49"/>
    </row>
    <row r="1697" spans="3:15" x14ac:dyDescent="0.2">
      <c r="C1697" s="47"/>
      <c r="H1697" s="48"/>
      <c r="I1697" s="48"/>
      <c r="J1697" s="49"/>
      <c r="K1697" s="49"/>
      <c r="L1697" s="49"/>
      <c r="M1697" s="49"/>
      <c r="N1697" s="49"/>
      <c r="O1697" s="49"/>
    </row>
    <row r="1698" spans="3:15" x14ac:dyDescent="0.2">
      <c r="C1698" s="47"/>
      <c r="H1698" s="48"/>
      <c r="I1698" s="48"/>
      <c r="J1698" s="49"/>
      <c r="K1698" s="49"/>
      <c r="L1698" s="49"/>
      <c r="M1698" s="49"/>
      <c r="N1698" s="49"/>
      <c r="O1698" s="49"/>
    </row>
    <row r="1699" spans="3:15" x14ac:dyDescent="0.2">
      <c r="C1699" s="47"/>
      <c r="H1699" s="48"/>
      <c r="I1699" s="48"/>
      <c r="J1699" s="49"/>
      <c r="K1699" s="49"/>
      <c r="L1699" s="49"/>
      <c r="M1699" s="49"/>
      <c r="N1699" s="49"/>
      <c r="O1699" s="49"/>
    </row>
    <row r="1700" spans="3:15" x14ac:dyDescent="0.2">
      <c r="C1700" s="47"/>
      <c r="H1700" s="48"/>
      <c r="I1700" s="48"/>
      <c r="J1700" s="49"/>
      <c r="K1700" s="49"/>
      <c r="L1700" s="49"/>
      <c r="M1700" s="49"/>
      <c r="N1700" s="49"/>
      <c r="O1700" s="49"/>
    </row>
    <row r="1701" spans="3:15" x14ac:dyDescent="0.2">
      <c r="C1701" s="47"/>
      <c r="H1701" s="48"/>
      <c r="I1701" s="48"/>
      <c r="J1701" s="49"/>
      <c r="K1701" s="49"/>
      <c r="L1701" s="49"/>
      <c r="M1701" s="49"/>
      <c r="N1701" s="49"/>
      <c r="O1701" s="49"/>
    </row>
    <row r="1702" spans="3:15" x14ac:dyDescent="0.2">
      <c r="C1702" s="47"/>
      <c r="H1702" s="48"/>
      <c r="I1702" s="48"/>
      <c r="J1702" s="49"/>
      <c r="K1702" s="49"/>
      <c r="L1702" s="49"/>
      <c r="M1702" s="49"/>
      <c r="N1702" s="49"/>
      <c r="O1702" s="49"/>
    </row>
    <row r="1703" spans="3:15" x14ac:dyDescent="0.2">
      <c r="C1703" s="47"/>
      <c r="H1703" s="48"/>
      <c r="I1703" s="48"/>
      <c r="J1703" s="49"/>
      <c r="K1703" s="49"/>
      <c r="L1703" s="49"/>
      <c r="M1703" s="49"/>
      <c r="N1703" s="49"/>
      <c r="O1703" s="49"/>
    </row>
    <row r="1704" spans="3:15" x14ac:dyDescent="0.2">
      <c r="C1704" s="47"/>
      <c r="H1704" s="48"/>
      <c r="I1704" s="48"/>
      <c r="J1704" s="49"/>
      <c r="K1704" s="49"/>
      <c r="L1704" s="49"/>
      <c r="M1704" s="49"/>
      <c r="N1704" s="49"/>
      <c r="O1704" s="49"/>
    </row>
    <row r="1705" spans="3:15" x14ac:dyDescent="0.2">
      <c r="C1705" s="47"/>
      <c r="H1705" s="48"/>
      <c r="I1705" s="48"/>
      <c r="J1705" s="49"/>
      <c r="K1705" s="49"/>
      <c r="L1705" s="49"/>
      <c r="M1705" s="49"/>
      <c r="N1705" s="49"/>
      <c r="O1705" s="49"/>
    </row>
    <row r="1706" spans="3:15" x14ac:dyDescent="0.2">
      <c r="C1706" s="47"/>
      <c r="H1706" s="48"/>
      <c r="I1706" s="48"/>
      <c r="J1706" s="49"/>
      <c r="K1706" s="49"/>
      <c r="L1706" s="49"/>
      <c r="M1706" s="49"/>
      <c r="N1706" s="49"/>
      <c r="O1706" s="49"/>
    </row>
    <row r="1707" spans="3:15" x14ac:dyDescent="0.2">
      <c r="C1707" s="47"/>
      <c r="H1707" s="48"/>
      <c r="I1707" s="48"/>
      <c r="J1707" s="49"/>
      <c r="K1707" s="49"/>
      <c r="L1707" s="49"/>
      <c r="M1707" s="49"/>
      <c r="N1707" s="49"/>
      <c r="O1707" s="49"/>
    </row>
    <row r="1708" spans="3:15" x14ac:dyDescent="0.2">
      <c r="C1708" s="47"/>
      <c r="H1708" s="48"/>
      <c r="I1708" s="48"/>
      <c r="J1708" s="49"/>
      <c r="K1708" s="49"/>
      <c r="L1708" s="49"/>
      <c r="M1708" s="49"/>
      <c r="N1708" s="49"/>
      <c r="O1708" s="49"/>
    </row>
    <row r="1709" spans="3:15" x14ac:dyDescent="0.2">
      <c r="C1709" s="47"/>
      <c r="H1709" s="48"/>
      <c r="I1709" s="48"/>
      <c r="J1709" s="49"/>
      <c r="K1709" s="49"/>
      <c r="L1709" s="49"/>
      <c r="M1709" s="49"/>
      <c r="N1709" s="49"/>
      <c r="O1709" s="49"/>
    </row>
    <row r="1710" spans="3:15" x14ac:dyDescent="0.2">
      <c r="C1710" s="47"/>
      <c r="H1710" s="48"/>
      <c r="I1710" s="48"/>
      <c r="J1710" s="49"/>
      <c r="K1710" s="49"/>
      <c r="L1710" s="49"/>
      <c r="M1710" s="49"/>
      <c r="N1710" s="49"/>
      <c r="O1710" s="49"/>
    </row>
    <row r="1711" spans="3:15" x14ac:dyDescent="0.2">
      <c r="C1711" s="47"/>
      <c r="H1711" s="48"/>
      <c r="I1711" s="48"/>
      <c r="J1711" s="49"/>
      <c r="K1711" s="49"/>
      <c r="L1711" s="49"/>
      <c r="M1711" s="49"/>
      <c r="N1711" s="49"/>
      <c r="O1711" s="49"/>
    </row>
    <row r="1712" spans="3:15" x14ac:dyDescent="0.2">
      <c r="C1712" s="47"/>
      <c r="H1712" s="48"/>
      <c r="I1712" s="48"/>
      <c r="J1712" s="49"/>
      <c r="K1712" s="49"/>
      <c r="L1712" s="49"/>
      <c r="M1712" s="49"/>
      <c r="N1712" s="49"/>
      <c r="O1712" s="49"/>
    </row>
    <row r="1713" spans="3:15" x14ac:dyDescent="0.2">
      <c r="C1713" s="47"/>
      <c r="H1713" s="48"/>
      <c r="I1713" s="48"/>
      <c r="J1713" s="49"/>
      <c r="K1713" s="49"/>
      <c r="L1713" s="49"/>
      <c r="M1713" s="49"/>
      <c r="N1713" s="49"/>
      <c r="O1713" s="49"/>
    </row>
    <row r="1714" spans="3:15" x14ac:dyDescent="0.2">
      <c r="C1714" s="47"/>
      <c r="H1714" s="48"/>
      <c r="I1714" s="48"/>
      <c r="J1714" s="49"/>
      <c r="K1714" s="49"/>
      <c r="L1714" s="49"/>
      <c r="M1714" s="49"/>
      <c r="N1714" s="49"/>
      <c r="O1714" s="49"/>
    </row>
    <row r="1715" spans="3:15" x14ac:dyDescent="0.2">
      <c r="C1715" s="47"/>
      <c r="H1715" s="48"/>
      <c r="I1715" s="48"/>
      <c r="J1715" s="49"/>
      <c r="K1715" s="49"/>
      <c r="L1715" s="49"/>
      <c r="M1715" s="49"/>
      <c r="N1715" s="49"/>
      <c r="O1715" s="49"/>
    </row>
    <row r="1716" spans="3:15" x14ac:dyDescent="0.2">
      <c r="C1716" s="47"/>
      <c r="H1716" s="48"/>
      <c r="I1716" s="48"/>
      <c r="J1716" s="49"/>
      <c r="K1716" s="49"/>
      <c r="L1716" s="49"/>
      <c r="M1716" s="49"/>
      <c r="N1716" s="49"/>
      <c r="O1716" s="49"/>
    </row>
    <row r="1717" spans="3:15" x14ac:dyDescent="0.2">
      <c r="C1717" s="47"/>
      <c r="H1717" s="48"/>
      <c r="I1717" s="48"/>
      <c r="J1717" s="49"/>
      <c r="K1717" s="49"/>
      <c r="L1717" s="49"/>
      <c r="M1717" s="49"/>
      <c r="N1717" s="49"/>
      <c r="O1717" s="49"/>
    </row>
    <row r="1718" spans="3:15" x14ac:dyDescent="0.2">
      <c r="C1718" s="47"/>
      <c r="H1718" s="48"/>
      <c r="I1718" s="48"/>
      <c r="J1718" s="49"/>
      <c r="K1718" s="49"/>
      <c r="L1718" s="49"/>
      <c r="M1718" s="49"/>
      <c r="N1718" s="49"/>
      <c r="O1718" s="49"/>
    </row>
    <row r="1719" spans="3:15" x14ac:dyDescent="0.2">
      <c r="C1719" s="47"/>
      <c r="H1719" s="48"/>
      <c r="I1719" s="48"/>
      <c r="J1719" s="49"/>
      <c r="K1719" s="49"/>
      <c r="L1719" s="49"/>
      <c r="M1719" s="49"/>
      <c r="N1719" s="49"/>
      <c r="O1719" s="49"/>
    </row>
    <row r="1720" spans="3:15" x14ac:dyDescent="0.2">
      <c r="C1720" s="47"/>
      <c r="H1720" s="48"/>
      <c r="I1720" s="48"/>
      <c r="J1720" s="49"/>
      <c r="K1720" s="49"/>
      <c r="L1720" s="49"/>
      <c r="M1720" s="49"/>
      <c r="N1720" s="49"/>
      <c r="O1720" s="49"/>
    </row>
    <row r="1721" spans="3:15" x14ac:dyDescent="0.2">
      <c r="C1721" s="47"/>
      <c r="H1721" s="48"/>
      <c r="I1721" s="48"/>
      <c r="J1721" s="49"/>
      <c r="K1721" s="49"/>
      <c r="L1721" s="49"/>
      <c r="M1721" s="49"/>
      <c r="N1721" s="49"/>
      <c r="O1721" s="49"/>
    </row>
    <row r="1722" spans="3:15" x14ac:dyDescent="0.2">
      <c r="C1722" s="47"/>
      <c r="H1722" s="48"/>
      <c r="I1722" s="48"/>
      <c r="J1722" s="49"/>
      <c r="K1722" s="49"/>
      <c r="L1722" s="49"/>
      <c r="M1722" s="49"/>
      <c r="N1722" s="49"/>
      <c r="O1722" s="49"/>
    </row>
    <row r="1723" spans="3:15" x14ac:dyDescent="0.2">
      <c r="C1723" s="47"/>
      <c r="H1723" s="48"/>
      <c r="I1723" s="48"/>
      <c r="J1723" s="49"/>
      <c r="K1723" s="49"/>
      <c r="L1723" s="49"/>
      <c r="M1723" s="49"/>
      <c r="N1723" s="49"/>
      <c r="O1723" s="49"/>
    </row>
    <row r="1724" spans="3:15" x14ac:dyDescent="0.2">
      <c r="C1724" s="47"/>
      <c r="H1724" s="48"/>
      <c r="I1724" s="48"/>
      <c r="J1724" s="49"/>
      <c r="K1724" s="49"/>
      <c r="L1724" s="49"/>
      <c r="M1724" s="49"/>
      <c r="N1724" s="49"/>
      <c r="O1724" s="49"/>
    </row>
    <row r="1725" spans="3:15" x14ac:dyDescent="0.2">
      <c r="C1725" s="47"/>
      <c r="H1725" s="48"/>
      <c r="I1725" s="48"/>
      <c r="J1725" s="49"/>
      <c r="K1725" s="49"/>
      <c r="L1725" s="49"/>
      <c r="M1725" s="49"/>
      <c r="N1725" s="49"/>
      <c r="O1725" s="49"/>
    </row>
    <row r="1726" spans="3:15" x14ac:dyDescent="0.2">
      <c r="C1726" s="47"/>
      <c r="H1726" s="48"/>
      <c r="I1726" s="48"/>
      <c r="J1726" s="49"/>
      <c r="K1726" s="49"/>
      <c r="L1726" s="49"/>
      <c r="M1726" s="49"/>
      <c r="N1726" s="49"/>
      <c r="O1726" s="49"/>
    </row>
    <row r="1727" spans="3:15" x14ac:dyDescent="0.2">
      <c r="C1727" s="47"/>
      <c r="H1727" s="48"/>
      <c r="I1727" s="48"/>
      <c r="J1727" s="49"/>
      <c r="K1727" s="49"/>
      <c r="L1727" s="49"/>
      <c r="M1727" s="49"/>
      <c r="N1727" s="49"/>
      <c r="O1727" s="49"/>
    </row>
    <row r="1728" spans="3:15" x14ac:dyDescent="0.2">
      <c r="C1728" s="47"/>
      <c r="H1728" s="48"/>
      <c r="I1728" s="48"/>
      <c r="J1728" s="49"/>
      <c r="K1728" s="49"/>
      <c r="L1728" s="49"/>
      <c r="M1728" s="49"/>
      <c r="N1728" s="49"/>
      <c r="O1728" s="49"/>
    </row>
    <row r="1729" spans="3:15" x14ac:dyDescent="0.2">
      <c r="C1729" s="47"/>
      <c r="H1729" s="48"/>
      <c r="I1729" s="48"/>
      <c r="J1729" s="49"/>
      <c r="K1729" s="49"/>
      <c r="L1729" s="49"/>
      <c r="M1729" s="49"/>
      <c r="N1729" s="49"/>
      <c r="O1729" s="49"/>
    </row>
    <row r="1730" spans="3:15" x14ac:dyDescent="0.2">
      <c r="C1730" s="47"/>
      <c r="H1730" s="48"/>
      <c r="I1730" s="48"/>
      <c r="J1730" s="49"/>
      <c r="K1730" s="49"/>
      <c r="L1730" s="49"/>
      <c r="M1730" s="49"/>
      <c r="N1730" s="49"/>
      <c r="O1730" s="49"/>
    </row>
    <row r="1731" spans="3:15" x14ac:dyDescent="0.2">
      <c r="C1731" s="47"/>
      <c r="H1731" s="48"/>
      <c r="I1731" s="48"/>
      <c r="J1731" s="49"/>
      <c r="K1731" s="49"/>
      <c r="L1731" s="49"/>
      <c r="M1731" s="49"/>
      <c r="N1731" s="49"/>
      <c r="O1731" s="49"/>
    </row>
    <row r="1732" spans="3:15" x14ac:dyDescent="0.2">
      <c r="C1732" s="47"/>
      <c r="H1732" s="48"/>
      <c r="I1732" s="48"/>
      <c r="J1732" s="49"/>
      <c r="K1732" s="49"/>
      <c r="L1732" s="49"/>
      <c r="M1732" s="49"/>
      <c r="N1732" s="49"/>
      <c r="O1732" s="49"/>
    </row>
    <row r="1733" spans="3:15" x14ac:dyDescent="0.2">
      <c r="C1733" s="47"/>
      <c r="H1733" s="48"/>
      <c r="I1733" s="48"/>
      <c r="J1733" s="49"/>
      <c r="K1733" s="49"/>
      <c r="L1733" s="49"/>
      <c r="M1733" s="49"/>
      <c r="N1733" s="49"/>
      <c r="O1733" s="49"/>
    </row>
    <row r="1734" spans="3:15" x14ac:dyDescent="0.2">
      <c r="C1734" s="47"/>
      <c r="H1734" s="48"/>
      <c r="I1734" s="48"/>
      <c r="J1734" s="49"/>
      <c r="K1734" s="49"/>
      <c r="L1734" s="49"/>
      <c r="M1734" s="49"/>
      <c r="N1734" s="49"/>
      <c r="O1734" s="49"/>
    </row>
    <row r="1735" spans="3:15" x14ac:dyDescent="0.2">
      <c r="C1735" s="47"/>
      <c r="H1735" s="48"/>
      <c r="I1735" s="48"/>
      <c r="J1735" s="49"/>
      <c r="K1735" s="49"/>
      <c r="L1735" s="49"/>
      <c r="M1735" s="49"/>
      <c r="N1735" s="49"/>
      <c r="O1735" s="49"/>
    </row>
    <row r="1736" spans="3:15" x14ac:dyDescent="0.2">
      <c r="C1736" s="47"/>
      <c r="H1736" s="48"/>
      <c r="I1736" s="48"/>
      <c r="J1736" s="49"/>
      <c r="K1736" s="49"/>
      <c r="L1736" s="49"/>
      <c r="M1736" s="49"/>
      <c r="N1736" s="49"/>
      <c r="O1736" s="49"/>
    </row>
    <row r="1737" spans="3:15" x14ac:dyDescent="0.2">
      <c r="C1737" s="47"/>
      <c r="H1737" s="48"/>
      <c r="I1737" s="48"/>
      <c r="J1737" s="49"/>
      <c r="K1737" s="49"/>
      <c r="L1737" s="49"/>
      <c r="M1737" s="49"/>
      <c r="N1737" s="49"/>
      <c r="O1737" s="49"/>
    </row>
    <row r="1738" spans="3:15" x14ac:dyDescent="0.2">
      <c r="C1738" s="47"/>
      <c r="H1738" s="48"/>
      <c r="I1738" s="48"/>
      <c r="J1738" s="49"/>
      <c r="K1738" s="49"/>
      <c r="L1738" s="49"/>
      <c r="M1738" s="49"/>
      <c r="N1738" s="49"/>
      <c r="O1738" s="49"/>
    </row>
    <row r="1739" spans="3:15" x14ac:dyDescent="0.2">
      <c r="C1739" s="47"/>
      <c r="H1739" s="48"/>
      <c r="I1739" s="48"/>
      <c r="J1739" s="49"/>
      <c r="K1739" s="49"/>
      <c r="L1739" s="49"/>
      <c r="M1739" s="49"/>
      <c r="N1739" s="49"/>
      <c r="O1739" s="49"/>
    </row>
    <row r="1740" spans="3:15" x14ac:dyDescent="0.2">
      <c r="C1740" s="47"/>
      <c r="H1740" s="48"/>
      <c r="I1740" s="48"/>
      <c r="J1740" s="49"/>
      <c r="K1740" s="49"/>
      <c r="L1740" s="49"/>
      <c r="M1740" s="49"/>
      <c r="N1740" s="49"/>
      <c r="O1740" s="49"/>
    </row>
    <row r="1741" spans="3:15" x14ac:dyDescent="0.2">
      <c r="C1741" s="47"/>
      <c r="H1741" s="48"/>
      <c r="I1741" s="48"/>
      <c r="J1741" s="49"/>
      <c r="K1741" s="49"/>
      <c r="L1741" s="49"/>
      <c r="M1741" s="49"/>
      <c r="N1741" s="49"/>
      <c r="O1741" s="49"/>
    </row>
    <row r="1742" spans="3:15" x14ac:dyDescent="0.2">
      <c r="C1742" s="47"/>
      <c r="H1742" s="48"/>
      <c r="I1742" s="48"/>
      <c r="J1742" s="49"/>
      <c r="K1742" s="49"/>
      <c r="L1742" s="49"/>
      <c r="M1742" s="49"/>
      <c r="N1742" s="49"/>
      <c r="O1742" s="49"/>
    </row>
    <row r="1743" spans="3:15" x14ac:dyDescent="0.2">
      <c r="C1743" s="47"/>
      <c r="H1743" s="48"/>
      <c r="I1743" s="48"/>
      <c r="J1743" s="49"/>
      <c r="K1743" s="49"/>
      <c r="L1743" s="49"/>
      <c r="M1743" s="49"/>
      <c r="N1743" s="49"/>
      <c r="O1743" s="49"/>
    </row>
    <row r="1744" spans="3:15" x14ac:dyDescent="0.2">
      <c r="C1744" s="47"/>
      <c r="H1744" s="48"/>
      <c r="I1744" s="48"/>
      <c r="J1744" s="49"/>
      <c r="K1744" s="49"/>
      <c r="L1744" s="49"/>
      <c r="M1744" s="49"/>
      <c r="N1744" s="49"/>
      <c r="O1744" s="49"/>
    </row>
    <row r="1745" spans="3:15" x14ac:dyDescent="0.2">
      <c r="C1745" s="47"/>
      <c r="H1745" s="48"/>
      <c r="I1745" s="48"/>
      <c r="J1745" s="49"/>
      <c r="K1745" s="49"/>
      <c r="L1745" s="49"/>
      <c r="M1745" s="49"/>
      <c r="N1745" s="49"/>
      <c r="O1745" s="49"/>
    </row>
    <row r="1746" spans="3:15" x14ac:dyDescent="0.2">
      <c r="C1746" s="47"/>
      <c r="H1746" s="48"/>
      <c r="I1746" s="48"/>
      <c r="J1746" s="49"/>
      <c r="K1746" s="49"/>
      <c r="L1746" s="49"/>
      <c r="M1746" s="49"/>
      <c r="N1746" s="49"/>
      <c r="O1746" s="49"/>
    </row>
    <row r="1747" spans="3:15" x14ac:dyDescent="0.2">
      <c r="C1747" s="47"/>
      <c r="H1747" s="48"/>
      <c r="I1747" s="48"/>
      <c r="J1747" s="49"/>
      <c r="K1747" s="49"/>
      <c r="L1747" s="49"/>
      <c r="M1747" s="49"/>
      <c r="N1747" s="49"/>
      <c r="O1747" s="49"/>
    </row>
    <row r="1748" spans="3:15" x14ac:dyDescent="0.2">
      <c r="C1748" s="47"/>
      <c r="H1748" s="48"/>
      <c r="I1748" s="48"/>
      <c r="J1748" s="49"/>
      <c r="K1748" s="49"/>
      <c r="L1748" s="49"/>
      <c r="M1748" s="49"/>
      <c r="N1748" s="49"/>
      <c r="O1748" s="49"/>
    </row>
    <row r="1749" spans="3:15" x14ac:dyDescent="0.2">
      <c r="C1749" s="47"/>
      <c r="H1749" s="48"/>
      <c r="I1749" s="48"/>
      <c r="J1749" s="49"/>
      <c r="K1749" s="49"/>
      <c r="L1749" s="49"/>
      <c r="M1749" s="49"/>
      <c r="N1749" s="49"/>
      <c r="O1749" s="49"/>
    </row>
    <row r="1750" spans="3:15" x14ac:dyDescent="0.2">
      <c r="C1750" s="47"/>
      <c r="H1750" s="48"/>
      <c r="I1750" s="48"/>
      <c r="J1750" s="49"/>
      <c r="K1750" s="49"/>
      <c r="L1750" s="49"/>
      <c r="M1750" s="49"/>
      <c r="N1750" s="49"/>
      <c r="O1750" s="49"/>
    </row>
    <row r="1751" spans="3:15" x14ac:dyDescent="0.2">
      <c r="C1751" s="47"/>
      <c r="H1751" s="48"/>
      <c r="I1751" s="48"/>
      <c r="J1751" s="49"/>
      <c r="K1751" s="49"/>
      <c r="L1751" s="49"/>
      <c r="M1751" s="49"/>
      <c r="N1751" s="49"/>
      <c r="O1751" s="49"/>
    </row>
    <row r="1752" spans="3:15" x14ac:dyDescent="0.2">
      <c r="C1752" s="47"/>
      <c r="H1752" s="48"/>
      <c r="I1752" s="48"/>
      <c r="J1752" s="49"/>
      <c r="K1752" s="49"/>
      <c r="L1752" s="49"/>
      <c r="M1752" s="49"/>
      <c r="N1752" s="49"/>
      <c r="O1752" s="49"/>
    </row>
    <row r="1753" spans="3:15" x14ac:dyDescent="0.2">
      <c r="C1753" s="47"/>
      <c r="H1753" s="48"/>
      <c r="I1753" s="48"/>
      <c r="J1753" s="49"/>
      <c r="K1753" s="49"/>
      <c r="L1753" s="49"/>
      <c r="M1753" s="49"/>
      <c r="N1753" s="49"/>
      <c r="O1753" s="49"/>
    </row>
    <row r="1754" spans="3:15" x14ac:dyDescent="0.2">
      <c r="C1754" s="47"/>
      <c r="H1754" s="48"/>
      <c r="I1754" s="48"/>
      <c r="J1754" s="49"/>
      <c r="K1754" s="49"/>
      <c r="L1754" s="49"/>
      <c r="M1754" s="49"/>
      <c r="N1754" s="49"/>
      <c r="O1754" s="49"/>
    </row>
    <row r="1755" spans="3:15" x14ac:dyDescent="0.2">
      <c r="C1755" s="47"/>
      <c r="H1755" s="48"/>
      <c r="I1755" s="48"/>
      <c r="J1755" s="49"/>
      <c r="K1755" s="49"/>
      <c r="L1755" s="49"/>
      <c r="M1755" s="49"/>
      <c r="N1755" s="49"/>
      <c r="O1755" s="49"/>
    </row>
    <row r="1756" spans="3:15" x14ac:dyDescent="0.2">
      <c r="C1756" s="47"/>
      <c r="H1756" s="48"/>
      <c r="I1756" s="48"/>
      <c r="J1756" s="49"/>
      <c r="K1756" s="49"/>
      <c r="L1756" s="49"/>
      <c r="M1756" s="49"/>
      <c r="N1756" s="49"/>
      <c r="O1756" s="49"/>
    </row>
    <row r="1757" spans="3:15" x14ac:dyDescent="0.2">
      <c r="C1757" s="47"/>
      <c r="H1757" s="48"/>
      <c r="I1757" s="48"/>
      <c r="J1757" s="49"/>
      <c r="K1757" s="49"/>
      <c r="L1757" s="49"/>
      <c r="M1757" s="49"/>
      <c r="N1757" s="49"/>
      <c r="O1757" s="49"/>
    </row>
    <row r="1758" spans="3:15" x14ac:dyDescent="0.2">
      <c r="C1758" s="47"/>
      <c r="H1758" s="48"/>
      <c r="I1758" s="48"/>
      <c r="J1758" s="49"/>
      <c r="K1758" s="49"/>
      <c r="L1758" s="49"/>
      <c r="M1758" s="49"/>
      <c r="N1758" s="49"/>
      <c r="O1758" s="49"/>
    </row>
    <row r="1759" spans="3:15" x14ac:dyDescent="0.2">
      <c r="C1759" s="47"/>
      <c r="H1759" s="48"/>
      <c r="I1759" s="48"/>
      <c r="J1759" s="49"/>
      <c r="K1759" s="49"/>
      <c r="L1759" s="49"/>
      <c r="M1759" s="49"/>
      <c r="N1759" s="49"/>
      <c r="O1759" s="49"/>
    </row>
    <row r="1760" spans="3:15" x14ac:dyDescent="0.2">
      <c r="C1760" s="47"/>
      <c r="H1760" s="48"/>
      <c r="I1760" s="48"/>
      <c r="J1760" s="49"/>
      <c r="K1760" s="49"/>
      <c r="L1760" s="49"/>
      <c r="M1760" s="49"/>
      <c r="N1760" s="49"/>
      <c r="O1760" s="49"/>
    </row>
    <row r="1761" spans="3:15" x14ac:dyDescent="0.2">
      <c r="C1761" s="47"/>
      <c r="H1761" s="48"/>
      <c r="I1761" s="48"/>
      <c r="J1761" s="49"/>
      <c r="K1761" s="49"/>
      <c r="L1761" s="49"/>
      <c r="M1761" s="49"/>
      <c r="N1761" s="49"/>
      <c r="O1761" s="49"/>
    </row>
    <row r="1762" spans="3:15" x14ac:dyDescent="0.2">
      <c r="C1762" s="47"/>
      <c r="H1762" s="48"/>
      <c r="I1762" s="48"/>
      <c r="J1762" s="49"/>
      <c r="K1762" s="49"/>
      <c r="L1762" s="49"/>
      <c r="M1762" s="49"/>
      <c r="N1762" s="49"/>
      <c r="O1762" s="49"/>
    </row>
    <row r="1763" spans="3:15" x14ac:dyDescent="0.2">
      <c r="C1763" s="47"/>
      <c r="H1763" s="48"/>
      <c r="I1763" s="48"/>
      <c r="J1763" s="49"/>
      <c r="K1763" s="49"/>
      <c r="L1763" s="49"/>
      <c r="M1763" s="49"/>
      <c r="N1763" s="49"/>
      <c r="O1763" s="49"/>
    </row>
    <row r="1764" spans="3:15" x14ac:dyDescent="0.2">
      <c r="C1764" s="47"/>
      <c r="H1764" s="48"/>
      <c r="I1764" s="48"/>
      <c r="J1764" s="49"/>
      <c r="K1764" s="49"/>
      <c r="L1764" s="49"/>
      <c r="M1764" s="49"/>
      <c r="N1764" s="49"/>
      <c r="O1764" s="49"/>
    </row>
    <row r="1765" spans="3:15" x14ac:dyDescent="0.2">
      <c r="C1765" s="47"/>
      <c r="H1765" s="48"/>
      <c r="I1765" s="48"/>
      <c r="J1765" s="49"/>
      <c r="K1765" s="49"/>
      <c r="L1765" s="49"/>
      <c r="M1765" s="49"/>
      <c r="N1765" s="49"/>
      <c r="O1765" s="49"/>
    </row>
    <row r="1766" spans="3:15" x14ac:dyDescent="0.2">
      <c r="C1766" s="47"/>
      <c r="H1766" s="48"/>
      <c r="I1766" s="48"/>
      <c r="J1766" s="49"/>
      <c r="K1766" s="49"/>
      <c r="L1766" s="49"/>
      <c r="M1766" s="49"/>
      <c r="N1766" s="49"/>
      <c r="O1766" s="49"/>
    </row>
    <row r="1767" spans="3:15" x14ac:dyDescent="0.2">
      <c r="C1767" s="47"/>
      <c r="H1767" s="48"/>
      <c r="I1767" s="48"/>
      <c r="J1767" s="49"/>
      <c r="K1767" s="49"/>
      <c r="L1767" s="49"/>
      <c r="M1767" s="49"/>
      <c r="N1767" s="49"/>
      <c r="O1767" s="49"/>
    </row>
    <row r="1768" spans="3:15" x14ac:dyDescent="0.2">
      <c r="C1768" s="47"/>
      <c r="H1768" s="48"/>
      <c r="I1768" s="48"/>
      <c r="J1768" s="49"/>
      <c r="K1768" s="49"/>
      <c r="L1768" s="49"/>
      <c r="M1768" s="49"/>
      <c r="N1768" s="49"/>
      <c r="O1768" s="49"/>
    </row>
    <row r="1769" spans="3:15" x14ac:dyDescent="0.2">
      <c r="C1769" s="47"/>
      <c r="H1769" s="48"/>
      <c r="I1769" s="48"/>
      <c r="J1769" s="49"/>
      <c r="K1769" s="49"/>
      <c r="L1769" s="49"/>
      <c r="M1769" s="49"/>
      <c r="N1769" s="49"/>
      <c r="O1769" s="49"/>
    </row>
    <row r="1770" spans="3:15" x14ac:dyDescent="0.2">
      <c r="C1770" s="47"/>
      <c r="H1770" s="48"/>
      <c r="I1770" s="48"/>
      <c r="J1770" s="49"/>
      <c r="K1770" s="49"/>
      <c r="L1770" s="49"/>
      <c r="M1770" s="49"/>
      <c r="N1770" s="49"/>
      <c r="O1770" s="49"/>
    </row>
    <row r="1771" spans="3:15" x14ac:dyDescent="0.2">
      <c r="C1771" s="47"/>
      <c r="H1771" s="48"/>
      <c r="I1771" s="48"/>
      <c r="J1771" s="49"/>
      <c r="K1771" s="49"/>
      <c r="L1771" s="49"/>
      <c r="M1771" s="49"/>
      <c r="N1771" s="49"/>
      <c r="O1771" s="49"/>
    </row>
    <row r="1772" spans="3:15" x14ac:dyDescent="0.2">
      <c r="C1772" s="47"/>
      <c r="H1772" s="48"/>
      <c r="I1772" s="48"/>
      <c r="J1772" s="49"/>
      <c r="K1772" s="49"/>
      <c r="L1772" s="49"/>
      <c r="M1772" s="49"/>
      <c r="N1772" s="49"/>
      <c r="O1772" s="49"/>
    </row>
    <row r="1773" spans="3:15" x14ac:dyDescent="0.2">
      <c r="C1773" s="47"/>
      <c r="H1773" s="48"/>
      <c r="I1773" s="48"/>
      <c r="J1773" s="49"/>
      <c r="K1773" s="49"/>
      <c r="L1773" s="49"/>
      <c r="M1773" s="49"/>
      <c r="N1773" s="49"/>
      <c r="O1773" s="49"/>
    </row>
    <row r="1774" spans="3:15" x14ac:dyDescent="0.2">
      <c r="C1774" s="47"/>
      <c r="H1774" s="48"/>
      <c r="I1774" s="48"/>
      <c r="J1774" s="49"/>
      <c r="K1774" s="49"/>
      <c r="L1774" s="49"/>
      <c r="M1774" s="49"/>
      <c r="N1774" s="49"/>
      <c r="O1774" s="49"/>
    </row>
    <row r="1775" spans="3:15" x14ac:dyDescent="0.2">
      <c r="C1775" s="47"/>
      <c r="H1775" s="48"/>
      <c r="I1775" s="48"/>
      <c r="J1775" s="49"/>
      <c r="K1775" s="49"/>
      <c r="L1775" s="49"/>
      <c r="M1775" s="49"/>
      <c r="N1775" s="49"/>
      <c r="O1775" s="49"/>
    </row>
    <row r="1776" spans="3:15" x14ac:dyDescent="0.2">
      <c r="C1776" s="47"/>
      <c r="H1776" s="48"/>
      <c r="I1776" s="48"/>
      <c r="J1776" s="49"/>
      <c r="K1776" s="49"/>
      <c r="L1776" s="49"/>
      <c r="M1776" s="49"/>
      <c r="N1776" s="49"/>
      <c r="O1776" s="49"/>
    </row>
    <row r="1777" spans="3:15" x14ac:dyDescent="0.2">
      <c r="C1777" s="47"/>
      <c r="H1777" s="48"/>
      <c r="I1777" s="48"/>
      <c r="J1777" s="49"/>
      <c r="K1777" s="49"/>
      <c r="L1777" s="49"/>
      <c r="M1777" s="49"/>
      <c r="N1777" s="49"/>
      <c r="O1777" s="49"/>
    </row>
    <row r="1778" spans="3:15" x14ac:dyDescent="0.2">
      <c r="C1778" s="47"/>
      <c r="H1778" s="48"/>
      <c r="I1778" s="48"/>
      <c r="J1778" s="49"/>
      <c r="K1778" s="49"/>
      <c r="L1778" s="49"/>
      <c r="M1778" s="49"/>
      <c r="N1778" s="49"/>
      <c r="O1778" s="49"/>
    </row>
    <row r="1779" spans="3:15" x14ac:dyDescent="0.2">
      <c r="C1779" s="47"/>
      <c r="H1779" s="48"/>
      <c r="I1779" s="48"/>
      <c r="J1779" s="49"/>
      <c r="K1779" s="49"/>
      <c r="L1779" s="49"/>
      <c r="M1779" s="49"/>
      <c r="N1779" s="49"/>
      <c r="O1779" s="49"/>
    </row>
    <row r="1780" spans="3:15" x14ac:dyDescent="0.2">
      <c r="C1780" s="47"/>
      <c r="H1780" s="48"/>
      <c r="I1780" s="48"/>
      <c r="J1780" s="49"/>
      <c r="K1780" s="49"/>
      <c r="L1780" s="49"/>
      <c r="M1780" s="49"/>
      <c r="N1780" s="49"/>
      <c r="O1780" s="49"/>
    </row>
    <row r="1781" spans="3:15" x14ac:dyDescent="0.2">
      <c r="C1781" s="47"/>
      <c r="H1781" s="48"/>
      <c r="I1781" s="48"/>
      <c r="J1781" s="49"/>
      <c r="K1781" s="49"/>
      <c r="L1781" s="49"/>
      <c r="M1781" s="49"/>
      <c r="N1781" s="49"/>
      <c r="O1781" s="49"/>
    </row>
    <row r="1782" spans="3:15" x14ac:dyDescent="0.2">
      <c r="C1782" s="47"/>
      <c r="H1782" s="48"/>
      <c r="I1782" s="48"/>
      <c r="J1782" s="49"/>
      <c r="K1782" s="49"/>
      <c r="L1782" s="49"/>
      <c r="M1782" s="49"/>
      <c r="N1782" s="49"/>
      <c r="O1782" s="49"/>
    </row>
    <row r="1783" spans="3:15" x14ac:dyDescent="0.2">
      <c r="C1783" s="47"/>
      <c r="H1783" s="48"/>
      <c r="I1783" s="48"/>
      <c r="J1783" s="49"/>
      <c r="K1783" s="49"/>
      <c r="L1783" s="49"/>
      <c r="M1783" s="49"/>
      <c r="N1783" s="49"/>
      <c r="O1783" s="49"/>
    </row>
    <row r="1784" spans="3:15" x14ac:dyDescent="0.2">
      <c r="C1784" s="47"/>
      <c r="H1784" s="48"/>
      <c r="I1784" s="48"/>
      <c r="J1784" s="49"/>
      <c r="K1784" s="49"/>
      <c r="L1784" s="49"/>
      <c r="M1784" s="49"/>
      <c r="N1784" s="49"/>
      <c r="O1784" s="49"/>
    </row>
    <row r="1785" spans="3:15" x14ac:dyDescent="0.2">
      <c r="C1785" s="47"/>
      <c r="H1785" s="48"/>
      <c r="I1785" s="48"/>
      <c r="J1785" s="49"/>
      <c r="K1785" s="49"/>
      <c r="L1785" s="49"/>
      <c r="M1785" s="49"/>
      <c r="N1785" s="49"/>
      <c r="O1785" s="49"/>
    </row>
    <row r="1786" spans="3:15" x14ac:dyDescent="0.2">
      <c r="C1786" s="47"/>
      <c r="H1786" s="48"/>
      <c r="I1786" s="48"/>
      <c r="J1786" s="49"/>
      <c r="K1786" s="49"/>
      <c r="L1786" s="49"/>
      <c r="M1786" s="49"/>
      <c r="N1786" s="49"/>
      <c r="O1786" s="49"/>
    </row>
    <row r="1787" spans="3:15" x14ac:dyDescent="0.2">
      <c r="C1787" s="47"/>
      <c r="H1787" s="48"/>
      <c r="I1787" s="48"/>
      <c r="J1787" s="49"/>
      <c r="K1787" s="49"/>
      <c r="L1787" s="49"/>
      <c r="M1787" s="49"/>
      <c r="N1787" s="49"/>
      <c r="O1787" s="49"/>
    </row>
    <row r="1788" spans="3:15" x14ac:dyDescent="0.2">
      <c r="C1788" s="47"/>
      <c r="H1788" s="48"/>
      <c r="I1788" s="48"/>
      <c r="J1788" s="49"/>
      <c r="K1788" s="49"/>
      <c r="L1788" s="49"/>
      <c r="M1788" s="49"/>
      <c r="N1788" s="49"/>
      <c r="O1788" s="49"/>
    </row>
    <row r="1789" spans="3:15" x14ac:dyDescent="0.2">
      <c r="C1789" s="47"/>
      <c r="H1789" s="48"/>
      <c r="I1789" s="48"/>
      <c r="J1789" s="49"/>
      <c r="K1789" s="49"/>
      <c r="L1789" s="49"/>
      <c r="M1789" s="49"/>
      <c r="N1789" s="49"/>
      <c r="O1789" s="49"/>
    </row>
    <row r="1790" spans="3:15" x14ac:dyDescent="0.2">
      <c r="C1790" s="47"/>
      <c r="H1790" s="48"/>
      <c r="I1790" s="48"/>
      <c r="J1790" s="49"/>
      <c r="K1790" s="49"/>
      <c r="L1790" s="49"/>
      <c r="M1790" s="49"/>
      <c r="N1790" s="49"/>
      <c r="O1790" s="49"/>
    </row>
    <row r="1791" spans="3:15" x14ac:dyDescent="0.2">
      <c r="C1791" s="47"/>
      <c r="H1791" s="48"/>
      <c r="I1791" s="48"/>
      <c r="J1791" s="49"/>
      <c r="K1791" s="49"/>
      <c r="L1791" s="49"/>
      <c r="M1791" s="49"/>
      <c r="N1791" s="49"/>
      <c r="O1791" s="49"/>
    </row>
    <row r="1792" spans="3:15" x14ac:dyDescent="0.2">
      <c r="C1792" s="47"/>
      <c r="H1792" s="48"/>
      <c r="I1792" s="48"/>
      <c r="J1792" s="49"/>
      <c r="K1792" s="49"/>
      <c r="L1792" s="49"/>
      <c r="M1792" s="49"/>
      <c r="N1792" s="49"/>
      <c r="O1792" s="49"/>
    </row>
    <row r="1793" spans="3:15" x14ac:dyDescent="0.2">
      <c r="C1793" s="47"/>
      <c r="H1793" s="48"/>
      <c r="I1793" s="48"/>
      <c r="J1793" s="49"/>
      <c r="K1793" s="49"/>
      <c r="L1793" s="49"/>
      <c r="M1793" s="49"/>
      <c r="N1793" s="49"/>
      <c r="O1793" s="49"/>
    </row>
    <row r="1794" spans="3:15" x14ac:dyDescent="0.2">
      <c r="C1794" s="47"/>
      <c r="H1794" s="48"/>
      <c r="I1794" s="48"/>
      <c r="J1794" s="49"/>
      <c r="K1794" s="49"/>
      <c r="L1794" s="49"/>
      <c r="M1794" s="49"/>
      <c r="N1794" s="49"/>
      <c r="O1794" s="49"/>
    </row>
    <row r="1795" spans="3:15" x14ac:dyDescent="0.2">
      <c r="C1795" s="47"/>
      <c r="H1795" s="48"/>
      <c r="I1795" s="48"/>
      <c r="J1795" s="49"/>
      <c r="K1795" s="49"/>
      <c r="L1795" s="49"/>
      <c r="M1795" s="49"/>
      <c r="N1795" s="49"/>
      <c r="O1795" s="49"/>
    </row>
    <row r="1796" spans="3:15" x14ac:dyDescent="0.2">
      <c r="C1796" s="47"/>
      <c r="H1796" s="48"/>
      <c r="I1796" s="48"/>
      <c r="J1796" s="49"/>
      <c r="K1796" s="49"/>
      <c r="L1796" s="49"/>
      <c r="M1796" s="49"/>
      <c r="N1796" s="49"/>
      <c r="O1796" s="49"/>
    </row>
    <row r="1797" spans="3:15" x14ac:dyDescent="0.2">
      <c r="C1797" s="47"/>
      <c r="H1797" s="48"/>
      <c r="I1797" s="48"/>
      <c r="J1797" s="49"/>
      <c r="K1797" s="49"/>
      <c r="L1797" s="49"/>
      <c r="M1797" s="49"/>
      <c r="N1797" s="49"/>
      <c r="O1797" s="49"/>
    </row>
    <row r="1798" spans="3:15" x14ac:dyDescent="0.2">
      <c r="C1798" s="47"/>
      <c r="H1798" s="48"/>
      <c r="I1798" s="48"/>
      <c r="J1798" s="49"/>
      <c r="K1798" s="49"/>
      <c r="L1798" s="49"/>
      <c r="M1798" s="49"/>
      <c r="N1798" s="49"/>
      <c r="O1798" s="49"/>
    </row>
    <row r="1799" spans="3:15" x14ac:dyDescent="0.2">
      <c r="C1799" s="47"/>
      <c r="H1799" s="48"/>
      <c r="I1799" s="48"/>
      <c r="J1799" s="49"/>
      <c r="K1799" s="49"/>
      <c r="L1799" s="49"/>
      <c r="M1799" s="49"/>
      <c r="N1799" s="49"/>
      <c r="O1799" s="49"/>
    </row>
    <row r="1800" spans="3:15" x14ac:dyDescent="0.2">
      <c r="C1800" s="47"/>
      <c r="H1800" s="48"/>
      <c r="I1800" s="48"/>
      <c r="J1800" s="49"/>
      <c r="K1800" s="49"/>
      <c r="L1800" s="49"/>
      <c r="M1800" s="49"/>
      <c r="N1800" s="49"/>
      <c r="O1800" s="49"/>
    </row>
    <row r="1801" spans="3:15" x14ac:dyDescent="0.2">
      <c r="C1801" s="47"/>
      <c r="H1801" s="48"/>
      <c r="I1801" s="48"/>
      <c r="J1801" s="49"/>
      <c r="K1801" s="49"/>
      <c r="L1801" s="49"/>
      <c r="M1801" s="49"/>
      <c r="N1801" s="49"/>
      <c r="O1801" s="49"/>
    </row>
    <row r="1802" spans="3:15" x14ac:dyDescent="0.2">
      <c r="C1802" s="47"/>
      <c r="H1802" s="48"/>
      <c r="I1802" s="48"/>
      <c r="J1802" s="49"/>
      <c r="K1802" s="49"/>
      <c r="L1802" s="49"/>
      <c r="M1802" s="49"/>
      <c r="N1802" s="49"/>
      <c r="O1802" s="49"/>
    </row>
    <row r="1803" spans="3:15" x14ac:dyDescent="0.2">
      <c r="C1803" s="47"/>
      <c r="H1803" s="48"/>
      <c r="I1803" s="48"/>
      <c r="J1803" s="49"/>
      <c r="K1803" s="49"/>
      <c r="L1803" s="49"/>
      <c r="M1803" s="49"/>
      <c r="N1803" s="49"/>
      <c r="O1803" s="49"/>
    </row>
    <row r="1804" spans="3:15" x14ac:dyDescent="0.2">
      <c r="C1804" s="47"/>
      <c r="H1804" s="48"/>
      <c r="I1804" s="48"/>
      <c r="J1804" s="49"/>
      <c r="K1804" s="49"/>
      <c r="L1804" s="49"/>
      <c r="M1804" s="49"/>
      <c r="N1804" s="49"/>
      <c r="O1804" s="49"/>
    </row>
    <row r="1805" spans="3:15" x14ac:dyDescent="0.2">
      <c r="C1805" s="47"/>
      <c r="H1805" s="48"/>
      <c r="I1805" s="48"/>
      <c r="J1805" s="49"/>
      <c r="K1805" s="49"/>
      <c r="L1805" s="49"/>
      <c r="M1805" s="49"/>
      <c r="N1805" s="49"/>
      <c r="O1805" s="49"/>
    </row>
    <row r="1806" spans="3:15" x14ac:dyDescent="0.2">
      <c r="C1806" s="47"/>
      <c r="H1806" s="48"/>
      <c r="I1806" s="48"/>
      <c r="J1806" s="49"/>
      <c r="K1806" s="49"/>
      <c r="L1806" s="49"/>
      <c r="M1806" s="49"/>
      <c r="N1806" s="49"/>
      <c r="O1806" s="49"/>
    </row>
    <row r="1807" spans="3:15" x14ac:dyDescent="0.2">
      <c r="C1807" s="47"/>
      <c r="H1807" s="48"/>
      <c r="I1807" s="48"/>
      <c r="J1807" s="49"/>
      <c r="K1807" s="49"/>
      <c r="L1807" s="49"/>
      <c r="M1807" s="49"/>
      <c r="N1807" s="49"/>
      <c r="O1807" s="49"/>
    </row>
    <row r="1808" spans="3:15" x14ac:dyDescent="0.2">
      <c r="C1808" s="47"/>
      <c r="H1808" s="48"/>
      <c r="I1808" s="48"/>
      <c r="J1808" s="49"/>
      <c r="K1808" s="49"/>
      <c r="L1808" s="49"/>
      <c r="M1808" s="49"/>
      <c r="N1808" s="49"/>
      <c r="O1808" s="49"/>
    </row>
    <row r="1809" spans="3:15" x14ac:dyDescent="0.2">
      <c r="C1809" s="47"/>
      <c r="H1809" s="48"/>
      <c r="I1809" s="48"/>
      <c r="J1809" s="49"/>
      <c r="K1809" s="49"/>
      <c r="L1809" s="49"/>
      <c r="M1809" s="49"/>
      <c r="N1809" s="49"/>
      <c r="O1809" s="49"/>
    </row>
    <row r="1810" spans="3:15" x14ac:dyDescent="0.2">
      <c r="C1810" s="47"/>
      <c r="H1810" s="48"/>
      <c r="I1810" s="48"/>
      <c r="J1810" s="49"/>
      <c r="K1810" s="49"/>
      <c r="L1810" s="49"/>
      <c r="M1810" s="49"/>
      <c r="N1810" s="49"/>
      <c r="O1810" s="49"/>
    </row>
    <row r="1811" spans="3:15" x14ac:dyDescent="0.2">
      <c r="C1811" s="47"/>
      <c r="H1811" s="48"/>
      <c r="I1811" s="48"/>
      <c r="J1811" s="49"/>
      <c r="K1811" s="49"/>
      <c r="L1811" s="49"/>
      <c r="M1811" s="49"/>
      <c r="N1811" s="49"/>
      <c r="O1811" s="49"/>
    </row>
    <row r="1812" spans="3:15" x14ac:dyDescent="0.2">
      <c r="C1812" s="47"/>
      <c r="H1812" s="48"/>
      <c r="I1812" s="48"/>
      <c r="J1812" s="49"/>
      <c r="K1812" s="49"/>
      <c r="L1812" s="49"/>
      <c r="M1812" s="49"/>
      <c r="N1812" s="49"/>
      <c r="O1812" s="49"/>
    </row>
    <row r="1813" spans="3:15" x14ac:dyDescent="0.2">
      <c r="C1813" s="47"/>
      <c r="H1813" s="48"/>
      <c r="I1813" s="48"/>
      <c r="J1813" s="49"/>
      <c r="K1813" s="49"/>
      <c r="L1813" s="49"/>
      <c r="M1813" s="49"/>
      <c r="N1813" s="49"/>
      <c r="O1813" s="49"/>
    </row>
    <row r="1814" spans="3:15" x14ac:dyDescent="0.2">
      <c r="C1814" s="47"/>
      <c r="H1814" s="48"/>
      <c r="I1814" s="48"/>
      <c r="J1814" s="49"/>
      <c r="K1814" s="49"/>
      <c r="L1814" s="49"/>
      <c r="M1814" s="49"/>
      <c r="N1814" s="49"/>
      <c r="O1814" s="49"/>
    </row>
    <row r="1815" spans="3:15" x14ac:dyDescent="0.2">
      <c r="C1815" s="47"/>
      <c r="H1815" s="48"/>
      <c r="I1815" s="48"/>
      <c r="J1815" s="49"/>
      <c r="K1815" s="49"/>
      <c r="L1815" s="49"/>
      <c r="M1815" s="49"/>
      <c r="N1815" s="49"/>
      <c r="O1815" s="49"/>
    </row>
    <row r="1816" spans="3:15" x14ac:dyDescent="0.2">
      <c r="C1816" s="47"/>
      <c r="H1816" s="48"/>
      <c r="I1816" s="48"/>
      <c r="J1816" s="49"/>
      <c r="K1816" s="49"/>
      <c r="L1816" s="49"/>
      <c r="M1816" s="49"/>
      <c r="N1816" s="49"/>
      <c r="O1816" s="49"/>
    </row>
    <row r="1817" spans="3:15" x14ac:dyDescent="0.2">
      <c r="C1817" s="47"/>
      <c r="H1817" s="48"/>
      <c r="I1817" s="48"/>
      <c r="J1817" s="49"/>
      <c r="K1817" s="49"/>
      <c r="L1817" s="49"/>
      <c r="M1817" s="49"/>
      <c r="N1817" s="49"/>
      <c r="O1817" s="49"/>
    </row>
    <row r="1818" spans="3:15" x14ac:dyDescent="0.2">
      <c r="C1818" s="47"/>
      <c r="H1818" s="48"/>
      <c r="I1818" s="48"/>
      <c r="J1818" s="49"/>
      <c r="K1818" s="49"/>
      <c r="L1818" s="49"/>
      <c r="M1818" s="49"/>
      <c r="N1818" s="49"/>
      <c r="O1818" s="49"/>
    </row>
    <row r="1819" spans="3:15" x14ac:dyDescent="0.2">
      <c r="C1819" s="47"/>
      <c r="H1819" s="48"/>
      <c r="I1819" s="48"/>
      <c r="J1819" s="49"/>
      <c r="K1819" s="49"/>
      <c r="L1819" s="49"/>
      <c r="M1819" s="49"/>
      <c r="N1819" s="49"/>
      <c r="O1819" s="49"/>
    </row>
    <row r="1820" spans="3:15" x14ac:dyDescent="0.2">
      <c r="C1820" s="47"/>
      <c r="H1820" s="48"/>
      <c r="I1820" s="48"/>
      <c r="J1820" s="49"/>
      <c r="K1820" s="49"/>
      <c r="L1820" s="49"/>
      <c r="M1820" s="49"/>
      <c r="N1820" s="49"/>
      <c r="O1820" s="49"/>
    </row>
    <row r="1821" spans="3:15" x14ac:dyDescent="0.2">
      <c r="C1821" s="47"/>
      <c r="H1821" s="48"/>
      <c r="I1821" s="48"/>
      <c r="J1821" s="49"/>
      <c r="K1821" s="49"/>
      <c r="L1821" s="49"/>
      <c r="M1821" s="49"/>
      <c r="N1821" s="49"/>
      <c r="O1821" s="49"/>
    </row>
    <row r="1822" spans="3:15" x14ac:dyDescent="0.2">
      <c r="C1822" s="47"/>
      <c r="H1822" s="48"/>
      <c r="I1822" s="48"/>
      <c r="J1822" s="49"/>
      <c r="K1822" s="49"/>
      <c r="L1822" s="49"/>
      <c r="M1822" s="49"/>
      <c r="N1822" s="49"/>
      <c r="O1822" s="49"/>
    </row>
    <row r="1823" spans="3:15" x14ac:dyDescent="0.2">
      <c r="C1823" s="47"/>
      <c r="H1823" s="48"/>
      <c r="I1823" s="48"/>
      <c r="J1823" s="49"/>
      <c r="K1823" s="49"/>
      <c r="L1823" s="49"/>
      <c r="M1823" s="49"/>
      <c r="N1823" s="49"/>
      <c r="O1823" s="49"/>
    </row>
    <row r="1824" spans="3:15" x14ac:dyDescent="0.2">
      <c r="C1824" s="47"/>
      <c r="H1824" s="48"/>
      <c r="I1824" s="48"/>
      <c r="J1824" s="49"/>
      <c r="K1824" s="49"/>
      <c r="L1824" s="49"/>
      <c r="M1824" s="49"/>
      <c r="N1824" s="49"/>
      <c r="O1824" s="49"/>
    </row>
    <row r="1825" spans="3:15" x14ac:dyDescent="0.2">
      <c r="C1825" s="47"/>
      <c r="H1825" s="48"/>
      <c r="I1825" s="48"/>
      <c r="J1825" s="49"/>
      <c r="K1825" s="49"/>
      <c r="L1825" s="49"/>
      <c r="M1825" s="49"/>
      <c r="N1825" s="49"/>
      <c r="O1825" s="49"/>
    </row>
    <row r="1826" spans="3:15" x14ac:dyDescent="0.2">
      <c r="C1826" s="47"/>
      <c r="H1826" s="48"/>
      <c r="I1826" s="48"/>
      <c r="J1826" s="49"/>
      <c r="K1826" s="49"/>
      <c r="L1826" s="49"/>
      <c r="M1826" s="49"/>
      <c r="N1826" s="49"/>
      <c r="O1826" s="49"/>
    </row>
    <row r="1827" spans="3:15" x14ac:dyDescent="0.2">
      <c r="C1827" s="47"/>
      <c r="H1827" s="48"/>
      <c r="I1827" s="48"/>
      <c r="J1827" s="49"/>
      <c r="K1827" s="49"/>
      <c r="L1827" s="49"/>
      <c r="M1827" s="49"/>
      <c r="N1827" s="49"/>
      <c r="O1827" s="49"/>
    </row>
    <row r="1828" spans="3:15" x14ac:dyDescent="0.2">
      <c r="C1828" s="47"/>
      <c r="H1828" s="48"/>
      <c r="I1828" s="48"/>
      <c r="J1828" s="49"/>
      <c r="K1828" s="49"/>
      <c r="L1828" s="49"/>
      <c r="M1828" s="49"/>
      <c r="N1828" s="49"/>
      <c r="O1828" s="49"/>
    </row>
    <row r="1829" spans="3:15" x14ac:dyDescent="0.2">
      <c r="C1829" s="47"/>
      <c r="H1829" s="48"/>
      <c r="I1829" s="48"/>
      <c r="J1829" s="49"/>
      <c r="K1829" s="49"/>
      <c r="L1829" s="49"/>
      <c r="M1829" s="49"/>
      <c r="N1829" s="49"/>
      <c r="O1829" s="49"/>
    </row>
    <row r="1830" spans="3:15" x14ac:dyDescent="0.2">
      <c r="C1830" s="47"/>
      <c r="H1830" s="48"/>
      <c r="I1830" s="48"/>
      <c r="J1830" s="49"/>
      <c r="K1830" s="49"/>
      <c r="L1830" s="49"/>
      <c r="M1830" s="49"/>
      <c r="N1830" s="49"/>
      <c r="O1830" s="49"/>
    </row>
    <row r="1831" spans="3:15" x14ac:dyDescent="0.2">
      <c r="C1831" s="47"/>
      <c r="H1831" s="48"/>
      <c r="I1831" s="48"/>
      <c r="J1831" s="49"/>
      <c r="K1831" s="49"/>
      <c r="L1831" s="49"/>
      <c r="M1831" s="49"/>
      <c r="N1831" s="49"/>
      <c r="O1831" s="49"/>
    </row>
    <row r="1832" spans="3:15" x14ac:dyDescent="0.2">
      <c r="C1832" s="47"/>
      <c r="H1832" s="48"/>
      <c r="I1832" s="48"/>
      <c r="J1832" s="49"/>
      <c r="K1832" s="49"/>
      <c r="L1832" s="49"/>
      <c r="M1832" s="49"/>
      <c r="N1832" s="49"/>
      <c r="O1832" s="49"/>
    </row>
    <row r="1833" spans="3:15" x14ac:dyDescent="0.2">
      <c r="C1833" s="47"/>
      <c r="H1833" s="48"/>
      <c r="I1833" s="48"/>
      <c r="J1833" s="49"/>
      <c r="K1833" s="49"/>
      <c r="L1833" s="49"/>
      <c r="M1833" s="49"/>
      <c r="N1833" s="49"/>
      <c r="O1833" s="49"/>
    </row>
    <row r="1834" spans="3:15" x14ac:dyDescent="0.2">
      <c r="C1834" s="47"/>
      <c r="H1834" s="48"/>
      <c r="I1834" s="48"/>
      <c r="J1834" s="49"/>
      <c r="K1834" s="49"/>
      <c r="L1834" s="49"/>
      <c r="M1834" s="49"/>
      <c r="N1834" s="49"/>
      <c r="O1834" s="49"/>
    </row>
    <row r="1835" spans="3:15" x14ac:dyDescent="0.2">
      <c r="C1835" s="47"/>
      <c r="H1835" s="48"/>
      <c r="I1835" s="48"/>
      <c r="J1835" s="49"/>
      <c r="K1835" s="49"/>
      <c r="L1835" s="49"/>
      <c r="M1835" s="49"/>
      <c r="N1835" s="49"/>
      <c r="O1835" s="49"/>
    </row>
    <row r="1836" spans="3:15" x14ac:dyDescent="0.2">
      <c r="C1836" s="47"/>
      <c r="H1836" s="48"/>
      <c r="I1836" s="48"/>
      <c r="J1836" s="49"/>
      <c r="K1836" s="49"/>
      <c r="L1836" s="49"/>
      <c r="M1836" s="49"/>
      <c r="N1836" s="49"/>
      <c r="O1836" s="49"/>
    </row>
    <row r="1837" spans="3:15" x14ac:dyDescent="0.2">
      <c r="C1837" s="47"/>
      <c r="H1837" s="48"/>
      <c r="I1837" s="48"/>
      <c r="J1837" s="49"/>
      <c r="K1837" s="49"/>
      <c r="L1837" s="49"/>
      <c r="M1837" s="49"/>
      <c r="N1837" s="49"/>
      <c r="O1837" s="49"/>
    </row>
    <row r="1838" spans="3:15" x14ac:dyDescent="0.2">
      <c r="C1838" s="47"/>
      <c r="H1838" s="48"/>
      <c r="I1838" s="48"/>
      <c r="J1838" s="49"/>
      <c r="K1838" s="49"/>
      <c r="L1838" s="49"/>
      <c r="M1838" s="49"/>
      <c r="N1838" s="49"/>
      <c r="O1838" s="49"/>
    </row>
    <row r="1839" spans="3:15" x14ac:dyDescent="0.2">
      <c r="C1839" s="47"/>
      <c r="H1839" s="48"/>
      <c r="I1839" s="48"/>
      <c r="J1839" s="49"/>
      <c r="K1839" s="49"/>
      <c r="L1839" s="49"/>
      <c r="M1839" s="49"/>
      <c r="N1839" s="49"/>
      <c r="O1839" s="49"/>
    </row>
    <row r="1840" spans="3:15" x14ac:dyDescent="0.2">
      <c r="C1840" s="47"/>
      <c r="H1840" s="48"/>
      <c r="I1840" s="48"/>
      <c r="J1840" s="49"/>
      <c r="K1840" s="49"/>
      <c r="L1840" s="49"/>
      <c r="M1840" s="49"/>
      <c r="N1840" s="49"/>
      <c r="O1840" s="49"/>
    </row>
    <row r="1841" spans="3:15" x14ac:dyDescent="0.2">
      <c r="C1841" s="47"/>
      <c r="H1841" s="48"/>
      <c r="I1841" s="48"/>
      <c r="J1841" s="49"/>
      <c r="K1841" s="49"/>
      <c r="L1841" s="49"/>
      <c r="M1841" s="49"/>
      <c r="N1841" s="49"/>
      <c r="O1841" s="49"/>
    </row>
    <row r="1842" spans="3:15" x14ac:dyDescent="0.2">
      <c r="C1842" s="47"/>
      <c r="H1842" s="48"/>
      <c r="I1842" s="48"/>
      <c r="J1842" s="49"/>
      <c r="K1842" s="49"/>
      <c r="L1842" s="49"/>
      <c r="M1842" s="49"/>
      <c r="N1842" s="49"/>
      <c r="O1842" s="49"/>
    </row>
    <row r="1843" spans="3:15" x14ac:dyDescent="0.2">
      <c r="C1843" s="47"/>
      <c r="H1843" s="48"/>
      <c r="I1843" s="48"/>
      <c r="J1843" s="49"/>
      <c r="K1843" s="49"/>
      <c r="L1843" s="49"/>
      <c r="M1843" s="49"/>
      <c r="N1843" s="49"/>
      <c r="O1843" s="49"/>
    </row>
    <row r="1844" spans="3:15" x14ac:dyDescent="0.2">
      <c r="C1844" s="47"/>
      <c r="H1844" s="48"/>
      <c r="I1844" s="48"/>
      <c r="J1844" s="49"/>
      <c r="K1844" s="49"/>
      <c r="L1844" s="49"/>
      <c r="M1844" s="49"/>
      <c r="N1844" s="49"/>
      <c r="O1844" s="49"/>
    </row>
    <row r="1845" spans="3:15" x14ac:dyDescent="0.2">
      <c r="C1845" s="47"/>
      <c r="H1845" s="48"/>
      <c r="I1845" s="48"/>
      <c r="J1845" s="49"/>
      <c r="K1845" s="49"/>
      <c r="L1845" s="49"/>
      <c r="M1845" s="49"/>
      <c r="N1845" s="49"/>
      <c r="O1845" s="49"/>
    </row>
    <row r="1846" spans="3:15" x14ac:dyDescent="0.2">
      <c r="C1846" s="47"/>
      <c r="H1846" s="48"/>
      <c r="I1846" s="48"/>
      <c r="J1846" s="49"/>
      <c r="K1846" s="49"/>
      <c r="L1846" s="49"/>
      <c r="M1846" s="49"/>
      <c r="N1846" s="49"/>
      <c r="O1846" s="49"/>
    </row>
    <row r="1847" spans="3:15" x14ac:dyDescent="0.2">
      <c r="C1847" s="47"/>
      <c r="H1847" s="48"/>
      <c r="I1847" s="48"/>
      <c r="J1847" s="49"/>
      <c r="K1847" s="49"/>
      <c r="L1847" s="49"/>
      <c r="M1847" s="49"/>
      <c r="N1847" s="49"/>
      <c r="O1847" s="49"/>
    </row>
    <row r="1848" spans="3:15" x14ac:dyDescent="0.2">
      <c r="C1848" s="47"/>
      <c r="H1848" s="48"/>
      <c r="I1848" s="48"/>
      <c r="J1848" s="49"/>
      <c r="K1848" s="49"/>
      <c r="L1848" s="49"/>
      <c r="M1848" s="49"/>
      <c r="N1848" s="49"/>
      <c r="O1848" s="49"/>
    </row>
    <row r="1849" spans="3:15" x14ac:dyDescent="0.2">
      <c r="C1849" s="47"/>
      <c r="H1849" s="48"/>
      <c r="I1849" s="48"/>
      <c r="J1849" s="49"/>
      <c r="K1849" s="49"/>
      <c r="L1849" s="49"/>
      <c r="M1849" s="49"/>
      <c r="N1849" s="49"/>
      <c r="O1849" s="49"/>
    </row>
    <row r="1850" spans="3:15" x14ac:dyDescent="0.2">
      <c r="C1850" s="47"/>
      <c r="H1850" s="48"/>
      <c r="I1850" s="48"/>
      <c r="J1850" s="49"/>
      <c r="K1850" s="49"/>
      <c r="L1850" s="49"/>
      <c r="M1850" s="49"/>
      <c r="N1850" s="49"/>
      <c r="O1850" s="49"/>
    </row>
    <row r="1851" spans="3:15" x14ac:dyDescent="0.2">
      <c r="C1851" s="47"/>
      <c r="H1851" s="48"/>
      <c r="I1851" s="48"/>
      <c r="J1851" s="49"/>
      <c r="K1851" s="49"/>
      <c r="L1851" s="49"/>
      <c r="M1851" s="49"/>
      <c r="N1851" s="49"/>
      <c r="O1851" s="49"/>
    </row>
    <row r="1852" spans="3:15" x14ac:dyDescent="0.2">
      <c r="C1852" s="47"/>
      <c r="H1852" s="48"/>
      <c r="I1852" s="48"/>
      <c r="J1852" s="49"/>
      <c r="K1852" s="49"/>
      <c r="L1852" s="49"/>
      <c r="M1852" s="49"/>
      <c r="N1852" s="49"/>
      <c r="O1852" s="49"/>
    </row>
    <row r="1853" spans="3:15" x14ac:dyDescent="0.2">
      <c r="C1853" s="47"/>
      <c r="H1853" s="48"/>
      <c r="I1853" s="48"/>
      <c r="J1853" s="49"/>
      <c r="K1853" s="49"/>
      <c r="L1853" s="49"/>
      <c r="M1853" s="49"/>
      <c r="N1853" s="49"/>
      <c r="O1853" s="49"/>
    </row>
    <row r="1854" spans="3:15" x14ac:dyDescent="0.2">
      <c r="C1854" s="47"/>
      <c r="H1854" s="48"/>
      <c r="I1854" s="48"/>
      <c r="J1854" s="49"/>
      <c r="K1854" s="49"/>
      <c r="L1854" s="49"/>
      <c r="M1854" s="49"/>
      <c r="N1854" s="49"/>
      <c r="O1854" s="49"/>
    </row>
    <row r="1855" spans="3:15" x14ac:dyDescent="0.2">
      <c r="C1855" s="47"/>
      <c r="H1855" s="48"/>
      <c r="I1855" s="48"/>
      <c r="J1855" s="49"/>
      <c r="K1855" s="49"/>
      <c r="L1855" s="49"/>
      <c r="M1855" s="49"/>
      <c r="N1855" s="49"/>
      <c r="O1855" s="49"/>
    </row>
    <row r="1856" spans="3:15" x14ac:dyDescent="0.2">
      <c r="C1856" s="47"/>
      <c r="H1856" s="48"/>
      <c r="I1856" s="48"/>
      <c r="J1856" s="49"/>
      <c r="K1856" s="49"/>
      <c r="L1856" s="49"/>
      <c r="M1856" s="49"/>
      <c r="N1856" s="49"/>
      <c r="O1856" s="49"/>
    </row>
    <row r="1857" spans="3:15" x14ac:dyDescent="0.2">
      <c r="C1857" s="47"/>
      <c r="H1857" s="48"/>
      <c r="I1857" s="48"/>
      <c r="J1857" s="49"/>
      <c r="K1857" s="49"/>
      <c r="L1857" s="49"/>
      <c r="M1857" s="49"/>
      <c r="N1857" s="49"/>
      <c r="O1857" s="49"/>
    </row>
    <row r="1858" spans="3:15" x14ac:dyDescent="0.2">
      <c r="C1858" s="47"/>
      <c r="H1858" s="48"/>
      <c r="I1858" s="48"/>
      <c r="J1858" s="49"/>
      <c r="K1858" s="49"/>
      <c r="L1858" s="49"/>
      <c r="M1858" s="49"/>
      <c r="N1858" s="49"/>
      <c r="O1858" s="49"/>
    </row>
    <row r="1859" spans="3:15" x14ac:dyDescent="0.2">
      <c r="C1859" s="47"/>
      <c r="H1859" s="48"/>
      <c r="I1859" s="48"/>
      <c r="J1859" s="49"/>
      <c r="K1859" s="49"/>
      <c r="L1859" s="49"/>
      <c r="M1859" s="49"/>
      <c r="N1859" s="49"/>
      <c r="O1859" s="49"/>
    </row>
    <row r="1860" spans="3:15" x14ac:dyDescent="0.2">
      <c r="C1860" s="47"/>
      <c r="H1860" s="48"/>
      <c r="I1860" s="48"/>
      <c r="J1860" s="49"/>
      <c r="K1860" s="49"/>
      <c r="L1860" s="49"/>
      <c r="M1860" s="49"/>
      <c r="N1860" s="49"/>
      <c r="O1860" s="49"/>
    </row>
    <row r="1861" spans="3:15" x14ac:dyDescent="0.2">
      <c r="C1861" s="47"/>
      <c r="H1861" s="48"/>
      <c r="I1861" s="48"/>
      <c r="J1861" s="49"/>
      <c r="K1861" s="49"/>
      <c r="L1861" s="49"/>
      <c r="M1861" s="49"/>
      <c r="N1861" s="49"/>
      <c r="O1861" s="49"/>
    </row>
    <row r="1862" spans="3:15" x14ac:dyDescent="0.2">
      <c r="C1862" s="47"/>
      <c r="H1862" s="48"/>
      <c r="I1862" s="48"/>
      <c r="J1862" s="49"/>
      <c r="K1862" s="49"/>
      <c r="L1862" s="49"/>
      <c r="M1862" s="49"/>
      <c r="N1862" s="49"/>
      <c r="O1862" s="49"/>
    </row>
    <row r="1863" spans="3:15" x14ac:dyDescent="0.2">
      <c r="C1863" s="47"/>
      <c r="H1863" s="48"/>
      <c r="I1863" s="48"/>
      <c r="J1863" s="49"/>
      <c r="K1863" s="49"/>
      <c r="L1863" s="49"/>
      <c r="M1863" s="49"/>
      <c r="N1863" s="49"/>
      <c r="O1863" s="49"/>
    </row>
    <row r="1864" spans="3:15" x14ac:dyDescent="0.2">
      <c r="C1864" s="47"/>
      <c r="H1864" s="48"/>
      <c r="I1864" s="48"/>
      <c r="J1864" s="49"/>
      <c r="K1864" s="49"/>
      <c r="L1864" s="49"/>
      <c r="M1864" s="49"/>
      <c r="N1864" s="49"/>
      <c r="O1864" s="49"/>
    </row>
    <row r="1865" spans="3:15" x14ac:dyDescent="0.2">
      <c r="C1865" s="47"/>
      <c r="H1865" s="48"/>
      <c r="I1865" s="48"/>
      <c r="J1865" s="49"/>
      <c r="K1865" s="49"/>
      <c r="L1865" s="49"/>
      <c r="M1865" s="49"/>
      <c r="N1865" s="49"/>
      <c r="O1865" s="49"/>
    </row>
    <row r="1866" spans="3:15" x14ac:dyDescent="0.2">
      <c r="C1866" s="47"/>
      <c r="H1866" s="48"/>
      <c r="I1866" s="48"/>
      <c r="J1866" s="49"/>
      <c r="K1866" s="49"/>
      <c r="L1866" s="49"/>
      <c r="M1866" s="49"/>
      <c r="N1866" s="49"/>
      <c r="O1866" s="49"/>
    </row>
    <row r="1867" spans="3:15" x14ac:dyDescent="0.2">
      <c r="C1867" s="47"/>
      <c r="H1867" s="48"/>
      <c r="I1867" s="48"/>
      <c r="J1867" s="49"/>
      <c r="K1867" s="49"/>
      <c r="L1867" s="49"/>
      <c r="M1867" s="49"/>
      <c r="N1867" s="49"/>
      <c r="O1867" s="49"/>
    </row>
    <row r="1868" spans="3:15" x14ac:dyDescent="0.2">
      <c r="C1868" s="47"/>
      <c r="H1868" s="48"/>
      <c r="I1868" s="48"/>
      <c r="J1868" s="49"/>
      <c r="K1868" s="49"/>
      <c r="L1868" s="49"/>
      <c r="M1868" s="49"/>
      <c r="N1868" s="49"/>
      <c r="O1868" s="49"/>
    </row>
    <row r="1869" spans="3:15" x14ac:dyDescent="0.2">
      <c r="C1869" s="47"/>
      <c r="H1869" s="48"/>
      <c r="I1869" s="48"/>
      <c r="J1869" s="49"/>
      <c r="K1869" s="49"/>
      <c r="L1869" s="49"/>
      <c r="M1869" s="49"/>
      <c r="N1869" s="49"/>
      <c r="O1869" s="49"/>
    </row>
    <row r="1870" spans="3:15" x14ac:dyDescent="0.2">
      <c r="C1870" s="47"/>
      <c r="H1870" s="48"/>
      <c r="I1870" s="48"/>
      <c r="J1870" s="49"/>
      <c r="K1870" s="49"/>
      <c r="L1870" s="49"/>
      <c r="M1870" s="49"/>
      <c r="N1870" s="49"/>
      <c r="O1870" s="49"/>
    </row>
    <row r="1871" spans="3:15" x14ac:dyDescent="0.2">
      <c r="C1871" s="47"/>
      <c r="H1871" s="48"/>
      <c r="I1871" s="48"/>
      <c r="J1871" s="49"/>
      <c r="K1871" s="49"/>
      <c r="L1871" s="49"/>
      <c r="M1871" s="49"/>
      <c r="N1871" s="49"/>
      <c r="O1871" s="49"/>
    </row>
    <row r="1872" spans="3:15" x14ac:dyDescent="0.2">
      <c r="C1872" s="47"/>
      <c r="H1872" s="48"/>
      <c r="I1872" s="48"/>
      <c r="J1872" s="49"/>
      <c r="K1872" s="49"/>
      <c r="L1872" s="49"/>
      <c r="M1872" s="49"/>
      <c r="N1872" s="49"/>
      <c r="O1872" s="49"/>
    </row>
    <row r="1873" spans="3:15" x14ac:dyDescent="0.2">
      <c r="C1873" s="47"/>
      <c r="H1873" s="48"/>
      <c r="I1873" s="48"/>
      <c r="J1873" s="49"/>
      <c r="K1873" s="49"/>
      <c r="L1873" s="49"/>
      <c r="M1873" s="49"/>
      <c r="N1873" s="49"/>
      <c r="O1873" s="49"/>
    </row>
    <row r="1874" spans="3:15" x14ac:dyDescent="0.2">
      <c r="C1874" s="47"/>
      <c r="H1874" s="48"/>
      <c r="I1874" s="48"/>
      <c r="J1874" s="49"/>
      <c r="K1874" s="49"/>
      <c r="L1874" s="49"/>
      <c r="M1874" s="49"/>
      <c r="N1874" s="49"/>
      <c r="O1874" s="49"/>
    </row>
    <row r="1875" spans="3:15" x14ac:dyDescent="0.2">
      <c r="C1875" s="47"/>
      <c r="H1875" s="48"/>
      <c r="I1875" s="48"/>
      <c r="J1875" s="49"/>
      <c r="K1875" s="49"/>
      <c r="L1875" s="49"/>
      <c r="M1875" s="49"/>
      <c r="N1875" s="49"/>
      <c r="O1875" s="49"/>
    </row>
    <row r="1876" spans="3:15" x14ac:dyDescent="0.2">
      <c r="C1876" s="47"/>
      <c r="H1876" s="48"/>
      <c r="I1876" s="48"/>
      <c r="J1876" s="49"/>
      <c r="K1876" s="49"/>
      <c r="L1876" s="49"/>
      <c r="M1876" s="49"/>
      <c r="N1876" s="49"/>
      <c r="O1876" s="49"/>
    </row>
    <row r="1877" spans="3:15" x14ac:dyDescent="0.2">
      <c r="C1877" s="47"/>
      <c r="H1877" s="48"/>
      <c r="I1877" s="48"/>
      <c r="J1877" s="49"/>
      <c r="K1877" s="49"/>
      <c r="L1877" s="49"/>
      <c r="M1877" s="49"/>
      <c r="N1877" s="49"/>
      <c r="O1877" s="49"/>
    </row>
    <row r="1878" spans="3:15" x14ac:dyDescent="0.2">
      <c r="C1878" s="47"/>
      <c r="H1878" s="48"/>
      <c r="I1878" s="48"/>
      <c r="J1878" s="49"/>
      <c r="K1878" s="49"/>
      <c r="L1878" s="49"/>
      <c r="M1878" s="49"/>
      <c r="N1878" s="49"/>
      <c r="O1878" s="49"/>
    </row>
    <row r="1879" spans="3:15" x14ac:dyDescent="0.2">
      <c r="C1879" s="47"/>
      <c r="H1879" s="48"/>
      <c r="I1879" s="48"/>
      <c r="J1879" s="49"/>
      <c r="K1879" s="49"/>
      <c r="L1879" s="49"/>
      <c r="M1879" s="49"/>
      <c r="N1879" s="49"/>
      <c r="O1879" s="49"/>
    </row>
    <row r="1880" spans="3:15" x14ac:dyDescent="0.2">
      <c r="C1880" s="47"/>
      <c r="H1880" s="48"/>
      <c r="I1880" s="48"/>
      <c r="J1880" s="49"/>
      <c r="K1880" s="49"/>
      <c r="L1880" s="49"/>
      <c r="M1880" s="49"/>
      <c r="N1880" s="49"/>
      <c r="O1880" s="49"/>
    </row>
    <row r="1881" spans="3:15" x14ac:dyDescent="0.2">
      <c r="C1881" s="47"/>
      <c r="H1881" s="48"/>
      <c r="I1881" s="48"/>
      <c r="J1881" s="49"/>
      <c r="K1881" s="49"/>
      <c r="L1881" s="49"/>
      <c r="M1881" s="49"/>
      <c r="N1881" s="49"/>
      <c r="O1881" s="49"/>
    </row>
    <row r="1882" spans="3:15" x14ac:dyDescent="0.2">
      <c r="C1882" s="47"/>
      <c r="H1882" s="48"/>
      <c r="I1882" s="48"/>
      <c r="J1882" s="49"/>
      <c r="K1882" s="49"/>
      <c r="L1882" s="49"/>
      <c r="M1882" s="49"/>
      <c r="N1882" s="49"/>
      <c r="O1882" s="49"/>
    </row>
    <row r="1883" spans="3:15" x14ac:dyDescent="0.2">
      <c r="C1883" s="47"/>
      <c r="H1883" s="48"/>
      <c r="I1883" s="48"/>
      <c r="J1883" s="49"/>
      <c r="K1883" s="49"/>
      <c r="L1883" s="49"/>
      <c r="M1883" s="49"/>
      <c r="N1883" s="49"/>
      <c r="O1883" s="49"/>
    </row>
    <row r="1884" spans="3:15" x14ac:dyDescent="0.2">
      <c r="C1884" s="47"/>
      <c r="H1884" s="48"/>
      <c r="I1884" s="48"/>
      <c r="J1884" s="49"/>
      <c r="K1884" s="49"/>
      <c r="L1884" s="49"/>
      <c r="M1884" s="49"/>
      <c r="N1884" s="49"/>
      <c r="O1884" s="49"/>
    </row>
    <row r="1885" spans="3:15" x14ac:dyDescent="0.2">
      <c r="C1885" s="47"/>
      <c r="H1885" s="48"/>
      <c r="I1885" s="48"/>
      <c r="J1885" s="49"/>
      <c r="K1885" s="49"/>
      <c r="L1885" s="49"/>
      <c r="M1885" s="49"/>
      <c r="N1885" s="49"/>
      <c r="O1885" s="49"/>
    </row>
    <row r="1886" spans="3:15" x14ac:dyDescent="0.2">
      <c r="C1886" s="47"/>
      <c r="H1886" s="48"/>
      <c r="I1886" s="48"/>
      <c r="J1886" s="49"/>
      <c r="K1886" s="49"/>
      <c r="L1886" s="49"/>
      <c r="M1886" s="49"/>
      <c r="N1886" s="49"/>
      <c r="O1886" s="49"/>
    </row>
    <row r="1887" spans="3:15" x14ac:dyDescent="0.2">
      <c r="C1887" s="47"/>
      <c r="H1887" s="48"/>
      <c r="I1887" s="48"/>
      <c r="J1887" s="49"/>
      <c r="K1887" s="49"/>
      <c r="L1887" s="49"/>
      <c r="M1887" s="49"/>
      <c r="N1887" s="49"/>
      <c r="O1887" s="49"/>
    </row>
    <row r="1888" spans="3:15" x14ac:dyDescent="0.2">
      <c r="C1888" s="47"/>
      <c r="H1888" s="48"/>
      <c r="I1888" s="48"/>
      <c r="J1888" s="49"/>
      <c r="K1888" s="49"/>
      <c r="L1888" s="49"/>
      <c r="M1888" s="49"/>
      <c r="N1888" s="49"/>
      <c r="O1888" s="49"/>
    </row>
    <row r="1889" spans="3:15" x14ac:dyDescent="0.2">
      <c r="C1889" s="47"/>
      <c r="H1889" s="48"/>
      <c r="I1889" s="48"/>
      <c r="J1889" s="49"/>
      <c r="K1889" s="49"/>
      <c r="L1889" s="49"/>
      <c r="M1889" s="49"/>
      <c r="N1889" s="49"/>
      <c r="O1889" s="49"/>
    </row>
    <row r="1890" spans="3:15" x14ac:dyDescent="0.2">
      <c r="C1890" s="47"/>
      <c r="H1890" s="48"/>
      <c r="I1890" s="48"/>
      <c r="J1890" s="49"/>
      <c r="K1890" s="49"/>
      <c r="L1890" s="49"/>
      <c r="M1890" s="49"/>
      <c r="N1890" s="49"/>
      <c r="O1890" s="49"/>
    </row>
    <row r="1891" spans="3:15" x14ac:dyDescent="0.2">
      <c r="C1891" s="47"/>
      <c r="H1891" s="48"/>
      <c r="I1891" s="48"/>
      <c r="J1891" s="49"/>
      <c r="K1891" s="49"/>
      <c r="L1891" s="49"/>
      <c r="M1891" s="49"/>
      <c r="N1891" s="49"/>
      <c r="O1891" s="49"/>
    </row>
    <row r="1892" spans="3:15" x14ac:dyDescent="0.2">
      <c r="C1892" s="47"/>
      <c r="H1892" s="48"/>
      <c r="I1892" s="48"/>
      <c r="J1892" s="49"/>
      <c r="K1892" s="49"/>
      <c r="L1892" s="49"/>
      <c r="M1892" s="49"/>
      <c r="N1892" s="49"/>
      <c r="O1892" s="49"/>
    </row>
    <row r="1893" spans="3:15" x14ac:dyDescent="0.2">
      <c r="C1893" s="47"/>
      <c r="H1893" s="48"/>
      <c r="I1893" s="48"/>
      <c r="J1893" s="49"/>
      <c r="K1893" s="49"/>
      <c r="L1893" s="49"/>
      <c r="M1893" s="49"/>
      <c r="N1893" s="49"/>
      <c r="O1893" s="49"/>
    </row>
    <row r="1894" spans="3:15" x14ac:dyDescent="0.2">
      <c r="C1894" s="47"/>
      <c r="H1894" s="48"/>
      <c r="I1894" s="48"/>
      <c r="J1894" s="49"/>
      <c r="K1894" s="49"/>
      <c r="L1894" s="49"/>
      <c r="M1894" s="49"/>
      <c r="N1894" s="49"/>
      <c r="O1894" s="49"/>
    </row>
    <row r="1895" spans="3:15" x14ac:dyDescent="0.2">
      <c r="C1895" s="47"/>
      <c r="H1895" s="48"/>
      <c r="I1895" s="48"/>
      <c r="J1895" s="49"/>
      <c r="K1895" s="49"/>
      <c r="L1895" s="49"/>
      <c r="M1895" s="49"/>
      <c r="N1895" s="49"/>
      <c r="O1895" s="49"/>
    </row>
    <row r="1896" spans="3:15" x14ac:dyDescent="0.2">
      <c r="C1896" s="47"/>
      <c r="H1896" s="48"/>
      <c r="I1896" s="48"/>
      <c r="J1896" s="49"/>
      <c r="K1896" s="49"/>
      <c r="L1896" s="49"/>
      <c r="M1896" s="49"/>
      <c r="N1896" s="49"/>
      <c r="O1896" s="49"/>
    </row>
    <row r="1897" spans="3:15" x14ac:dyDescent="0.2">
      <c r="C1897" s="47"/>
      <c r="H1897" s="48"/>
      <c r="I1897" s="48"/>
      <c r="J1897" s="49"/>
      <c r="K1897" s="49"/>
      <c r="L1897" s="49"/>
      <c r="M1897" s="49"/>
      <c r="N1897" s="49"/>
      <c r="O1897" s="49"/>
    </row>
    <row r="1898" spans="3:15" x14ac:dyDescent="0.2">
      <c r="C1898" s="47"/>
      <c r="H1898" s="48"/>
      <c r="I1898" s="48"/>
      <c r="J1898" s="49"/>
      <c r="K1898" s="49"/>
      <c r="L1898" s="49"/>
      <c r="M1898" s="49"/>
      <c r="N1898" s="49"/>
      <c r="O1898" s="49"/>
    </row>
    <row r="1899" spans="3:15" x14ac:dyDescent="0.2">
      <c r="C1899" s="47"/>
      <c r="H1899" s="48"/>
      <c r="I1899" s="48"/>
      <c r="J1899" s="49"/>
      <c r="K1899" s="49"/>
      <c r="L1899" s="49"/>
      <c r="M1899" s="49"/>
      <c r="N1899" s="49"/>
      <c r="O1899" s="49"/>
    </row>
    <row r="1900" spans="3:15" x14ac:dyDescent="0.2">
      <c r="C1900" s="47"/>
      <c r="H1900" s="48"/>
      <c r="I1900" s="48"/>
      <c r="J1900" s="49"/>
      <c r="K1900" s="49"/>
      <c r="L1900" s="49"/>
      <c r="M1900" s="49"/>
      <c r="N1900" s="49"/>
      <c r="O1900" s="49"/>
    </row>
    <row r="1901" spans="3:15" x14ac:dyDescent="0.2">
      <c r="C1901" s="47"/>
      <c r="H1901" s="48"/>
      <c r="I1901" s="48"/>
      <c r="J1901" s="49"/>
      <c r="K1901" s="49"/>
      <c r="L1901" s="49"/>
      <c r="M1901" s="49"/>
      <c r="N1901" s="49"/>
      <c r="O1901" s="49"/>
    </row>
    <row r="1902" spans="3:15" x14ac:dyDescent="0.2">
      <c r="C1902" s="47"/>
      <c r="H1902" s="48"/>
      <c r="I1902" s="48"/>
      <c r="J1902" s="49"/>
      <c r="K1902" s="49"/>
      <c r="L1902" s="49"/>
      <c r="M1902" s="49"/>
      <c r="N1902" s="49"/>
      <c r="O1902" s="49"/>
    </row>
    <row r="1903" spans="3:15" x14ac:dyDescent="0.2">
      <c r="C1903" s="47"/>
      <c r="H1903" s="48"/>
      <c r="I1903" s="48"/>
      <c r="J1903" s="49"/>
      <c r="K1903" s="49"/>
      <c r="L1903" s="49"/>
      <c r="M1903" s="49"/>
      <c r="N1903" s="49"/>
      <c r="O1903" s="49"/>
    </row>
    <row r="1904" spans="3:15" x14ac:dyDescent="0.2">
      <c r="C1904" s="47"/>
      <c r="H1904" s="48"/>
      <c r="I1904" s="48"/>
      <c r="J1904" s="49"/>
      <c r="K1904" s="49"/>
      <c r="L1904" s="49"/>
      <c r="M1904" s="49"/>
      <c r="N1904" s="49"/>
      <c r="O1904" s="49"/>
    </row>
    <row r="1905" spans="3:15" x14ac:dyDescent="0.2">
      <c r="C1905" s="47"/>
      <c r="H1905" s="48"/>
      <c r="I1905" s="48"/>
      <c r="J1905" s="49"/>
      <c r="K1905" s="49"/>
      <c r="L1905" s="49"/>
      <c r="M1905" s="49"/>
      <c r="N1905" s="49"/>
      <c r="O1905" s="49"/>
    </row>
    <row r="1906" spans="3:15" x14ac:dyDescent="0.2">
      <c r="C1906" s="47"/>
      <c r="H1906" s="48"/>
      <c r="I1906" s="48"/>
      <c r="J1906" s="49"/>
      <c r="K1906" s="49"/>
      <c r="L1906" s="49"/>
      <c r="M1906" s="49"/>
      <c r="N1906" s="49"/>
      <c r="O1906" s="49"/>
    </row>
    <row r="1907" spans="3:15" x14ac:dyDescent="0.2">
      <c r="C1907" s="47"/>
      <c r="H1907" s="48"/>
      <c r="I1907" s="48"/>
      <c r="J1907" s="49"/>
      <c r="K1907" s="49"/>
      <c r="L1907" s="49"/>
      <c r="M1907" s="49"/>
      <c r="N1907" s="49"/>
      <c r="O1907" s="49"/>
    </row>
    <row r="1908" spans="3:15" x14ac:dyDescent="0.2">
      <c r="C1908" s="47"/>
      <c r="H1908" s="48"/>
      <c r="I1908" s="48"/>
      <c r="J1908" s="49"/>
      <c r="K1908" s="49"/>
      <c r="L1908" s="49"/>
      <c r="M1908" s="49"/>
      <c r="N1908" s="49"/>
      <c r="O1908" s="49"/>
    </row>
    <row r="1909" spans="3:15" x14ac:dyDescent="0.2">
      <c r="C1909" s="47"/>
      <c r="H1909" s="48"/>
      <c r="I1909" s="48"/>
      <c r="J1909" s="49"/>
      <c r="K1909" s="49"/>
      <c r="L1909" s="49"/>
      <c r="M1909" s="49"/>
      <c r="N1909" s="49"/>
      <c r="O1909" s="49"/>
    </row>
    <row r="1910" spans="3:15" x14ac:dyDescent="0.2">
      <c r="C1910" s="47"/>
      <c r="H1910" s="48"/>
      <c r="I1910" s="48"/>
      <c r="J1910" s="49"/>
      <c r="K1910" s="49"/>
      <c r="L1910" s="49"/>
      <c r="M1910" s="49"/>
      <c r="N1910" s="49"/>
      <c r="O1910" s="49"/>
    </row>
    <row r="1911" spans="3:15" x14ac:dyDescent="0.2">
      <c r="C1911" s="47"/>
      <c r="H1911" s="48"/>
      <c r="I1911" s="48"/>
      <c r="J1911" s="49"/>
      <c r="K1911" s="49"/>
      <c r="L1911" s="49"/>
      <c r="M1911" s="49"/>
      <c r="N1911" s="49"/>
      <c r="O1911" s="49"/>
    </row>
    <row r="1912" spans="3:15" x14ac:dyDescent="0.2">
      <c r="C1912" s="47"/>
      <c r="H1912" s="48"/>
      <c r="I1912" s="48"/>
      <c r="J1912" s="49"/>
      <c r="K1912" s="49"/>
      <c r="L1912" s="49"/>
      <c r="M1912" s="49"/>
      <c r="N1912" s="49"/>
      <c r="O1912" s="49"/>
    </row>
    <row r="1913" spans="3:15" x14ac:dyDescent="0.2">
      <c r="C1913" s="47"/>
      <c r="H1913" s="48"/>
      <c r="I1913" s="48"/>
      <c r="J1913" s="49"/>
      <c r="K1913" s="49"/>
      <c r="L1913" s="49"/>
      <c r="M1913" s="49"/>
      <c r="N1913" s="49"/>
      <c r="O1913" s="49"/>
    </row>
    <row r="1914" spans="3:15" x14ac:dyDescent="0.2">
      <c r="C1914" s="47"/>
      <c r="H1914" s="48"/>
      <c r="I1914" s="48"/>
      <c r="J1914" s="49"/>
      <c r="K1914" s="49"/>
      <c r="L1914" s="49"/>
      <c r="M1914" s="49"/>
      <c r="N1914" s="49"/>
      <c r="O1914" s="49"/>
    </row>
    <row r="1915" spans="3:15" x14ac:dyDescent="0.2">
      <c r="C1915" s="47"/>
      <c r="H1915" s="48"/>
      <c r="I1915" s="48"/>
      <c r="J1915" s="49"/>
      <c r="K1915" s="49"/>
      <c r="L1915" s="49"/>
      <c r="M1915" s="49"/>
      <c r="N1915" s="49"/>
      <c r="O1915" s="49"/>
    </row>
    <row r="1916" spans="3:15" x14ac:dyDescent="0.2">
      <c r="C1916" s="47"/>
      <c r="H1916" s="48"/>
      <c r="I1916" s="48"/>
      <c r="J1916" s="49"/>
      <c r="K1916" s="49"/>
      <c r="L1916" s="49"/>
      <c r="M1916" s="49"/>
      <c r="N1916" s="49"/>
      <c r="O1916" s="49"/>
    </row>
    <row r="1917" spans="3:15" x14ac:dyDescent="0.2">
      <c r="C1917" s="47"/>
      <c r="H1917" s="48"/>
      <c r="I1917" s="48"/>
      <c r="J1917" s="49"/>
      <c r="K1917" s="49"/>
      <c r="L1917" s="49"/>
      <c r="M1917" s="49"/>
      <c r="N1917" s="49"/>
      <c r="O1917" s="49"/>
    </row>
    <row r="1918" spans="3:15" x14ac:dyDescent="0.2">
      <c r="C1918" s="47"/>
      <c r="H1918" s="48"/>
      <c r="I1918" s="48"/>
      <c r="J1918" s="49"/>
      <c r="K1918" s="49"/>
      <c r="L1918" s="49"/>
      <c r="M1918" s="49"/>
      <c r="N1918" s="49"/>
      <c r="O1918" s="49"/>
    </row>
    <row r="1919" spans="3:15" x14ac:dyDescent="0.2">
      <c r="C1919" s="47"/>
      <c r="H1919" s="48"/>
      <c r="I1919" s="48"/>
      <c r="J1919" s="49"/>
      <c r="K1919" s="49"/>
      <c r="L1919" s="49"/>
      <c r="M1919" s="49"/>
      <c r="N1919" s="49"/>
      <c r="O1919" s="49"/>
    </row>
    <row r="1920" spans="3:15" x14ac:dyDescent="0.2">
      <c r="C1920" s="47"/>
      <c r="H1920" s="48"/>
      <c r="I1920" s="48"/>
      <c r="J1920" s="49"/>
      <c r="K1920" s="49"/>
      <c r="L1920" s="49"/>
      <c r="M1920" s="49"/>
      <c r="N1920" s="49"/>
      <c r="O1920" s="49"/>
    </row>
    <row r="1921" spans="3:15" x14ac:dyDescent="0.2">
      <c r="C1921" s="47"/>
      <c r="H1921" s="48"/>
      <c r="I1921" s="48"/>
      <c r="J1921" s="49"/>
      <c r="K1921" s="49"/>
      <c r="L1921" s="49"/>
      <c r="M1921" s="49"/>
      <c r="N1921" s="49"/>
      <c r="O1921" s="49"/>
    </row>
    <row r="1922" spans="3:15" x14ac:dyDescent="0.2">
      <c r="C1922" s="47"/>
      <c r="H1922" s="48"/>
      <c r="I1922" s="48"/>
      <c r="J1922" s="49"/>
      <c r="K1922" s="49"/>
      <c r="L1922" s="49"/>
      <c r="M1922" s="49"/>
      <c r="N1922" s="49"/>
      <c r="O1922" s="49"/>
    </row>
    <row r="1923" spans="3:15" x14ac:dyDescent="0.2">
      <c r="C1923" s="47"/>
      <c r="H1923" s="48"/>
      <c r="I1923" s="48"/>
      <c r="J1923" s="49"/>
      <c r="K1923" s="49"/>
      <c r="L1923" s="49"/>
      <c r="M1923" s="49"/>
      <c r="N1923" s="49"/>
      <c r="O1923" s="49"/>
    </row>
    <row r="1924" spans="3:15" x14ac:dyDescent="0.2">
      <c r="C1924" s="47"/>
      <c r="H1924" s="48"/>
      <c r="I1924" s="48"/>
      <c r="J1924" s="49"/>
      <c r="K1924" s="49"/>
      <c r="L1924" s="49"/>
      <c r="M1924" s="49"/>
      <c r="N1924" s="49"/>
      <c r="O1924" s="49"/>
    </row>
    <row r="1925" spans="3:15" x14ac:dyDescent="0.2">
      <c r="C1925" s="47"/>
      <c r="H1925" s="48"/>
      <c r="I1925" s="48"/>
      <c r="J1925" s="49"/>
      <c r="K1925" s="49"/>
      <c r="L1925" s="49"/>
      <c r="M1925" s="49"/>
      <c r="N1925" s="49"/>
      <c r="O1925" s="49"/>
    </row>
    <row r="1926" spans="3:15" x14ac:dyDescent="0.2">
      <c r="C1926" s="47"/>
      <c r="H1926" s="48"/>
      <c r="I1926" s="48"/>
      <c r="J1926" s="49"/>
      <c r="K1926" s="49"/>
      <c r="L1926" s="49"/>
      <c r="M1926" s="49"/>
      <c r="N1926" s="49"/>
      <c r="O1926" s="49"/>
    </row>
    <row r="1927" spans="3:15" x14ac:dyDescent="0.2">
      <c r="C1927" s="47"/>
      <c r="H1927" s="48"/>
      <c r="I1927" s="48"/>
      <c r="J1927" s="49"/>
      <c r="K1927" s="49"/>
      <c r="L1927" s="49"/>
      <c r="M1927" s="49"/>
      <c r="N1927" s="49"/>
      <c r="O1927" s="49"/>
    </row>
    <row r="1928" spans="3:15" x14ac:dyDescent="0.2">
      <c r="C1928" s="47"/>
      <c r="H1928" s="48"/>
      <c r="I1928" s="48"/>
      <c r="J1928" s="49"/>
      <c r="K1928" s="49"/>
      <c r="L1928" s="49"/>
      <c r="M1928" s="49"/>
      <c r="N1928" s="49"/>
      <c r="O1928" s="49"/>
    </row>
    <row r="1929" spans="3:15" x14ac:dyDescent="0.2">
      <c r="C1929" s="47"/>
      <c r="H1929" s="48"/>
      <c r="I1929" s="48"/>
      <c r="J1929" s="49"/>
      <c r="K1929" s="49"/>
      <c r="L1929" s="49"/>
      <c r="M1929" s="49"/>
      <c r="N1929" s="49"/>
      <c r="O1929" s="49"/>
    </row>
    <row r="1930" spans="3:15" x14ac:dyDescent="0.2">
      <c r="C1930" s="47"/>
      <c r="H1930" s="48"/>
      <c r="I1930" s="48"/>
      <c r="J1930" s="49"/>
      <c r="K1930" s="49"/>
      <c r="L1930" s="49"/>
      <c r="M1930" s="49"/>
      <c r="N1930" s="49"/>
      <c r="O1930" s="49"/>
    </row>
    <row r="1931" spans="3:15" x14ac:dyDescent="0.2">
      <c r="C1931" s="47"/>
      <c r="H1931" s="48"/>
      <c r="I1931" s="48"/>
      <c r="J1931" s="49"/>
      <c r="K1931" s="49"/>
      <c r="L1931" s="49"/>
      <c r="M1931" s="49"/>
      <c r="N1931" s="49"/>
      <c r="O1931" s="49"/>
    </row>
    <row r="1932" spans="3:15" x14ac:dyDescent="0.2">
      <c r="C1932" s="47"/>
      <c r="H1932" s="48"/>
      <c r="I1932" s="48"/>
      <c r="J1932" s="49"/>
      <c r="K1932" s="49"/>
      <c r="L1932" s="49"/>
      <c r="M1932" s="49"/>
      <c r="N1932" s="49"/>
      <c r="O1932" s="49"/>
    </row>
    <row r="1933" spans="3:15" x14ac:dyDescent="0.2">
      <c r="C1933" s="47"/>
      <c r="H1933" s="48"/>
      <c r="I1933" s="48"/>
      <c r="J1933" s="49"/>
      <c r="K1933" s="49"/>
      <c r="L1933" s="49"/>
      <c r="M1933" s="49"/>
      <c r="N1933" s="49"/>
      <c r="O1933" s="49"/>
    </row>
    <row r="1934" spans="3:15" x14ac:dyDescent="0.2">
      <c r="C1934" s="47"/>
      <c r="H1934" s="48"/>
      <c r="I1934" s="48"/>
      <c r="J1934" s="49"/>
      <c r="K1934" s="49"/>
      <c r="L1934" s="49"/>
      <c r="M1934" s="49"/>
      <c r="N1934" s="49"/>
      <c r="O1934" s="49"/>
    </row>
    <row r="1935" spans="3:15" x14ac:dyDescent="0.2">
      <c r="C1935" s="47"/>
      <c r="H1935" s="48"/>
      <c r="I1935" s="48"/>
      <c r="J1935" s="49"/>
      <c r="K1935" s="49"/>
      <c r="L1935" s="49"/>
      <c r="M1935" s="49"/>
      <c r="N1935" s="49"/>
      <c r="O1935" s="49"/>
    </row>
    <row r="1936" spans="3:15" x14ac:dyDescent="0.2">
      <c r="C1936" s="47"/>
      <c r="H1936" s="48"/>
      <c r="I1936" s="48"/>
      <c r="J1936" s="49"/>
      <c r="K1936" s="49"/>
      <c r="L1936" s="49"/>
      <c r="M1936" s="49"/>
      <c r="N1936" s="49"/>
      <c r="O1936" s="49"/>
    </row>
    <row r="1937" spans="3:15" x14ac:dyDescent="0.2">
      <c r="C1937" s="47"/>
      <c r="H1937" s="48"/>
      <c r="I1937" s="48"/>
      <c r="J1937" s="49"/>
      <c r="K1937" s="49"/>
      <c r="L1937" s="49"/>
      <c r="M1937" s="49"/>
      <c r="N1937" s="49"/>
      <c r="O1937" s="49"/>
    </row>
    <row r="1938" spans="3:15" x14ac:dyDescent="0.2">
      <c r="C1938" s="47"/>
      <c r="H1938" s="48"/>
      <c r="I1938" s="48"/>
      <c r="J1938" s="49"/>
      <c r="K1938" s="49"/>
      <c r="L1938" s="49"/>
      <c r="M1938" s="49"/>
      <c r="N1938" s="49"/>
      <c r="O1938" s="49"/>
    </row>
    <row r="1939" spans="3:15" x14ac:dyDescent="0.2">
      <c r="C1939" s="47"/>
      <c r="H1939" s="48"/>
      <c r="I1939" s="48"/>
      <c r="J1939" s="49"/>
      <c r="K1939" s="49"/>
      <c r="L1939" s="49"/>
      <c r="M1939" s="49"/>
      <c r="N1939" s="49"/>
      <c r="O1939" s="49"/>
    </row>
    <row r="1940" spans="3:15" x14ac:dyDescent="0.2">
      <c r="C1940" s="47"/>
      <c r="H1940" s="48"/>
      <c r="I1940" s="48"/>
      <c r="J1940" s="49"/>
      <c r="K1940" s="49"/>
      <c r="L1940" s="49"/>
      <c r="M1940" s="49"/>
      <c r="N1940" s="49"/>
      <c r="O1940" s="49"/>
    </row>
    <row r="1941" spans="3:15" x14ac:dyDescent="0.2">
      <c r="C1941" s="47"/>
      <c r="H1941" s="48"/>
      <c r="I1941" s="48"/>
      <c r="J1941" s="49"/>
      <c r="K1941" s="49"/>
      <c r="L1941" s="49"/>
      <c r="M1941" s="49"/>
      <c r="N1941" s="49"/>
      <c r="O1941" s="49"/>
    </row>
    <row r="1942" spans="3:15" x14ac:dyDescent="0.2">
      <c r="C1942" s="47"/>
      <c r="H1942" s="48"/>
      <c r="I1942" s="48"/>
      <c r="J1942" s="49"/>
      <c r="K1942" s="49"/>
      <c r="L1942" s="49"/>
      <c r="M1942" s="49"/>
      <c r="N1942" s="49"/>
      <c r="O1942" s="49"/>
    </row>
    <row r="1943" spans="3:15" x14ac:dyDescent="0.2">
      <c r="C1943" s="47"/>
      <c r="H1943" s="48"/>
      <c r="I1943" s="48"/>
      <c r="J1943" s="49"/>
      <c r="K1943" s="49"/>
      <c r="L1943" s="49"/>
      <c r="M1943" s="49"/>
      <c r="N1943" s="49"/>
      <c r="O1943" s="49"/>
    </row>
    <row r="1944" spans="3:15" x14ac:dyDescent="0.2">
      <c r="C1944" s="47"/>
      <c r="H1944" s="48"/>
      <c r="I1944" s="48"/>
      <c r="J1944" s="49"/>
      <c r="K1944" s="49"/>
      <c r="L1944" s="49"/>
      <c r="M1944" s="49"/>
      <c r="N1944" s="49"/>
      <c r="O1944" s="49"/>
    </row>
    <row r="1945" spans="3:15" x14ac:dyDescent="0.2">
      <c r="C1945" s="47"/>
      <c r="H1945" s="48"/>
      <c r="I1945" s="48"/>
      <c r="J1945" s="49"/>
      <c r="K1945" s="49"/>
      <c r="L1945" s="49"/>
      <c r="M1945" s="49"/>
      <c r="N1945" s="49"/>
      <c r="O1945" s="49"/>
    </row>
    <row r="1946" spans="3:15" x14ac:dyDescent="0.2">
      <c r="C1946" s="47"/>
      <c r="H1946" s="48"/>
      <c r="I1946" s="48"/>
      <c r="J1946" s="49"/>
      <c r="K1946" s="49"/>
      <c r="L1946" s="49"/>
      <c r="M1946" s="49"/>
      <c r="N1946" s="49"/>
      <c r="O1946" s="49"/>
    </row>
    <row r="1947" spans="3:15" x14ac:dyDescent="0.2">
      <c r="C1947" s="47"/>
      <c r="H1947" s="48"/>
      <c r="I1947" s="48"/>
      <c r="J1947" s="49"/>
      <c r="K1947" s="49"/>
      <c r="L1947" s="49"/>
      <c r="M1947" s="49"/>
      <c r="N1947" s="49"/>
      <c r="O1947" s="49"/>
    </row>
    <row r="1948" spans="3:15" x14ac:dyDescent="0.2">
      <c r="C1948" s="47"/>
      <c r="H1948" s="48"/>
      <c r="I1948" s="48"/>
      <c r="J1948" s="49"/>
      <c r="K1948" s="49"/>
      <c r="L1948" s="49"/>
      <c r="M1948" s="49"/>
      <c r="N1948" s="49"/>
      <c r="O1948" s="49"/>
    </row>
    <row r="1949" spans="3:15" x14ac:dyDescent="0.2">
      <c r="C1949" s="47"/>
      <c r="H1949" s="48"/>
      <c r="I1949" s="48"/>
      <c r="J1949" s="49"/>
      <c r="K1949" s="49"/>
      <c r="L1949" s="49"/>
      <c r="M1949" s="49"/>
      <c r="N1949" s="49"/>
      <c r="O1949" s="49"/>
    </row>
    <row r="1950" spans="3:15" x14ac:dyDescent="0.2">
      <c r="C1950" s="47"/>
      <c r="H1950" s="48"/>
      <c r="I1950" s="48"/>
      <c r="J1950" s="49"/>
      <c r="K1950" s="49"/>
      <c r="L1950" s="49"/>
      <c r="M1950" s="49"/>
      <c r="N1950" s="49"/>
      <c r="O1950" s="49"/>
    </row>
    <row r="1951" spans="3:15" x14ac:dyDescent="0.2">
      <c r="C1951" s="47"/>
      <c r="H1951" s="48"/>
      <c r="I1951" s="48"/>
      <c r="J1951" s="49"/>
      <c r="K1951" s="49"/>
      <c r="L1951" s="49"/>
      <c r="M1951" s="49"/>
      <c r="N1951" s="49"/>
      <c r="O1951" s="49"/>
    </row>
    <row r="1952" spans="3:15" x14ac:dyDescent="0.2">
      <c r="C1952" s="47"/>
      <c r="H1952" s="48"/>
      <c r="I1952" s="48"/>
      <c r="J1952" s="49"/>
      <c r="K1952" s="49"/>
      <c r="L1952" s="49"/>
      <c r="M1952" s="49"/>
      <c r="N1952" s="49"/>
      <c r="O1952" s="49"/>
    </row>
    <row r="1953" spans="3:15" x14ac:dyDescent="0.2">
      <c r="C1953" s="47"/>
      <c r="H1953" s="48"/>
      <c r="I1953" s="48"/>
      <c r="J1953" s="49"/>
      <c r="K1953" s="49"/>
      <c r="L1953" s="49"/>
      <c r="M1953" s="49"/>
      <c r="N1953" s="49"/>
      <c r="O1953" s="49"/>
    </row>
    <row r="1954" spans="3:15" x14ac:dyDescent="0.2">
      <c r="C1954" s="47"/>
      <c r="H1954" s="48"/>
      <c r="I1954" s="48"/>
      <c r="J1954" s="49"/>
      <c r="K1954" s="49"/>
      <c r="L1954" s="49"/>
      <c r="M1954" s="49"/>
      <c r="N1954" s="49"/>
      <c r="O1954" s="49"/>
    </row>
    <row r="1955" spans="3:15" x14ac:dyDescent="0.2">
      <c r="C1955" s="47"/>
      <c r="H1955" s="48"/>
      <c r="I1955" s="48"/>
      <c r="J1955" s="49"/>
      <c r="K1955" s="49"/>
      <c r="L1955" s="49"/>
      <c r="M1955" s="49"/>
      <c r="N1955" s="49"/>
      <c r="O1955" s="49"/>
    </row>
    <row r="1956" spans="3:15" x14ac:dyDescent="0.2">
      <c r="C1956" s="47"/>
      <c r="H1956" s="48"/>
      <c r="I1956" s="48"/>
      <c r="J1956" s="49"/>
      <c r="K1956" s="49"/>
      <c r="L1956" s="49"/>
      <c r="M1956" s="49"/>
      <c r="N1956" s="49"/>
      <c r="O1956" s="49"/>
    </row>
    <row r="1957" spans="3:15" x14ac:dyDescent="0.2">
      <c r="C1957" s="47"/>
      <c r="H1957" s="48"/>
      <c r="I1957" s="48"/>
      <c r="J1957" s="49"/>
      <c r="K1957" s="49"/>
      <c r="L1957" s="49"/>
      <c r="M1957" s="49"/>
      <c r="N1957" s="49"/>
      <c r="O1957" s="49"/>
    </row>
    <row r="1958" spans="3:15" x14ac:dyDescent="0.2">
      <c r="C1958" s="47"/>
      <c r="H1958" s="48"/>
      <c r="I1958" s="48"/>
      <c r="J1958" s="49"/>
      <c r="K1958" s="49"/>
      <c r="L1958" s="49"/>
      <c r="M1958" s="49"/>
      <c r="N1958" s="49"/>
      <c r="O1958" s="49"/>
    </row>
    <row r="1959" spans="3:15" x14ac:dyDescent="0.2">
      <c r="C1959" s="47"/>
      <c r="H1959" s="48"/>
      <c r="I1959" s="48"/>
      <c r="J1959" s="49"/>
      <c r="K1959" s="49"/>
      <c r="L1959" s="49"/>
      <c r="M1959" s="49"/>
      <c r="N1959" s="49"/>
      <c r="O1959" s="49"/>
    </row>
    <row r="1960" spans="3:15" x14ac:dyDescent="0.2">
      <c r="C1960" s="47"/>
      <c r="H1960" s="48"/>
      <c r="I1960" s="48"/>
      <c r="J1960" s="49"/>
      <c r="K1960" s="49"/>
      <c r="L1960" s="49"/>
      <c r="M1960" s="49"/>
      <c r="N1960" s="49"/>
      <c r="O1960" s="49"/>
    </row>
    <row r="1961" spans="3:15" x14ac:dyDescent="0.2">
      <c r="C1961" s="47"/>
      <c r="H1961" s="48"/>
      <c r="I1961" s="48"/>
      <c r="J1961" s="49"/>
      <c r="K1961" s="49"/>
      <c r="L1961" s="49"/>
      <c r="M1961" s="49"/>
      <c r="N1961" s="49"/>
      <c r="O1961" s="49"/>
    </row>
    <row r="1962" spans="3:15" x14ac:dyDescent="0.2">
      <c r="C1962" s="47"/>
      <c r="H1962" s="48"/>
      <c r="I1962" s="48"/>
      <c r="J1962" s="49"/>
      <c r="K1962" s="49"/>
      <c r="L1962" s="49"/>
      <c r="M1962" s="49"/>
      <c r="N1962" s="49"/>
      <c r="O1962" s="49"/>
    </row>
    <row r="1963" spans="3:15" x14ac:dyDescent="0.2">
      <c r="C1963" s="47"/>
      <c r="H1963" s="48"/>
      <c r="I1963" s="48"/>
      <c r="J1963" s="49"/>
      <c r="K1963" s="49"/>
      <c r="L1963" s="49"/>
      <c r="M1963" s="49"/>
      <c r="N1963" s="49"/>
      <c r="O1963" s="49"/>
    </row>
    <row r="1964" spans="3:15" x14ac:dyDescent="0.2">
      <c r="C1964" s="47"/>
      <c r="H1964" s="48"/>
      <c r="I1964" s="48"/>
      <c r="J1964" s="49"/>
      <c r="K1964" s="49"/>
      <c r="L1964" s="49"/>
      <c r="M1964" s="49"/>
      <c r="N1964" s="49"/>
      <c r="O1964" s="49"/>
    </row>
    <row r="1965" spans="3:15" x14ac:dyDescent="0.2">
      <c r="C1965" s="47"/>
      <c r="H1965" s="48"/>
      <c r="I1965" s="48"/>
      <c r="J1965" s="49"/>
      <c r="K1965" s="49"/>
      <c r="L1965" s="49"/>
      <c r="M1965" s="49"/>
      <c r="N1965" s="49"/>
      <c r="O1965" s="49"/>
    </row>
    <row r="1966" spans="3:15" x14ac:dyDescent="0.2">
      <c r="C1966" s="47"/>
      <c r="H1966" s="48"/>
      <c r="I1966" s="48"/>
      <c r="J1966" s="49"/>
      <c r="K1966" s="49"/>
      <c r="L1966" s="49"/>
      <c r="M1966" s="49"/>
      <c r="N1966" s="49"/>
      <c r="O1966" s="49"/>
    </row>
    <row r="1967" spans="3:15" x14ac:dyDescent="0.2">
      <c r="C1967" s="47"/>
      <c r="H1967" s="48"/>
      <c r="I1967" s="48"/>
      <c r="J1967" s="49"/>
      <c r="K1967" s="49"/>
      <c r="L1967" s="49"/>
      <c r="M1967" s="49"/>
      <c r="N1967" s="49"/>
      <c r="O1967" s="49"/>
    </row>
    <row r="1968" spans="3:15" x14ac:dyDescent="0.2">
      <c r="C1968" s="47"/>
      <c r="H1968" s="48"/>
      <c r="I1968" s="48"/>
      <c r="J1968" s="49"/>
      <c r="K1968" s="49"/>
      <c r="L1968" s="49"/>
      <c r="M1968" s="49"/>
      <c r="N1968" s="49"/>
      <c r="O1968" s="49"/>
    </row>
    <row r="1969" spans="3:15" x14ac:dyDescent="0.2">
      <c r="C1969" s="47"/>
      <c r="H1969" s="48"/>
      <c r="I1969" s="48"/>
      <c r="J1969" s="49"/>
      <c r="K1969" s="49"/>
      <c r="L1969" s="49"/>
      <c r="M1969" s="49"/>
      <c r="N1969" s="49"/>
      <c r="O1969" s="49"/>
    </row>
    <row r="1970" spans="3:15" x14ac:dyDescent="0.2">
      <c r="C1970" s="47"/>
      <c r="H1970" s="48"/>
      <c r="I1970" s="48"/>
      <c r="J1970" s="49"/>
      <c r="K1970" s="49"/>
      <c r="L1970" s="49"/>
      <c r="M1970" s="49"/>
      <c r="N1970" s="49"/>
      <c r="O1970" s="49"/>
    </row>
    <row r="1971" spans="3:15" x14ac:dyDescent="0.2">
      <c r="C1971" s="47"/>
      <c r="H1971" s="48"/>
      <c r="I1971" s="48"/>
      <c r="J1971" s="49"/>
      <c r="K1971" s="49"/>
      <c r="L1971" s="49"/>
      <c r="M1971" s="49"/>
      <c r="N1971" s="49"/>
      <c r="O1971" s="49"/>
    </row>
    <row r="1972" spans="3:15" x14ac:dyDescent="0.2">
      <c r="C1972" s="47"/>
      <c r="H1972" s="48"/>
      <c r="I1972" s="48"/>
      <c r="J1972" s="49"/>
      <c r="K1972" s="49"/>
      <c r="L1972" s="49"/>
      <c r="M1972" s="49"/>
      <c r="N1972" s="49"/>
      <c r="O1972" s="49"/>
    </row>
    <row r="1973" spans="3:15" x14ac:dyDescent="0.2">
      <c r="C1973" s="47"/>
      <c r="H1973" s="48"/>
      <c r="I1973" s="48"/>
      <c r="J1973" s="49"/>
      <c r="K1973" s="49"/>
      <c r="L1973" s="49"/>
      <c r="M1973" s="49"/>
      <c r="N1973" s="49"/>
      <c r="O1973" s="49"/>
    </row>
    <row r="1974" spans="3:15" x14ac:dyDescent="0.2">
      <c r="C1974" s="47"/>
      <c r="H1974" s="48"/>
      <c r="I1974" s="48"/>
      <c r="J1974" s="49"/>
      <c r="K1974" s="49"/>
      <c r="L1974" s="49"/>
      <c r="M1974" s="49"/>
      <c r="N1974" s="49"/>
      <c r="O1974" s="49"/>
    </row>
    <row r="1975" spans="3:15" x14ac:dyDescent="0.2">
      <c r="C1975" s="47"/>
      <c r="H1975" s="48"/>
      <c r="I1975" s="48"/>
      <c r="J1975" s="49"/>
      <c r="K1975" s="49"/>
      <c r="L1975" s="49"/>
      <c r="M1975" s="49"/>
      <c r="N1975" s="49"/>
      <c r="O1975" s="49"/>
    </row>
    <row r="1976" spans="3:15" x14ac:dyDescent="0.2">
      <c r="C1976" s="47"/>
      <c r="H1976" s="48"/>
      <c r="I1976" s="48"/>
      <c r="J1976" s="49"/>
      <c r="K1976" s="49"/>
      <c r="L1976" s="49"/>
      <c r="M1976" s="49"/>
      <c r="N1976" s="49"/>
      <c r="O1976" s="49"/>
    </row>
    <row r="1977" spans="3:15" x14ac:dyDescent="0.2">
      <c r="C1977" s="47"/>
      <c r="H1977" s="48"/>
      <c r="I1977" s="48"/>
      <c r="J1977" s="49"/>
      <c r="K1977" s="49"/>
      <c r="L1977" s="49"/>
      <c r="M1977" s="49"/>
      <c r="N1977" s="49"/>
      <c r="O1977" s="49"/>
    </row>
    <row r="1978" spans="3:15" x14ac:dyDescent="0.2">
      <c r="C1978" s="47"/>
      <c r="H1978" s="48"/>
      <c r="I1978" s="48"/>
      <c r="J1978" s="49"/>
      <c r="K1978" s="49"/>
      <c r="L1978" s="49"/>
      <c r="M1978" s="49"/>
      <c r="N1978" s="49"/>
      <c r="O1978" s="49"/>
    </row>
    <row r="1979" spans="3:15" x14ac:dyDescent="0.2">
      <c r="C1979" s="47"/>
      <c r="H1979" s="48"/>
      <c r="I1979" s="48"/>
      <c r="J1979" s="49"/>
      <c r="K1979" s="49"/>
      <c r="L1979" s="49"/>
      <c r="M1979" s="49"/>
      <c r="N1979" s="49"/>
      <c r="O1979" s="49"/>
    </row>
    <row r="1980" spans="3:15" x14ac:dyDescent="0.2">
      <c r="C1980" s="47"/>
      <c r="H1980" s="48"/>
      <c r="I1980" s="48"/>
      <c r="J1980" s="49"/>
      <c r="K1980" s="49"/>
      <c r="L1980" s="49"/>
      <c r="M1980" s="49"/>
      <c r="N1980" s="49"/>
      <c r="O1980" s="49"/>
    </row>
    <row r="1981" spans="3:15" x14ac:dyDescent="0.2">
      <c r="C1981" s="47"/>
      <c r="H1981" s="48"/>
      <c r="I1981" s="48"/>
      <c r="J1981" s="49"/>
      <c r="K1981" s="49"/>
      <c r="L1981" s="49"/>
      <c r="M1981" s="49"/>
      <c r="N1981" s="49"/>
      <c r="O1981" s="49"/>
    </row>
    <row r="1982" spans="3:15" x14ac:dyDescent="0.2">
      <c r="C1982" s="47"/>
      <c r="H1982" s="48"/>
      <c r="I1982" s="48"/>
      <c r="J1982" s="49"/>
      <c r="K1982" s="49"/>
      <c r="L1982" s="49"/>
      <c r="M1982" s="49"/>
      <c r="N1982" s="49"/>
      <c r="O1982" s="49"/>
    </row>
    <row r="1983" spans="3:15" x14ac:dyDescent="0.2">
      <c r="C1983" s="47"/>
      <c r="H1983" s="48"/>
      <c r="I1983" s="48"/>
      <c r="J1983" s="49"/>
      <c r="K1983" s="49"/>
      <c r="L1983" s="49"/>
      <c r="M1983" s="49"/>
      <c r="N1983" s="49"/>
      <c r="O1983" s="49"/>
    </row>
    <row r="1984" spans="3:15" x14ac:dyDescent="0.2">
      <c r="C1984" s="47"/>
      <c r="H1984" s="48"/>
      <c r="I1984" s="48"/>
      <c r="J1984" s="49"/>
      <c r="K1984" s="49"/>
      <c r="L1984" s="49"/>
      <c r="M1984" s="49"/>
      <c r="N1984" s="49"/>
      <c r="O1984" s="49"/>
    </row>
    <row r="1985" spans="3:15" x14ac:dyDescent="0.2">
      <c r="C1985" s="47"/>
      <c r="H1985" s="48"/>
      <c r="I1985" s="48"/>
      <c r="J1985" s="49"/>
      <c r="K1985" s="49"/>
      <c r="L1985" s="49"/>
      <c r="M1985" s="49"/>
      <c r="N1985" s="49"/>
      <c r="O1985" s="49"/>
    </row>
    <row r="1986" spans="3:15" x14ac:dyDescent="0.2">
      <c r="C1986" s="47"/>
      <c r="H1986" s="48"/>
      <c r="I1986" s="48"/>
      <c r="J1986" s="49"/>
      <c r="K1986" s="49"/>
      <c r="L1986" s="49"/>
      <c r="M1986" s="49"/>
      <c r="N1986" s="49"/>
      <c r="O1986" s="49"/>
    </row>
    <row r="1987" spans="3:15" x14ac:dyDescent="0.2">
      <c r="C1987" s="47"/>
      <c r="H1987" s="48"/>
      <c r="I1987" s="48"/>
      <c r="J1987" s="49"/>
      <c r="K1987" s="49"/>
      <c r="L1987" s="49"/>
      <c r="M1987" s="49"/>
      <c r="N1987" s="49"/>
      <c r="O1987" s="49"/>
    </row>
    <row r="1988" spans="3:15" x14ac:dyDescent="0.2">
      <c r="C1988" s="47"/>
      <c r="H1988" s="48"/>
      <c r="I1988" s="48"/>
      <c r="J1988" s="49"/>
      <c r="K1988" s="49"/>
      <c r="L1988" s="49"/>
      <c r="M1988" s="49"/>
      <c r="N1988" s="49"/>
      <c r="O1988" s="49"/>
    </row>
    <row r="1989" spans="3:15" x14ac:dyDescent="0.2">
      <c r="C1989" s="47"/>
      <c r="H1989" s="48"/>
      <c r="I1989" s="48"/>
      <c r="J1989" s="49"/>
      <c r="K1989" s="49"/>
      <c r="L1989" s="49"/>
      <c r="M1989" s="49"/>
      <c r="N1989" s="49"/>
      <c r="O1989" s="49"/>
    </row>
    <row r="1990" spans="3:15" x14ac:dyDescent="0.2">
      <c r="C1990" s="47"/>
      <c r="H1990" s="48"/>
      <c r="I1990" s="48"/>
      <c r="J1990" s="49"/>
      <c r="K1990" s="49"/>
      <c r="L1990" s="49"/>
      <c r="M1990" s="49"/>
      <c r="N1990" s="49"/>
      <c r="O1990" s="49"/>
    </row>
    <row r="1991" spans="3:15" x14ac:dyDescent="0.2">
      <c r="C1991" s="47"/>
      <c r="H1991" s="48"/>
      <c r="I1991" s="48"/>
      <c r="J1991" s="49"/>
      <c r="K1991" s="49"/>
      <c r="L1991" s="49"/>
      <c r="M1991" s="49"/>
      <c r="N1991" s="49"/>
      <c r="O1991" s="49"/>
    </row>
    <row r="1992" spans="3:15" x14ac:dyDescent="0.2">
      <c r="C1992" s="47"/>
      <c r="H1992" s="48"/>
      <c r="I1992" s="48"/>
      <c r="J1992" s="49"/>
      <c r="K1992" s="49"/>
      <c r="L1992" s="49"/>
      <c r="M1992" s="49"/>
      <c r="N1992" s="49"/>
      <c r="O1992" s="49"/>
    </row>
    <row r="1993" spans="3:15" x14ac:dyDescent="0.2">
      <c r="C1993" s="47"/>
      <c r="H1993" s="48"/>
      <c r="I1993" s="48"/>
      <c r="J1993" s="49"/>
      <c r="K1993" s="49"/>
      <c r="L1993" s="49"/>
      <c r="M1993" s="49"/>
      <c r="N1993" s="49"/>
      <c r="O1993" s="49"/>
    </row>
    <row r="1994" spans="3:15" x14ac:dyDescent="0.2">
      <c r="C1994" s="47"/>
      <c r="H1994" s="48"/>
      <c r="I1994" s="48"/>
      <c r="J1994" s="49"/>
      <c r="K1994" s="49"/>
      <c r="L1994" s="49"/>
      <c r="M1994" s="49"/>
      <c r="N1994" s="49"/>
      <c r="O1994" s="49"/>
    </row>
    <row r="1995" spans="3:15" x14ac:dyDescent="0.2">
      <c r="C1995" s="47"/>
      <c r="H1995" s="48"/>
      <c r="I1995" s="48"/>
      <c r="J1995" s="49"/>
      <c r="K1995" s="49"/>
      <c r="L1995" s="49"/>
      <c r="M1995" s="49"/>
      <c r="N1995" s="49"/>
      <c r="O1995" s="49"/>
    </row>
    <row r="1996" spans="3:15" x14ac:dyDescent="0.2">
      <c r="C1996" s="47"/>
      <c r="H1996" s="48"/>
      <c r="I1996" s="48"/>
      <c r="J1996" s="49"/>
      <c r="K1996" s="49"/>
      <c r="L1996" s="49"/>
      <c r="M1996" s="49"/>
      <c r="N1996" s="49"/>
      <c r="O1996" s="49"/>
    </row>
    <row r="1997" spans="3:15" x14ac:dyDescent="0.2">
      <c r="C1997" s="47"/>
      <c r="H1997" s="48"/>
      <c r="I1997" s="48"/>
      <c r="J1997" s="49"/>
      <c r="K1997" s="49"/>
      <c r="L1997" s="49"/>
      <c r="M1997" s="49"/>
      <c r="N1997" s="49"/>
      <c r="O1997" s="49"/>
    </row>
    <row r="1998" spans="3:15" x14ac:dyDescent="0.2">
      <c r="C1998" s="47"/>
      <c r="H1998" s="48"/>
      <c r="I1998" s="48"/>
      <c r="J1998" s="49"/>
      <c r="K1998" s="49"/>
      <c r="L1998" s="49"/>
      <c r="M1998" s="49"/>
      <c r="N1998" s="49"/>
      <c r="O1998" s="49"/>
    </row>
    <row r="1999" spans="3:15" x14ac:dyDescent="0.2">
      <c r="C1999" s="47"/>
      <c r="H1999" s="48"/>
      <c r="I1999" s="48"/>
      <c r="J1999" s="49"/>
      <c r="K1999" s="49"/>
      <c r="L1999" s="49"/>
      <c r="M1999" s="49"/>
      <c r="N1999" s="49"/>
      <c r="O1999" s="49"/>
    </row>
    <row r="2000" spans="3:15" x14ac:dyDescent="0.2">
      <c r="C2000" s="47"/>
      <c r="H2000" s="48"/>
      <c r="I2000" s="48"/>
      <c r="J2000" s="49"/>
      <c r="K2000" s="49"/>
      <c r="L2000" s="49"/>
      <c r="M2000" s="49"/>
      <c r="N2000" s="49"/>
      <c r="O2000" s="49"/>
    </row>
  </sheetData>
  <sheetProtection sheet="1" formatColumns="0" formatRows="0" sort="0" autoFilter="0"/>
  <conditionalFormatting sqref="E28:E2000">
    <cfRule type="expression" dxfId="7" priority="1" stopIfTrue="1">
      <formula>E28="(not in Papers)"</formula>
    </cfRule>
  </conditionalFormatting>
  <dataValidations count="3">
    <dataValidation type="list" allowBlank="1" showInputMessage="1" showErrorMessage="1" errorTitle="Sheet size" error="Choose one of the standard sizes listed on Settings." promptTitle="Sheet size" prompt="Only for 'Supplied (Sheet)': the nearest standard size to the sheet the student brought." sqref="B11" xr:uid="{1F8150DA-3BFE-734D-B1B3-9AA47AC22270}">
      <formula1>RNG_STD_SIZES</formula1>
    </dataValidation>
    <dataValidation type="decimal" operator="greaterThan" allowBlank="1" showInputMessage="1" showErrorMessage="1" errorTitle="Amount" error="Metres of roll, or number of sheets. Must be greater than zero." promptTitle="Amount" prompt="Metres of roll, or number of sheets. Must be greater than zero." sqref="B9" xr:uid="{3FFEA7BF-2383-5B46-8100-D722C2F512F3}">
      <formula1>0</formula1>
    </dataValidation>
    <dataValidation type="decimal" operator="greaterThan" allowBlank="1" showInputMessage="1" showErrorMessage="1" errorTitle="Print width" error="Optional for catalogue rolls (blank = full roll width). Required for 'Supplied (Roll)'. In millimetres." promptTitle="Print width" prompt="Optional for catalogue rolls (blank = full roll width). Required for 'Supplied (Roll)'. In millimetres." sqref="B10" xr:uid="{945B0034-23AA-BE43-85A2-BA2C2CB3896D}">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pcb_btnRefreshLocations_1_15">
              <controlPr defaultSize="0" print="0" autoFill="0" autoPict="0" macro="[0]!btnRefreshLocations">
                <anchor>
                  <from>
                    <xdr:col>14</xdr:col>
                    <xdr:colOff>0</xdr:colOff>
                    <xdr:row>0</xdr:row>
                    <xdr:rowOff>0</xdr:rowOff>
                  </from>
                  <to>
                    <xdr:col>15</xdr:col>
                    <xdr:colOff>1282700</xdr:colOff>
                    <xdr:row>1</xdr:row>
                    <xdr:rowOff>12700</xdr:rowOff>
                  </to>
                </anchor>
              </controlPr>
            </control>
          </mc:Choice>
        </mc:AlternateContent>
        <mc:AlternateContent xmlns:mc="http://schemas.openxmlformats.org/markup-compatibility/2006">
          <mc:Choice Requires="x14">
            <control shapeId="11266" r:id="rId4" name="pcb_btnCheckWorkbook_3_15">
              <controlPr defaultSize="0" print="0" autoFill="0" autoPict="0" macro="[0]!btnCheckWorkbook">
                <anchor>
                  <from>
                    <xdr:col>14</xdr:col>
                    <xdr:colOff>0</xdr:colOff>
                    <xdr:row>2</xdr:row>
                    <xdr:rowOff>0</xdr:rowOff>
                  </from>
                  <to>
                    <xdr:col>15</xdr:col>
                    <xdr:colOff>1282700</xdr:colOff>
                    <xdr:row>3</xdr:row>
                    <xdr:rowOff>88900</xdr:rowOff>
                  </to>
                </anchor>
              </controlPr>
            </control>
          </mc:Choice>
        </mc:AlternateContent>
        <mc:AlternateContent xmlns:mc="http://schemas.openxmlformats.org/markup-compatibility/2006">
          <mc:Choice Requires="x14">
            <control shapeId="11267" r:id="rId5" name="pcb_btnToggleConfigSheets_5_15">
              <controlPr defaultSize="0" print="0" autoFill="0" autoPict="0" macro="[0]!btnToggleConfigSheets">
                <anchor>
                  <from>
                    <xdr:col>14</xdr:col>
                    <xdr:colOff>0</xdr:colOff>
                    <xdr:row>4</xdr:row>
                    <xdr:rowOff>0</xdr:rowOff>
                  </from>
                  <to>
                    <xdr:col>15</xdr:col>
                    <xdr:colOff>1282700</xdr:colOff>
                    <xdr:row>5</xdr:row>
                    <xdr:rowOff>0</xdr:rowOff>
                  </to>
                </anchor>
              </controlPr>
            </control>
          </mc:Choice>
        </mc:AlternateContent>
        <mc:AlternateContent xmlns:mc="http://schemas.openxmlformats.org/markup-compatibility/2006">
          <mc:Choice Requires="x14">
            <control shapeId="11268" r:id="rId6" name="pcb_btnPlannerAdd_19_3">
              <controlPr defaultSize="0" print="0" autoFill="0" autoPict="0" macro="[0]!btnPlannerAdd">
                <anchor>
                  <from>
                    <xdr:col>2</xdr:col>
                    <xdr:colOff>0</xdr:colOff>
                    <xdr:row>18</xdr:row>
                    <xdr:rowOff>0</xdr:rowOff>
                  </from>
                  <to>
                    <xdr:col>2</xdr:col>
                    <xdr:colOff>1651000</xdr:colOff>
                    <xdr:row>18</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Printer" error="Choose one of the listed options. Every printer available in any print room. Ones that cannot take the chosen paper are marked (unavailable)." promptTitle="Printer" prompt="Every printer available in any print room. Ones that cannot take the chosen paper are marked (unavailable)." xr:uid="{0C9B71E0-7F10-CA4B-8CA2-0B366F3A90E6}">
          <x14:formula1>
            <xm:f>_Work!$A$2:$A$4</xm:f>
          </x14:formula1>
          <xm:sqref>B7</xm:sqref>
        </x14:dataValidation>
        <x14:dataValidation type="list" allowBlank="1" showInputMessage="1" showErrorMessage="1" errorTitle="Paper" error="Choose one of the listed options. Every paper available in any print room. Ones the chosen printer cannot take are marked (unavailable)." promptTitle="Paper" prompt="Every paper available in any print room. Ones the chosen printer cannot take are marked (unavailable)." xr:uid="{22369EAA-A10F-8245-BEB5-E0791DE280EC}">
          <x14:formula1>
            <xm:f>_Work!$B$2:$B$12</xm:f>
          </x14:formula1>
          <xm:sqref>B8</xm:sqref>
        </x14:dataValidation>
        <x14:dataValidation type="list" allowBlank="1" showInputMessage="1" showErrorMessage="1" errorTitle="Add to print room" error="Choose one of the listed options. The print room to add this job to. Only rooms that have the chosen printer are listed." promptTitle="Add to print room" prompt="The print room to add this job to. Only rooms that have the chosen printer are listed." xr:uid="{8B7478DB-414C-DA4A-AFA7-F03B8FAC39F5}">
          <x14:formula1>
            <xm:f>_Work!$C$2</xm:f>
          </x14:formula1>
          <xm:sqref>B19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3787D-C927-BE45-88A9-5284685322DD}">
  <dimension ref="A1:AN2000"/>
  <sheetViews>
    <sheetView workbookViewId="0"/>
  </sheetViews>
  <sheetFormatPr baseColWidth="10" defaultRowHeight="15" outlineLevelCol="1" x14ac:dyDescent="0.2"/>
  <cols>
    <col min="1" max="2" width="22.83203125" customWidth="1" outlineLevel="1"/>
    <col min="3" max="3" width="3.83203125" customWidth="1" outlineLevel="1"/>
    <col min="4" max="4" width="24.83203125" customWidth="1" outlineLevel="1"/>
    <col min="5" max="5" width="22.83203125" customWidth="1" outlineLevel="1"/>
    <col min="6" max="6" width="2.33203125" customWidth="1" outlineLevel="1"/>
    <col min="7" max="7" width="3.33203125" customWidth="1"/>
    <col min="8" max="8" width="25.83203125" customWidth="1"/>
    <col min="9" max="11" width="22.83203125" customWidth="1"/>
    <col min="12" max="12" width="22.83203125" hidden="1" customWidth="1"/>
    <col min="13" max="13" width="9.83203125" hidden="1" customWidth="1"/>
    <col min="14" max="14" width="22.83203125" customWidth="1"/>
    <col min="15" max="22" width="14.83203125" hidden="1" customWidth="1"/>
    <col min="23" max="23" width="20.1640625" customWidth="1"/>
    <col min="24" max="24" width="14.83203125" customWidth="1"/>
    <col min="25" max="25" width="14.83203125" hidden="1" customWidth="1"/>
    <col min="26" max="26" width="30.83203125" hidden="1" customWidth="1"/>
    <col min="27" max="27" width="0" hidden="1" customWidth="1"/>
    <col min="29" max="29" width="22.83203125" customWidth="1"/>
    <col min="33" max="33" width="22.83203125" customWidth="1"/>
    <col min="37" max="37" width="22.83203125" customWidth="1"/>
    <col min="40" max="40" width="0" hidden="1" customWidth="1"/>
  </cols>
  <sheetData>
    <row r="1" spans="1:40" ht="21" customHeight="1" x14ac:dyDescent="0.25">
      <c r="H1" s="45" t="s">
        <v>351</v>
      </c>
    </row>
    <row r="2" spans="1:40" ht="21" customHeight="1" x14ac:dyDescent="0.2">
      <c r="H2" t="s">
        <v>352</v>
      </c>
    </row>
    <row r="3" spans="1:40" ht="15" customHeight="1" x14ac:dyDescent="0.2"/>
    <row r="4" spans="1:40" ht="22" customHeight="1" x14ac:dyDescent="0.2">
      <c r="A4" s="95" t="s">
        <v>353</v>
      </c>
      <c r="B4" s="96"/>
      <c r="C4" s="97"/>
      <c r="D4" s="95" t="s">
        <v>364</v>
      </c>
      <c r="E4" s="96"/>
      <c r="F4" s="97"/>
    </row>
    <row r="5" spans="1:40" ht="22" customHeight="1" x14ac:dyDescent="0.2">
      <c r="A5" s="95" t="s">
        <v>354</v>
      </c>
      <c r="B5" s="96"/>
      <c r="C5" s="97"/>
      <c r="D5" s="95" t="s">
        <v>136</v>
      </c>
      <c r="E5" s="96"/>
      <c r="F5" s="97"/>
    </row>
    <row r="6" spans="1:40" ht="18" customHeight="1" x14ac:dyDescent="0.2">
      <c r="A6" s="95" t="s">
        <v>19</v>
      </c>
      <c r="B6" s="96"/>
      <c r="C6" s="97"/>
      <c r="D6" s="97"/>
      <c r="E6" s="97"/>
      <c r="F6" s="97"/>
      <c r="X6" s="89" t="str">
        <f>IFERROR("After "&amp;ROUND(MIN(1,MAX(0,N(SET_SUBSIDY_PCT)))*100,2)&amp;"% subsidy","After subsidy")</f>
        <v>After 0% subsidy</v>
      </c>
    </row>
    <row r="7" spans="1:40" ht="18" customHeight="1" x14ac:dyDescent="0.2">
      <c r="A7" s="97"/>
      <c r="B7" s="97"/>
      <c r="C7" s="97"/>
      <c r="D7" s="95" t="s">
        <v>359</v>
      </c>
      <c r="E7" s="96"/>
      <c r="F7" s="97"/>
      <c r="H7" s="88" t="s">
        <v>365</v>
      </c>
      <c r="I7" s="24"/>
      <c r="J7" s="88" t="s">
        <v>366</v>
      </c>
      <c r="K7" s="24"/>
      <c r="X7" s="90">
        <f>IFERROR(ROUND(N9*(1-MIN(1,MAX(0,N(SET_SUBSIDY_PCT)))),IF(ISNUMBER(SET_ROUND_DP),SET_ROUND_DP,2)),N9)</f>
        <v>815.17</v>
      </c>
    </row>
    <row r="8" spans="1:40" ht="18" customHeight="1" x14ac:dyDescent="0.2">
      <c r="A8" s="95" t="s">
        <v>355</v>
      </c>
      <c r="B8" s="98"/>
      <c r="C8" s="97"/>
      <c r="D8" s="95" t="s">
        <v>360</v>
      </c>
      <c r="E8" s="96"/>
      <c r="F8" s="97"/>
      <c r="H8" s="51" t="s">
        <v>367</v>
      </c>
      <c r="I8" s="51" t="s">
        <v>317</v>
      </c>
      <c r="J8" s="51" t="s">
        <v>318</v>
      </c>
      <c r="K8" s="51" t="s">
        <v>147</v>
      </c>
      <c r="L8" s="46"/>
      <c r="M8" s="46"/>
      <c r="N8" s="51" t="s">
        <v>319</v>
      </c>
      <c r="O8" s="46"/>
      <c r="P8" s="46"/>
      <c r="Q8" s="46"/>
      <c r="R8" s="46"/>
      <c r="S8" s="46"/>
      <c r="T8" s="46"/>
      <c r="U8" s="46"/>
      <c r="V8" s="46"/>
      <c r="W8" s="51" t="s">
        <v>208</v>
      </c>
      <c r="X8" s="51" t="s">
        <v>320</v>
      </c>
    </row>
    <row r="9" spans="1:40" ht="18" customHeight="1" x14ac:dyDescent="0.2">
      <c r="A9" s="95" t="s">
        <v>356</v>
      </c>
      <c r="B9" s="98"/>
      <c r="C9" s="97"/>
      <c r="D9" s="97"/>
      <c r="E9" s="97"/>
      <c r="F9" s="97"/>
      <c r="I9" s="17" cm="1">
        <f t="array" ref="I9">IFERROR(ROWS(_xlfn._xlws.FILTER(INDEX(_xlfn.ANCHORARRAY(_Data!$A$10),,MATCH("Job ID",_Data!$A$9:$AZ$9,0)),(INDEX(_xlfn.ANCHORARRAY(_Data!$A$10),,MATCH("Job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12</v>
      </c>
      <c r="J9" s="50" cm="1">
        <f t="array" ref="J9">IFERROR(SUM(_xlfn._xlws.FILTER(INDEX(_xlfn.ANCHORARRAY(_Data!$A$10),,MATCH("Gross Cost",_Data!$A$9:$AZ$9,0)),(INDEX(_xlfn.ANCHORARRAY(_Data!$A$10),,MATCH("Job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833.62999999999988</v>
      </c>
      <c r="K9" s="50" cm="1">
        <f t="array" ref="K9">IFERROR(SUM(_xlfn._xlws.FILTER(INDEX(_xlfn.ANCHORARRAY(_Data!$A$10),,MATCH("Disregarded",_Data!$A$9:$AZ$9,0)),(INDEX(_xlfn.ANCHORARRAY(_Data!$A$10),,MATCH("Job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18.459999999999997</v>
      </c>
      <c r="N9" s="50" cm="1">
        <f t="array" ref="N9">IFERROR(SUM(_xlfn._xlws.FILTER(INDEX(_xlfn.ANCHORARRAY(_Data!$A$10),,MATCH("Chargeable Cost",_Data!$A$9:$AZ$9,0)),(INDEX(_xlfn.ANCHORARRAY(_Data!$A$10),,MATCH("Job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815.16999999999985</v>
      </c>
      <c r="W9" s="50" cm="1">
        <f t="array" ref="W9">IFERROR(SUM(_xlfn._xlws.FILTER(INDEX(_xlfn.ANCHORARRAY(_Data!$A$10),,MATCH("Chargeable Cost",_Data!$A$9:$AZ$9,0)),(INDEX(_xlfn.ANCHORARRAY(_Data!$A$10),,MATCH("Job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INDEX(_xlfn.ANCHORARRAY(_Data!$A$10),,MATCH("Paid",_Data!$A$9:$AZ$9,0))="Yes"),0)),0)</f>
        <v>0</v>
      </c>
      <c r="X9" s="50" cm="1">
        <f t="array" ref="X9">IFERROR(_xlfn.LET(_xlpm.ok0,(INDEX(_xlfn.ANCHORARRAY(_Data!$A$10),,MATCH("Job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_xlpm.cc,INDEX(_xlfn.ANCHORARRAY(_Data!$A$10),,MATCH("Chargeable Cost",_Data!$A$9:$AZ$9,0)),SUM(_xlfn._xlws.FILTER(_xlpm.cc,_xlpm.ok0,0))-SUM(_xlfn._xlws.FILTER(_xlpm.cc,_xlpm.ok0*(INDEX(_xlfn.ANCHORARRAY(_Data!$A$10),,MATCH("Paid",_Data!$A$9:$AZ$9,0))="Yes"),0))),0)</f>
        <v>815.16999999999985</v>
      </c>
    </row>
    <row r="10" spans="1:40" s="17" customFormat="1" ht="18" customHeight="1" x14ac:dyDescent="0.2">
      <c r="A10" s="95"/>
      <c r="B10" s="95"/>
      <c r="C10" s="95"/>
      <c r="D10" s="95" t="s">
        <v>321</v>
      </c>
      <c r="E10" s="99"/>
      <c r="F10" s="95"/>
      <c r="H10" s="93" t="s">
        <v>133</v>
      </c>
      <c r="I10" s="93" t="s">
        <v>124</v>
      </c>
      <c r="J10" s="93" t="s">
        <v>368</v>
      </c>
      <c r="K10" s="93" t="s">
        <v>369</v>
      </c>
      <c r="L10" s="93" t="s">
        <v>137</v>
      </c>
      <c r="M10" s="93" t="s">
        <v>257</v>
      </c>
      <c r="N10" s="93" t="s">
        <v>321</v>
      </c>
      <c r="O10" s="93" t="s">
        <v>209</v>
      </c>
      <c r="P10" s="93" t="s">
        <v>139</v>
      </c>
      <c r="Q10" s="93" t="s">
        <v>143</v>
      </c>
      <c r="R10" s="93" t="s">
        <v>323</v>
      </c>
      <c r="S10" s="93" t="s">
        <v>324</v>
      </c>
      <c r="T10" s="93" t="s">
        <v>325</v>
      </c>
      <c r="U10" s="93" t="s">
        <v>318</v>
      </c>
      <c r="V10" s="93" t="s">
        <v>147</v>
      </c>
      <c r="W10" s="93" t="s">
        <v>319</v>
      </c>
      <c r="X10" s="93" t="s">
        <v>208</v>
      </c>
      <c r="Y10" s="93" t="s">
        <v>136</v>
      </c>
      <c r="Z10" s="93" t="s">
        <v>6</v>
      </c>
      <c r="AA10" s="17" t="s">
        <v>132</v>
      </c>
      <c r="AC10" s="17" t="s">
        <v>370</v>
      </c>
      <c r="AG10" s="17" t="s">
        <v>371</v>
      </c>
      <c r="AK10" s="17" t="s">
        <v>372</v>
      </c>
    </row>
    <row r="11" spans="1:40" ht="18" customHeight="1" x14ac:dyDescent="0.2">
      <c r="A11" s="95" t="s">
        <v>357</v>
      </c>
      <c r="B11" s="100"/>
      <c r="C11" s="97"/>
      <c r="D11" s="95" t="s">
        <v>35</v>
      </c>
      <c r="E11" s="96"/>
      <c r="F11" s="97"/>
      <c r="H11" s="92" cm="1">
        <f t="array" ref="H11:AA22">IFERROR(_xlfn.LET(_xlpm.res,_xlfn._xlws.FILTER(_xlfn.HSTACK(INDEX(_xlfn.ANCHORARRAY(_Data!$A$10),,MATCH("Date/Time",_Data!$A$9:$AZ$9,0)),INDEX(_xlfn.ANCHORARRAY(_Data!$A$10),,MATCH("Location",_Data!$A$9:$AZ$9,0)),IF(INDEX(_xlfn.ANCHORARRAY(_Data!$A$10),,MATCH("Job ID",_Data!$A$9:$AZ$9,0))&lt;&gt;"",IF(INDEX(_xlfn.ANCHORARRAY(_Data!$A$10),,MATCH("Student Name",_Data!$A$9:$AZ$9,0))=0,"",INDEX(_xlfn.ANCHORARRAY(_Data!$A$10),,MATCH("Student Name",_Data!$A$9:$AZ$9,0))),""),IF(INDEX(_xlfn.ANCHORARRAY(_Data!$A$10),,MATCH("Job ID",_Data!$A$9:$AZ$9,0))&lt;&gt;"",IF(INDEX(_xlfn.ANCHORARRAY(_Data!$A$10),,MATCH("Student No",_Data!$A$9:$AZ$9,0))=0,"",INDEX(_xlfn.ANCHORARRAY(_Data!$A$10),,MATCH("Student No",_Data!$A$9:$AZ$9,0))),""),INDEX(_xlfn.ANCHORARRAY(_Data!$A$10),,MATCH("Printer",_Data!$A$9:$AZ$9,0)),IF(ISNUMBER(INDEX(_xlfn.ANCHORARRAY(_Data!$A$10),,MATCH("Passes",_Data!$A$9:$AZ$9,0))),INDEX(_xlfn.ANCHORARRAY(_Data!$A$10),,MATCH("Passes",_Data!$A$9:$AZ$9,0)),0),INDEX(_xlfn.ANCHORARRAY(_Data!$A$10),,MATCH("Paper Stock",_Data!$A$9:$AZ$9,0)),INDEX(_xlfn.ANCHORARRAY(_Data!$A$10),,MATCH("Qty",_Data!$A$9:$AZ$9,0)),INDEX(_xlfn.ANCHORARRAY(_Data!$A$10),,MATCH("Unit",_Data!$A$9:$AZ$9,0)),INDEX(_xlfn.ANCHORARRAY(_Data!$A$10),,MATCH("Area m2",_Data!$A$9:$AZ$9,0)),INDEX(_xlfn.ANCHORARRAY(_Data!$A$10),,MATCH("Paper Cost",_Data!$A$9:$AZ$9,0)),INDEX(_xlfn.ANCHORARRAY(_Data!$A$10),,MATCH("Consumable Cost",_Data!$A$9:$AZ$9,0)),INDEX(_xlfn.ANCHORARRAY(_Data!$A$10),,MATCH("Set-up Cost",_Data!$A$9:$AZ$9,0)),INDEX(_xlfn.ANCHORARRAY(_Data!$A$10),,MATCH("Gross Cost",_Data!$A$9:$AZ$9,0)),INDEX(_xlfn.ANCHORARRAY(_Data!$A$10),,MATCH("Disregarded",_Data!$A$9:$AZ$9,0)),INDEX(_xlfn.ANCHORARRAY(_Data!$A$10),,MATCH("Chargeable Cost",_Data!$A$9:$AZ$9,0)),IF(INDEX(_xlfn.ANCHORARRAY(_Data!$A$10),,MATCH("Paid",_Data!$A$9:$AZ$9,0))=0,"",INDEX(_xlfn.ANCHORARRAY(_Data!$A$10),,MATCH("Paid",_Data!$A$9:$AZ$9,0))),INDEX(_xlfn.ANCHORARRAY(_Data!$A$10),,MATCH("Technician",_Data!$A$9:$AZ$9,0)),IF(INDEX(_xlfn.ANCHORARRAY(_Data!$A$10),,MATCH("Notes",_Data!$A$9:$AZ$9,0))=0,"",INDEX(_xlfn.ANCHORARRAY(_Data!$A$10),,MATCH("Notes",_Data!$A$9:$AZ$9,0))&amp;""),INDEX(_xlfn.ANCHORARRAY(_Data!$A$10),,MATCH("Job ID",_Data!$A$9:$AZ$9,0))),(INDEX(_xlfn.ANCHORARRAY(_Data!$A$10),,MATCH("Job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Consumable",_Data!$A$9:$AZ$9,0))="Yes")))))*IF($E$4="",TRUE,INDEX(_xlfn.ANCHORARRAY(_Data!$A$10),,MATCH("Location",_Data!$A$9:$AZ$9,0))=$E$4)*IF($B$6="",TRUE,INDEX(_xlfn.ANCHORARRAY(_Data!$A$10),,MATCH("Department",_Data!$A$9:$AZ$9,0))=$B$6),"No print jobs match those criteria."),_xlpm.hdrs,{"Date/Time","Location","Student name","Student no","Printer","Passes","Paper stock","Qty","Unit","Area m2","Paper cost","Consumable cost","Set-up cost","Gross","Disregarded","Chargeable","Paid","Technician","Notes"},_xlpm.sortIdx,IFERROR(MATCH($I$7,_xlpm.hdrs,0),0),_xlpm.dir,IF($K$7="Descending",-1,1),IF(_xlpm.sortIdx=0,_xlpm.res,IFERROR(_xlfn.SORTBY(_xlpm.res,INDEX(_xlpm.res,,_xlpm.sortIdx),_xlpm.dir),_xlpm.res))),"No print jobs have been recorded yet.")</f>
        <v>46280.425000000003</v>
      </c>
      <c r="I11" t="str">
        <v>EXAMPLE</v>
      </c>
      <c r="J11" t="str">
        <v>Jane Smith</v>
      </c>
      <c r="K11">
        <v>2201884</v>
      </c>
      <c r="L11" t="str">
        <v>Xerox Versant 180</v>
      </c>
      <c r="M11" s="47">
        <v>0</v>
      </c>
      <c r="N11" t="str">
        <v>Gloss 200gsm SRA3 sheet</v>
      </c>
      <c r="O11" s="48">
        <v>100</v>
      </c>
      <c r="P11" s="48" t="str">
        <v>sheets</v>
      </c>
      <c r="Q11" s="48">
        <v>14.400000000000002</v>
      </c>
      <c r="R11" s="49">
        <v>31</v>
      </c>
      <c r="S11" s="49">
        <v>13.68</v>
      </c>
      <c r="T11" s="49">
        <v>0</v>
      </c>
      <c r="U11" s="49">
        <v>44.68</v>
      </c>
      <c r="V11" s="49">
        <v>0</v>
      </c>
      <c r="W11" s="49">
        <v>44.68</v>
      </c>
      <c r="X11" s="94" t="str">
        <v/>
      </c>
      <c r="Y11" t="str">
        <v>A. Shailer</v>
      </c>
      <c r="Z11" t="str">
        <v>Degree show booklets</v>
      </c>
      <c r="AA11" t="str">
        <v>UNI-EXAMPLE-00001</v>
      </c>
      <c r="AC11" t="str" cm="1">
        <f t="array" ref="AC11:AF12">IFERROR(_xlfn.LET(_xlpm.ok,(INDEX(_xlfn.ANCHORARRAY(_Data!$A$10),,MATCH("Job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_xlpm.k,_xlfn._xlws.FILTER(INDEX(_xlfn.ANCHORARRAY(_Data!$A$10),,MATCH("Location",_Data!$A$9:$AZ$9,0)),_xlpm.ok),_xlpm.g,_xlfn._xlws.FILTER(INDEX(_xlfn.ANCHORARRAY(_Data!$A$10),,MATCH("Gross Cost",_Data!$A$9:$AZ$9,0)),_xlpm.ok),_xlpm.c,_xlfn._xlws.FILTER(INDEX(_xlfn.ANCHORARRAY(_Data!$A$10),,MATCH("Chargeable Cost",_Data!$A$9:$AZ$9,0)),_xlpm.ok),_xlpm.u,_xlfn._xlws.SORT(_xlfn.UNIQUE(_xlpm.k)),_xlfn.VSTACK(_xlfn.HSTACK("Location","Jobs","Gross","Chargeable"),_xlfn.HSTACK(_xlpm.u,_xlfn.BYROW(_xlpm.u,_xlfn.LAMBDA(_xlpm.x,SUM(--(_xlpm.k=_xlpm.x)))),_xlfn.BYROW(_xlpm.u,_xlfn.LAMBDA(_xlpm.x,SUM(_xlfn._xlws.FILTER(_xlpm.g,_xlpm.k=_xlpm.x,0)))),_xlfn.BYROW(_xlpm.u,_xlfn.LAMBDA(_xlpm.x,SUM(_xlfn._xlws.FILTER(_xlpm.c,_xlpm.k=_xlpm.x,0))))))),"")</f>
        <v>Location</v>
      </c>
      <c r="AD11" t="str">
        <v>Jobs</v>
      </c>
      <c r="AE11" t="str">
        <v>Gross</v>
      </c>
      <c r="AF11" t="str">
        <v>Chargeable</v>
      </c>
      <c r="AG11" t="str" cm="1">
        <f t="array" ref="AG11:AJ20">IFERROR(_xlfn.LET(_xlpm.ok,(INDEX(_xlfn.ANCHORARRAY(_Data!$A$10),,MATCH("Job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_xlpm.k,_xlfn._xlws.FILTER(INDEX(_xlfn.ANCHORARRAY(_Data!$A$10),,MATCH("Paper Stock",_Data!$A$9:$AZ$9,0)),_xlpm.ok),_xlpm.g,_xlfn._xlws.FILTER(INDEX(_xlfn.ANCHORARRAY(_Data!$A$10),,MATCH("Gross Cost",_Data!$A$9:$AZ$9,0)),_xlpm.ok),_xlpm.c,_xlfn._xlws.FILTER(INDEX(_xlfn.ANCHORARRAY(_Data!$A$10),,MATCH("Chargeable Cost",_Data!$A$9:$AZ$9,0)),_xlpm.ok),_xlpm.u,_xlfn._xlws.SORT(_xlfn.UNIQUE(_xlpm.k)),_xlfn.VSTACK(_xlfn.HSTACK("Paper Stock","Jobs","Gross","Chargeable"),_xlfn.HSTACK(_xlpm.u,_xlfn.BYROW(_xlpm.u,_xlfn.LAMBDA(_xlpm.x,SUM(--(_xlpm.k=_xlpm.x)))),_xlfn.BYROW(_xlpm.u,_xlfn.LAMBDA(_xlpm.x,SUM(_xlfn._xlws.FILTER(_xlpm.g,_xlpm.k=_xlpm.x,0)))),_xlfn.BYROW(_xlpm.u,_xlfn.LAMBDA(_xlpm.x,SUM(_xlfn._xlws.FILTER(_xlpm.c,_xlpm.k=_xlpm.x,0))))))),"")</f>
        <v>Paper Stock</v>
      </c>
      <c r="AH11" t="str">
        <v>Jobs</v>
      </c>
      <c r="AI11" t="str">
        <v>Gross</v>
      </c>
      <c r="AJ11" t="str">
        <v>Chargeable</v>
      </c>
      <c r="AK11" t="str" cm="1">
        <f t="array" ref="AK11">IFERROR(_xlfn.LET(_xlpm.ok,((INDEX(_xlfn.ANCHORARRAY(_Data!$A$10),,MATCH("Job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INDEX(_xlfn.ANCHORARRAY(_Data!$A$10),,MATCH("Department",_Data!$A$9:$AZ$9,0))&lt;&gt;""),_xlpm.k,_xlfn._xlws.FILTER(INDEX(_xlfn.ANCHORARRAY(_Data!$A$10),,MATCH("Department",_Data!$A$9:$AZ$9,0)),_xlpm.ok),_xlpm.g,_xlfn._xlws.FILTER(INDEX(_xlfn.ANCHORARRAY(_Data!$A$10),,MATCH("Gross Cost",_Data!$A$9:$AZ$9,0)),_xlpm.ok),_xlpm.c,_xlfn._xlws.FILTER(INDEX(_xlfn.ANCHORARRAY(_Data!$A$10),,MATCH("Chargeable Cost",_Data!$A$9:$AZ$9,0)),_xlpm.ok),_xlpm.u,_xlfn._xlws.SORT(_xlfn.UNIQUE(_xlpm.k)),_xlfn.VSTACK(_xlfn.HSTACK("Department","Jobs","Gross","Chargeable"),_xlfn.HSTACK(_xlpm.u,_xlfn.BYROW(_xlpm.u,_xlfn.LAMBDA(_xlpm.x,SUM(--(_xlpm.k=_xlpm.x)))),_xlfn.BYROW(_xlpm.u,_xlfn.LAMBDA(_xlpm.x,SUM(_xlfn._xlws.FILTER(_xlpm.g,_xlpm.k=_xlpm.x,0)))),_xlfn.BYROW(_xlpm.u,_xlfn.LAMBDA(_xlpm.x,SUM(_xlfn._xlws.FILTER(_xlpm.c,_xlpm.k=_xlpm.x,0))))))),"")</f>
        <v/>
      </c>
    </row>
    <row r="12" spans="1:40" ht="18" customHeight="1" x14ac:dyDescent="0.2">
      <c r="A12" s="95" t="s">
        <v>358</v>
      </c>
      <c r="B12" s="100"/>
      <c r="C12" s="97"/>
      <c r="D12" s="95" t="s">
        <v>361</v>
      </c>
      <c r="E12" s="96"/>
      <c r="F12" s="97"/>
      <c r="H12" s="92">
        <v>46280.611111111109</v>
      </c>
      <c r="I12" t="str">
        <v>EXAMPLE</v>
      </c>
      <c r="J12" t="str">
        <v>Jane Smith</v>
      </c>
      <c r="K12">
        <v>2201884</v>
      </c>
      <c r="L12" t="str">
        <v>Epson SureColor P9500</v>
      </c>
      <c r="M12" s="47">
        <v>0</v>
      </c>
      <c r="N12" t="str">
        <v>Canvas 914mm roll</v>
      </c>
      <c r="O12" s="48">
        <v>12</v>
      </c>
      <c r="P12" s="48" t="str">
        <v>metres</v>
      </c>
      <c r="Q12" s="48">
        <v>10.968</v>
      </c>
      <c r="R12" s="49">
        <v>105</v>
      </c>
      <c r="S12" s="49">
        <v>31.26</v>
      </c>
      <c r="T12" s="49">
        <v>0</v>
      </c>
      <c r="U12" s="49">
        <v>136.26</v>
      </c>
      <c r="V12" s="49">
        <v>0</v>
      </c>
      <c r="W12" s="49">
        <v>136.26</v>
      </c>
      <c r="X12" s="94" t="str">
        <v/>
      </c>
      <c r="Y12" t="str">
        <v>J. Okonkwo</v>
      </c>
      <c r="Z12" t="str">
        <v>Full-width canvas run</v>
      </c>
      <c r="AA12" t="str">
        <v>UNI-EXAMPLE-00002</v>
      </c>
      <c r="AC12" t="str">
        <v>EXAMPLE</v>
      </c>
      <c r="AD12" s="91">
        <v>12</v>
      </c>
      <c r="AE12" s="49">
        <v>833.62999999999988</v>
      </c>
      <c r="AF12" s="49">
        <v>815.16999999999985</v>
      </c>
      <c r="AG12" t="str">
        <v>Canvas 914mm roll</v>
      </c>
      <c r="AH12" s="91">
        <v>3</v>
      </c>
      <c r="AI12" s="49">
        <v>407.81999999999994</v>
      </c>
      <c r="AJ12" s="49">
        <v>407.81999999999994</v>
      </c>
      <c r="AL12" s="91"/>
      <c r="AM12" s="49"/>
      <c r="AN12" s="49"/>
    </row>
    <row r="13" spans="1:40" ht="18" customHeight="1" x14ac:dyDescent="0.2">
      <c r="A13" s="95" t="s">
        <v>208</v>
      </c>
      <c r="B13" s="96"/>
      <c r="C13" s="97"/>
      <c r="D13" s="97"/>
      <c r="E13" s="97"/>
      <c r="F13" s="97"/>
      <c r="H13" s="92">
        <v>46281.461805555555</v>
      </c>
      <c r="I13" t="str">
        <v>EXAMPLE</v>
      </c>
      <c r="J13" t="str">
        <v>Ravi Patel</v>
      </c>
      <c r="K13">
        <v>2203110</v>
      </c>
      <c r="L13" t="str">
        <v>Epson SureColor P9500</v>
      </c>
      <c r="M13" s="47">
        <v>0</v>
      </c>
      <c r="N13" t="str">
        <v>Canvas 914mm roll</v>
      </c>
      <c r="O13" s="48">
        <v>12</v>
      </c>
      <c r="P13" s="48" t="str">
        <v>metres</v>
      </c>
      <c r="Q13" s="48">
        <v>7.1999999999999993</v>
      </c>
      <c r="R13" s="49">
        <v>105</v>
      </c>
      <c r="S13" s="49">
        <v>20.52</v>
      </c>
      <c r="T13" s="49">
        <v>0</v>
      </c>
      <c r="U13" s="49">
        <v>125.52</v>
      </c>
      <c r="V13" s="49">
        <v>0</v>
      </c>
      <c r="W13" s="49">
        <v>125.52</v>
      </c>
      <c r="X13" s="94" t="str">
        <v/>
      </c>
      <c r="Y13" t="str">
        <v>J. Okonkwo</v>
      </c>
      <c r="Z13" t="str">
        <v>600mm print on the same roll</v>
      </c>
      <c r="AA13" t="str">
        <v>UNI-EXAMPLE-00003</v>
      </c>
      <c r="AD13" s="91"/>
      <c r="AE13" s="49"/>
      <c r="AF13" s="49"/>
      <c r="AG13" t="str">
        <v>Gloss 200gsm SRA3 sheet</v>
      </c>
      <c r="AH13" s="91">
        <v>1</v>
      </c>
      <c r="AI13" s="49">
        <v>44.68</v>
      </c>
      <c r="AJ13" s="49">
        <v>44.68</v>
      </c>
      <c r="AL13" s="91"/>
      <c r="AM13" s="49"/>
      <c r="AN13" s="49"/>
    </row>
    <row r="14" spans="1:40" ht="18" customHeight="1" x14ac:dyDescent="0.2">
      <c r="A14" s="101" t="str" cm="1">
        <f t="array" ref="A14">IF(OR($B$4="",$B$5=""),"",IF(IFERROR(ROWS(_xlfn._xlws.FILTER(INDEX(_xlfn.ANCHORARRAY(_Data!$A$10),,MATCH("Job ID",_Data!$A$9:$AZ$9,0)),(INDEX(_xlfn.ANCHORARRAY(_Data!$A$10),,MATCH("Job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Consumable",_Data!$A$9:$AZ$9,0))="Yes")))))*IF($E$4="",TRUE,INDEX(_xlfn.ANCHORARRAY(_Data!$A$10),,MATCH("Location",_Data!$A$9:$AZ$9,0))=$E$4)*IF($B$6="",TRUE,INDEX(_xlfn.ANCHORARRAY(_Data!$A$10),,MATCH("Department",_Data!$A$9:$AZ$9,0))=$B$6))),0)=0,"That name and that number do not appear together on any record - check both.",""))</f>
        <v/>
      </c>
      <c r="B14" s="97"/>
      <c r="C14" s="97"/>
      <c r="D14" s="97"/>
      <c r="E14" s="97"/>
      <c r="F14" s="97"/>
      <c r="H14" s="92">
        <v>46281.638888888891</v>
      </c>
      <c r="I14" t="str">
        <v>EXAMPLE</v>
      </c>
      <c r="J14" t="str">
        <v>Ravi Patel</v>
      </c>
      <c r="K14">
        <v>2203110</v>
      </c>
      <c r="L14" t="str">
        <v>Epson SureColor P9500</v>
      </c>
      <c r="M14" s="47">
        <v>0</v>
      </c>
      <c r="N14" t="str">
        <v>Satin photo 610mm roll</v>
      </c>
      <c r="O14" s="48">
        <v>5</v>
      </c>
      <c r="P14" s="48" t="str">
        <v>metres</v>
      </c>
      <c r="Q14" s="48">
        <v>3.05</v>
      </c>
      <c r="R14" s="49">
        <v>15.5</v>
      </c>
      <c r="S14" s="49">
        <v>8.69</v>
      </c>
      <c r="T14" s="49">
        <v>0</v>
      </c>
      <c r="U14" s="49">
        <v>24.189999999999998</v>
      </c>
      <c r="V14" s="49">
        <v>15.499999999999998</v>
      </c>
      <c r="W14" s="49">
        <v>8.69</v>
      </c>
      <c r="X14" s="94" t="str">
        <v/>
      </c>
      <c r="Y14" t="str">
        <v>A. Shailer</v>
      </c>
      <c r="Z14" t="str">
        <v>Paper donated by the department</v>
      </c>
      <c r="AA14" t="str">
        <v>UNI-EXAMPLE-00004</v>
      </c>
      <c r="AD14" s="91"/>
      <c r="AE14" s="49"/>
      <c r="AF14" s="49"/>
      <c r="AG14" t="str">
        <v>Gloss offcut 320x450 sheet</v>
      </c>
      <c r="AH14" s="91">
        <v>1</v>
      </c>
      <c r="AI14" s="49">
        <v>4.75</v>
      </c>
      <c r="AJ14" s="49">
        <v>4.75</v>
      </c>
      <c r="AL14" s="91"/>
      <c r="AM14" s="49"/>
      <c r="AN14" s="49"/>
    </row>
    <row r="15" spans="1:40" ht="18" customHeight="1" x14ac:dyDescent="0.2">
      <c r="A15" s="95" t="s">
        <v>362</v>
      </c>
      <c r="B15" s="96"/>
      <c r="C15" s="97"/>
      <c r="D15" s="95" t="s">
        <v>363</v>
      </c>
      <c r="E15" s="96"/>
      <c r="F15" s="97"/>
      <c r="H15" s="92">
        <v>46282.381944444445</v>
      </c>
      <c r="I15" t="str">
        <v>EXAMPLE</v>
      </c>
      <c r="J15" t="str">
        <v>Amara Chen</v>
      </c>
      <c r="K15">
        <v>2204521</v>
      </c>
      <c r="L15" t="str">
        <v>Xerox Versant 180</v>
      </c>
      <c r="M15" s="47">
        <v>0</v>
      </c>
      <c r="N15" t="str">
        <v>Uncoated 120gsm A3 sheet</v>
      </c>
      <c r="O15" s="48">
        <v>25</v>
      </c>
      <c r="P15" s="48" t="str">
        <v>sheets</v>
      </c>
      <c r="Q15" s="48">
        <v>3.1184999999999996</v>
      </c>
      <c r="R15" s="49">
        <v>2.25</v>
      </c>
      <c r="S15" s="49">
        <v>2.96</v>
      </c>
      <c r="T15" s="49">
        <v>0</v>
      </c>
      <c r="U15" s="49">
        <v>5.21</v>
      </c>
      <c r="V15" s="49">
        <v>2.96</v>
      </c>
      <c r="W15" s="49">
        <v>2.25</v>
      </c>
      <c r="X15" s="94" t="str">
        <v/>
      </c>
      <c r="Y15" t="str">
        <v>M. Da Silva</v>
      </c>
      <c r="Z15" t="str">
        <v>Consumable cost waived - internal test proofs</v>
      </c>
      <c r="AA15" t="str">
        <v>UNI-EXAMPLE-00005</v>
      </c>
      <c r="AD15" s="91"/>
      <c r="AE15" s="49"/>
      <c r="AF15" s="49"/>
      <c r="AG15" t="str">
        <v>Matte 180gsm 1067mm roll</v>
      </c>
      <c r="AH15" s="91">
        <v>1</v>
      </c>
      <c r="AI15" s="49">
        <v>172.82</v>
      </c>
      <c r="AJ15" s="49">
        <v>172.82</v>
      </c>
      <c r="AL15" s="91"/>
      <c r="AM15" s="49"/>
      <c r="AN15" s="49"/>
    </row>
    <row r="16" spans="1:40" ht="18" customHeight="1" x14ac:dyDescent="0.2">
      <c r="A16" s="95" t="s">
        <v>147</v>
      </c>
      <c r="B16" s="96"/>
      <c r="C16" s="97"/>
      <c r="D16" s="97"/>
      <c r="E16" s="97"/>
      <c r="F16" s="97"/>
      <c r="H16" s="92">
        <v>46282.559027777781</v>
      </c>
      <c r="I16" t="str">
        <v>EXAMPLE</v>
      </c>
      <c r="J16" t="str">
        <v>Amara Chen</v>
      </c>
      <c r="K16">
        <v>2204521</v>
      </c>
      <c r="L16" t="str">
        <v>Xerox Versant 180</v>
      </c>
      <c r="M16" s="47">
        <v>0</v>
      </c>
      <c r="N16" t="str">
        <v>Gloss offcut 320x450 sheet</v>
      </c>
      <c r="O16" s="48">
        <v>15</v>
      </c>
      <c r="P16" s="48" t="str">
        <v>sheets</v>
      </c>
      <c r="Q16" s="48">
        <v>2.16</v>
      </c>
      <c r="R16" s="49">
        <v>2.7</v>
      </c>
      <c r="S16" s="49">
        <v>2.0499999999999998</v>
      </c>
      <c r="T16" s="49">
        <v>0</v>
      </c>
      <c r="U16" s="49">
        <v>4.75</v>
      </c>
      <c r="V16" s="49">
        <v>0</v>
      </c>
      <c r="W16" s="49">
        <v>4.75</v>
      </c>
      <c r="X16" s="94" t="str">
        <v/>
      </c>
      <c r="Y16" t="str">
        <v>M. Da Silva</v>
      </c>
      <c r="Z16" t="str">
        <v>Custom-size offcut stock, not a standard sheet size</v>
      </c>
      <c r="AA16" t="str">
        <v>UNI-EXAMPLE-00006</v>
      </c>
      <c r="AD16" s="91"/>
      <c r="AE16" s="49"/>
      <c r="AF16" s="49"/>
      <c r="AG16" t="str">
        <v>Matte 180gsm A1 sheet</v>
      </c>
      <c r="AH16" s="91">
        <v>1</v>
      </c>
      <c r="AI16" s="49">
        <v>35.78</v>
      </c>
      <c r="AJ16" s="49">
        <v>35.78</v>
      </c>
      <c r="AL16" s="91"/>
      <c r="AM16" s="49"/>
      <c r="AN16" s="49"/>
    </row>
    <row r="17" spans="8:40" x14ac:dyDescent="0.2">
      <c r="H17" s="92">
        <v>46282.666666666664</v>
      </c>
      <c r="I17" t="str">
        <v>EXAMPLE</v>
      </c>
      <c r="J17" t="str">
        <v>Amara Chen</v>
      </c>
      <c r="K17">
        <v>2204521</v>
      </c>
      <c r="L17" t="str">
        <v>HP Latex 335</v>
      </c>
      <c r="M17" s="47">
        <v>0</v>
      </c>
      <c r="N17" t="str">
        <v>Vinyl self-adhesive 1370mm roll</v>
      </c>
      <c r="O17" s="48">
        <v>8</v>
      </c>
      <c r="P17" s="48" t="str">
        <v>metres</v>
      </c>
      <c r="Q17" s="48">
        <v>10.96</v>
      </c>
      <c r="R17" s="49">
        <v>91.2</v>
      </c>
      <c r="S17" s="49">
        <v>19.18</v>
      </c>
      <c r="T17" s="49">
        <v>0</v>
      </c>
      <c r="U17" s="49">
        <v>110.38</v>
      </c>
      <c r="V17" s="49">
        <v>0</v>
      </c>
      <c r="W17" s="49">
        <v>110.38</v>
      </c>
      <c r="X17" s="94" t="str">
        <v/>
      </c>
      <c r="Y17" t="str">
        <v>J. Okonkwo</v>
      </c>
      <c r="Z17" t="str">
        <v>Outdoor banner vinyl, latex ink</v>
      </c>
      <c r="AA17" t="str">
        <v>UNI-EXAMPLE-00007</v>
      </c>
      <c r="AD17" s="91"/>
      <c r="AE17" s="49"/>
      <c r="AF17" s="49"/>
      <c r="AG17" t="str">
        <v>Matte 180gsm A2 sheet</v>
      </c>
      <c r="AH17" s="91">
        <v>1</v>
      </c>
      <c r="AI17" s="49">
        <v>14.31</v>
      </c>
      <c r="AJ17" s="49">
        <v>14.31</v>
      </c>
      <c r="AL17" s="91"/>
      <c r="AM17" s="49"/>
      <c r="AN17" s="49"/>
    </row>
    <row r="18" spans="8:40" x14ac:dyDescent="0.2">
      <c r="H18" s="92">
        <v>46283.427083333336</v>
      </c>
      <c r="I18" t="str">
        <v>EXAMPLE</v>
      </c>
      <c r="J18" t="str">
        <v/>
      </c>
      <c r="K18">
        <v>2205077</v>
      </c>
      <c r="L18" t="str">
        <v>HP DesignJet Z9+</v>
      </c>
      <c r="M18" s="47">
        <v>0</v>
      </c>
      <c r="N18" t="str">
        <v>Satin photo 610mm roll</v>
      </c>
      <c r="O18" s="48">
        <v>3</v>
      </c>
      <c r="P18" s="48" t="str">
        <v>metres</v>
      </c>
      <c r="Q18" s="48">
        <v>1.83</v>
      </c>
      <c r="R18" s="49">
        <v>9.3000000000000007</v>
      </c>
      <c r="S18" s="49">
        <v>4.3899999999999997</v>
      </c>
      <c r="T18" s="49">
        <v>0</v>
      </c>
      <c r="U18" s="49">
        <v>13.690000000000001</v>
      </c>
      <c r="V18" s="49">
        <v>0</v>
      </c>
      <c r="W18" s="49">
        <v>13.690000000000001</v>
      </c>
      <c r="X18" s="94" t="str">
        <v/>
      </c>
      <c r="Y18" t="str">
        <v>A. Shailer</v>
      </c>
      <c r="Z18" t="str">
        <v>Student number only, given verbally at the counter</v>
      </c>
      <c r="AA18" t="str">
        <v>UNI-EXAMPLE-00008</v>
      </c>
      <c r="AD18" s="91"/>
      <c r="AE18" s="49"/>
      <c r="AF18" s="49"/>
      <c r="AG18" t="str">
        <v>Satin photo 610mm roll</v>
      </c>
      <c r="AH18" s="91">
        <v>2</v>
      </c>
      <c r="AI18" s="49">
        <v>37.879999999999995</v>
      </c>
      <c r="AJ18" s="49">
        <v>22.380000000000003</v>
      </c>
      <c r="AL18" s="91"/>
      <c r="AM18" s="49"/>
      <c r="AN18" s="49"/>
    </row>
    <row r="19" spans="8:40" x14ac:dyDescent="0.2">
      <c r="H19" s="92">
        <v>46283.486111111109</v>
      </c>
      <c r="I19" t="str">
        <v>EXAMPLE</v>
      </c>
      <c r="J19" t="str">
        <v>School of Art</v>
      </c>
      <c r="K19" t="str">
        <v/>
      </c>
      <c r="L19" t="str">
        <v>Xerox Versant 180</v>
      </c>
      <c r="M19" s="47">
        <v>0</v>
      </c>
      <c r="N19" t="str">
        <v>Matte 180gsm A2 sheet</v>
      </c>
      <c r="O19" s="48">
        <v>30</v>
      </c>
      <c r="P19" s="48" t="str">
        <v>sheets</v>
      </c>
      <c r="Q19" s="48">
        <v>7.4843999999999991</v>
      </c>
      <c r="R19" s="49">
        <v>7.2</v>
      </c>
      <c r="S19" s="49">
        <v>7.11</v>
      </c>
      <c r="T19" s="49">
        <v>0</v>
      </c>
      <c r="U19" s="49">
        <v>14.31</v>
      </c>
      <c r="V19" s="49">
        <v>0</v>
      </c>
      <c r="W19" s="49">
        <v>14.31</v>
      </c>
      <c r="X19" s="94" t="str">
        <v/>
      </c>
      <c r="Y19" t="str">
        <v>M. Da Silva</v>
      </c>
      <c r="Z19" t="str">
        <v>Departmental job charged to School of Art, no student involved</v>
      </c>
      <c r="AA19" t="str">
        <v>UNI-EXAMPLE-00009</v>
      </c>
      <c r="AD19" s="91"/>
      <c r="AE19" s="49"/>
      <c r="AF19" s="49"/>
      <c r="AG19" t="str">
        <v>Uncoated 120gsm A3 sheet</v>
      </c>
      <c r="AH19" s="91">
        <v>1</v>
      </c>
      <c r="AI19" s="49">
        <v>5.21</v>
      </c>
      <c r="AJ19" s="49">
        <v>2.25</v>
      </c>
      <c r="AL19" s="91"/>
      <c r="AM19" s="49"/>
      <c r="AN19" s="49"/>
    </row>
    <row r="20" spans="8:40" x14ac:dyDescent="0.2">
      <c r="H20" s="92">
        <v>46283.638888888891</v>
      </c>
      <c r="I20" t="str">
        <v>EXAMPLE</v>
      </c>
      <c r="J20" t="str">
        <v>Amara Chen</v>
      </c>
      <c r="K20">
        <v>2204521</v>
      </c>
      <c r="L20" t="str">
        <v>Epson SureColor P9500</v>
      </c>
      <c r="M20" s="47">
        <v>0</v>
      </c>
      <c r="N20" t="str">
        <v>Matte 180gsm 1067mm roll</v>
      </c>
      <c r="O20" s="48">
        <v>20</v>
      </c>
      <c r="P20" s="48" t="str">
        <v>metres</v>
      </c>
      <c r="Q20" s="48">
        <v>21.34</v>
      </c>
      <c r="R20" s="49">
        <v>112</v>
      </c>
      <c r="S20" s="49">
        <v>60.82</v>
      </c>
      <c r="T20" s="49">
        <v>0</v>
      </c>
      <c r="U20" s="49">
        <v>172.82</v>
      </c>
      <c r="V20" s="49">
        <v>0</v>
      </c>
      <c r="W20" s="49">
        <v>172.82</v>
      </c>
      <c r="X20" s="94" t="str">
        <v/>
      </c>
      <c r="Y20" t="str">
        <v>J. Okonkwo</v>
      </c>
      <c r="Z20" t="str">
        <v>Large-format handout roll</v>
      </c>
      <c r="AA20" t="str">
        <v>UNI-EXAMPLE-00010</v>
      </c>
      <c r="AD20" s="91"/>
      <c r="AE20" s="49"/>
      <c r="AF20" s="49"/>
      <c r="AG20" t="str">
        <v>Vinyl self-adhesive 1370mm roll</v>
      </c>
      <c r="AH20" s="91">
        <v>1</v>
      </c>
      <c r="AI20" s="49">
        <v>110.38</v>
      </c>
      <c r="AJ20" s="49">
        <v>110.38</v>
      </c>
      <c r="AL20" s="91"/>
      <c r="AM20" s="49"/>
      <c r="AN20" s="49"/>
    </row>
    <row r="21" spans="8:40" x14ac:dyDescent="0.2">
      <c r="H21" s="92">
        <v>46284.34375</v>
      </c>
      <c r="I21" t="str">
        <v>EXAMPLE</v>
      </c>
      <c r="J21" t="str">
        <v>Ravi Patel</v>
      </c>
      <c r="K21">
        <v>2203110</v>
      </c>
      <c r="L21" t="str">
        <v>Xerox Versant 180</v>
      </c>
      <c r="M21" s="47">
        <v>0</v>
      </c>
      <c r="N21" t="str">
        <v>Matte 180gsm A1 sheet</v>
      </c>
      <c r="O21" s="48">
        <v>40</v>
      </c>
      <c r="P21" s="48" t="str">
        <v>sheets</v>
      </c>
      <c r="Q21" s="48">
        <v>19.982159999999997</v>
      </c>
      <c r="R21" s="49">
        <v>16.8</v>
      </c>
      <c r="S21" s="49">
        <v>18.98</v>
      </c>
      <c r="T21" s="49">
        <v>0</v>
      </c>
      <c r="U21" s="49">
        <v>35.78</v>
      </c>
      <c r="V21" s="49">
        <v>0</v>
      </c>
      <c r="W21" s="49">
        <v>35.78</v>
      </c>
      <c r="X21" s="94" t="str">
        <v/>
      </c>
      <c r="Y21" t="str">
        <v>A. Shailer</v>
      </c>
      <c r="Z21" t="str">
        <v>Open day posters</v>
      </c>
      <c r="AA21" t="str">
        <v>UNI-EXAMPLE-00011</v>
      </c>
      <c r="AD21" s="91"/>
      <c r="AE21" s="49"/>
      <c r="AF21" s="49"/>
      <c r="AH21" s="91"/>
      <c r="AI21" s="49"/>
      <c r="AJ21" s="49"/>
      <c r="AL21" s="91"/>
      <c r="AM21" s="49"/>
      <c r="AN21" s="49"/>
    </row>
    <row r="22" spans="8:40" x14ac:dyDescent="0.2">
      <c r="H22" s="92">
        <v>46284.395833333336</v>
      </c>
      <c r="I22" t="str">
        <v>EXAMPLE</v>
      </c>
      <c r="J22" t="str">
        <v/>
      </c>
      <c r="K22" t="str">
        <v/>
      </c>
      <c r="L22" t="str">
        <v>Epson SureColor P9500</v>
      </c>
      <c r="M22" s="47">
        <v>0</v>
      </c>
      <c r="N22" t="str">
        <v>Canvas 914mm roll</v>
      </c>
      <c r="O22" s="48">
        <v>12</v>
      </c>
      <c r="P22" s="48" t="str">
        <v>metres</v>
      </c>
      <c r="Q22" s="48">
        <v>14.399999999999999</v>
      </c>
      <c r="R22" s="49">
        <v>105</v>
      </c>
      <c r="S22" s="49">
        <v>41.04</v>
      </c>
      <c r="T22" s="49">
        <v>0</v>
      </c>
      <c r="U22" s="49">
        <v>146.04</v>
      </c>
      <c r="V22" s="49">
        <v>0</v>
      </c>
      <c r="W22" s="49">
        <v>146.04</v>
      </c>
      <c r="X22" s="94" t="str">
        <v/>
      </c>
      <c r="Y22" t="str">
        <v>A. Shailer</v>
      </c>
      <c r="Z22" t="str">
        <v>SAMPLE: invalid - missing student identification and print width exceeds the roll</v>
      </c>
      <c r="AA22" t="str">
        <v>UNI-EXAMPLE-00012</v>
      </c>
      <c r="AD22" s="91"/>
      <c r="AE22" s="49"/>
      <c r="AF22" s="49"/>
      <c r="AH22" s="91"/>
      <c r="AI22" s="49"/>
      <c r="AJ22" s="49"/>
      <c r="AL22" s="91"/>
      <c r="AM22" s="49"/>
      <c r="AN22" s="49"/>
    </row>
    <row r="23" spans="8:40" x14ac:dyDescent="0.2">
      <c r="H23" s="92"/>
      <c r="M23" s="47"/>
      <c r="O23" s="48"/>
      <c r="P23" s="48"/>
      <c r="Q23" s="48"/>
      <c r="R23" s="49"/>
      <c r="S23" s="49"/>
      <c r="T23" s="49"/>
      <c r="U23" s="49"/>
      <c r="V23" s="49"/>
      <c r="W23" s="49"/>
      <c r="X23" s="94"/>
      <c r="AD23" s="91"/>
      <c r="AE23" s="49"/>
      <c r="AF23" s="49"/>
      <c r="AH23" s="91"/>
      <c r="AI23" s="49"/>
      <c r="AJ23" s="49"/>
      <c r="AL23" s="91"/>
      <c r="AM23" s="49"/>
      <c r="AN23" s="49"/>
    </row>
    <row r="24" spans="8:40" x14ac:dyDescent="0.2">
      <c r="H24" s="92"/>
      <c r="M24" s="47"/>
      <c r="O24" s="48"/>
      <c r="P24" s="48"/>
      <c r="Q24" s="48"/>
      <c r="R24" s="49"/>
      <c r="S24" s="49"/>
      <c r="T24" s="49"/>
      <c r="U24" s="49"/>
      <c r="V24" s="49"/>
      <c r="W24" s="49"/>
      <c r="X24" s="94"/>
      <c r="AD24" s="91"/>
      <c r="AE24" s="49"/>
      <c r="AF24" s="49"/>
      <c r="AH24" s="91"/>
      <c r="AI24" s="49"/>
      <c r="AJ24" s="49"/>
      <c r="AL24" s="91"/>
      <c r="AM24" s="49"/>
      <c r="AN24" s="49"/>
    </row>
    <row r="25" spans="8:40" x14ac:dyDescent="0.2">
      <c r="H25" s="92"/>
      <c r="M25" s="47"/>
      <c r="O25" s="48"/>
      <c r="P25" s="48"/>
      <c r="Q25" s="48"/>
      <c r="R25" s="49"/>
      <c r="S25" s="49"/>
      <c r="T25" s="49"/>
      <c r="U25" s="49"/>
      <c r="V25" s="49"/>
      <c r="W25" s="49"/>
      <c r="X25" s="94"/>
      <c r="AD25" s="91"/>
      <c r="AE25" s="49"/>
      <c r="AF25" s="49"/>
      <c r="AH25" s="91"/>
      <c r="AI25" s="49"/>
      <c r="AJ25" s="49"/>
      <c r="AL25" s="91"/>
      <c r="AM25" s="49"/>
      <c r="AN25" s="49"/>
    </row>
    <row r="26" spans="8:40" x14ac:dyDescent="0.2">
      <c r="H26" s="92"/>
      <c r="M26" s="47"/>
      <c r="O26" s="48"/>
      <c r="P26" s="48"/>
      <c r="Q26" s="48"/>
      <c r="R26" s="49"/>
      <c r="S26" s="49"/>
      <c r="T26" s="49"/>
      <c r="U26" s="49"/>
      <c r="V26" s="49"/>
      <c r="W26" s="49"/>
      <c r="X26" s="94"/>
      <c r="AD26" s="91"/>
      <c r="AE26" s="49"/>
      <c r="AF26" s="49"/>
      <c r="AH26" s="91"/>
      <c r="AI26" s="49"/>
      <c r="AJ26" s="49"/>
      <c r="AL26" s="91"/>
      <c r="AM26" s="49"/>
      <c r="AN26" s="49"/>
    </row>
    <row r="27" spans="8:40" x14ac:dyDescent="0.2">
      <c r="H27" s="92"/>
      <c r="M27" s="47"/>
      <c r="O27" s="48"/>
      <c r="P27" s="48"/>
      <c r="Q27" s="48"/>
      <c r="R27" s="49"/>
      <c r="S27" s="49"/>
      <c r="T27" s="49"/>
      <c r="U27" s="49"/>
      <c r="V27" s="49"/>
      <c r="W27" s="49"/>
      <c r="X27" s="94"/>
      <c r="AD27" s="91"/>
      <c r="AE27" s="49"/>
      <c r="AF27" s="49"/>
      <c r="AH27" s="91"/>
      <c r="AI27" s="49"/>
      <c r="AJ27" s="49"/>
      <c r="AL27" s="91"/>
      <c r="AM27" s="49"/>
      <c r="AN27" s="49"/>
    </row>
    <row r="28" spans="8:40" x14ac:dyDescent="0.2">
      <c r="H28" s="92"/>
      <c r="M28" s="47"/>
      <c r="O28" s="48"/>
      <c r="P28" s="48"/>
      <c r="Q28" s="48"/>
      <c r="R28" s="49"/>
      <c r="S28" s="49"/>
      <c r="T28" s="49"/>
      <c r="U28" s="49"/>
      <c r="V28" s="49"/>
      <c r="W28" s="49"/>
      <c r="X28" s="94"/>
      <c r="AD28" s="91"/>
      <c r="AE28" s="49"/>
      <c r="AF28" s="49"/>
      <c r="AH28" s="91"/>
      <c r="AI28" s="49"/>
      <c r="AJ28" s="49"/>
      <c r="AL28" s="91"/>
      <c r="AM28" s="49"/>
      <c r="AN28" s="49"/>
    </row>
    <row r="29" spans="8:40" x14ac:dyDescent="0.2">
      <c r="H29" s="92"/>
      <c r="M29" s="47"/>
      <c r="O29" s="48"/>
      <c r="P29" s="48"/>
      <c r="Q29" s="48"/>
      <c r="R29" s="49"/>
      <c r="S29" s="49"/>
      <c r="T29" s="49"/>
      <c r="U29" s="49"/>
      <c r="V29" s="49"/>
      <c r="W29" s="49"/>
      <c r="X29" s="94"/>
      <c r="AD29" s="91"/>
      <c r="AE29" s="49"/>
      <c r="AF29" s="49"/>
      <c r="AH29" s="91"/>
      <c r="AI29" s="49"/>
      <c r="AJ29" s="49"/>
      <c r="AL29" s="91"/>
      <c r="AM29" s="49"/>
      <c r="AN29" s="49"/>
    </row>
    <row r="30" spans="8:40" x14ac:dyDescent="0.2">
      <c r="H30" s="92"/>
      <c r="M30" s="47"/>
      <c r="O30" s="48"/>
      <c r="P30" s="48"/>
      <c r="Q30" s="48"/>
      <c r="R30" s="49"/>
      <c r="S30" s="49"/>
      <c r="T30" s="49"/>
      <c r="U30" s="49"/>
      <c r="V30" s="49"/>
      <c r="W30" s="49"/>
      <c r="X30" s="94"/>
      <c r="AD30" s="91"/>
      <c r="AE30" s="49"/>
      <c r="AF30" s="49"/>
      <c r="AH30" s="91"/>
      <c r="AI30" s="49"/>
      <c r="AJ30" s="49"/>
      <c r="AL30" s="91"/>
      <c r="AM30" s="49"/>
      <c r="AN30" s="49"/>
    </row>
    <row r="31" spans="8:40" x14ac:dyDescent="0.2">
      <c r="H31" s="92"/>
      <c r="M31" s="47"/>
      <c r="O31" s="48"/>
      <c r="P31" s="48"/>
      <c r="Q31" s="48"/>
      <c r="R31" s="49"/>
      <c r="S31" s="49"/>
      <c r="T31" s="49"/>
      <c r="U31" s="49"/>
      <c r="V31" s="49"/>
      <c r="W31" s="49"/>
      <c r="X31" s="94"/>
      <c r="AD31" s="91"/>
      <c r="AE31" s="49"/>
      <c r="AF31" s="49"/>
      <c r="AH31" s="91"/>
      <c r="AI31" s="49"/>
      <c r="AJ31" s="49"/>
      <c r="AL31" s="91"/>
      <c r="AM31" s="49"/>
      <c r="AN31" s="49"/>
    </row>
    <row r="32" spans="8:40" x14ac:dyDescent="0.2">
      <c r="H32" s="92"/>
      <c r="M32" s="47"/>
      <c r="O32" s="48"/>
      <c r="P32" s="48"/>
      <c r="Q32" s="48"/>
      <c r="R32" s="49"/>
      <c r="S32" s="49"/>
      <c r="T32" s="49"/>
      <c r="U32" s="49"/>
      <c r="V32" s="49"/>
      <c r="W32" s="49"/>
      <c r="X32" s="94"/>
      <c r="AD32" s="91"/>
      <c r="AE32" s="49"/>
      <c r="AF32" s="49"/>
      <c r="AH32" s="91"/>
      <c r="AI32" s="49"/>
      <c r="AJ32" s="49"/>
      <c r="AL32" s="91"/>
      <c r="AM32" s="49"/>
      <c r="AN32" s="49"/>
    </row>
    <row r="33" spans="8:40" x14ac:dyDescent="0.2">
      <c r="H33" s="92"/>
      <c r="M33" s="47"/>
      <c r="O33" s="48"/>
      <c r="P33" s="48"/>
      <c r="Q33" s="48"/>
      <c r="R33" s="49"/>
      <c r="S33" s="49"/>
      <c r="T33" s="49"/>
      <c r="U33" s="49"/>
      <c r="V33" s="49"/>
      <c r="W33" s="49"/>
      <c r="X33" s="94"/>
      <c r="AD33" s="91"/>
      <c r="AE33" s="49"/>
      <c r="AF33" s="49"/>
      <c r="AH33" s="91"/>
      <c r="AI33" s="49"/>
      <c r="AJ33" s="49"/>
      <c r="AL33" s="91"/>
      <c r="AM33" s="49"/>
      <c r="AN33" s="49"/>
    </row>
    <row r="34" spans="8:40" x14ac:dyDescent="0.2">
      <c r="H34" s="92"/>
      <c r="M34" s="47"/>
      <c r="O34" s="48"/>
      <c r="P34" s="48"/>
      <c r="Q34" s="48"/>
      <c r="R34" s="49"/>
      <c r="S34" s="49"/>
      <c r="T34" s="49"/>
      <c r="U34" s="49"/>
      <c r="V34" s="49"/>
      <c r="W34" s="49"/>
      <c r="X34" s="94"/>
      <c r="AD34" s="91"/>
      <c r="AE34" s="49"/>
      <c r="AF34" s="49"/>
      <c r="AH34" s="91"/>
      <c r="AI34" s="49"/>
      <c r="AJ34" s="49"/>
      <c r="AL34" s="91"/>
      <c r="AM34" s="49"/>
      <c r="AN34" s="49"/>
    </row>
    <row r="35" spans="8:40" x14ac:dyDescent="0.2">
      <c r="H35" s="92"/>
      <c r="M35" s="47"/>
      <c r="O35" s="48"/>
      <c r="P35" s="48"/>
      <c r="Q35" s="48"/>
      <c r="R35" s="49"/>
      <c r="S35" s="49"/>
      <c r="T35" s="49"/>
      <c r="U35" s="49"/>
      <c r="V35" s="49"/>
      <c r="W35" s="49"/>
      <c r="X35" s="94"/>
      <c r="AD35" s="91"/>
      <c r="AE35" s="49"/>
      <c r="AF35" s="49"/>
      <c r="AH35" s="91"/>
      <c r="AI35" s="49"/>
      <c r="AJ35" s="49"/>
      <c r="AL35" s="91"/>
      <c r="AM35" s="49"/>
      <c r="AN35" s="49"/>
    </row>
    <row r="36" spans="8:40" x14ac:dyDescent="0.2">
      <c r="H36" s="92"/>
      <c r="M36" s="47"/>
      <c r="O36" s="48"/>
      <c r="P36" s="48"/>
      <c r="Q36" s="48"/>
      <c r="R36" s="49"/>
      <c r="S36" s="49"/>
      <c r="T36" s="49"/>
      <c r="U36" s="49"/>
      <c r="V36" s="49"/>
      <c r="W36" s="49"/>
      <c r="X36" s="94"/>
      <c r="AD36" s="91"/>
      <c r="AE36" s="49"/>
      <c r="AF36" s="49"/>
      <c r="AH36" s="91"/>
      <c r="AI36" s="49"/>
      <c r="AJ36" s="49"/>
      <c r="AL36" s="91"/>
      <c r="AM36" s="49"/>
      <c r="AN36" s="49"/>
    </row>
    <row r="37" spans="8:40" x14ac:dyDescent="0.2">
      <c r="H37" s="92"/>
      <c r="M37" s="47"/>
      <c r="O37" s="48"/>
      <c r="P37" s="48"/>
      <c r="Q37" s="48"/>
      <c r="R37" s="49"/>
      <c r="S37" s="49"/>
      <c r="T37" s="49"/>
      <c r="U37" s="49"/>
      <c r="V37" s="49"/>
      <c r="W37" s="49"/>
      <c r="X37" s="94"/>
      <c r="AD37" s="91"/>
      <c r="AE37" s="49"/>
      <c r="AF37" s="49"/>
      <c r="AH37" s="91"/>
      <c r="AI37" s="49"/>
      <c r="AJ37" s="49"/>
      <c r="AL37" s="91"/>
      <c r="AM37" s="49"/>
      <c r="AN37" s="49"/>
    </row>
    <row r="38" spans="8:40" x14ac:dyDescent="0.2">
      <c r="H38" s="92"/>
      <c r="M38" s="47"/>
      <c r="O38" s="48"/>
      <c r="P38" s="48"/>
      <c r="Q38" s="48"/>
      <c r="R38" s="49"/>
      <c r="S38" s="49"/>
      <c r="T38" s="49"/>
      <c r="U38" s="49"/>
      <c r="V38" s="49"/>
      <c r="W38" s="49"/>
      <c r="X38" s="94"/>
      <c r="AD38" s="91"/>
      <c r="AE38" s="49"/>
      <c r="AF38" s="49"/>
      <c r="AH38" s="91"/>
      <c r="AI38" s="49"/>
      <c r="AJ38" s="49"/>
      <c r="AL38" s="91"/>
      <c r="AM38" s="49"/>
      <c r="AN38" s="49"/>
    </row>
    <row r="39" spans="8:40" x14ac:dyDescent="0.2">
      <c r="H39" s="92"/>
      <c r="M39" s="47"/>
      <c r="O39" s="48"/>
      <c r="P39" s="48"/>
      <c r="Q39" s="48"/>
      <c r="R39" s="49"/>
      <c r="S39" s="49"/>
      <c r="T39" s="49"/>
      <c r="U39" s="49"/>
      <c r="V39" s="49"/>
      <c r="W39" s="49"/>
      <c r="X39" s="94"/>
      <c r="AD39" s="91"/>
      <c r="AE39" s="49"/>
      <c r="AF39" s="49"/>
      <c r="AH39" s="91"/>
      <c r="AI39" s="49"/>
      <c r="AJ39" s="49"/>
      <c r="AL39" s="91"/>
      <c r="AM39" s="49"/>
      <c r="AN39" s="49"/>
    </row>
    <row r="40" spans="8:40" x14ac:dyDescent="0.2">
      <c r="H40" s="92"/>
      <c r="M40" s="47"/>
      <c r="O40" s="48"/>
      <c r="P40" s="48"/>
      <c r="Q40" s="48"/>
      <c r="R40" s="49"/>
      <c r="S40" s="49"/>
      <c r="T40" s="49"/>
      <c r="U40" s="49"/>
      <c r="V40" s="49"/>
      <c r="W40" s="49"/>
      <c r="X40" s="94"/>
      <c r="AD40" s="91"/>
      <c r="AE40" s="49"/>
      <c r="AF40" s="49"/>
      <c r="AH40" s="91"/>
      <c r="AI40" s="49"/>
      <c r="AJ40" s="49"/>
      <c r="AL40" s="91"/>
      <c r="AM40" s="49"/>
      <c r="AN40" s="49"/>
    </row>
    <row r="41" spans="8:40" x14ac:dyDescent="0.2">
      <c r="H41" s="92"/>
      <c r="M41" s="47"/>
      <c r="O41" s="48"/>
      <c r="P41" s="48"/>
      <c r="Q41" s="48"/>
      <c r="R41" s="49"/>
      <c r="S41" s="49"/>
      <c r="T41" s="49"/>
      <c r="U41" s="49"/>
      <c r="V41" s="49"/>
      <c r="W41" s="49"/>
      <c r="X41" s="94"/>
      <c r="AD41" s="91"/>
      <c r="AE41" s="49"/>
      <c r="AF41" s="49"/>
      <c r="AH41" s="91"/>
      <c r="AI41" s="49"/>
      <c r="AJ41" s="49"/>
      <c r="AL41" s="91"/>
      <c r="AM41" s="49"/>
      <c r="AN41" s="49"/>
    </row>
    <row r="42" spans="8:40" x14ac:dyDescent="0.2">
      <c r="H42" s="92"/>
      <c r="M42" s="47"/>
      <c r="O42" s="48"/>
      <c r="P42" s="48"/>
      <c r="Q42" s="48"/>
      <c r="R42" s="49"/>
      <c r="S42" s="49"/>
      <c r="T42" s="49"/>
      <c r="U42" s="49"/>
      <c r="V42" s="49"/>
      <c r="W42" s="49"/>
      <c r="X42" s="94"/>
      <c r="AD42" s="91"/>
      <c r="AE42" s="49"/>
      <c r="AF42" s="49"/>
      <c r="AH42" s="91"/>
      <c r="AI42" s="49"/>
      <c r="AJ42" s="49"/>
      <c r="AL42" s="91"/>
      <c r="AM42" s="49"/>
      <c r="AN42" s="49"/>
    </row>
    <row r="43" spans="8:40" x14ac:dyDescent="0.2">
      <c r="H43" s="92"/>
      <c r="M43" s="47"/>
      <c r="O43" s="48"/>
      <c r="P43" s="48"/>
      <c r="Q43" s="48"/>
      <c r="R43" s="49"/>
      <c r="S43" s="49"/>
      <c r="T43" s="49"/>
      <c r="U43" s="49"/>
      <c r="V43" s="49"/>
      <c r="W43" s="49"/>
      <c r="X43" s="94"/>
      <c r="AD43" s="91"/>
      <c r="AE43" s="49"/>
      <c r="AF43" s="49"/>
      <c r="AH43" s="91"/>
      <c r="AI43" s="49"/>
      <c r="AJ43" s="49"/>
      <c r="AL43" s="91"/>
      <c r="AM43" s="49"/>
      <c r="AN43" s="49"/>
    </row>
    <row r="44" spans="8:40" x14ac:dyDescent="0.2">
      <c r="H44" s="92"/>
      <c r="M44" s="47"/>
      <c r="O44" s="48"/>
      <c r="P44" s="48"/>
      <c r="Q44" s="48"/>
      <c r="R44" s="49"/>
      <c r="S44" s="49"/>
      <c r="T44" s="49"/>
      <c r="U44" s="49"/>
      <c r="V44" s="49"/>
      <c r="W44" s="49"/>
      <c r="X44" s="94"/>
      <c r="AD44" s="91"/>
      <c r="AE44" s="49"/>
      <c r="AF44" s="49"/>
      <c r="AH44" s="91"/>
      <c r="AI44" s="49"/>
      <c r="AJ44" s="49"/>
      <c r="AL44" s="91"/>
      <c r="AM44" s="49"/>
      <c r="AN44" s="49"/>
    </row>
    <row r="45" spans="8:40" x14ac:dyDescent="0.2">
      <c r="H45" s="92"/>
      <c r="M45" s="47"/>
      <c r="O45" s="48"/>
      <c r="P45" s="48"/>
      <c r="Q45" s="48"/>
      <c r="R45" s="49"/>
      <c r="S45" s="49"/>
      <c r="T45" s="49"/>
      <c r="U45" s="49"/>
      <c r="V45" s="49"/>
      <c r="W45" s="49"/>
      <c r="X45" s="94"/>
      <c r="AD45" s="91"/>
      <c r="AE45" s="49"/>
      <c r="AF45" s="49"/>
      <c r="AH45" s="91"/>
      <c r="AI45" s="49"/>
      <c r="AJ45" s="49"/>
      <c r="AL45" s="91"/>
      <c r="AM45" s="49"/>
      <c r="AN45" s="49"/>
    </row>
    <row r="46" spans="8:40" x14ac:dyDescent="0.2">
      <c r="H46" s="92"/>
      <c r="M46" s="47"/>
      <c r="O46" s="48"/>
      <c r="P46" s="48"/>
      <c r="Q46" s="48"/>
      <c r="R46" s="49"/>
      <c r="S46" s="49"/>
      <c r="T46" s="49"/>
      <c r="U46" s="49"/>
      <c r="V46" s="49"/>
      <c r="W46" s="49"/>
      <c r="X46" s="94"/>
      <c r="AD46" s="91"/>
      <c r="AE46" s="49"/>
      <c r="AF46" s="49"/>
      <c r="AH46" s="91"/>
      <c r="AI46" s="49"/>
      <c r="AJ46" s="49"/>
      <c r="AL46" s="91"/>
      <c r="AM46" s="49"/>
      <c r="AN46" s="49"/>
    </row>
    <row r="47" spans="8:40" x14ac:dyDescent="0.2">
      <c r="H47" s="92"/>
      <c r="M47" s="47"/>
      <c r="O47" s="48"/>
      <c r="P47" s="48"/>
      <c r="Q47" s="48"/>
      <c r="R47" s="49"/>
      <c r="S47" s="49"/>
      <c r="T47" s="49"/>
      <c r="U47" s="49"/>
      <c r="V47" s="49"/>
      <c r="W47" s="49"/>
      <c r="X47" s="94"/>
      <c r="AD47" s="91"/>
      <c r="AE47" s="49"/>
      <c r="AF47" s="49"/>
      <c r="AH47" s="91"/>
      <c r="AI47" s="49"/>
      <c r="AJ47" s="49"/>
      <c r="AL47" s="91"/>
      <c r="AM47" s="49"/>
      <c r="AN47" s="49"/>
    </row>
    <row r="48" spans="8:40" x14ac:dyDescent="0.2">
      <c r="H48" s="92"/>
      <c r="M48" s="47"/>
      <c r="O48" s="48"/>
      <c r="P48" s="48"/>
      <c r="Q48" s="48"/>
      <c r="R48" s="49"/>
      <c r="S48" s="49"/>
      <c r="T48" s="49"/>
      <c r="U48" s="49"/>
      <c r="V48" s="49"/>
      <c r="W48" s="49"/>
      <c r="X48" s="94"/>
      <c r="AD48" s="91"/>
      <c r="AE48" s="49"/>
      <c r="AF48" s="49"/>
      <c r="AH48" s="91"/>
      <c r="AI48" s="49"/>
      <c r="AJ48" s="49"/>
      <c r="AL48" s="91"/>
      <c r="AM48" s="49"/>
      <c r="AN48" s="49"/>
    </row>
    <row r="49" spans="8:40" x14ac:dyDescent="0.2">
      <c r="H49" s="92"/>
      <c r="M49" s="47"/>
      <c r="O49" s="48"/>
      <c r="P49" s="48"/>
      <c r="Q49" s="48"/>
      <c r="R49" s="49"/>
      <c r="S49" s="49"/>
      <c r="T49" s="49"/>
      <c r="U49" s="49"/>
      <c r="V49" s="49"/>
      <c r="W49" s="49"/>
      <c r="X49" s="94"/>
      <c r="AD49" s="91"/>
      <c r="AE49" s="49"/>
      <c r="AF49" s="49"/>
      <c r="AH49" s="91"/>
      <c r="AI49" s="49"/>
      <c r="AJ49" s="49"/>
      <c r="AL49" s="91"/>
      <c r="AM49" s="49"/>
      <c r="AN49" s="49"/>
    </row>
    <row r="50" spans="8:40" x14ac:dyDescent="0.2">
      <c r="H50" s="92"/>
      <c r="M50" s="47"/>
      <c r="O50" s="48"/>
      <c r="P50" s="48"/>
      <c r="Q50" s="48"/>
      <c r="R50" s="49"/>
      <c r="S50" s="49"/>
      <c r="T50" s="49"/>
      <c r="U50" s="49"/>
      <c r="V50" s="49"/>
      <c r="W50" s="49"/>
      <c r="X50" s="94"/>
      <c r="AD50" s="91"/>
      <c r="AE50" s="49"/>
      <c r="AF50" s="49"/>
      <c r="AH50" s="91"/>
      <c r="AI50" s="49"/>
      <c r="AJ50" s="49"/>
      <c r="AL50" s="91"/>
      <c r="AM50" s="49"/>
      <c r="AN50" s="49"/>
    </row>
    <row r="51" spans="8:40" x14ac:dyDescent="0.2">
      <c r="H51" s="92"/>
      <c r="M51" s="47"/>
      <c r="O51" s="48"/>
      <c r="P51" s="48"/>
      <c r="Q51" s="48"/>
      <c r="R51" s="49"/>
      <c r="S51" s="49"/>
      <c r="T51" s="49"/>
      <c r="U51" s="49"/>
      <c r="V51" s="49"/>
      <c r="W51" s="49"/>
      <c r="X51" s="94"/>
      <c r="AD51" s="91"/>
      <c r="AE51" s="49"/>
      <c r="AF51" s="49"/>
      <c r="AH51" s="91"/>
      <c r="AI51" s="49"/>
      <c r="AJ51" s="49"/>
      <c r="AL51" s="91"/>
      <c r="AM51" s="49"/>
      <c r="AN51" s="49"/>
    </row>
    <row r="52" spans="8:40" x14ac:dyDescent="0.2">
      <c r="H52" s="92"/>
      <c r="M52" s="47"/>
      <c r="O52" s="48"/>
      <c r="P52" s="48"/>
      <c r="Q52" s="48"/>
      <c r="R52" s="49"/>
      <c r="S52" s="49"/>
      <c r="T52" s="49"/>
      <c r="U52" s="49"/>
      <c r="V52" s="49"/>
      <c r="W52" s="49"/>
      <c r="X52" s="94"/>
      <c r="AD52" s="91"/>
      <c r="AE52" s="49"/>
      <c r="AF52" s="49"/>
      <c r="AH52" s="91"/>
      <c r="AI52" s="49"/>
      <c r="AJ52" s="49"/>
      <c r="AL52" s="91"/>
      <c r="AM52" s="49"/>
      <c r="AN52" s="49"/>
    </row>
    <row r="53" spans="8:40" x14ac:dyDescent="0.2">
      <c r="H53" s="92"/>
      <c r="M53" s="47"/>
      <c r="O53" s="48"/>
      <c r="P53" s="48"/>
      <c r="Q53" s="48"/>
      <c r="R53" s="49"/>
      <c r="S53" s="49"/>
      <c r="T53" s="49"/>
      <c r="U53" s="49"/>
      <c r="V53" s="49"/>
      <c r="W53" s="49"/>
      <c r="X53" s="94"/>
      <c r="AD53" s="91"/>
      <c r="AE53" s="49"/>
      <c r="AF53" s="49"/>
      <c r="AH53" s="91"/>
      <c r="AI53" s="49"/>
      <c r="AJ53" s="49"/>
      <c r="AL53" s="91"/>
      <c r="AM53" s="49"/>
      <c r="AN53" s="49"/>
    </row>
    <row r="54" spans="8:40" x14ac:dyDescent="0.2">
      <c r="H54" s="92"/>
      <c r="M54" s="47"/>
      <c r="O54" s="48"/>
      <c r="P54" s="48"/>
      <c r="Q54" s="48"/>
      <c r="R54" s="49"/>
      <c r="S54" s="49"/>
      <c r="T54" s="49"/>
      <c r="U54" s="49"/>
      <c r="V54" s="49"/>
      <c r="W54" s="49"/>
      <c r="X54" s="94"/>
      <c r="AD54" s="91"/>
      <c r="AE54" s="49"/>
      <c r="AF54" s="49"/>
      <c r="AH54" s="91"/>
      <c r="AI54" s="49"/>
      <c r="AJ54" s="49"/>
      <c r="AL54" s="91"/>
      <c r="AM54" s="49"/>
      <c r="AN54" s="49"/>
    </row>
    <row r="55" spans="8:40" x14ac:dyDescent="0.2">
      <c r="H55" s="92"/>
      <c r="M55" s="47"/>
      <c r="O55" s="48"/>
      <c r="P55" s="48"/>
      <c r="Q55" s="48"/>
      <c r="R55" s="49"/>
      <c r="S55" s="49"/>
      <c r="T55" s="49"/>
      <c r="U55" s="49"/>
      <c r="V55" s="49"/>
      <c r="W55" s="49"/>
      <c r="X55" s="94"/>
      <c r="AD55" s="91"/>
      <c r="AE55" s="49"/>
      <c r="AF55" s="49"/>
      <c r="AH55" s="91"/>
      <c r="AI55" s="49"/>
      <c r="AJ55" s="49"/>
      <c r="AL55" s="91"/>
      <c r="AM55" s="49"/>
      <c r="AN55" s="49"/>
    </row>
    <row r="56" spans="8:40" x14ac:dyDescent="0.2">
      <c r="H56" s="92"/>
      <c r="M56" s="47"/>
      <c r="O56" s="48"/>
      <c r="P56" s="48"/>
      <c r="Q56" s="48"/>
      <c r="R56" s="49"/>
      <c r="S56" s="49"/>
      <c r="T56" s="49"/>
      <c r="U56" s="49"/>
      <c r="V56" s="49"/>
      <c r="W56" s="49"/>
      <c r="X56" s="94"/>
      <c r="AD56" s="91"/>
      <c r="AE56" s="49"/>
      <c r="AF56" s="49"/>
      <c r="AH56" s="91"/>
      <c r="AI56" s="49"/>
      <c r="AJ56" s="49"/>
      <c r="AL56" s="91"/>
      <c r="AM56" s="49"/>
      <c r="AN56" s="49"/>
    </row>
    <row r="57" spans="8:40" x14ac:dyDescent="0.2">
      <c r="H57" s="92"/>
      <c r="M57" s="47"/>
      <c r="O57" s="48"/>
      <c r="P57" s="48"/>
      <c r="Q57" s="48"/>
      <c r="R57" s="49"/>
      <c r="S57" s="49"/>
      <c r="T57" s="49"/>
      <c r="U57" s="49"/>
      <c r="V57" s="49"/>
      <c r="W57" s="49"/>
      <c r="X57" s="94"/>
      <c r="AD57" s="91"/>
      <c r="AE57" s="49"/>
      <c r="AF57" s="49"/>
      <c r="AH57" s="91"/>
      <c r="AI57" s="49"/>
      <c r="AJ57" s="49"/>
      <c r="AL57" s="91"/>
      <c r="AM57" s="49"/>
      <c r="AN57" s="49"/>
    </row>
    <row r="58" spans="8:40" x14ac:dyDescent="0.2">
      <c r="H58" s="92"/>
      <c r="M58" s="47"/>
      <c r="O58" s="48"/>
      <c r="P58" s="48"/>
      <c r="Q58" s="48"/>
      <c r="R58" s="49"/>
      <c r="S58" s="49"/>
      <c r="T58" s="49"/>
      <c r="U58" s="49"/>
      <c r="V58" s="49"/>
      <c r="W58" s="49"/>
      <c r="X58" s="94"/>
      <c r="AD58" s="91"/>
      <c r="AE58" s="49"/>
      <c r="AF58" s="49"/>
      <c r="AH58" s="91"/>
      <c r="AI58" s="49"/>
      <c r="AJ58" s="49"/>
      <c r="AL58" s="91"/>
      <c r="AM58" s="49"/>
      <c r="AN58" s="49"/>
    </row>
    <row r="59" spans="8:40" x14ac:dyDescent="0.2">
      <c r="H59" s="92"/>
      <c r="M59" s="47"/>
      <c r="O59" s="48"/>
      <c r="P59" s="48"/>
      <c r="Q59" s="48"/>
      <c r="R59" s="49"/>
      <c r="S59" s="49"/>
      <c r="T59" s="49"/>
      <c r="U59" s="49"/>
      <c r="V59" s="49"/>
      <c r="W59" s="49"/>
      <c r="X59" s="94"/>
      <c r="AD59" s="91"/>
      <c r="AE59" s="49"/>
      <c r="AF59" s="49"/>
      <c r="AH59" s="91"/>
      <c r="AI59" s="49"/>
      <c r="AJ59" s="49"/>
      <c r="AL59" s="91"/>
      <c r="AM59" s="49"/>
      <c r="AN59" s="49"/>
    </row>
    <row r="60" spans="8:40" x14ac:dyDescent="0.2">
      <c r="H60" s="92"/>
      <c r="M60" s="47"/>
      <c r="O60" s="48"/>
      <c r="P60" s="48"/>
      <c r="Q60" s="48"/>
      <c r="R60" s="49"/>
      <c r="S60" s="49"/>
      <c r="T60" s="49"/>
      <c r="U60" s="49"/>
      <c r="V60" s="49"/>
      <c r="W60" s="49"/>
      <c r="X60" s="94"/>
      <c r="AD60" s="91"/>
      <c r="AE60" s="49"/>
      <c r="AF60" s="49"/>
      <c r="AH60" s="91"/>
      <c r="AI60" s="49"/>
      <c r="AJ60" s="49"/>
      <c r="AL60" s="91"/>
      <c r="AM60" s="49"/>
      <c r="AN60" s="49"/>
    </row>
    <row r="61" spans="8:40" x14ac:dyDescent="0.2">
      <c r="H61" s="92"/>
      <c r="M61" s="47"/>
      <c r="O61" s="48"/>
      <c r="P61" s="48"/>
      <c r="Q61" s="48"/>
      <c r="R61" s="49"/>
      <c r="S61" s="49"/>
      <c r="T61" s="49"/>
      <c r="U61" s="49"/>
      <c r="V61" s="49"/>
      <c r="W61" s="49"/>
      <c r="X61" s="94"/>
      <c r="AD61" s="91"/>
      <c r="AE61" s="49"/>
      <c r="AF61" s="49"/>
      <c r="AH61" s="91"/>
      <c r="AI61" s="49"/>
      <c r="AJ61" s="49"/>
      <c r="AL61" s="91"/>
      <c r="AM61" s="49"/>
      <c r="AN61" s="49"/>
    </row>
    <row r="62" spans="8:40" x14ac:dyDescent="0.2">
      <c r="H62" s="92"/>
      <c r="M62" s="47"/>
      <c r="O62" s="48"/>
      <c r="P62" s="48"/>
      <c r="Q62" s="48"/>
      <c r="R62" s="49"/>
      <c r="S62" s="49"/>
      <c r="T62" s="49"/>
      <c r="U62" s="49"/>
      <c r="V62" s="49"/>
      <c r="W62" s="49"/>
      <c r="X62" s="94"/>
      <c r="AD62" s="91"/>
      <c r="AE62" s="49"/>
      <c r="AF62" s="49"/>
      <c r="AH62" s="91"/>
      <c r="AI62" s="49"/>
      <c r="AJ62" s="49"/>
      <c r="AL62" s="91"/>
      <c r="AM62" s="49"/>
      <c r="AN62" s="49"/>
    </row>
    <row r="63" spans="8:40" x14ac:dyDescent="0.2">
      <c r="H63" s="92"/>
      <c r="M63" s="47"/>
      <c r="O63" s="48"/>
      <c r="P63" s="48"/>
      <c r="Q63" s="48"/>
      <c r="R63" s="49"/>
      <c r="S63" s="49"/>
      <c r="T63" s="49"/>
      <c r="U63" s="49"/>
      <c r="V63" s="49"/>
      <c r="W63" s="49"/>
      <c r="X63" s="94"/>
      <c r="AD63" s="91"/>
      <c r="AE63" s="49"/>
      <c r="AF63" s="49"/>
      <c r="AH63" s="91"/>
      <c r="AI63" s="49"/>
      <c r="AJ63" s="49"/>
      <c r="AL63" s="91"/>
      <c r="AM63" s="49"/>
      <c r="AN63" s="49"/>
    </row>
    <row r="64" spans="8:40" x14ac:dyDescent="0.2">
      <c r="H64" s="92"/>
      <c r="M64" s="47"/>
      <c r="O64" s="48"/>
      <c r="P64" s="48"/>
      <c r="Q64" s="48"/>
      <c r="R64" s="49"/>
      <c r="S64" s="49"/>
      <c r="T64" s="49"/>
      <c r="U64" s="49"/>
      <c r="V64" s="49"/>
      <c r="W64" s="49"/>
      <c r="X64" s="94"/>
      <c r="AD64" s="91"/>
      <c r="AE64" s="49"/>
      <c r="AF64" s="49"/>
      <c r="AH64" s="91"/>
      <c r="AI64" s="49"/>
      <c r="AJ64" s="49"/>
      <c r="AL64" s="91"/>
      <c r="AM64" s="49"/>
      <c r="AN64" s="49"/>
    </row>
    <row r="65" spans="8:40" x14ac:dyDescent="0.2">
      <c r="H65" s="92"/>
      <c r="M65" s="47"/>
      <c r="O65" s="48"/>
      <c r="P65" s="48"/>
      <c r="Q65" s="48"/>
      <c r="R65" s="49"/>
      <c r="S65" s="49"/>
      <c r="T65" s="49"/>
      <c r="U65" s="49"/>
      <c r="V65" s="49"/>
      <c r="W65" s="49"/>
      <c r="X65" s="94"/>
      <c r="AD65" s="91"/>
      <c r="AE65" s="49"/>
      <c r="AF65" s="49"/>
      <c r="AH65" s="91"/>
      <c r="AI65" s="49"/>
      <c r="AJ65" s="49"/>
      <c r="AL65" s="91"/>
      <c r="AM65" s="49"/>
      <c r="AN65" s="49"/>
    </row>
    <row r="66" spans="8:40" x14ac:dyDescent="0.2">
      <c r="H66" s="92"/>
      <c r="M66" s="47"/>
      <c r="O66" s="48"/>
      <c r="P66" s="48"/>
      <c r="Q66" s="48"/>
      <c r="R66" s="49"/>
      <c r="S66" s="49"/>
      <c r="T66" s="49"/>
      <c r="U66" s="49"/>
      <c r="V66" s="49"/>
      <c r="W66" s="49"/>
      <c r="X66" s="94"/>
      <c r="AD66" s="91"/>
      <c r="AE66" s="49"/>
      <c r="AF66" s="49"/>
      <c r="AH66" s="91"/>
      <c r="AI66" s="49"/>
      <c r="AJ66" s="49"/>
      <c r="AL66" s="91"/>
      <c r="AM66" s="49"/>
      <c r="AN66" s="49"/>
    </row>
    <row r="67" spans="8:40" x14ac:dyDescent="0.2">
      <c r="H67" s="92"/>
      <c r="M67" s="47"/>
      <c r="O67" s="48"/>
      <c r="P67" s="48"/>
      <c r="Q67" s="48"/>
      <c r="R67" s="49"/>
      <c r="S67" s="49"/>
      <c r="T67" s="49"/>
      <c r="U67" s="49"/>
      <c r="V67" s="49"/>
      <c r="W67" s="49"/>
      <c r="X67" s="94"/>
      <c r="AD67" s="91"/>
      <c r="AE67" s="49"/>
      <c r="AF67" s="49"/>
      <c r="AH67" s="91"/>
      <c r="AI67" s="49"/>
      <c r="AJ67" s="49"/>
      <c r="AL67" s="91"/>
      <c r="AM67" s="49"/>
      <c r="AN67" s="49"/>
    </row>
    <row r="68" spans="8:40" x14ac:dyDescent="0.2">
      <c r="H68" s="92"/>
      <c r="M68" s="47"/>
      <c r="O68" s="48"/>
      <c r="P68" s="48"/>
      <c r="Q68" s="48"/>
      <c r="R68" s="49"/>
      <c r="S68" s="49"/>
      <c r="T68" s="49"/>
      <c r="U68" s="49"/>
      <c r="V68" s="49"/>
      <c r="W68" s="49"/>
      <c r="X68" s="94"/>
      <c r="AD68" s="91"/>
      <c r="AE68" s="49"/>
      <c r="AF68" s="49"/>
      <c r="AH68" s="91"/>
      <c r="AI68" s="49"/>
      <c r="AJ68" s="49"/>
      <c r="AL68" s="91"/>
      <c r="AM68" s="49"/>
      <c r="AN68" s="49"/>
    </row>
    <row r="69" spans="8:40" x14ac:dyDescent="0.2">
      <c r="H69" s="92"/>
      <c r="M69" s="47"/>
      <c r="O69" s="48"/>
      <c r="P69" s="48"/>
      <c r="Q69" s="48"/>
      <c r="R69" s="49"/>
      <c r="S69" s="49"/>
      <c r="T69" s="49"/>
      <c r="U69" s="49"/>
      <c r="V69" s="49"/>
      <c r="W69" s="49"/>
      <c r="X69" s="94"/>
      <c r="AD69" s="91"/>
      <c r="AE69" s="49"/>
      <c r="AF69" s="49"/>
      <c r="AH69" s="91"/>
      <c r="AI69" s="49"/>
      <c r="AJ69" s="49"/>
      <c r="AL69" s="91"/>
      <c r="AM69" s="49"/>
      <c r="AN69" s="49"/>
    </row>
    <row r="70" spans="8:40" x14ac:dyDescent="0.2">
      <c r="H70" s="92"/>
      <c r="M70" s="47"/>
      <c r="O70" s="48"/>
      <c r="P70" s="48"/>
      <c r="Q70" s="48"/>
      <c r="R70" s="49"/>
      <c r="S70" s="49"/>
      <c r="T70" s="49"/>
      <c r="U70" s="49"/>
      <c r="V70" s="49"/>
      <c r="W70" s="49"/>
      <c r="X70" s="94"/>
      <c r="AD70" s="91"/>
      <c r="AE70" s="49"/>
      <c r="AF70" s="49"/>
      <c r="AH70" s="91"/>
      <c r="AI70" s="49"/>
      <c r="AJ70" s="49"/>
      <c r="AL70" s="91"/>
      <c r="AM70" s="49"/>
      <c r="AN70" s="49"/>
    </row>
    <row r="71" spans="8:40" x14ac:dyDescent="0.2">
      <c r="H71" s="92"/>
      <c r="M71" s="47"/>
      <c r="O71" s="48"/>
      <c r="P71" s="48"/>
      <c r="Q71" s="48"/>
      <c r="R71" s="49"/>
      <c r="S71" s="49"/>
      <c r="T71" s="49"/>
      <c r="U71" s="49"/>
      <c r="V71" s="49"/>
      <c r="W71" s="49"/>
      <c r="X71" s="94"/>
      <c r="AD71" s="91"/>
      <c r="AE71" s="49"/>
      <c r="AF71" s="49"/>
      <c r="AH71" s="91"/>
      <c r="AI71" s="49"/>
      <c r="AJ71" s="49"/>
      <c r="AL71" s="91"/>
      <c r="AM71" s="49"/>
      <c r="AN71" s="49"/>
    </row>
    <row r="72" spans="8:40" x14ac:dyDescent="0.2">
      <c r="H72" s="92"/>
      <c r="M72" s="47"/>
      <c r="O72" s="48"/>
      <c r="P72" s="48"/>
      <c r="Q72" s="48"/>
      <c r="R72" s="49"/>
      <c r="S72" s="49"/>
      <c r="T72" s="49"/>
      <c r="U72" s="49"/>
      <c r="V72" s="49"/>
      <c r="W72" s="49"/>
      <c r="X72" s="94"/>
      <c r="AD72" s="91"/>
      <c r="AE72" s="49"/>
      <c r="AF72" s="49"/>
      <c r="AH72" s="91"/>
      <c r="AI72" s="49"/>
      <c r="AJ72" s="49"/>
      <c r="AL72" s="91"/>
      <c r="AM72" s="49"/>
      <c r="AN72" s="49"/>
    </row>
    <row r="73" spans="8:40" x14ac:dyDescent="0.2">
      <c r="H73" s="92"/>
      <c r="M73" s="47"/>
      <c r="O73" s="48"/>
      <c r="P73" s="48"/>
      <c r="Q73" s="48"/>
      <c r="R73" s="49"/>
      <c r="S73" s="49"/>
      <c r="T73" s="49"/>
      <c r="U73" s="49"/>
      <c r="V73" s="49"/>
      <c r="W73" s="49"/>
      <c r="X73" s="94"/>
      <c r="AD73" s="91"/>
      <c r="AE73" s="49"/>
      <c r="AF73" s="49"/>
      <c r="AH73" s="91"/>
      <c r="AI73" s="49"/>
      <c r="AJ73" s="49"/>
      <c r="AL73" s="91"/>
      <c r="AM73" s="49"/>
      <c r="AN73" s="49"/>
    </row>
    <row r="74" spans="8:40" x14ac:dyDescent="0.2">
      <c r="H74" s="92"/>
      <c r="M74" s="47"/>
      <c r="O74" s="48"/>
      <c r="P74" s="48"/>
      <c r="Q74" s="48"/>
      <c r="R74" s="49"/>
      <c r="S74" s="49"/>
      <c r="T74" s="49"/>
      <c r="U74" s="49"/>
      <c r="V74" s="49"/>
      <c r="W74" s="49"/>
      <c r="X74" s="94"/>
      <c r="AD74" s="91"/>
      <c r="AE74" s="49"/>
      <c r="AF74" s="49"/>
      <c r="AH74" s="91"/>
      <c r="AI74" s="49"/>
      <c r="AJ74" s="49"/>
      <c r="AL74" s="91"/>
      <c r="AM74" s="49"/>
      <c r="AN74" s="49"/>
    </row>
    <row r="75" spans="8:40" x14ac:dyDescent="0.2">
      <c r="H75" s="92"/>
      <c r="M75" s="47"/>
      <c r="O75" s="48"/>
      <c r="P75" s="48"/>
      <c r="Q75" s="48"/>
      <c r="R75" s="49"/>
      <c r="S75" s="49"/>
      <c r="T75" s="49"/>
      <c r="U75" s="49"/>
      <c r="V75" s="49"/>
      <c r="W75" s="49"/>
      <c r="X75" s="94"/>
      <c r="AD75" s="91"/>
      <c r="AE75" s="49"/>
      <c r="AF75" s="49"/>
      <c r="AH75" s="91"/>
      <c r="AI75" s="49"/>
      <c r="AJ75" s="49"/>
      <c r="AL75" s="91"/>
      <c r="AM75" s="49"/>
      <c r="AN75" s="49"/>
    </row>
    <row r="76" spans="8:40" x14ac:dyDescent="0.2">
      <c r="H76" s="92"/>
      <c r="M76" s="47"/>
      <c r="O76" s="48"/>
      <c r="P76" s="48"/>
      <c r="Q76" s="48"/>
      <c r="R76" s="49"/>
      <c r="S76" s="49"/>
      <c r="T76" s="49"/>
      <c r="U76" s="49"/>
      <c r="V76" s="49"/>
      <c r="W76" s="49"/>
      <c r="X76" s="94"/>
      <c r="AD76" s="91"/>
      <c r="AE76" s="49"/>
      <c r="AF76" s="49"/>
      <c r="AH76" s="91"/>
      <c r="AI76" s="49"/>
      <c r="AJ76" s="49"/>
      <c r="AL76" s="91"/>
      <c r="AM76" s="49"/>
      <c r="AN76" s="49"/>
    </row>
    <row r="77" spans="8:40" x14ac:dyDescent="0.2">
      <c r="H77" s="92"/>
      <c r="M77" s="47"/>
      <c r="O77" s="48"/>
      <c r="P77" s="48"/>
      <c r="Q77" s="48"/>
      <c r="R77" s="49"/>
      <c r="S77" s="49"/>
      <c r="T77" s="49"/>
      <c r="U77" s="49"/>
      <c r="V77" s="49"/>
      <c r="W77" s="49"/>
      <c r="X77" s="94"/>
      <c r="AD77" s="91"/>
      <c r="AE77" s="49"/>
      <c r="AF77" s="49"/>
      <c r="AH77" s="91"/>
      <c r="AI77" s="49"/>
      <c r="AJ77" s="49"/>
      <c r="AL77" s="91"/>
      <c r="AM77" s="49"/>
      <c r="AN77" s="49"/>
    </row>
    <row r="78" spans="8:40" x14ac:dyDescent="0.2">
      <c r="H78" s="92"/>
      <c r="M78" s="47"/>
      <c r="O78" s="48"/>
      <c r="P78" s="48"/>
      <c r="Q78" s="48"/>
      <c r="R78" s="49"/>
      <c r="S78" s="49"/>
      <c r="T78" s="49"/>
      <c r="U78" s="49"/>
      <c r="V78" s="49"/>
      <c r="W78" s="49"/>
      <c r="X78" s="94"/>
      <c r="AD78" s="91"/>
      <c r="AE78" s="49"/>
      <c r="AF78" s="49"/>
      <c r="AH78" s="91"/>
      <c r="AI78" s="49"/>
      <c r="AJ78" s="49"/>
      <c r="AL78" s="91"/>
      <c r="AM78" s="49"/>
      <c r="AN78" s="49"/>
    </row>
    <row r="79" spans="8:40" x14ac:dyDescent="0.2">
      <c r="H79" s="92"/>
      <c r="M79" s="47"/>
      <c r="O79" s="48"/>
      <c r="P79" s="48"/>
      <c r="Q79" s="48"/>
      <c r="R79" s="49"/>
      <c r="S79" s="49"/>
      <c r="T79" s="49"/>
      <c r="U79" s="49"/>
      <c r="V79" s="49"/>
      <c r="W79" s="49"/>
      <c r="X79" s="94"/>
      <c r="AD79" s="91"/>
      <c r="AE79" s="49"/>
      <c r="AF79" s="49"/>
      <c r="AH79" s="91"/>
      <c r="AI79" s="49"/>
      <c r="AJ79" s="49"/>
      <c r="AL79" s="91"/>
      <c r="AM79" s="49"/>
      <c r="AN79" s="49"/>
    </row>
    <row r="80" spans="8:40" x14ac:dyDescent="0.2">
      <c r="H80" s="92"/>
      <c r="M80" s="47"/>
      <c r="O80" s="48"/>
      <c r="P80" s="48"/>
      <c r="Q80" s="48"/>
      <c r="R80" s="49"/>
      <c r="S80" s="49"/>
      <c r="T80" s="49"/>
      <c r="U80" s="49"/>
      <c r="V80" s="49"/>
      <c r="W80" s="49"/>
      <c r="X80" s="94"/>
      <c r="AD80" s="91"/>
      <c r="AE80" s="49"/>
      <c r="AF80" s="49"/>
      <c r="AH80" s="91"/>
      <c r="AI80" s="49"/>
      <c r="AJ80" s="49"/>
      <c r="AL80" s="91"/>
      <c r="AM80" s="49"/>
      <c r="AN80" s="49"/>
    </row>
    <row r="81" spans="8:40" x14ac:dyDescent="0.2">
      <c r="H81" s="92"/>
      <c r="M81" s="47"/>
      <c r="O81" s="48"/>
      <c r="P81" s="48"/>
      <c r="Q81" s="48"/>
      <c r="R81" s="49"/>
      <c r="S81" s="49"/>
      <c r="T81" s="49"/>
      <c r="U81" s="49"/>
      <c r="V81" s="49"/>
      <c r="W81" s="49"/>
      <c r="X81" s="94"/>
      <c r="AD81" s="91"/>
      <c r="AE81" s="49"/>
      <c r="AF81" s="49"/>
      <c r="AH81" s="91"/>
      <c r="AI81" s="49"/>
      <c r="AJ81" s="49"/>
      <c r="AL81" s="91"/>
      <c r="AM81" s="49"/>
      <c r="AN81" s="49"/>
    </row>
    <row r="82" spans="8:40" x14ac:dyDescent="0.2">
      <c r="H82" s="92"/>
      <c r="M82" s="47"/>
      <c r="O82" s="48"/>
      <c r="P82" s="48"/>
      <c r="Q82" s="48"/>
      <c r="R82" s="49"/>
      <c r="S82" s="49"/>
      <c r="T82" s="49"/>
      <c r="U82" s="49"/>
      <c r="V82" s="49"/>
      <c r="W82" s="49"/>
      <c r="X82" s="94"/>
      <c r="AD82" s="91"/>
      <c r="AE82" s="49"/>
      <c r="AF82" s="49"/>
      <c r="AH82" s="91"/>
      <c r="AI82" s="49"/>
      <c r="AJ82" s="49"/>
      <c r="AL82" s="91"/>
      <c r="AM82" s="49"/>
      <c r="AN82" s="49"/>
    </row>
    <row r="83" spans="8:40" x14ac:dyDescent="0.2">
      <c r="H83" s="92"/>
      <c r="M83" s="47"/>
      <c r="O83" s="48"/>
      <c r="P83" s="48"/>
      <c r="Q83" s="48"/>
      <c r="R83" s="49"/>
      <c r="S83" s="49"/>
      <c r="T83" s="49"/>
      <c r="U83" s="49"/>
      <c r="V83" s="49"/>
      <c r="W83" s="49"/>
      <c r="X83" s="94"/>
      <c r="AD83" s="91"/>
      <c r="AE83" s="49"/>
      <c r="AF83" s="49"/>
      <c r="AH83" s="91"/>
      <c r="AI83" s="49"/>
      <c r="AJ83" s="49"/>
      <c r="AL83" s="91"/>
      <c r="AM83" s="49"/>
      <c r="AN83" s="49"/>
    </row>
    <row r="84" spans="8:40" x14ac:dyDescent="0.2">
      <c r="H84" s="92"/>
      <c r="M84" s="47"/>
      <c r="O84" s="48"/>
      <c r="P84" s="48"/>
      <c r="Q84" s="48"/>
      <c r="R84" s="49"/>
      <c r="S84" s="49"/>
      <c r="T84" s="49"/>
      <c r="U84" s="49"/>
      <c r="V84" s="49"/>
      <c r="W84" s="49"/>
      <c r="X84" s="94"/>
      <c r="AD84" s="91"/>
      <c r="AE84" s="49"/>
      <c r="AF84" s="49"/>
      <c r="AH84" s="91"/>
      <c r="AI84" s="49"/>
      <c r="AJ84" s="49"/>
      <c r="AL84" s="91"/>
      <c r="AM84" s="49"/>
      <c r="AN84" s="49"/>
    </row>
    <row r="85" spans="8:40" x14ac:dyDescent="0.2">
      <c r="H85" s="92"/>
      <c r="M85" s="47"/>
      <c r="O85" s="48"/>
      <c r="P85" s="48"/>
      <c r="Q85" s="48"/>
      <c r="R85" s="49"/>
      <c r="S85" s="49"/>
      <c r="T85" s="49"/>
      <c r="U85" s="49"/>
      <c r="V85" s="49"/>
      <c r="W85" s="49"/>
      <c r="X85" s="94"/>
      <c r="AD85" s="91"/>
      <c r="AE85" s="49"/>
      <c r="AF85" s="49"/>
      <c r="AH85" s="91"/>
      <c r="AI85" s="49"/>
      <c r="AJ85" s="49"/>
      <c r="AL85" s="91"/>
      <c r="AM85" s="49"/>
      <c r="AN85" s="49"/>
    </row>
    <row r="86" spans="8:40" x14ac:dyDescent="0.2">
      <c r="H86" s="92"/>
      <c r="M86" s="47"/>
      <c r="O86" s="48"/>
      <c r="P86" s="48"/>
      <c r="Q86" s="48"/>
      <c r="R86" s="49"/>
      <c r="S86" s="49"/>
      <c r="T86" s="49"/>
      <c r="U86" s="49"/>
      <c r="V86" s="49"/>
      <c r="W86" s="49"/>
      <c r="X86" s="94"/>
      <c r="AD86" s="91"/>
      <c r="AE86" s="49"/>
      <c r="AF86" s="49"/>
      <c r="AH86" s="91"/>
      <c r="AI86" s="49"/>
      <c r="AJ86" s="49"/>
      <c r="AL86" s="91"/>
      <c r="AM86" s="49"/>
      <c r="AN86" s="49"/>
    </row>
    <row r="87" spans="8:40" x14ac:dyDescent="0.2">
      <c r="H87" s="92"/>
      <c r="M87" s="47"/>
      <c r="O87" s="48"/>
      <c r="P87" s="48"/>
      <c r="Q87" s="48"/>
      <c r="R87" s="49"/>
      <c r="S87" s="49"/>
      <c r="T87" s="49"/>
      <c r="U87" s="49"/>
      <c r="V87" s="49"/>
      <c r="W87" s="49"/>
      <c r="X87" s="94"/>
      <c r="AD87" s="91"/>
      <c r="AE87" s="49"/>
      <c r="AF87" s="49"/>
      <c r="AH87" s="91"/>
      <c r="AI87" s="49"/>
      <c r="AJ87" s="49"/>
      <c r="AL87" s="91"/>
      <c r="AM87" s="49"/>
      <c r="AN87" s="49"/>
    </row>
    <row r="88" spans="8:40" x14ac:dyDescent="0.2">
      <c r="H88" s="92"/>
      <c r="M88" s="47"/>
      <c r="O88" s="48"/>
      <c r="P88" s="48"/>
      <c r="Q88" s="48"/>
      <c r="R88" s="49"/>
      <c r="S88" s="49"/>
      <c r="T88" s="49"/>
      <c r="U88" s="49"/>
      <c r="V88" s="49"/>
      <c r="W88" s="49"/>
      <c r="X88" s="94"/>
      <c r="AD88" s="91"/>
      <c r="AE88" s="49"/>
      <c r="AF88" s="49"/>
      <c r="AH88" s="91"/>
      <c r="AI88" s="49"/>
      <c r="AJ88" s="49"/>
      <c r="AL88" s="91"/>
      <c r="AM88" s="49"/>
      <c r="AN88" s="49"/>
    </row>
    <row r="89" spans="8:40" x14ac:dyDescent="0.2">
      <c r="H89" s="92"/>
      <c r="M89" s="47"/>
      <c r="O89" s="48"/>
      <c r="P89" s="48"/>
      <c r="Q89" s="48"/>
      <c r="R89" s="49"/>
      <c r="S89" s="49"/>
      <c r="T89" s="49"/>
      <c r="U89" s="49"/>
      <c r="V89" s="49"/>
      <c r="W89" s="49"/>
      <c r="X89" s="94"/>
      <c r="AD89" s="91"/>
      <c r="AE89" s="49"/>
      <c r="AF89" s="49"/>
      <c r="AH89" s="91"/>
      <c r="AI89" s="49"/>
      <c r="AJ89" s="49"/>
      <c r="AL89" s="91"/>
      <c r="AM89" s="49"/>
      <c r="AN89" s="49"/>
    </row>
    <row r="90" spans="8:40" x14ac:dyDescent="0.2">
      <c r="H90" s="92"/>
      <c r="M90" s="47"/>
      <c r="O90" s="48"/>
      <c r="P90" s="48"/>
      <c r="Q90" s="48"/>
      <c r="R90" s="49"/>
      <c r="S90" s="49"/>
      <c r="T90" s="49"/>
      <c r="U90" s="49"/>
      <c r="V90" s="49"/>
      <c r="W90" s="49"/>
      <c r="X90" s="94"/>
      <c r="AD90" s="91"/>
      <c r="AE90" s="49"/>
      <c r="AF90" s="49"/>
      <c r="AH90" s="91"/>
      <c r="AI90" s="49"/>
      <c r="AJ90" s="49"/>
      <c r="AL90" s="91"/>
      <c r="AM90" s="49"/>
      <c r="AN90" s="49"/>
    </row>
    <row r="91" spans="8:40" x14ac:dyDescent="0.2">
      <c r="H91" s="92"/>
      <c r="M91" s="47"/>
      <c r="O91" s="48"/>
      <c r="P91" s="48"/>
      <c r="Q91" s="48"/>
      <c r="R91" s="49"/>
      <c r="S91" s="49"/>
      <c r="T91" s="49"/>
      <c r="U91" s="49"/>
      <c r="V91" s="49"/>
      <c r="W91" s="49"/>
      <c r="X91" s="94"/>
      <c r="AD91" s="91"/>
      <c r="AE91" s="49"/>
      <c r="AF91" s="49"/>
      <c r="AH91" s="91"/>
      <c r="AI91" s="49"/>
      <c r="AJ91" s="49"/>
      <c r="AL91" s="91"/>
      <c r="AM91" s="49"/>
      <c r="AN91" s="49"/>
    </row>
    <row r="92" spans="8:40" x14ac:dyDescent="0.2">
      <c r="H92" s="92"/>
      <c r="M92" s="47"/>
      <c r="O92" s="48"/>
      <c r="P92" s="48"/>
      <c r="Q92" s="48"/>
      <c r="R92" s="49"/>
      <c r="S92" s="49"/>
      <c r="T92" s="49"/>
      <c r="U92" s="49"/>
      <c r="V92" s="49"/>
      <c r="W92" s="49"/>
      <c r="X92" s="94"/>
      <c r="AD92" s="91"/>
      <c r="AE92" s="49"/>
      <c r="AF92" s="49"/>
      <c r="AH92" s="91"/>
      <c r="AI92" s="49"/>
      <c r="AJ92" s="49"/>
      <c r="AL92" s="91"/>
      <c r="AM92" s="49"/>
      <c r="AN92" s="49"/>
    </row>
    <row r="93" spans="8:40" x14ac:dyDescent="0.2">
      <c r="H93" s="92"/>
      <c r="M93" s="47"/>
      <c r="O93" s="48"/>
      <c r="P93" s="48"/>
      <c r="Q93" s="48"/>
      <c r="R93" s="49"/>
      <c r="S93" s="49"/>
      <c r="T93" s="49"/>
      <c r="U93" s="49"/>
      <c r="V93" s="49"/>
      <c r="W93" s="49"/>
      <c r="X93" s="94"/>
      <c r="AD93" s="91"/>
      <c r="AE93" s="49"/>
      <c r="AF93" s="49"/>
      <c r="AH93" s="91"/>
      <c r="AI93" s="49"/>
      <c r="AJ93" s="49"/>
      <c r="AL93" s="91"/>
      <c r="AM93" s="49"/>
      <c r="AN93" s="49"/>
    </row>
    <row r="94" spans="8:40" x14ac:dyDescent="0.2">
      <c r="H94" s="92"/>
      <c r="M94" s="47"/>
      <c r="O94" s="48"/>
      <c r="P94" s="48"/>
      <c r="Q94" s="48"/>
      <c r="R94" s="49"/>
      <c r="S94" s="49"/>
      <c r="T94" s="49"/>
      <c r="U94" s="49"/>
      <c r="V94" s="49"/>
      <c r="W94" s="49"/>
      <c r="X94" s="94"/>
      <c r="AD94" s="91"/>
      <c r="AE94" s="49"/>
      <c r="AF94" s="49"/>
      <c r="AH94" s="91"/>
      <c r="AI94" s="49"/>
      <c r="AJ94" s="49"/>
      <c r="AL94" s="91"/>
      <c r="AM94" s="49"/>
      <c r="AN94" s="49"/>
    </row>
    <row r="95" spans="8:40" x14ac:dyDescent="0.2">
      <c r="H95" s="92"/>
      <c r="M95" s="47"/>
      <c r="O95" s="48"/>
      <c r="P95" s="48"/>
      <c r="Q95" s="48"/>
      <c r="R95" s="49"/>
      <c r="S95" s="49"/>
      <c r="T95" s="49"/>
      <c r="U95" s="49"/>
      <c r="V95" s="49"/>
      <c r="W95" s="49"/>
      <c r="X95" s="94"/>
      <c r="AD95" s="91"/>
      <c r="AE95" s="49"/>
      <c r="AF95" s="49"/>
      <c r="AH95" s="91"/>
      <c r="AI95" s="49"/>
      <c r="AJ95" s="49"/>
      <c r="AL95" s="91"/>
      <c r="AM95" s="49"/>
      <c r="AN95" s="49"/>
    </row>
    <row r="96" spans="8:40" x14ac:dyDescent="0.2">
      <c r="H96" s="92"/>
      <c r="M96" s="47"/>
      <c r="O96" s="48"/>
      <c r="P96" s="48"/>
      <c r="Q96" s="48"/>
      <c r="R96" s="49"/>
      <c r="S96" s="49"/>
      <c r="T96" s="49"/>
      <c r="U96" s="49"/>
      <c r="V96" s="49"/>
      <c r="W96" s="49"/>
      <c r="X96" s="94"/>
      <c r="AD96" s="91"/>
      <c r="AE96" s="49"/>
      <c r="AF96" s="49"/>
      <c r="AH96" s="91"/>
      <c r="AI96" s="49"/>
      <c r="AJ96" s="49"/>
      <c r="AL96" s="91"/>
      <c r="AM96" s="49"/>
      <c r="AN96" s="49"/>
    </row>
    <row r="97" spans="8:40" x14ac:dyDescent="0.2">
      <c r="H97" s="92"/>
      <c r="M97" s="47"/>
      <c r="O97" s="48"/>
      <c r="P97" s="48"/>
      <c r="Q97" s="48"/>
      <c r="R97" s="49"/>
      <c r="S97" s="49"/>
      <c r="T97" s="49"/>
      <c r="U97" s="49"/>
      <c r="V97" s="49"/>
      <c r="W97" s="49"/>
      <c r="X97" s="94"/>
      <c r="AD97" s="91"/>
      <c r="AE97" s="49"/>
      <c r="AF97" s="49"/>
      <c r="AH97" s="91"/>
      <c r="AI97" s="49"/>
      <c r="AJ97" s="49"/>
      <c r="AL97" s="91"/>
      <c r="AM97" s="49"/>
      <c r="AN97" s="49"/>
    </row>
    <row r="98" spans="8:40" x14ac:dyDescent="0.2">
      <c r="H98" s="92"/>
      <c r="M98" s="47"/>
      <c r="O98" s="48"/>
      <c r="P98" s="48"/>
      <c r="Q98" s="48"/>
      <c r="R98" s="49"/>
      <c r="S98" s="49"/>
      <c r="T98" s="49"/>
      <c r="U98" s="49"/>
      <c r="V98" s="49"/>
      <c r="W98" s="49"/>
      <c r="X98" s="94"/>
      <c r="AD98" s="91"/>
      <c r="AE98" s="49"/>
      <c r="AF98" s="49"/>
      <c r="AH98" s="91"/>
      <c r="AI98" s="49"/>
      <c r="AJ98" s="49"/>
      <c r="AL98" s="91"/>
      <c r="AM98" s="49"/>
      <c r="AN98" s="49"/>
    </row>
    <row r="99" spans="8:40" x14ac:dyDescent="0.2">
      <c r="H99" s="92"/>
      <c r="M99" s="47"/>
      <c r="O99" s="48"/>
      <c r="P99" s="48"/>
      <c r="Q99" s="48"/>
      <c r="R99" s="49"/>
      <c r="S99" s="49"/>
      <c r="T99" s="49"/>
      <c r="U99" s="49"/>
      <c r="V99" s="49"/>
      <c r="W99" s="49"/>
      <c r="X99" s="94"/>
      <c r="AD99" s="91"/>
      <c r="AE99" s="49"/>
      <c r="AF99" s="49"/>
      <c r="AH99" s="91"/>
      <c r="AI99" s="49"/>
      <c r="AJ99" s="49"/>
      <c r="AL99" s="91"/>
      <c r="AM99" s="49"/>
      <c r="AN99" s="49"/>
    </row>
    <row r="100" spans="8:40" x14ac:dyDescent="0.2">
      <c r="H100" s="92"/>
      <c r="M100" s="47"/>
      <c r="O100" s="48"/>
      <c r="P100" s="48"/>
      <c r="Q100" s="48"/>
      <c r="R100" s="49"/>
      <c r="S100" s="49"/>
      <c r="T100" s="49"/>
      <c r="U100" s="49"/>
      <c r="V100" s="49"/>
      <c r="W100" s="49"/>
      <c r="X100" s="94"/>
      <c r="AD100" s="91"/>
      <c r="AE100" s="49"/>
      <c r="AF100" s="49"/>
      <c r="AH100" s="91"/>
      <c r="AI100" s="49"/>
      <c r="AJ100" s="49"/>
      <c r="AL100" s="91"/>
      <c r="AM100" s="49"/>
      <c r="AN100" s="49"/>
    </row>
    <row r="101" spans="8:40" x14ac:dyDescent="0.2">
      <c r="H101" s="92"/>
      <c r="M101" s="47"/>
      <c r="O101" s="48"/>
      <c r="P101" s="48"/>
      <c r="Q101" s="48"/>
      <c r="R101" s="49"/>
      <c r="S101" s="49"/>
      <c r="T101" s="49"/>
      <c r="U101" s="49"/>
      <c r="V101" s="49"/>
      <c r="W101" s="49"/>
      <c r="X101" s="94"/>
      <c r="AD101" s="91"/>
      <c r="AE101" s="49"/>
      <c r="AF101" s="49"/>
      <c r="AH101" s="91"/>
      <c r="AI101" s="49"/>
      <c r="AJ101" s="49"/>
      <c r="AL101" s="91"/>
      <c r="AM101" s="49"/>
      <c r="AN101" s="49"/>
    </row>
    <row r="102" spans="8:40" x14ac:dyDescent="0.2">
      <c r="H102" s="92"/>
      <c r="M102" s="47"/>
      <c r="O102" s="48"/>
      <c r="P102" s="48"/>
      <c r="Q102" s="48"/>
      <c r="R102" s="49"/>
      <c r="S102" s="49"/>
      <c r="T102" s="49"/>
      <c r="U102" s="49"/>
      <c r="V102" s="49"/>
      <c r="W102" s="49"/>
      <c r="X102" s="94"/>
      <c r="AD102" s="91"/>
      <c r="AE102" s="49"/>
      <c r="AF102" s="49"/>
      <c r="AH102" s="91"/>
      <c r="AI102" s="49"/>
      <c r="AJ102" s="49"/>
      <c r="AL102" s="91"/>
      <c r="AM102" s="49"/>
      <c r="AN102" s="49"/>
    </row>
    <row r="103" spans="8:40" x14ac:dyDescent="0.2">
      <c r="H103" s="92"/>
      <c r="M103" s="47"/>
      <c r="O103" s="48"/>
      <c r="P103" s="48"/>
      <c r="Q103" s="48"/>
      <c r="R103" s="49"/>
      <c r="S103" s="49"/>
      <c r="T103" s="49"/>
      <c r="U103" s="49"/>
      <c r="V103" s="49"/>
      <c r="W103" s="49"/>
      <c r="X103" s="94"/>
      <c r="AD103" s="91"/>
      <c r="AE103" s="49"/>
      <c r="AF103" s="49"/>
      <c r="AH103" s="91"/>
      <c r="AI103" s="49"/>
      <c r="AJ103" s="49"/>
      <c r="AL103" s="91"/>
      <c r="AM103" s="49"/>
      <c r="AN103" s="49"/>
    </row>
    <row r="104" spans="8:40" x14ac:dyDescent="0.2">
      <c r="H104" s="92"/>
      <c r="M104" s="47"/>
      <c r="O104" s="48"/>
      <c r="P104" s="48"/>
      <c r="Q104" s="48"/>
      <c r="R104" s="49"/>
      <c r="S104" s="49"/>
      <c r="T104" s="49"/>
      <c r="U104" s="49"/>
      <c r="V104" s="49"/>
      <c r="W104" s="49"/>
      <c r="X104" s="94"/>
      <c r="AD104" s="91"/>
      <c r="AE104" s="49"/>
      <c r="AF104" s="49"/>
      <c r="AH104" s="91"/>
      <c r="AI104" s="49"/>
      <c r="AJ104" s="49"/>
      <c r="AL104" s="91"/>
      <c r="AM104" s="49"/>
      <c r="AN104" s="49"/>
    </row>
    <row r="105" spans="8:40" x14ac:dyDescent="0.2">
      <c r="H105" s="92"/>
      <c r="M105" s="47"/>
      <c r="O105" s="48"/>
      <c r="P105" s="48"/>
      <c r="Q105" s="48"/>
      <c r="R105" s="49"/>
      <c r="S105" s="49"/>
      <c r="T105" s="49"/>
      <c r="U105" s="49"/>
      <c r="V105" s="49"/>
      <c r="W105" s="49"/>
      <c r="X105" s="94"/>
      <c r="AD105" s="91"/>
      <c r="AE105" s="49"/>
      <c r="AF105" s="49"/>
      <c r="AH105" s="91"/>
      <c r="AI105" s="49"/>
      <c r="AJ105" s="49"/>
      <c r="AL105" s="91"/>
      <c r="AM105" s="49"/>
      <c r="AN105" s="49"/>
    </row>
    <row r="106" spans="8:40" x14ac:dyDescent="0.2">
      <c r="H106" s="92"/>
      <c r="M106" s="47"/>
      <c r="O106" s="48"/>
      <c r="P106" s="48"/>
      <c r="Q106" s="48"/>
      <c r="R106" s="49"/>
      <c r="S106" s="49"/>
      <c r="T106" s="49"/>
      <c r="U106" s="49"/>
      <c r="V106" s="49"/>
      <c r="W106" s="49"/>
      <c r="X106" s="94"/>
      <c r="AD106" s="91"/>
      <c r="AE106" s="49"/>
      <c r="AF106" s="49"/>
      <c r="AH106" s="91"/>
      <c r="AI106" s="49"/>
      <c r="AJ106" s="49"/>
      <c r="AL106" s="91"/>
      <c r="AM106" s="49"/>
      <c r="AN106" s="49"/>
    </row>
    <row r="107" spans="8:40" x14ac:dyDescent="0.2">
      <c r="H107" s="92"/>
      <c r="M107" s="47"/>
      <c r="O107" s="48"/>
      <c r="P107" s="48"/>
      <c r="Q107" s="48"/>
      <c r="R107" s="49"/>
      <c r="S107" s="49"/>
      <c r="T107" s="49"/>
      <c r="U107" s="49"/>
      <c r="V107" s="49"/>
      <c r="W107" s="49"/>
      <c r="X107" s="94"/>
      <c r="AD107" s="91"/>
      <c r="AE107" s="49"/>
      <c r="AF107" s="49"/>
      <c r="AH107" s="91"/>
      <c r="AI107" s="49"/>
      <c r="AJ107" s="49"/>
      <c r="AL107" s="91"/>
      <c r="AM107" s="49"/>
      <c r="AN107" s="49"/>
    </row>
    <row r="108" spans="8:40" x14ac:dyDescent="0.2">
      <c r="H108" s="92"/>
      <c r="M108" s="47"/>
      <c r="O108" s="48"/>
      <c r="P108" s="48"/>
      <c r="Q108" s="48"/>
      <c r="R108" s="49"/>
      <c r="S108" s="49"/>
      <c r="T108" s="49"/>
      <c r="U108" s="49"/>
      <c r="V108" s="49"/>
      <c r="W108" s="49"/>
      <c r="X108" s="94"/>
      <c r="AD108" s="91"/>
      <c r="AE108" s="49"/>
      <c r="AF108" s="49"/>
      <c r="AH108" s="91"/>
      <c r="AI108" s="49"/>
      <c r="AJ108" s="49"/>
      <c r="AL108" s="91"/>
      <c r="AM108" s="49"/>
      <c r="AN108" s="49"/>
    </row>
    <row r="109" spans="8:40" x14ac:dyDescent="0.2">
      <c r="H109" s="92"/>
      <c r="M109" s="47"/>
      <c r="O109" s="48"/>
      <c r="P109" s="48"/>
      <c r="Q109" s="48"/>
      <c r="R109" s="49"/>
      <c r="S109" s="49"/>
      <c r="T109" s="49"/>
      <c r="U109" s="49"/>
      <c r="V109" s="49"/>
      <c r="W109" s="49"/>
      <c r="X109" s="94"/>
      <c r="AD109" s="91"/>
      <c r="AE109" s="49"/>
      <c r="AF109" s="49"/>
      <c r="AH109" s="91"/>
      <c r="AI109" s="49"/>
      <c r="AJ109" s="49"/>
      <c r="AL109" s="91"/>
      <c r="AM109" s="49"/>
      <c r="AN109" s="49"/>
    </row>
    <row r="110" spans="8:40" x14ac:dyDescent="0.2">
      <c r="H110" s="92"/>
      <c r="M110" s="47"/>
      <c r="O110" s="48"/>
      <c r="P110" s="48"/>
      <c r="Q110" s="48"/>
      <c r="R110" s="49"/>
      <c r="S110" s="49"/>
      <c r="T110" s="49"/>
      <c r="U110" s="49"/>
      <c r="V110" s="49"/>
      <c r="W110" s="49"/>
      <c r="X110" s="94"/>
      <c r="AD110" s="91"/>
      <c r="AE110" s="49"/>
      <c r="AF110" s="49"/>
      <c r="AH110" s="91"/>
      <c r="AI110" s="49"/>
      <c r="AJ110" s="49"/>
      <c r="AL110" s="91"/>
      <c r="AM110" s="49"/>
      <c r="AN110" s="49"/>
    </row>
    <row r="111" spans="8:40" x14ac:dyDescent="0.2">
      <c r="H111" s="92"/>
      <c r="M111" s="47"/>
      <c r="O111" s="48"/>
      <c r="P111" s="48"/>
      <c r="Q111" s="48"/>
      <c r="R111" s="49"/>
      <c r="S111" s="49"/>
      <c r="T111" s="49"/>
      <c r="U111" s="49"/>
      <c r="V111" s="49"/>
      <c r="W111" s="49"/>
      <c r="X111" s="94"/>
      <c r="AD111" s="91"/>
      <c r="AE111" s="49"/>
      <c r="AF111" s="49"/>
      <c r="AH111" s="91"/>
      <c r="AI111" s="49"/>
      <c r="AJ111" s="49"/>
      <c r="AL111" s="91"/>
      <c r="AM111" s="49"/>
      <c r="AN111" s="49"/>
    </row>
    <row r="112" spans="8:40" x14ac:dyDescent="0.2">
      <c r="H112" s="92"/>
      <c r="M112" s="47"/>
      <c r="O112" s="48"/>
      <c r="P112" s="48"/>
      <c r="Q112" s="48"/>
      <c r="R112" s="49"/>
      <c r="S112" s="49"/>
      <c r="T112" s="49"/>
      <c r="U112" s="49"/>
      <c r="V112" s="49"/>
      <c r="W112" s="49"/>
      <c r="X112" s="94"/>
      <c r="AD112" s="91"/>
      <c r="AE112" s="49"/>
      <c r="AF112" s="49"/>
      <c r="AH112" s="91"/>
      <c r="AI112" s="49"/>
      <c r="AJ112" s="49"/>
      <c r="AL112" s="91"/>
      <c r="AM112" s="49"/>
      <c r="AN112" s="49"/>
    </row>
    <row r="113" spans="8:40" x14ac:dyDescent="0.2">
      <c r="H113" s="92"/>
      <c r="M113" s="47"/>
      <c r="O113" s="48"/>
      <c r="P113" s="48"/>
      <c r="Q113" s="48"/>
      <c r="R113" s="49"/>
      <c r="S113" s="49"/>
      <c r="T113" s="49"/>
      <c r="U113" s="49"/>
      <c r="V113" s="49"/>
      <c r="W113" s="49"/>
      <c r="X113" s="94"/>
      <c r="AD113" s="91"/>
      <c r="AE113" s="49"/>
      <c r="AF113" s="49"/>
      <c r="AH113" s="91"/>
      <c r="AI113" s="49"/>
      <c r="AJ113" s="49"/>
      <c r="AL113" s="91"/>
      <c r="AM113" s="49"/>
      <c r="AN113" s="49"/>
    </row>
    <row r="114" spans="8:40" x14ac:dyDescent="0.2">
      <c r="H114" s="92"/>
      <c r="M114" s="47"/>
      <c r="O114" s="48"/>
      <c r="P114" s="48"/>
      <c r="Q114" s="48"/>
      <c r="R114" s="49"/>
      <c r="S114" s="49"/>
      <c r="T114" s="49"/>
      <c r="U114" s="49"/>
      <c r="V114" s="49"/>
      <c r="W114" s="49"/>
      <c r="X114" s="94"/>
      <c r="AD114" s="91"/>
      <c r="AE114" s="49"/>
      <c r="AF114" s="49"/>
      <c r="AH114" s="91"/>
      <c r="AI114" s="49"/>
      <c r="AJ114" s="49"/>
      <c r="AL114" s="91"/>
      <c r="AM114" s="49"/>
      <c r="AN114" s="49"/>
    </row>
    <row r="115" spans="8:40" x14ac:dyDescent="0.2">
      <c r="H115" s="92"/>
      <c r="M115" s="47"/>
      <c r="O115" s="48"/>
      <c r="P115" s="48"/>
      <c r="Q115" s="48"/>
      <c r="R115" s="49"/>
      <c r="S115" s="49"/>
      <c r="T115" s="49"/>
      <c r="U115" s="49"/>
      <c r="V115" s="49"/>
      <c r="W115" s="49"/>
      <c r="X115" s="94"/>
      <c r="AD115" s="91"/>
      <c r="AE115" s="49"/>
      <c r="AF115" s="49"/>
      <c r="AH115" s="91"/>
      <c r="AI115" s="49"/>
      <c r="AJ115" s="49"/>
      <c r="AL115" s="91"/>
      <c r="AM115" s="49"/>
      <c r="AN115" s="49"/>
    </row>
    <row r="116" spans="8:40" x14ac:dyDescent="0.2">
      <c r="H116" s="92"/>
      <c r="M116" s="47"/>
      <c r="O116" s="48"/>
      <c r="P116" s="48"/>
      <c r="Q116" s="48"/>
      <c r="R116" s="49"/>
      <c r="S116" s="49"/>
      <c r="T116" s="49"/>
      <c r="U116" s="49"/>
      <c r="V116" s="49"/>
      <c r="W116" s="49"/>
      <c r="X116" s="94"/>
      <c r="AD116" s="91"/>
      <c r="AE116" s="49"/>
      <c r="AF116" s="49"/>
      <c r="AH116" s="91"/>
      <c r="AI116" s="49"/>
      <c r="AJ116" s="49"/>
      <c r="AL116" s="91"/>
      <c r="AM116" s="49"/>
      <c r="AN116" s="49"/>
    </row>
    <row r="117" spans="8:40" x14ac:dyDescent="0.2">
      <c r="H117" s="92"/>
      <c r="M117" s="47"/>
      <c r="O117" s="48"/>
      <c r="P117" s="48"/>
      <c r="Q117" s="48"/>
      <c r="R117" s="49"/>
      <c r="S117" s="49"/>
      <c r="T117" s="49"/>
      <c r="U117" s="49"/>
      <c r="V117" s="49"/>
      <c r="W117" s="49"/>
      <c r="X117" s="94"/>
      <c r="AD117" s="91"/>
      <c r="AE117" s="49"/>
      <c r="AF117" s="49"/>
      <c r="AH117" s="91"/>
      <c r="AI117" s="49"/>
      <c r="AJ117" s="49"/>
      <c r="AL117" s="91"/>
      <c r="AM117" s="49"/>
      <c r="AN117" s="49"/>
    </row>
    <row r="118" spans="8:40" x14ac:dyDescent="0.2">
      <c r="H118" s="92"/>
      <c r="M118" s="47"/>
      <c r="O118" s="48"/>
      <c r="P118" s="48"/>
      <c r="Q118" s="48"/>
      <c r="R118" s="49"/>
      <c r="S118" s="49"/>
      <c r="T118" s="49"/>
      <c r="U118" s="49"/>
      <c r="V118" s="49"/>
      <c r="W118" s="49"/>
      <c r="X118" s="94"/>
      <c r="AD118" s="91"/>
      <c r="AE118" s="49"/>
      <c r="AF118" s="49"/>
      <c r="AH118" s="91"/>
      <c r="AI118" s="49"/>
      <c r="AJ118" s="49"/>
      <c r="AL118" s="91"/>
      <c r="AM118" s="49"/>
      <c r="AN118" s="49"/>
    </row>
    <row r="119" spans="8:40" x14ac:dyDescent="0.2">
      <c r="H119" s="92"/>
      <c r="M119" s="47"/>
      <c r="O119" s="48"/>
      <c r="P119" s="48"/>
      <c r="Q119" s="48"/>
      <c r="R119" s="49"/>
      <c r="S119" s="49"/>
      <c r="T119" s="49"/>
      <c r="U119" s="49"/>
      <c r="V119" s="49"/>
      <c r="W119" s="49"/>
      <c r="X119" s="94"/>
      <c r="AD119" s="91"/>
      <c r="AE119" s="49"/>
      <c r="AF119" s="49"/>
      <c r="AH119" s="91"/>
      <c r="AI119" s="49"/>
      <c r="AJ119" s="49"/>
      <c r="AL119" s="91"/>
      <c r="AM119" s="49"/>
      <c r="AN119" s="49"/>
    </row>
    <row r="120" spans="8:40" x14ac:dyDescent="0.2">
      <c r="H120" s="92"/>
      <c r="M120" s="47"/>
      <c r="O120" s="48"/>
      <c r="P120" s="48"/>
      <c r="Q120" s="48"/>
      <c r="R120" s="49"/>
      <c r="S120" s="49"/>
      <c r="T120" s="49"/>
      <c r="U120" s="49"/>
      <c r="V120" s="49"/>
      <c r="W120" s="49"/>
      <c r="X120" s="94"/>
      <c r="AD120" s="91"/>
      <c r="AE120" s="49"/>
      <c r="AF120" s="49"/>
      <c r="AH120" s="91"/>
      <c r="AI120" s="49"/>
      <c r="AJ120" s="49"/>
      <c r="AL120" s="91"/>
      <c r="AM120" s="49"/>
      <c r="AN120" s="49"/>
    </row>
    <row r="121" spans="8:40" x14ac:dyDescent="0.2">
      <c r="H121" s="92"/>
      <c r="M121" s="47"/>
      <c r="O121" s="48"/>
      <c r="P121" s="48"/>
      <c r="Q121" s="48"/>
      <c r="R121" s="49"/>
      <c r="S121" s="49"/>
      <c r="T121" s="49"/>
      <c r="U121" s="49"/>
      <c r="V121" s="49"/>
      <c r="W121" s="49"/>
      <c r="X121" s="94"/>
      <c r="AD121" s="91"/>
      <c r="AE121" s="49"/>
      <c r="AF121" s="49"/>
      <c r="AH121" s="91"/>
      <c r="AI121" s="49"/>
      <c r="AJ121" s="49"/>
      <c r="AL121" s="91"/>
      <c r="AM121" s="49"/>
      <c r="AN121" s="49"/>
    </row>
    <row r="122" spans="8:40" x14ac:dyDescent="0.2">
      <c r="H122" s="92"/>
      <c r="M122" s="47"/>
      <c r="O122" s="48"/>
      <c r="P122" s="48"/>
      <c r="Q122" s="48"/>
      <c r="R122" s="49"/>
      <c r="S122" s="49"/>
      <c r="T122" s="49"/>
      <c r="U122" s="49"/>
      <c r="V122" s="49"/>
      <c r="W122" s="49"/>
      <c r="X122" s="94"/>
      <c r="AD122" s="91"/>
      <c r="AE122" s="49"/>
      <c r="AF122" s="49"/>
      <c r="AH122" s="91"/>
      <c r="AI122" s="49"/>
      <c r="AJ122" s="49"/>
      <c r="AL122" s="91"/>
      <c r="AM122" s="49"/>
      <c r="AN122" s="49"/>
    </row>
    <row r="123" spans="8:40" x14ac:dyDescent="0.2">
      <c r="H123" s="92"/>
      <c r="M123" s="47"/>
      <c r="O123" s="48"/>
      <c r="P123" s="48"/>
      <c r="Q123" s="48"/>
      <c r="R123" s="49"/>
      <c r="S123" s="49"/>
      <c r="T123" s="49"/>
      <c r="U123" s="49"/>
      <c r="V123" s="49"/>
      <c r="W123" s="49"/>
      <c r="X123" s="94"/>
      <c r="AD123" s="91"/>
      <c r="AE123" s="49"/>
      <c r="AF123" s="49"/>
      <c r="AH123" s="91"/>
      <c r="AI123" s="49"/>
      <c r="AJ123" s="49"/>
      <c r="AL123" s="91"/>
      <c r="AM123" s="49"/>
      <c r="AN123" s="49"/>
    </row>
    <row r="124" spans="8:40" x14ac:dyDescent="0.2">
      <c r="H124" s="92"/>
      <c r="M124" s="47"/>
      <c r="O124" s="48"/>
      <c r="P124" s="48"/>
      <c r="Q124" s="48"/>
      <c r="R124" s="49"/>
      <c r="S124" s="49"/>
      <c r="T124" s="49"/>
      <c r="U124" s="49"/>
      <c r="V124" s="49"/>
      <c r="W124" s="49"/>
      <c r="X124" s="94"/>
      <c r="AD124" s="91"/>
      <c r="AE124" s="49"/>
      <c r="AF124" s="49"/>
      <c r="AH124" s="91"/>
      <c r="AI124" s="49"/>
      <c r="AJ124" s="49"/>
      <c r="AL124" s="91"/>
      <c r="AM124" s="49"/>
      <c r="AN124" s="49"/>
    </row>
    <row r="125" spans="8:40" x14ac:dyDescent="0.2">
      <c r="H125" s="92"/>
      <c r="M125" s="47"/>
      <c r="O125" s="48"/>
      <c r="P125" s="48"/>
      <c r="Q125" s="48"/>
      <c r="R125" s="49"/>
      <c r="S125" s="49"/>
      <c r="T125" s="49"/>
      <c r="U125" s="49"/>
      <c r="V125" s="49"/>
      <c r="W125" s="49"/>
      <c r="X125" s="94"/>
      <c r="AD125" s="91"/>
      <c r="AE125" s="49"/>
      <c r="AF125" s="49"/>
      <c r="AH125" s="91"/>
      <c r="AI125" s="49"/>
      <c r="AJ125" s="49"/>
      <c r="AL125" s="91"/>
      <c r="AM125" s="49"/>
      <c r="AN125" s="49"/>
    </row>
    <row r="126" spans="8:40" x14ac:dyDescent="0.2">
      <c r="H126" s="92"/>
      <c r="M126" s="47"/>
      <c r="O126" s="48"/>
      <c r="P126" s="48"/>
      <c r="Q126" s="48"/>
      <c r="R126" s="49"/>
      <c r="S126" s="49"/>
      <c r="T126" s="49"/>
      <c r="U126" s="49"/>
      <c r="V126" s="49"/>
      <c r="W126" s="49"/>
      <c r="X126" s="94"/>
      <c r="AD126" s="91"/>
      <c r="AE126" s="49"/>
      <c r="AF126" s="49"/>
      <c r="AH126" s="91"/>
      <c r="AI126" s="49"/>
      <c r="AJ126" s="49"/>
      <c r="AL126" s="91"/>
      <c r="AM126" s="49"/>
      <c r="AN126" s="49"/>
    </row>
    <row r="127" spans="8:40" x14ac:dyDescent="0.2">
      <c r="H127" s="92"/>
      <c r="M127" s="47"/>
      <c r="O127" s="48"/>
      <c r="P127" s="48"/>
      <c r="Q127" s="48"/>
      <c r="R127" s="49"/>
      <c r="S127" s="49"/>
      <c r="T127" s="49"/>
      <c r="U127" s="49"/>
      <c r="V127" s="49"/>
      <c r="W127" s="49"/>
      <c r="X127" s="94"/>
      <c r="AD127" s="91"/>
      <c r="AE127" s="49"/>
      <c r="AF127" s="49"/>
      <c r="AH127" s="91"/>
      <c r="AI127" s="49"/>
      <c r="AJ127" s="49"/>
      <c r="AL127" s="91"/>
      <c r="AM127" s="49"/>
      <c r="AN127" s="49"/>
    </row>
    <row r="128" spans="8:40" x14ac:dyDescent="0.2">
      <c r="H128" s="92"/>
      <c r="M128" s="47"/>
      <c r="O128" s="48"/>
      <c r="P128" s="48"/>
      <c r="Q128" s="48"/>
      <c r="R128" s="49"/>
      <c r="S128" s="49"/>
      <c r="T128" s="49"/>
      <c r="U128" s="49"/>
      <c r="V128" s="49"/>
      <c r="W128" s="49"/>
      <c r="X128" s="94"/>
      <c r="AD128" s="91"/>
      <c r="AE128" s="49"/>
      <c r="AF128" s="49"/>
      <c r="AH128" s="91"/>
      <c r="AI128" s="49"/>
      <c r="AJ128" s="49"/>
      <c r="AL128" s="91"/>
      <c r="AM128" s="49"/>
      <c r="AN128" s="49"/>
    </row>
    <row r="129" spans="8:40" x14ac:dyDescent="0.2">
      <c r="H129" s="92"/>
      <c r="M129" s="47"/>
      <c r="O129" s="48"/>
      <c r="P129" s="48"/>
      <c r="Q129" s="48"/>
      <c r="R129" s="49"/>
      <c r="S129" s="49"/>
      <c r="T129" s="49"/>
      <c r="U129" s="49"/>
      <c r="V129" s="49"/>
      <c r="W129" s="49"/>
      <c r="X129" s="94"/>
      <c r="AD129" s="91"/>
      <c r="AE129" s="49"/>
      <c r="AF129" s="49"/>
      <c r="AH129" s="91"/>
      <c r="AI129" s="49"/>
      <c r="AJ129" s="49"/>
      <c r="AL129" s="91"/>
      <c r="AM129" s="49"/>
      <c r="AN129" s="49"/>
    </row>
    <row r="130" spans="8:40" x14ac:dyDescent="0.2">
      <c r="H130" s="92"/>
      <c r="M130" s="47"/>
      <c r="O130" s="48"/>
      <c r="P130" s="48"/>
      <c r="Q130" s="48"/>
      <c r="R130" s="49"/>
      <c r="S130" s="49"/>
      <c r="T130" s="49"/>
      <c r="U130" s="49"/>
      <c r="V130" s="49"/>
      <c r="W130" s="49"/>
      <c r="X130" s="94"/>
      <c r="AD130" s="91"/>
      <c r="AE130" s="49"/>
      <c r="AF130" s="49"/>
      <c r="AH130" s="91"/>
      <c r="AI130" s="49"/>
      <c r="AJ130" s="49"/>
      <c r="AL130" s="91"/>
      <c r="AM130" s="49"/>
      <c r="AN130" s="49"/>
    </row>
    <row r="131" spans="8:40" x14ac:dyDescent="0.2">
      <c r="H131" s="92"/>
      <c r="M131" s="47"/>
      <c r="O131" s="48"/>
      <c r="P131" s="48"/>
      <c r="Q131" s="48"/>
      <c r="R131" s="49"/>
      <c r="S131" s="49"/>
      <c r="T131" s="49"/>
      <c r="U131" s="49"/>
      <c r="V131" s="49"/>
      <c r="W131" s="49"/>
      <c r="X131" s="94"/>
      <c r="AD131" s="91"/>
      <c r="AE131" s="49"/>
      <c r="AF131" s="49"/>
      <c r="AH131" s="91"/>
      <c r="AI131" s="49"/>
      <c r="AJ131" s="49"/>
      <c r="AL131" s="91"/>
      <c r="AM131" s="49"/>
      <c r="AN131" s="49"/>
    </row>
    <row r="132" spans="8:40" x14ac:dyDescent="0.2">
      <c r="H132" s="92"/>
      <c r="M132" s="47"/>
      <c r="O132" s="48"/>
      <c r="P132" s="48"/>
      <c r="Q132" s="48"/>
      <c r="R132" s="49"/>
      <c r="S132" s="49"/>
      <c r="T132" s="49"/>
      <c r="U132" s="49"/>
      <c r="V132" s="49"/>
      <c r="W132" s="49"/>
      <c r="X132" s="94"/>
      <c r="AD132" s="91"/>
      <c r="AE132" s="49"/>
      <c r="AF132" s="49"/>
      <c r="AH132" s="91"/>
      <c r="AI132" s="49"/>
      <c r="AJ132" s="49"/>
      <c r="AL132" s="91"/>
      <c r="AM132" s="49"/>
      <c r="AN132" s="49"/>
    </row>
    <row r="133" spans="8:40" x14ac:dyDescent="0.2">
      <c r="H133" s="92"/>
      <c r="M133" s="47"/>
      <c r="O133" s="48"/>
      <c r="P133" s="48"/>
      <c r="Q133" s="48"/>
      <c r="R133" s="49"/>
      <c r="S133" s="49"/>
      <c r="T133" s="49"/>
      <c r="U133" s="49"/>
      <c r="V133" s="49"/>
      <c r="W133" s="49"/>
      <c r="X133" s="94"/>
      <c r="AD133" s="91"/>
      <c r="AE133" s="49"/>
      <c r="AF133" s="49"/>
      <c r="AH133" s="91"/>
      <c r="AI133" s="49"/>
      <c r="AJ133" s="49"/>
      <c r="AL133" s="91"/>
      <c r="AM133" s="49"/>
      <c r="AN133" s="49"/>
    </row>
    <row r="134" spans="8:40" x14ac:dyDescent="0.2">
      <c r="H134" s="92"/>
      <c r="M134" s="47"/>
      <c r="O134" s="48"/>
      <c r="P134" s="48"/>
      <c r="Q134" s="48"/>
      <c r="R134" s="49"/>
      <c r="S134" s="49"/>
      <c r="T134" s="49"/>
      <c r="U134" s="49"/>
      <c r="V134" s="49"/>
      <c r="W134" s="49"/>
      <c r="X134" s="94"/>
      <c r="AD134" s="91"/>
      <c r="AE134" s="49"/>
      <c r="AF134" s="49"/>
      <c r="AH134" s="91"/>
      <c r="AI134" s="49"/>
      <c r="AJ134" s="49"/>
      <c r="AL134" s="91"/>
      <c r="AM134" s="49"/>
      <c r="AN134" s="49"/>
    </row>
    <row r="135" spans="8:40" x14ac:dyDescent="0.2">
      <c r="H135" s="92"/>
      <c r="M135" s="47"/>
      <c r="O135" s="48"/>
      <c r="P135" s="48"/>
      <c r="Q135" s="48"/>
      <c r="R135" s="49"/>
      <c r="S135" s="49"/>
      <c r="T135" s="49"/>
      <c r="U135" s="49"/>
      <c r="V135" s="49"/>
      <c r="W135" s="49"/>
      <c r="X135" s="94"/>
      <c r="AD135" s="91"/>
      <c r="AE135" s="49"/>
      <c r="AF135" s="49"/>
      <c r="AH135" s="91"/>
      <c r="AI135" s="49"/>
      <c r="AJ135" s="49"/>
      <c r="AL135" s="91"/>
      <c r="AM135" s="49"/>
      <c r="AN135" s="49"/>
    </row>
    <row r="136" spans="8:40" x14ac:dyDescent="0.2">
      <c r="H136" s="92"/>
      <c r="M136" s="47"/>
      <c r="O136" s="48"/>
      <c r="P136" s="48"/>
      <c r="Q136" s="48"/>
      <c r="R136" s="49"/>
      <c r="S136" s="49"/>
      <c r="T136" s="49"/>
      <c r="U136" s="49"/>
      <c r="V136" s="49"/>
      <c r="W136" s="49"/>
      <c r="X136" s="94"/>
      <c r="AD136" s="91"/>
      <c r="AE136" s="49"/>
      <c r="AF136" s="49"/>
      <c r="AH136" s="91"/>
      <c r="AI136" s="49"/>
      <c r="AJ136" s="49"/>
      <c r="AL136" s="91"/>
      <c r="AM136" s="49"/>
      <c r="AN136" s="49"/>
    </row>
    <row r="137" spans="8:40" x14ac:dyDescent="0.2">
      <c r="H137" s="92"/>
      <c r="M137" s="47"/>
      <c r="O137" s="48"/>
      <c r="P137" s="48"/>
      <c r="Q137" s="48"/>
      <c r="R137" s="49"/>
      <c r="S137" s="49"/>
      <c r="T137" s="49"/>
      <c r="U137" s="49"/>
      <c r="V137" s="49"/>
      <c r="W137" s="49"/>
      <c r="X137" s="94"/>
      <c r="AD137" s="91"/>
      <c r="AE137" s="49"/>
      <c r="AF137" s="49"/>
      <c r="AH137" s="91"/>
      <c r="AI137" s="49"/>
      <c r="AJ137" s="49"/>
      <c r="AL137" s="91"/>
      <c r="AM137" s="49"/>
      <c r="AN137" s="49"/>
    </row>
    <row r="138" spans="8:40" x14ac:dyDescent="0.2">
      <c r="H138" s="92"/>
      <c r="M138" s="47"/>
      <c r="O138" s="48"/>
      <c r="P138" s="48"/>
      <c r="Q138" s="48"/>
      <c r="R138" s="49"/>
      <c r="S138" s="49"/>
      <c r="T138" s="49"/>
      <c r="U138" s="49"/>
      <c r="V138" s="49"/>
      <c r="W138" s="49"/>
      <c r="X138" s="94"/>
      <c r="AD138" s="91"/>
      <c r="AE138" s="49"/>
      <c r="AF138" s="49"/>
      <c r="AH138" s="91"/>
      <c r="AI138" s="49"/>
      <c r="AJ138" s="49"/>
      <c r="AL138" s="91"/>
      <c r="AM138" s="49"/>
      <c r="AN138" s="49"/>
    </row>
    <row r="139" spans="8:40" x14ac:dyDescent="0.2">
      <c r="H139" s="92"/>
      <c r="M139" s="47"/>
      <c r="O139" s="48"/>
      <c r="P139" s="48"/>
      <c r="Q139" s="48"/>
      <c r="R139" s="49"/>
      <c r="S139" s="49"/>
      <c r="T139" s="49"/>
      <c r="U139" s="49"/>
      <c r="V139" s="49"/>
      <c r="W139" s="49"/>
      <c r="X139" s="94"/>
      <c r="AD139" s="91"/>
      <c r="AE139" s="49"/>
      <c r="AF139" s="49"/>
      <c r="AH139" s="91"/>
      <c r="AI139" s="49"/>
      <c r="AJ139" s="49"/>
      <c r="AL139" s="91"/>
      <c r="AM139" s="49"/>
      <c r="AN139" s="49"/>
    </row>
    <row r="140" spans="8:40" x14ac:dyDescent="0.2">
      <c r="H140" s="92"/>
      <c r="M140" s="47"/>
      <c r="O140" s="48"/>
      <c r="P140" s="48"/>
      <c r="Q140" s="48"/>
      <c r="R140" s="49"/>
      <c r="S140" s="49"/>
      <c r="T140" s="49"/>
      <c r="U140" s="49"/>
      <c r="V140" s="49"/>
      <c r="W140" s="49"/>
      <c r="X140" s="94"/>
      <c r="AD140" s="91"/>
      <c r="AE140" s="49"/>
      <c r="AF140" s="49"/>
      <c r="AH140" s="91"/>
      <c r="AI140" s="49"/>
      <c r="AJ140" s="49"/>
      <c r="AL140" s="91"/>
      <c r="AM140" s="49"/>
      <c r="AN140" s="49"/>
    </row>
    <row r="141" spans="8:40" x14ac:dyDescent="0.2">
      <c r="H141" s="92"/>
      <c r="M141" s="47"/>
      <c r="O141" s="48"/>
      <c r="P141" s="48"/>
      <c r="Q141" s="48"/>
      <c r="R141" s="49"/>
      <c r="S141" s="49"/>
      <c r="T141" s="49"/>
      <c r="U141" s="49"/>
      <c r="V141" s="49"/>
      <c r="W141" s="49"/>
      <c r="X141" s="94"/>
      <c r="AD141" s="91"/>
      <c r="AE141" s="49"/>
      <c r="AF141" s="49"/>
      <c r="AH141" s="91"/>
      <c r="AI141" s="49"/>
      <c r="AJ141" s="49"/>
      <c r="AL141" s="91"/>
      <c r="AM141" s="49"/>
      <c r="AN141" s="49"/>
    </row>
    <row r="142" spans="8:40" x14ac:dyDescent="0.2">
      <c r="H142" s="92"/>
      <c r="M142" s="47"/>
      <c r="O142" s="48"/>
      <c r="P142" s="48"/>
      <c r="Q142" s="48"/>
      <c r="R142" s="49"/>
      <c r="S142" s="49"/>
      <c r="T142" s="49"/>
      <c r="U142" s="49"/>
      <c r="V142" s="49"/>
      <c r="W142" s="49"/>
      <c r="X142" s="94"/>
      <c r="AD142" s="91"/>
      <c r="AE142" s="49"/>
      <c r="AF142" s="49"/>
      <c r="AH142" s="91"/>
      <c r="AI142" s="49"/>
      <c r="AJ142" s="49"/>
      <c r="AL142" s="91"/>
      <c r="AM142" s="49"/>
      <c r="AN142" s="49"/>
    </row>
    <row r="143" spans="8:40" x14ac:dyDescent="0.2">
      <c r="H143" s="92"/>
      <c r="M143" s="47"/>
      <c r="O143" s="48"/>
      <c r="P143" s="48"/>
      <c r="Q143" s="48"/>
      <c r="R143" s="49"/>
      <c r="S143" s="49"/>
      <c r="T143" s="49"/>
      <c r="U143" s="49"/>
      <c r="V143" s="49"/>
      <c r="W143" s="49"/>
      <c r="X143" s="94"/>
      <c r="AD143" s="91"/>
      <c r="AE143" s="49"/>
      <c r="AF143" s="49"/>
      <c r="AH143" s="91"/>
      <c r="AI143" s="49"/>
      <c r="AJ143" s="49"/>
      <c r="AL143" s="91"/>
      <c r="AM143" s="49"/>
      <c r="AN143" s="49"/>
    </row>
    <row r="144" spans="8:40" x14ac:dyDescent="0.2">
      <c r="H144" s="92"/>
      <c r="M144" s="47"/>
      <c r="O144" s="48"/>
      <c r="P144" s="48"/>
      <c r="Q144" s="48"/>
      <c r="R144" s="49"/>
      <c r="S144" s="49"/>
      <c r="T144" s="49"/>
      <c r="U144" s="49"/>
      <c r="V144" s="49"/>
      <c r="W144" s="49"/>
      <c r="X144" s="94"/>
      <c r="AD144" s="91"/>
      <c r="AE144" s="49"/>
      <c r="AF144" s="49"/>
      <c r="AH144" s="91"/>
      <c r="AI144" s="49"/>
      <c r="AJ144" s="49"/>
      <c r="AL144" s="91"/>
      <c r="AM144" s="49"/>
      <c r="AN144" s="49"/>
    </row>
    <row r="145" spans="8:40" x14ac:dyDescent="0.2">
      <c r="H145" s="92"/>
      <c r="M145" s="47"/>
      <c r="O145" s="48"/>
      <c r="P145" s="48"/>
      <c r="Q145" s="48"/>
      <c r="R145" s="49"/>
      <c r="S145" s="49"/>
      <c r="T145" s="49"/>
      <c r="U145" s="49"/>
      <c r="V145" s="49"/>
      <c r="W145" s="49"/>
      <c r="X145" s="94"/>
      <c r="AD145" s="91"/>
      <c r="AE145" s="49"/>
      <c r="AF145" s="49"/>
      <c r="AH145" s="91"/>
      <c r="AI145" s="49"/>
      <c r="AJ145" s="49"/>
      <c r="AL145" s="91"/>
      <c r="AM145" s="49"/>
      <c r="AN145" s="49"/>
    </row>
    <row r="146" spans="8:40" x14ac:dyDescent="0.2">
      <c r="H146" s="92"/>
      <c r="M146" s="47"/>
      <c r="O146" s="48"/>
      <c r="P146" s="48"/>
      <c r="Q146" s="48"/>
      <c r="R146" s="49"/>
      <c r="S146" s="49"/>
      <c r="T146" s="49"/>
      <c r="U146" s="49"/>
      <c r="V146" s="49"/>
      <c r="W146" s="49"/>
      <c r="X146" s="94"/>
      <c r="AD146" s="91"/>
      <c r="AE146" s="49"/>
      <c r="AF146" s="49"/>
      <c r="AH146" s="91"/>
      <c r="AI146" s="49"/>
      <c r="AJ146" s="49"/>
      <c r="AL146" s="91"/>
      <c r="AM146" s="49"/>
      <c r="AN146" s="49"/>
    </row>
    <row r="147" spans="8:40" x14ac:dyDescent="0.2">
      <c r="H147" s="92"/>
      <c r="M147" s="47"/>
      <c r="O147" s="48"/>
      <c r="P147" s="48"/>
      <c r="Q147" s="48"/>
      <c r="R147" s="49"/>
      <c r="S147" s="49"/>
      <c r="T147" s="49"/>
      <c r="U147" s="49"/>
      <c r="V147" s="49"/>
      <c r="W147" s="49"/>
      <c r="X147" s="94"/>
      <c r="AD147" s="91"/>
      <c r="AE147" s="49"/>
      <c r="AF147" s="49"/>
      <c r="AH147" s="91"/>
      <c r="AI147" s="49"/>
      <c r="AJ147" s="49"/>
      <c r="AL147" s="91"/>
      <c r="AM147" s="49"/>
      <c r="AN147" s="49"/>
    </row>
    <row r="148" spans="8:40" x14ac:dyDescent="0.2">
      <c r="H148" s="92"/>
      <c r="M148" s="47"/>
      <c r="O148" s="48"/>
      <c r="P148" s="48"/>
      <c r="Q148" s="48"/>
      <c r="R148" s="49"/>
      <c r="S148" s="49"/>
      <c r="T148" s="49"/>
      <c r="U148" s="49"/>
      <c r="V148" s="49"/>
      <c r="W148" s="49"/>
      <c r="X148" s="94"/>
      <c r="AD148" s="91"/>
      <c r="AE148" s="49"/>
      <c r="AF148" s="49"/>
      <c r="AH148" s="91"/>
      <c r="AI148" s="49"/>
      <c r="AJ148" s="49"/>
      <c r="AL148" s="91"/>
      <c r="AM148" s="49"/>
      <c r="AN148" s="49"/>
    </row>
    <row r="149" spans="8:40" x14ac:dyDescent="0.2">
      <c r="H149" s="92"/>
      <c r="M149" s="47"/>
      <c r="O149" s="48"/>
      <c r="P149" s="48"/>
      <c r="Q149" s="48"/>
      <c r="R149" s="49"/>
      <c r="S149" s="49"/>
      <c r="T149" s="49"/>
      <c r="U149" s="49"/>
      <c r="V149" s="49"/>
      <c r="W149" s="49"/>
      <c r="X149" s="94"/>
      <c r="AD149" s="91"/>
      <c r="AE149" s="49"/>
      <c r="AF149" s="49"/>
      <c r="AH149" s="91"/>
      <c r="AI149" s="49"/>
      <c r="AJ149" s="49"/>
      <c r="AL149" s="91"/>
      <c r="AM149" s="49"/>
      <c r="AN149" s="49"/>
    </row>
    <row r="150" spans="8:40" x14ac:dyDescent="0.2">
      <c r="H150" s="92"/>
      <c r="M150" s="47"/>
      <c r="O150" s="48"/>
      <c r="P150" s="48"/>
      <c r="Q150" s="48"/>
      <c r="R150" s="49"/>
      <c r="S150" s="49"/>
      <c r="T150" s="49"/>
      <c r="U150" s="49"/>
      <c r="V150" s="49"/>
      <c r="W150" s="49"/>
      <c r="X150" s="94"/>
      <c r="AD150" s="91"/>
      <c r="AE150" s="49"/>
      <c r="AF150" s="49"/>
      <c r="AH150" s="91"/>
      <c r="AI150" s="49"/>
      <c r="AJ150" s="49"/>
      <c r="AL150" s="91"/>
      <c r="AM150" s="49"/>
      <c r="AN150" s="49"/>
    </row>
    <row r="151" spans="8:40" x14ac:dyDescent="0.2">
      <c r="H151" s="92"/>
      <c r="M151" s="47"/>
      <c r="O151" s="48"/>
      <c r="P151" s="48"/>
      <c r="Q151" s="48"/>
      <c r="R151" s="49"/>
      <c r="S151" s="49"/>
      <c r="T151" s="49"/>
      <c r="U151" s="49"/>
      <c r="V151" s="49"/>
      <c r="W151" s="49"/>
      <c r="X151" s="94"/>
      <c r="AD151" s="91"/>
      <c r="AE151" s="49"/>
      <c r="AF151" s="49"/>
      <c r="AH151" s="91"/>
      <c r="AI151" s="49"/>
      <c r="AJ151" s="49"/>
      <c r="AL151" s="91"/>
      <c r="AM151" s="49"/>
      <c r="AN151" s="49"/>
    </row>
    <row r="152" spans="8:40" x14ac:dyDescent="0.2">
      <c r="H152" s="92"/>
      <c r="M152" s="47"/>
      <c r="O152" s="48"/>
      <c r="P152" s="48"/>
      <c r="Q152" s="48"/>
      <c r="R152" s="49"/>
      <c r="S152" s="49"/>
      <c r="T152" s="49"/>
      <c r="U152" s="49"/>
      <c r="V152" s="49"/>
      <c r="W152" s="49"/>
      <c r="X152" s="94"/>
      <c r="AD152" s="91"/>
      <c r="AE152" s="49"/>
      <c r="AF152" s="49"/>
      <c r="AH152" s="91"/>
      <c r="AI152" s="49"/>
      <c r="AJ152" s="49"/>
      <c r="AL152" s="91"/>
      <c r="AM152" s="49"/>
      <c r="AN152" s="49"/>
    </row>
    <row r="153" spans="8:40" x14ac:dyDescent="0.2">
      <c r="H153" s="92"/>
      <c r="M153" s="47"/>
      <c r="O153" s="48"/>
      <c r="P153" s="48"/>
      <c r="Q153" s="48"/>
      <c r="R153" s="49"/>
      <c r="S153" s="49"/>
      <c r="T153" s="49"/>
      <c r="U153" s="49"/>
      <c r="V153" s="49"/>
      <c r="W153" s="49"/>
      <c r="X153" s="94"/>
      <c r="AD153" s="91"/>
      <c r="AE153" s="49"/>
      <c r="AF153" s="49"/>
      <c r="AH153" s="91"/>
      <c r="AI153" s="49"/>
      <c r="AJ153" s="49"/>
      <c r="AL153" s="91"/>
      <c r="AM153" s="49"/>
      <c r="AN153" s="49"/>
    </row>
    <row r="154" spans="8:40" x14ac:dyDescent="0.2">
      <c r="H154" s="92"/>
      <c r="M154" s="47"/>
      <c r="O154" s="48"/>
      <c r="P154" s="48"/>
      <c r="Q154" s="48"/>
      <c r="R154" s="49"/>
      <c r="S154" s="49"/>
      <c r="T154" s="49"/>
      <c r="U154" s="49"/>
      <c r="V154" s="49"/>
      <c r="W154" s="49"/>
      <c r="X154" s="94"/>
      <c r="AD154" s="91"/>
      <c r="AE154" s="49"/>
      <c r="AF154" s="49"/>
      <c r="AH154" s="91"/>
      <c r="AI154" s="49"/>
      <c r="AJ154" s="49"/>
      <c r="AL154" s="91"/>
      <c r="AM154" s="49"/>
      <c r="AN154" s="49"/>
    </row>
    <row r="155" spans="8:40" x14ac:dyDescent="0.2">
      <c r="H155" s="92"/>
      <c r="M155" s="47"/>
      <c r="O155" s="48"/>
      <c r="P155" s="48"/>
      <c r="Q155" s="48"/>
      <c r="R155" s="49"/>
      <c r="S155" s="49"/>
      <c r="T155" s="49"/>
      <c r="U155" s="49"/>
      <c r="V155" s="49"/>
      <c r="W155" s="49"/>
      <c r="X155" s="94"/>
      <c r="AD155" s="91"/>
      <c r="AE155" s="49"/>
      <c r="AF155" s="49"/>
      <c r="AH155" s="91"/>
      <c r="AI155" s="49"/>
      <c r="AJ155" s="49"/>
      <c r="AL155" s="91"/>
      <c r="AM155" s="49"/>
      <c r="AN155" s="49"/>
    </row>
    <row r="156" spans="8:40" x14ac:dyDescent="0.2">
      <c r="H156" s="92"/>
      <c r="M156" s="47"/>
      <c r="O156" s="48"/>
      <c r="P156" s="48"/>
      <c r="Q156" s="48"/>
      <c r="R156" s="49"/>
      <c r="S156" s="49"/>
      <c r="T156" s="49"/>
      <c r="U156" s="49"/>
      <c r="V156" s="49"/>
      <c r="W156" s="49"/>
      <c r="X156" s="94"/>
      <c r="AD156" s="91"/>
      <c r="AE156" s="49"/>
      <c r="AF156" s="49"/>
      <c r="AH156" s="91"/>
      <c r="AI156" s="49"/>
      <c r="AJ156" s="49"/>
      <c r="AL156" s="91"/>
      <c r="AM156" s="49"/>
      <c r="AN156" s="49"/>
    </row>
    <row r="157" spans="8:40" x14ac:dyDescent="0.2">
      <c r="H157" s="92"/>
      <c r="M157" s="47"/>
      <c r="O157" s="48"/>
      <c r="P157" s="48"/>
      <c r="Q157" s="48"/>
      <c r="R157" s="49"/>
      <c r="S157" s="49"/>
      <c r="T157" s="49"/>
      <c r="U157" s="49"/>
      <c r="V157" s="49"/>
      <c r="W157" s="49"/>
      <c r="X157" s="94"/>
      <c r="AD157" s="91"/>
      <c r="AE157" s="49"/>
      <c r="AF157" s="49"/>
      <c r="AH157" s="91"/>
      <c r="AI157" s="49"/>
      <c r="AJ157" s="49"/>
      <c r="AL157" s="91"/>
      <c r="AM157" s="49"/>
      <c r="AN157" s="49"/>
    </row>
    <row r="158" spans="8:40" x14ac:dyDescent="0.2">
      <c r="H158" s="92"/>
      <c r="M158" s="47"/>
      <c r="O158" s="48"/>
      <c r="P158" s="48"/>
      <c r="Q158" s="48"/>
      <c r="R158" s="49"/>
      <c r="S158" s="49"/>
      <c r="T158" s="49"/>
      <c r="U158" s="49"/>
      <c r="V158" s="49"/>
      <c r="W158" s="49"/>
      <c r="X158" s="94"/>
      <c r="AD158" s="91"/>
      <c r="AE158" s="49"/>
      <c r="AF158" s="49"/>
      <c r="AH158" s="91"/>
      <c r="AI158" s="49"/>
      <c r="AJ158" s="49"/>
      <c r="AL158" s="91"/>
      <c r="AM158" s="49"/>
      <c r="AN158" s="49"/>
    </row>
    <row r="159" spans="8:40" x14ac:dyDescent="0.2">
      <c r="H159" s="92"/>
      <c r="M159" s="47"/>
      <c r="O159" s="48"/>
      <c r="P159" s="48"/>
      <c r="Q159" s="48"/>
      <c r="R159" s="49"/>
      <c r="S159" s="49"/>
      <c r="T159" s="49"/>
      <c r="U159" s="49"/>
      <c r="V159" s="49"/>
      <c r="W159" s="49"/>
      <c r="X159" s="94"/>
      <c r="AD159" s="91"/>
      <c r="AE159" s="49"/>
      <c r="AF159" s="49"/>
      <c r="AH159" s="91"/>
      <c r="AI159" s="49"/>
      <c r="AJ159" s="49"/>
      <c r="AL159" s="91"/>
      <c r="AM159" s="49"/>
      <c r="AN159" s="49"/>
    </row>
    <row r="160" spans="8:40" x14ac:dyDescent="0.2">
      <c r="H160" s="92"/>
      <c r="M160" s="47"/>
      <c r="O160" s="48"/>
      <c r="P160" s="48"/>
      <c r="Q160" s="48"/>
      <c r="R160" s="49"/>
      <c r="S160" s="49"/>
      <c r="T160" s="49"/>
      <c r="U160" s="49"/>
      <c r="V160" s="49"/>
      <c r="W160" s="49"/>
      <c r="X160" s="94"/>
      <c r="AD160" s="91"/>
      <c r="AE160" s="49"/>
      <c r="AF160" s="49"/>
      <c r="AH160" s="91"/>
      <c r="AI160" s="49"/>
      <c r="AJ160" s="49"/>
      <c r="AL160" s="91"/>
      <c r="AM160" s="49"/>
      <c r="AN160" s="49"/>
    </row>
    <row r="161" spans="8:40" x14ac:dyDescent="0.2">
      <c r="H161" s="92"/>
      <c r="M161" s="47"/>
      <c r="O161" s="48"/>
      <c r="P161" s="48"/>
      <c r="Q161" s="48"/>
      <c r="R161" s="49"/>
      <c r="S161" s="49"/>
      <c r="T161" s="49"/>
      <c r="U161" s="49"/>
      <c r="V161" s="49"/>
      <c r="W161" s="49"/>
      <c r="X161" s="94"/>
      <c r="AD161" s="91"/>
      <c r="AE161" s="49"/>
      <c r="AF161" s="49"/>
      <c r="AH161" s="91"/>
      <c r="AI161" s="49"/>
      <c r="AJ161" s="49"/>
      <c r="AL161" s="91"/>
      <c r="AM161" s="49"/>
      <c r="AN161" s="49"/>
    </row>
    <row r="162" spans="8:40" x14ac:dyDescent="0.2">
      <c r="H162" s="92"/>
      <c r="M162" s="47"/>
      <c r="O162" s="48"/>
      <c r="P162" s="48"/>
      <c r="Q162" s="48"/>
      <c r="R162" s="49"/>
      <c r="S162" s="49"/>
      <c r="T162" s="49"/>
      <c r="U162" s="49"/>
      <c r="V162" s="49"/>
      <c r="W162" s="49"/>
      <c r="X162" s="94"/>
      <c r="AD162" s="91"/>
      <c r="AE162" s="49"/>
      <c r="AF162" s="49"/>
      <c r="AH162" s="91"/>
      <c r="AI162" s="49"/>
      <c r="AJ162" s="49"/>
      <c r="AL162" s="91"/>
      <c r="AM162" s="49"/>
      <c r="AN162" s="49"/>
    </row>
    <row r="163" spans="8:40" x14ac:dyDescent="0.2">
      <c r="H163" s="92"/>
      <c r="M163" s="47"/>
      <c r="O163" s="48"/>
      <c r="P163" s="48"/>
      <c r="Q163" s="48"/>
      <c r="R163" s="49"/>
      <c r="S163" s="49"/>
      <c r="T163" s="49"/>
      <c r="U163" s="49"/>
      <c r="V163" s="49"/>
      <c r="W163" s="49"/>
      <c r="X163" s="94"/>
      <c r="AD163" s="91"/>
      <c r="AE163" s="49"/>
      <c r="AF163" s="49"/>
      <c r="AH163" s="91"/>
      <c r="AI163" s="49"/>
      <c r="AJ163" s="49"/>
      <c r="AL163" s="91"/>
      <c r="AM163" s="49"/>
      <c r="AN163" s="49"/>
    </row>
    <row r="164" spans="8:40" x14ac:dyDescent="0.2">
      <c r="H164" s="92"/>
      <c r="M164" s="47"/>
      <c r="O164" s="48"/>
      <c r="P164" s="48"/>
      <c r="Q164" s="48"/>
      <c r="R164" s="49"/>
      <c r="S164" s="49"/>
      <c r="T164" s="49"/>
      <c r="U164" s="49"/>
      <c r="V164" s="49"/>
      <c r="W164" s="49"/>
      <c r="X164" s="94"/>
      <c r="AD164" s="91"/>
      <c r="AE164" s="49"/>
      <c r="AF164" s="49"/>
      <c r="AH164" s="91"/>
      <c r="AI164" s="49"/>
      <c r="AJ164" s="49"/>
      <c r="AL164" s="91"/>
      <c r="AM164" s="49"/>
      <c r="AN164" s="49"/>
    </row>
    <row r="165" spans="8:40" x14ac:dyDescent="0.2">
      <c r="H165" s="92"/>
      <c r="M165" s="47"/>
      <c r="O165" s="48"/>
      <c r="P165" s="48"/>
      <c r="Q165" s="48"/>
      <c r="R165" s="49"/>
      <c r="S165" s="49"/>
      <c r="T165" s="49"/>
      <c r="U165" s="49"/>
      <c r="V165" s="49"/>
      <c r="W165" s="49"/>
      <c r="X165" s="94"/>
      <c r="AD165" s="91"/>
      <c r="AE165" s="49"/>
      <c r="AF165" s="49"/>
      <c r="AH165" s="91"/>
      <c r="AI165" s="49"/>
      <c r="AJ165" s="49"/>
      <c r="AL165" s="91"/>
      <c r="AM165" s="49"/>
      <c r="AN165" s="49"/>
    </row>
    <row r="166" spans="8:40" x14ac:dyDescent="0.2">
      <c r="H166" s="92"/>
      <c r="M166" s="47"/>
      <c r="O166" s="48"/>
      <c r="P166" s="48"/>
      <c r="Q166" s="48"/>
      <c r="R166" s="49"/>
      <c r="S166" s="49"/>
      <c r="T166" s="49"/>
      <c r="U166" s="49"/>
      <c r="V166" s="49"/>
      <c r="W166" s="49"/>
      <c r="X166" s="94"/>
      <c r="AD166" s="91"/>
      <c r="AE166" s="49"/>
      <c r="AF166" s="49"/>
      <c r="AH166" s="91"/>
      <c r="AI166" s="49"/>
      <c r="AJ166" s="49"/>
      <c r="AL166" s="91"/>
      <c r="AM166" s="49"/>
      <c r="AN166" s="49"/>
    </row>
    <row r="167" spans="8:40" x14ac:dyDescent="0.2">
      <c r="H167" s="92"/>
      <c r="M167" s="47"/>
      <c r="O167" s="48"/>
      <c r="P167" s="48"/>
      <c r="Q167" s="48"/>
      <c r="R167" s="49"/>
      <c r="S167" s="49"/>
      <c r="T167" s="49"/>
      <c r="U167" s="49"/>
      <c r="V167" s="49"/>
      <c r="W167" s="49"/>
      <c r="X167" s="94"/>
      <c r="AD167" s="91"/>
      <c r="AE167" s="49"/>
      <c r="AF167" s="49"/>
      <c r="AH167" s="91"/>
      <c r="AI167" s="49"/>
      <c r="AJ167" s="49"/>
      <c r="AL167" s="91"/>
      <c r="AM167" s="49"/>
      <c r="AN167" s="49"/>
    </row>
    <row r="168" spans="8:40" x14ac:dyDescent="0.2">
      <c r="H168" s="92"/>
      <c r="M168" s="47"/>
      <c r="O168" s="48"/>
      <c r="P168" s="48"/>
      <c r="Q168" s="48"/>
      <c r="R168" s="49"/>
      <c r="S168" s="49"/>
      <c r="T168" s="49"/>
      <c r="U168" s="49"/>
      <c r="V168" s="49"/>
      <c r="W168" s="49"/>
      <c r="X168" s="94"/>
      <c r="AD168" s="91"/>
      <c r="AE168" s="49"/>
      <c r="AF168" s="49"/>
      <c r="AH168" s="91"/>
      <c r="AI168" s="49"/>
      <c r="AJ168" s="49"/>
      <c r="AL168" s="91"/>
      <c r="AM168" s="49"/>
      <c r="AN168" s="49"/>
    </row>
    <row r="169" spans="8:40" x14ac:dyDescent="0.2">
      <c r="H169" s="92"/>
      <c r="M169" s="47"/>
      <c r="O169" s="48"/>
      <c r="P169" s="48"/>
      <c r="Q169" s="48"/>
      <c r="R169" s="49"/>
      <c r="S169" s="49"/>
      <c r="T169" s="49"/>
      <c r="U169" s="49"/>
      <c r="V169" s="49"/>
      <c r="W169" s="49"/>
      <c r="X169" s="94"/>
      <c r="AD169" s="91"/>
      <c r="AE169" s="49"/>
      <c r="AF169" s="49"/>
      <c r="AH169" s="91"/>
      <c r="AI169" s="49"/>
      <c r="AJ169" s="49"/>
      <c r="AL169" s="91"/>
      <c r="AM169" s="49"/>
      <c r="AN169" s="49"/>
    </row>
    <row r="170" spans="8:40" x14ac:dyDescent="0.2">
      <c r="H170" s="92"/>
      <c r="M170" s="47"/>
      <c r="O170" s="48"/>
      <c r="P170" s="48"/>
      <c r="Q170" s="48"/>
      <c r="R170" s="49"/>
      <c r="S170" s="49"/>
      <c r="T170" s="49"/>
      <c r="U170" s="49"/>
      <c r="V170" s="49"/>
      <c r="W170" s="49"/>
      <c r="X170" s="94"/>
      <c r="AD170" s="91"/>
      <c r="AE170" s="49"/>
      <c r="AF170" s="49"/>
      <c r="AH170" s="91"/>
      <c r="AI170" s="49"/>
      <c r="AJ170" s="49"/>
      <c r="AL170" s="91"/>
      <c r="AM170" s="49"/>
      <c r="AN170" s="49"/>
    </row>
    <row r="171" spans="8:40" x14ac:dyDescent="0.2">
      <c r="H171" s="92"/>
      <c r="M171" s="47"/>
      <c r="O171" s="48"/>
      <c r="P171" s="48"/>
      <c r="Q171" s="48"/>
      <c r="R171" s="49"/>
      <c r="S171" s="49"/>
      <c r="T171" s="49"/>
      <c r="U171" s="49"/>
      <c r="V171" s="49"/>
      <c r="W171" s="49"/>
      <c r="X171" s="94"/>
      <c r="AD171" s="91"/>
      <c r="AE171" s="49"/>
      <c r="AF171" s="49"/>
      <c r="AH171" s="91"/>
      <c r="AI171" s="49"/>
      <c r="AJ171" s="49"/>
      <c r="AL171" s="91"/>
      <c r="AM171" s="49"/>
      <c r="AN171" s="49"/>
    </row>
    <row r="172" spans="8:40" x14ac:dyDescent="0.2">
      <c r="H172" s="92"/>
      <c r="M172" s="47"/>
      <c r="O172" s="48"/>
      <c r="P172" s="48"/>
      <c r="Q172" s="48"/>
      <c r="R172" s="49"/>
      <c r="S172" s="49"/>
      <c r="T172" s="49"/>
      <c r="U172" s="49"/>
      <c r="V172" s="49"/>
      <c r="W172" s="49"/>
      <c r="X172" s="94"/>
      <c r="AD172" s="91"/>
      <c r="AE172" s="49"/>
      <c r="AF172" s="49"/>
      <c r="AH172" s="91"/>
      <c r="AI172" s="49"/>
      <c r="AJ172" s="49"/>
      <c r="AL172" s="91"/>
      <c r="AM172" s="49"/>
      <c r="AN172" s="49"/>
    </row>
    <row r="173" spans="8:40" x14ac:dyDescent="0.2">
      <c r="H173" s="92"/>
      <c r="M173" s="47"/>
      <c r="O173" s="48"/>
      <c r="P173" s="48"/>
      <c r="Q173" s="48"/>
      <c r="R173" s="49"/>
      <c r="S173" s="49"/>
      <c r="T173" s="49"/>
      <c r="U173" s="49"/>
      <c r="V173" s="49"/>
      <c r="W173" s="49"/>
      <c r="X173" s="94"/>
      <c r="AD173" s="91"/>
      <c r="AE173" s="49"/>
      <c r="AF173" s="49"/>
      <c r="AH173" s="91"/>
      <c r="AI173" s="49"/>
      <c r="AJ173" s="49"/>
      <c r="AL173" s="91"/>
      <c r="AM173" s="49"/>
      <c r="AN173" s="49"/>
    </row>
    <row r="174" spans="8:40" x14ac:dyDescent="0.2">
      <c r="H174" s="92"/>
      <c r="M174" s="47"/>
      <c r="O174" s="48"/>
      <c r="P174" s="48"/>
      <c r="Q174" s="48"/>
      <c r="R174" s="49"/>
      <c r="S174" s="49"/>
      <c r="T174" s="49"/>
      <c r="U174" s="49"/>
      <c r="V174" s="49"/>
      <c r="W174" s="49"/>
      <c r="X174" s="94"/>
      <c r="AD174" s="91"/>
      <c r="AE174" s="49"/>
      <c r="AF174" s="49"/>
      <c r="AH174" s="91"/>
      <c r="AI174" s="49"/>
      <c r="AJ174" s="49"/>
      <c r="AL174" s="91"/>
      <c r="AM174" s="49"/>
      <c r="AN174" s="49"/>
    </row>
    <row r="175" spans="8:40" x14ac:dyDescent="0.2">
      <c r="H175" s="92"/>
      <c r="M175" s="47"/>
      <c r="O175" s="48"/>
      <c r="P175" s="48"/>
      <c r="Q175" s="48"/>
      <c r="R175" s="49"/>
      <c r="S175" s="49"/>
      <c r="T175" s="49"/>
      <c r="U175" s="49"/>
      <c r="V175" s="49"/>
      <c r="W175" s="49"/>
      <c r="X175" s="94"/>
      <c r="AD175" s="91"/>
      <c r="AE175" s="49"/>
      <c r="AF175" s="49"/>
      <c r="AH175" s="91"/>
      <c r="AI175" s="49"/>
      <c r="AJ175" s="49"/>
      <c r="AL175" s="91"/>
      <c r="AM175" s="49"/>
      <c r="AN175" s="49"/>
    </row>
    <row r="176" spans="8:40" x14ac:dyDescent="0.2">
      <c r="H176" s="92"/>
      <c r="M176" s="47"/>
      <c r="O176" s="48"/>
      <c r="P176" s="48"/>
      <c r="Q176" s="48"/>
      <c r="R176" s="49"/>
      <c r="S176" s="49"/>
      <c r="T176" s="49"/>
      <c r="U176" s="49"/>
      <c r="V176" s="49"/>
      <c r="W176" s="49"/>
      <c r="X176" s="94"/>
      <c r="AD176" s="91"/>
      <c r="AE176" s="49"/>
      <c r="AF176" s="49"/>
      <c r="AH176" s="91"/>
      <c r="AI176" s="49"/>
      <c r="AJ176" s="49"/>
      <c r="AL176" s="91"/>
      <c r="AM176" s="49"/>
      <c r="AN176" s="49"/>
    </row>
    <row r="177" spans="8:40" x14ac:dyDescent="0.2">
      <c r="H177" s="92"/>
      <c r="M177" s="47"/>
      <c r="O177" s="48"/>
      <c r="P177" s="48"/>
      <c r="Q177" s="48"/>
      <c r="R177" s="49"/>
      <c r="S177" s="49"/>
      <c r="T177" s="49"/>
      <c r="U177" s="49"/>
      <c r="V177" s="49"/>
      <c r="W177" s="49"/>
      <c r="X177" s="94"/>
      <c r="AD177" s="91"/>
      <c r="AE177" s="49"/>
      <c r="AF177" s="49"/>
      <c r="AH177" s="91"/>
      <c r="AI177" s="49"/>
      <c r="AJ177" s="49"/>
      <c r="AL177" s="91"/>
      <c r="AM177" s="49"/>
      <c r="AN177" s="49"/>
    </row>
    <row r="178" spans="8:40" x14ac:dyDescent="0.2">
      <c r="H178" s="92"/>
      <c r="M178" s="47"/>
      <c r="O178" s="48"/>
      <c r="P178" s="48"/>
      <c r="Q178" s="48"/>
      <c r="R178" s="49"/>
      <c r="S178" s="49"/>
      <c r="T178" s="49"/>
      <c r="U178" s="49"/>
      <c r="V178" s="49"/>
      <c r="W178" s="49"/>
      <c r="X178" s="94"/>
      <c r="AD178" s="91"/>
      <c r="AE178" s="49"/>
      <c r="AF178" s="49"/>
      <c r="AH178" s="91"/>
      <c r="AI178" s="49"/>
      <c r="AJ178" s="49"/>
      <c r="AL178" s="91"/>
      <c r="AM178" s="49"/>
      <c r="AN178" s="49"/>
    </row>
    <row r="179" spans="8:40" x14ac:dyDescent="0.2">
      <c r="H179" s="92"/>
      <c r="M179" s="47"/>
      <c r="O179" s="48"/>
      <c r="P179" s="48"/>
      <c r="Q179" s="48"/>
      <c r="R179" s="49"/>
      <c r="S179" s="49"/>
      <c r="T179" s="49"/>
      <c r="U179" s="49"/>
      <c r="V179" s="49"/>
      <c r="W179" s="49"/>
      <c r="X179" s="94"/>
      <c r="AD179" s="91"/>
      <c r="AE179" s="49"/>
      <c r="AF179" s="49"/>
      <c r="AH179" s="91"/>
      <c r="AI179" s="49"/>
      <c r="AJ179" s="49"/>
      <c r="AL179" s="91"/>
      <c r="AM179" s="49"/>
      <c r="AN179" s="49"/>
    </row>
    <row r="180" spans="8:40" x14ac:dyDescent="0.2">
      <c r="H180" s="92"/>
      <c r="M180" s="47"/>
      <c r="O180" s="48"/>
      <c r="P180" s="48"/>
      <c r="Q180" s="48"/>
      <c r="R180" s="49"/>
      <c r="S180" s="49"/>
      <c r="T180" s="49"/>
      <c r="U180" s="49"/>
      <c r="V180" s="49"/>
      <c r="W180" s="49"/>
      <c r="X180" s="94"/>
      <c r="AD180" s="91"/>
      <c r="AE180" s="49"/>
      <c r="AF180" s="49"/>
      <c r="AH180" s="91"/>
      <c r="AI180" s="49"/>
      <c r="AJ180" s="49"/>
      <c r="AL180" s="91"/>
      <c r="AM180" s="49"/>
      <c r="AN180" s="49"/>
    </row>
    <row r="181" spans="8:40" x14ac:dyDescent="0.2">
      <c r="H181" s="92"/>
      <c r="M181" s="47"/>
      <c r="O181" s="48"/>
      <c r="P181" s="48"/>
      <c r="Q181" s="48"/>
      <c r="R181" s="49"/>
      <c r="S181" s="49"/>
      <c r="T181" s="49"/>
      <c r="U181" s="49"/>
      <c r="V181" s="49"/>
      <c r="W181" s="49"/>
      <c r="X181" s="94"/>
      <c r="AD181" s="91"/>
      <c r="AE181" s="49"/>
      <c r="AF181" s="49"/>
      <c r="AH181" s="91"/>
      <c r="AI181" s="49"/>
      <c r="AJ181" s="49"/>
      <c r="AL181" s="91"/>
      <c r="AM181" s="49"/>
      <c r="AN181" s="49"/>
    </row>
    <row r="182" spans="8:40" x14ac:dyDescent="0.2">
      <c r="H182" s="92"/>
      <c r="M182" s="47"/>
      <c r="O182" s="48"/>
      <c r="P182" s="48"/>
      <c r="Q182" s="48"/>
      <c r="R182" s="49"/>
      <c r="S182" s="49"/>
      <c r="T182" s="49"/>
      <c r="U182" s="49"/>
      <c r="V182" s="49"/>
      <c r="W182" s="49"/>
      <c r="X182" s="94"/>
      <c r="AD182" s="91"/>
      <c r="AE182" s="49"/>
      <c r="AF182" s="49"/>
      <c r="AH182" s="91"/>
      <c r="AI182" s="49"/>
      <c r="AJ182" s="49"/>
      <c r="AL182" s="91"/>
      <c r="AM182" s="49"/>
      <c r="AN182" s="49"/>
    </row>
    <row r="183" spans="8:40" x14ac:dyDescent="0.2">
      <c r="H183" s="92"/>
      <c r="M183" s="47"/>
      <c r="O183" s="48"/>
      <c r="P183" s="48"/>
      <c r="Q183" s="48"/>
      <c r="R183" s="49"/>
      <c r="S183" s="49"/>
      <c r="T183" s="49"/>
      <c r="U183" s="49"/>
      <c r="V183" s="49"/>
      <c r="W183" s="49"/>
      <c r="X183" s="94"/>
      <c r="AD183" s="91"/>
      <c r="AE183" s="49"/>
      <c r="AF183" s="49"/>
      <c r="AH183" s="91"/>
      <c r="AI183" s="49"/>
      <c r="AJ183" s="49"/>
      <c r="AL183" s="91"/>
      <c r="AM183" s="49"/>
      <c r="AN183" s="49"/>
    </row>
    <row r="184" spans="8:40" x14ac:dyDescent="0.2">
      <c r="H184" s="92"/>
      <c r="M184" s="47"/>
      <c r="O184" s="48"/>
      <c r="P184" s="48"/>
      <c r="Q184" s="48"/>
      <c r="R184" s="49"/>
      <c r="S184" s="49"/>
      <c r="T184" s="49"/>
      <c r="U184" s="49"/>
      <c r="V184" s="49"/>
      <c r="W184" s="49"/>
      <c r="X184" s="94"/>
      <c r="AD184" s="91"/>
      <c r="AE184" s="49"/>
      <c r="AF184" s="49"/>
      <c r="AH184" s="91"/>
      <c r="AI184" s="49"/>
      <c r="AJ184" s="49"/>
      <c r="AL184" s="91"/>
      <c r="AM184" s="49"/>
      <c r="AN184" s="49"/>
    </row>
    <row r="185" spans="8:40" x14ac:dyDescent="0.2">
      <c r="H185" s="92"/>
      <c r="M185" s="47"/>
      <c r="O185" s="48"/>
      <c r="P185" s="48"/>
      <c r="Q185" s="48"/>
      <c r="R185" s="49"/>
      <c r="S185" s="49"/>
      <c r="T185" s="49"/>
      <c r="U185" s="49"/>
      <c r="V185" s="49"/>
      <c r="W185" s="49"/>
      <c r="X185" s="94"/>
      <c r="AD185" s="91"/>
      <c r="AE185" s="49"/>
      <c r="AF185" s="49"/>
      <c r="AH185" s="91"/>
      <c r="AI185" s="49"/>
      <c r="AJ185" s="49"/>
      <c r="AL185" s="91"/>
      <c r="AM185" s="49"/>
      <c r="AN185" s="49"/>
    </row>
    <row r="186" spans="8:40" x14ac:dyDescent="0.2">
      <c r="H186" s="92"/>
      <c r="M186" s="47"/>
      <c r="O186" s="48"/>
      <c r="P186" s="48"/>
      <c r="Q186" s="48"/>
      <c r="R186" s="49"/>
      <c r="S186" s="49"/>
      <c r="T186" s="49"/>
      <c r="U186" s="49"/>
      <c r="V186" s="49"/>
      <c r="W186" s="49"/>
      <c r="X186" s="94"/>
      <c r="AD186" s="91"/>
      <c r="AE186" s="49"/>
      <c r="AF186" s="49"/>
      <c r="AH186" s="91"/>
      <c r="AI186" s="49"/>
      <c r="AJ186" s="49"/>
      <c r="AL186" s="91"/>
      <c r="AM186" s="49"/>
      <c r="AN186" s="49"/>
    </row>
    <row r="187" spans="8:40" x14ac:dyDescent="0.2">
      <c r="H187" s="92"/>
      <c r="M187" s="47"/>
      <c r="O187" s="48"/>
      <c r="P187" s="48"/>
      <c r="Q187" s="48"/>
      <c r="R187" s="49"/>
      <c r="S187" s="49"/>
      <c r="T187" s="49"/>
      <c r="U187" s="49"/>
      <c r="V187" s="49"/>
      <c r="W187" s="49"/>
      <c r="X187" s="94"/>
      <c r="AD187" s="91"/>
      <c r="AE187" s="49"/>
      <c r="AF187" s="49"/>
      <c r="AH187" s="91"/>
      <c r="AI187" s="49"/>
      <c r="AJ187" s="49"/>
      <c r="AL187" s="91"/>
      <c r="AM187" s="49"/>
      <c r="AN187" s="49"/>
    </row>
    <row r="188" spans="8:40" x14ac:dyDescent="0.2">
      <c r="H188" s="92"/>
      <c r="M188" s="47"/>
      <c r="O188" s="48"/>
      <c r="P188" s="48"/>
      <c r="Q188" s="48"/>
      <c r="R188" s="49"/>
      <c r="S188" s="49"/>
      <c r="T188" s="49"/>
      <c r="U188" s="49"/>
      <c r="V188" s="49"/>
      <c r="W188" s="49"/>
      <c r="X188" s="94"/>
      <c r="AD188" s="91"/>
      <c r="AE188" s="49"/>
      <c r="AF188" s="49"/>
      <c r="AH188" s="91"/>
      <c r="AI188" s="49"/>
      <c r="AJ188" s="49"/>
      <c r="AL188" s="91"/>
      <c r="AM188" s="49"/>
      <c r="AN188" s="49"/>
    </row>
    <row r="189" spans="8:40" x14ac:dyDescent="0.2">
      <c r="H189" s="92"/>
      <c r="M189" s="47"/>
      <c r="O189" s="48"/>
      <c r="P189" s="48"/>
      <c r="Q189" s="48"/>
      <c r="R189" s="49"/>
      <c r="S189" s="49"/>
      <c r="T189" s="49"/>
      <c r="U189" s="49"/>
      <c r="V189" s="49"/>
      <c r="W189" s="49"/>
      <c r="X189" s="94"/>
      <c r="AD189" s="91"/>
      <c r="AE189" s="49"/>
      <c r="AF189" s="49"/>
      <c r="AH189" s="91"/>
      <c r="AI189" s="49"/>
      <c r="AJ189" s="49"/>
      <c r="AL189" s="91"/>
      <c r="AM189" s="49"/>
      <c r="AN189" s="49"/>
    </row>
    <row r="190" spans="8:40" x14ac:dyDescent="0.2">
      <c r="H190" s="92"/>
      <c r="M190" s="47"/>
      <c r="O190" s="48"/>
      <c r="P190" s="48"/>
      <c r="Q190" s="48"/>
      <c r="R190" s="49"/>
      <c r="S190" s="49"/>
      <c r="T190" s="49"/>
      <c r="U190" s="49"/>
      <c r="V190" s="49"/>
      <c r="W190" s="49"/>
      <c r="X190" s="94"/>
      <c r="AD190" s="91"/>
      <c r="AE190" s="49"/>
      <c r="AF190" s="49"/>
      <c r="AH190" s="91"/>
      <c r="AI190" s="49"/>
      <c r="AJ190" s="49"/>
      <c r="AL190" s="91"/>
      <c r="AM190" s="49"/>
      <c r="AN190" s="49"/>
    </row>
    <row r="191" spans="8:40" x14ac:dyDescent="0.2">
      <c r="H191" s="92"/>
      <c r="M191" s="47"/>
      <c r="O191" s="48"/>
      <c r="P191" s="48"/>
      <c r="Q191" s="48"/>
      <c r="R191" s="49"/>
      <c r="S191" s="49"/>
      <c r="T191" s="49"/>
      <c r="U191" s="49"/>
      <c r="V191" s="49"/>
      <c r="W191" s="49"/>
      <c r="X191" s="94"/>
      <c r="AD191" s="91"/>
      <c r="AE191" s="49"/>
      <c r="AF191" s="49"/>
      <c r="AH191" s="91"/>
      <c r="AI191" s="49"/>
      <c r="AJ191" s="49"/>
      <c r="AL191" s="91"/>
      <c r="AM191" s="49"/>
      <c r="AN191" s="49"/>
    </row>
    <row r="192" spans="8:40" x14ac:dyDescent="0.2">
      <c r="H192" s="92"/>
      <c r="M192" s="47"/>
      <c r="O192" s="48"/>
      <c r="P192" s="48"/>
      <c r="Q192" s="48"/>
      <c r="R192" s="49"/>
      <c r="S192" s="49"/>
      <c r="T192" s="49"/>
      <c r="U192" s="49"/>
      <c r="V192" s="49"/>
      <c r="W192" s="49"/>
      <c r="X192" s="94"/>
      <c r="AD192" s="91"/>
      <c r="AE192" s="49"/>
      <c r="AF192" s="49"/>
      <c r="AH192" s="91"/>
      <c r="AI192" s="49"/>
      <c r="AJ192" s="49"/>
      <c r="AL192" s="91"/>
      <c r="AM192" s="49"/>
      <c r="AN192" s="49"/>
    </row>
    <row r="193" spans="8:40" x14ac:dyDescent="0.2">
      <c r="H193" s="92"/>
      <c r="M193" s="47"/>
      <c r="O193" s="48"/>
      <c r="P193" s="48"/>
      <c r="Q193" s="48"/>
      <c r="R193" s="49"/>
      <c r="S193" s="49"/>
      <c r="T193" s="49"/>
      <c r="U193" s="49"/>
      <c r="V193" s="49"/>
      <c r="W193" s="49"/>
      <c r="X193" s="94"/>
      <c r="AD193" s="91"/>
      <c r="AE193" s="49"/>
      <c r="AF193" s="49"/>
      <c r="AH193" s="91"/>
      <c r="AI193" s="49"/>
      <c r="AJ193" s="49"/>
      <c r="AL193" s="91"/>
      <c r="AM193" s="49"/>
      <c r="AN193" s="49"/>
    </row>
    <row r="194" spans="8:40" x14ac:dyDescent="0.2">
      <c r="H194" s="92"/>
      <c r="M194" s="47"/>
      <c r="O194" s="48"/>
      <c r="P194" s="48"/>
      <c r="Q194" s="48"/>
      <c r="R194" s="49"/>
      <c r="S194" s="49"/>
      <c r="T194" s="49"/>
      <c r="U194" s="49"/>
      <c r="V194" s="49"/>
      <c r="W194" s="49"/>
      <c r="X194" s="94"/>
      <c r="AD194" s="91"/>
      <c r="AE194" s="49"/>
      <c r="AF194" s="49"/>
      <c r="AH194" s="91"/>
      <c r="AI194" s="49"/>
      <c r="AJ194" s="49"/>
      <c r="AL194" s="91"/>
      <c r="AM194" s="49"/>
      <c r="AN194" s="49"/>
    </row>
    <row r="195" spans="8:40" x14ac:dyDescent="0.2">
      <c r="H195" s="92"/>
      <c r="M195" s="47"/>
      <c r="O195" s="48"/>
      <c r="P195" s="48"/>
      <c r="Q195" s="48"/>
      <c r="R195" s="49"/>
      <c r="S195" s="49"/>
      <c r="T195" s="49"/>
      <c r="U195" s="49"/>
      <c r="V195" s="49"/>
      <c r="W195" s="49"/>
      <c r="X195" s="94"/>
      <c r="AD195" s="91"/>
      <c r="AE195" s="49"/>
      <c r="AF195" s="49"/>
      <c r="AH195" s="91"/>
      <c r="AI195" s="49"/>
      <c r="AJ195" s="49"/>
      <c r="AL195" s="91"/>
      <c r="AM195" s="49"/>
      <c r="AN195" s="49"/>
    </row>
    <row r="196" spans="8:40" x14ac:dyDescent="0.2">
      <c r="H196" s="92"/>
      <c r="M196" s="47"/>
      <c r="O196" s="48"/>
      <c r="P196" s="48"/>
      <c r="Q196" s="48"/>
      <c r="R196" s="49"/>
      <c r="S196" s="49"/>
      <c r="T196" s="49"/>
      <c r="U196" s="49"/>
      <c r="V196" s="49"/>
      <c r="W196" s="49"/>
      <c r="X196" s="94"/>
      <c r="AD196" s="91"/>
      <c r="AE196" s="49"/>
      <c r="AF196" s="49"/>
      <c r="AH196" s="91"/>
      <c r="AI196" s="49"/>
      <c r="AJ196" s="49"/>
      <c r="AL196" s="91"/>
      <c r="AM196" s="49"/>
      <c r="AN196" s="49"/>
    </row>
    <row r="197" spans="8:40" x14ac:dyDescent="0.2">
      <c r="H197" s="92"/>
      <c r="M197" s="47"/>
      <c r="O197" s="48"/>
      <c r="P197" s="48"/>
      <c r="Q197" s="48"/>
      <c r="R197" s="49"/>
      <c r="S197" s="49"/>
      <c r="T197" s="49"/>
      <c r="U197" s="49"/>
      <c r="V197" s="49"/>
      <c r="W197" s="49"/>
      <c r="X197" s="94"/>
      <c r="AD197" s="91"/>
      <c r="AE197" s="49"/>
      <c r="AF197" s="49"/>
      <c r="AH197" s="91"/>
      <c r="AI197" s="49"/>
      <c r="AJ197" s="49"/>
      <c r="AL197" s="91"/>
      <c r="AM197" s="49"/>
      <c r="AN197" s="49"/>
    </row>
    <row r="198" spans="8:40" x14ac:dyDescent="0.2">
      <c r="H198" s="92"/>
      <c r="M198" s="47"/>
      <c r="O198" s="48"/>
      <c r="P198" s="48"/>
      <c r="Q198" s="48"/>
      <c r="R198" s="49"/>
      <c r="S198" s="49"/>
      <c r="T198" s="49"/>
      <c r="U198" s="49"/>
      <c r="V198" s="49"/>
      <c r="W198" s="49"/>
      <c r="X198" s="94"/>
      <c r="AD198" s="91"/>
      <c r="AE198" s="49"/>
      <c r="AF198" s="49"/>
      <c r="AH198" s="91"/>
      <c r="AI198" s="49"/>
      <c r="AJ198" s="49"/>
      <c r="AL198" s="91"/>
      <c r="AM198" s="49"/>
      <c r="AN198" s="49"/>
    </row>
    <row r="199" spans="8:40" x14ac:dyDescent="0.2">
      <c r="H199" s="92"/>
      <c r="M199" s="47"/>
      <c r="O199" s="48"/>
      <c r="P199" s="48"/>
      <c r="Q199" s="48"/>
      <c r="R199" s="49"/>
      <c r="S199" s="49"/>
      <c r="T199" s="49"/>
      <c r="U199" s="49"/>
      <c r="V199" s="49"/>
      <c r="W199" s="49"/>
      <c r="X199" s="94"/>
      <c r="AD199" s="91"/>
      <c r="AE199" s="49"/>
      <c r="AF199" s="49"/>
      <c r="AH199" s="91"/>
      <c r="AI199" s="49"/>
      <c r="AJ199" s="49"/>
      <c r="AL199" s="91"/>
      <c r="AM199" s="49"/>
      <c r="AN199" s="49"/>
    </row>
    <row r="200" spans="8:40" x14ac:dyDescent="0.2">
      <c r="H200" s="92"/>
      <c r="M200" s="47"/>
      <c r="O200" s="48"/>
      <c r="P200" s="48"/>
      <c r="Q200" s="48"/>
      <c r="R200" s="49"/>
      <c r="S200" s="49"/>
      <c r="T200" s="49"/>
      <c r="U200" s="49"/>
      <c r="V200" s="49"/>
      <c r="W200" s="49"/>
      <c r="X200" s="94"/>
      <c r="AD200" s="91"/>
      <c r="AE200" s="49"/>
      <c r="AF200" s="49"/>
      <c r="AH200" s="91"/>
      <c r="AI200" s="49"/>
      <c r="AJ200" s="49"/>
      <c r="AL200" s="91"/>
      <c r="AM200" s="49"/>
      <c r="AN200" s="49"/>
    </row>
    <row r="201" spans="8:40" x14ac:dyDescent="0.2">
      <c r="H201" s="92"/>
      <c r="M201" s="47"/>
      <c r="O201" s="48"/>
      <c r="P201" s="48"/>
      <c r="Q201" s="48"/>
      <c r="R201" s="49"/>
      <c r="S201" s="49"/>
      <c r="T201" s="49"/>
      <c r="U201" s="49"/>
      <c r="V201" s="49"/>
      <c r="W201" s="49"/>
      <c r="X201" s="94"/>
      <c r="AD201" s="91"/>
      <c r="AE201" s="49"/>
      <c r="AF201" s="49"/>
      <c r="AH201" s="91"/>
      <c r="AI201" s="49"/>
      <c r="AJ201" s="49"/>
      <c r="AL201" s="91"/>
      <c r="AM201" s="49"/>
      <c r="AN201" s="49"/>
    </row>
    <row r="202" spans="8:40" x14ac:dyDescent="0.2">
      <c r="H202" s="92"/>
      <c r="M202" s="47"/>
      <c r="O202" s="48"/>
      <c r="P202" s="48"/>
      <c r="Q202" s="48"/>
      <c r="R202" s="49"/>
      <c r="S202" s="49"/>
      <c r="T202" s="49"/>
      <c r="U202" s="49"/>
      <c r="V202" s="49"/>
      <c r="W202" s="49"/>
      <c r="X202" s="94"/>
      <c r="AD202" s="91"/>
      <c r="AE202" s="49"/>
      <c r="AF202" s="49"/>
      <c r="AH202" s="91"/>
      <c r="AI202" s="49"/>
      <c r="AJ202" s="49"/>
      <c r="AL202" s="91"/>
      <c r="AM202" s="49"/>
      <c r="AN202" s="49"/>
    </row>
    <row r="203" spans="8:40" x14ac:dyDescent="0.2">
      <c r="H203" s="92"/>
      <c r="M203" s="47"/>
      <c r="O203" s="48"/>
      <c r="P203" s="48"/>
      <c r="Q203" s="48"/>
      <c r="R203" s="49"/>
      <c r="S203" s="49"/>
      <c r="T203" s="49"/>
      <c r="U203" s="49"/>
      <c r="V203" s="49"/>
      <c r="W203" s="49"/>
      <c r="X203" s="94"/>
      <c r="AD203" s="91"/>
      <c r="AE203" s="49"/>
      <c r="AF203" s="49"/>
      <c r="AH203" s="91"/>
      <c r="AI203" s="49"/>
      <c r="AJ203" s="49"/>
      <c r="AL203" s="91"/>
      <c r="AM203" s="49"/>
      <c r="AN203" s="49"/>
    </row>
    <row r="204" spans="8:40" x14ac:dyDescent="0.2">
      <c r="H204" s="92"/>
      <c r="M204" s="47"/>
      <c r="O204" s="48"/>
      <c r="P204" s="48"/>
      <c r="Q204" s="48"/>
      <c r="R204" s="49"/>
      <c r="S204" s="49"/>
      <c r="T204" s="49"/>
      <c r="U204" s="49"/>
      <c r="V204" s="49"/>
      <c r="W204" s="49"/>
      <c r="X204" s="94"/>
      <c r="AD204" s="91"/>
      <c r="AE204" s="49"/>
      <c r="AF204" s="49"/>
      <c r="AH204" s="91"/>
      <c r="AI204" s="49"/>
      <c r="AJ204" s="49"/>
      <c r="AL204" s="91"/>
      <c r="AM204" s="49"/>
      <c r="AN204" s="49"/>
    </row>
    <row r="205" spans="8:40" x14ac:dyDescent="0.2">
      <c r="H205" s="92"/>
      <c r="M205" s="47"/>
      <c r="O205" s="48"/>
      <c r="P205" s="48"/>
      <c r="Q205" s="48"/>
      <c r="R205" s="49"/>
      <c r="S205" s="49"/>
      <c r="T205" s="49"/>
      <c r="U205" s="49"/>
      <c r="V205" s="49"/>
      <c r="W205" s="49"/>
      <c r="X205" s="94"/>
      <c r="AD205" s="91"/>
      <c r="AE205" s="49"/>
      <c r="AF205" s="49"/>
      <c r="AH205" s="91"/>
      <c r="AI205" s="49"/>
      <c r="AJ205" s="49"/>
      <c r="AL205" s="91"/>
      <c r="AM205" s="49"/>
      <c r="AN205" s="49"/>
    </row>
    <row r="206" spans="8:40" x14ac:dyDescent="0.2">
      <c r="H206" s="92"/>
      <c r="M206" s="47"/>
      <c r="O206" s="48"/>
      <c r="P206" s="48"/>
      <c r="Q206" s="48"/>
      <c r="R206" s="49"/>
      <c r="S206" s="49"/>
      <c r="T206" s="49"/>
      <c r="U206" s="49"/>
      <c r="V206" s="49"/>
      <c r="W206" s="49"/>
      <c r="X206" s="94"/>
      <c r="AD206" s="91"/>
      <c r="AE206" s="49"/>
      <c r="AF206" s="49"/>
      <c r="AH206" s="91"/>
      <c r="AI206" s="49"/>
      <c r="AJ206" s="49"/>
      <c r="AL206" s="91"/>
      <c r="AM206" s="49"/>
      <c r="AN206" s="49"/>
    </row>
    <row r="207" spans="8:40" x14ac:dyDescent="0.2">
      <c r="H207" s="92"/>
      <c r="M207" s="47"/>
      <c r="O207" s="48"/>
      <c r="P207" s="48"/>
      <c r="Q207" s="48"/>
      <c r="R207" s="49"/>
      <c r="S207" s="49"/>
      <c r="T207" s="49"/>
      <c r="U207" s="49"/>
      <c r="V207" s="49"/>
      <c r="W207" s="49"/>
      <c r="X207" s="94"/>
      <c r="AD207" s="91"/>
      <c r="AE207" s="49"/>
      <c r="AF207" s="49"/>
      <c r="AH207" s="91"/>
      <c r="AI207" s="49"/>
      <c r="AJ207" s="49"/>
      <c r="AL207" s="91"/>
      <c r="AM207" s="49"/>
      <c r="AN207" s="49"/>
    </row>
    <row r="208" spans="8:40" x14ac:dyDescent="0.2">
      <c r="H208" s="92"/>
      <c r="M208" s="47"/>
      <c r="O208" s="48"/>
      <c r="P208" s="48"/>
      <c r="Q208" s="48"/>
      <c r="R208" s="49"/>
      <c r="S208" s="49"/>
      <c r="T208" s="49"/>
      <c r="U208" s="49"/>
      <c r="V208" s="49"/>
      <c r="W208" s="49"/>
      <c r="X208" s="94"/>
      <c r="AD208" s="91"/>
      <c r="AE208" s="49"/>
      <c r="AF208" s="49"/>
      <c r="AH208" s="91"/>
      <c r="AI208" s="49"/>
      <c r="AJ208" s="49"/>
      <c r="AL208" s="91"/>
      <c r="AM208" s="49"/>
      <c r="AN208" s="49"/>
    </row>
    <row r="209" spans="8:40" x14ac:dyDescent="0.2">
      <c r="H209" s="92"/>
      <c r="M209" s="47"/>
      <c r="O209" s="48"/>
      <c r="P209" s="48"/>
      <c r="Q209" s="48"/>
      <c r="R209" s="49"/>
      <c r="S209" s="49"/>
      <c r="T209" s="49"/>
      <c r="U209" s="49"/>
      <c r="V209" s="49"/>
      <c r="W209" s="49"/>
      <c r="X209" s="94"/>
      <c r="AD209" s="91"/>
      <c r="AE209" s="49"/>
      <c r="AF209" s="49"/>
      <c r="AH209" s="91"/>
      <c r="AI209" s="49"/>
      <c r="AJ209" s="49"/>
      <c r="AL209" s="91"/>
      <c r="AM209" s="49"/>
      <c r="AN209" s="49"/>
    </row>
    <row r="210" spans="8:40" x14ac:dyDescent="0.2">
      <c r="H210" s="92"/>
      <c r="M210" s="47"/>
      <c r="O210" s="48"/>
      <c r="P210" s="48"/>
      <c r="Q210" s="48"/>
      <c r="R210" s="49"/>
      <c r="S210" s="49"/>
      <c r="T210" s="49"/>
      <c r="U210" s="49"/>
      <c r="V210" s="49"/>
      <c r="W210" s="49"/>
      <c r="X210" s="94"/>
      <c r="AD210" s="91"/>
      <c r="AE210" s="49"/>
      <c r="AF210" s="49"/>
      <c r="AH210" s="91"/>
      <c r="AI210" s="49"/>
      <c r="AJ210" s="49"/>
      <c r="AL210" s="91"/>
      <c r="AM210" s="49"/>
      <c r="AN210" s="49"/>
    </row>
    <row r="211" spans="8:40" x14ac:dyDescent="0.2">
      <c r="H211" s="92"/>
      <c r="M211" s="47"/>
      <c r="O211" s="48"/>
      <c r="P211" s="48"/>
      <c r="Q211" s="48"/>
      <c r="R211" s="49"/>
      <c r="S211" s="49"/>
      <c r="T211" s="49"/>
      <c r="U211" s="49"/>
      <c r="V211" s="49"/>
      <c r="W211" s="49"/>
      <c r="X211" s="94"/>
      <c r="AD211" s="91"/>
      <c r="AE211" s="49"/>
      <c r="AF211" s="49"/>
      <c r="AH211" s="91"/>
      <c r="AI211" s="49"/>
      <c r="AJ211" s="49"/>
      <c r="AL211" s="91"/>
      <c r="AM211" s="49"/>
      <c r="AN211" s="49"/>
    </row>
    <row r="212" spans="8:40" x14ac:dyDescent="0.2">
      <c r="H212" s="92"/>
      <c r="M212" s="47"/>
      <c r="O212" s="48"/>
      <c r="P212" s="48"/>
      <c r="Q212" s="48"/>
      <c r="R212" s="49"/>
      <c r="S212" s="49"/>
      <c r="T212" s="49"/>
      <c r="U212" s="49"/>
      <c r="V212" s="49"/>
      <c r="W212" s="49"/>
      <c r="X212" s="94"/>
      <c r="AD212" s="91"/>
      <c r="AE212" s="49"/>
      <c r="AF212" s="49"/>
      <c r="AH212" s="91"/>
      <c r="AI212" s="49"/>
      <c r="AJ212" s="49"/>
      <c r="AL212" s="91"/>
      <c r="AM212" s="49"/>
      <c r="AN212" s="49"/>
    </row>
    <row r="213" spans="8:40" x14ac:dyDescent="0.2">
      <c r="H213" s="92"/>
      <c r="M213" s="47"/>
      <c r="O213" s="48"/>
      <c r="P213" s="48"/>
      <c r="Q213" s="48"/>
      <c r="R213" s="49"/>
      <c r="S213" s="49"/>
      <c r="T213" s="49"/>
      <c r="U213" s="49"/>
      <c r="V213" s="49"/>
      <c r="W213" s="49"/>
      <c r="X213" s="94"/>
      <c r="AD213" s="91"/>
      <c r="AE213" s="49"/>
      <c r="AF213" s="49"/>
      <c r="AH213" s="91"/>
      <c r="AI213" s="49"/>
      <c r="AJ213" s="49"/>
      <c r="AL213" s="91"/>
      <c r="AM213" s="49"/>
      <c r="AN213" s="49"/>
    </row>
    <row r="214" spans="8:40" x14ac:dyDescent="0.2">
      <c r="H214" s="92"/>
      <c r="M214" s="47"/>
      <c r="O214" s="48"/>
      <c r="P214" s="48"/>
      <c r="Q214" s="48"/>
      <c r="R214" s="49"/>
      <c r="S214" s="49"/>
      <c r="T214" s="49"/>
      <c r="U214" s="49"/>
      <c r="V214" s="49"/>
      <c r="W214" s="49"/>
      <c r="X214" s="94"/>
      <c r="AD214" s="91"/>
      <c r="AE214" s="49"/>
      <c r="AF214" s="49"/>
      <c r="AH214" s="91"/>
      <c r="AI214" s="49"/>
      <c r="AJ214" s="49"/>
      <c r="AL214" s="91"/>
      <c r="AM214" s="49"/>
      <c r="AN214" s="49"/>
    </row>
    <row r="215" spans="8:40" x14ac:dyDescent="0.2">
      <c r="H215" s="92"/>
      <c r="M215" s="47"/>
      <c r="O215" s="48"/>
      <c r="P215" s="48"/>
      <c r="Q215" s="48"/>
      <c r="R215" s="49"/>
      <c r="S215" s="49"/>
      <c r="T215" s="49"/>
      <c r="U215" s="49"/>
      <c r="V215" s="49"/>
      <c r="W215" s="49"/>
      <c r="X215" s="94"/>
      <c r="AD215" s="91"/>
      <c r="AE215" s="49"/>
      <c r="AF215" s="49"/>
      <c r="AH215" s="91"/>
      <c r="AI215" s="49"/>
      <c r="AJ215" s="49"/>
      <c r="AL215" s="91"/>
      <c r="AM215" s="49"/>
      <c r="AN215" s="49"/>
    </row>
    <row r="216" spans="8:40" x14ac:dyDescent="0.2">
      <c r="H216" s="92"/>
      <c r="M216" s="47"/>
      <c r="O216" s="48"/>
      <c r="P216" s="48"/>
      <c r="Q216" s="48"/>
      <c r="R216" s="49"/>
      <c r="S216" s="49"/>
      <c r="T216" s="49"/>
      <c r="U216" s="49"/>
      <c r="V216" s="49"/>
      <c r="W216" s="49"/>
      <c r="X216" s="94"/>
      <c r="AD216" s="91"/>
      <c r="AE216" s="49"/>
      <c r="AF216" s="49"/>
      <c r="AH216" s="91"/>
      <c r="AI216" s="49"/>
      <c r="AJ216" s="49"/>
      <c r="AL216" s="91"/>
      <c r="AM216" s="49"/>
      <c r="AN216" s="49"/>
    </row>
    <row r="217" spans="8:40" x14ac:dyDescent="0.2">
      <c r="H217" s="92"/>
      <c r="M217" s="47"/>
      <c r="O217" s="48"/>
      <c r="P217" s="48"/>
      <c r="Q217" s="48"/>
      <c r="R217" s="49"/>
      <c r="S217" s="49"/>
      <c r="T217" s="49"/>
      <c r="U217" s="49"/>
      <c r="V217" s="49"/>
      <c r="W217" s="49"/>
      <c r="X217" s="94"/>
      <c r="AD217" s="91"/>
      <c r="AE217" s="49"/>
      <c r="AF217" s="49"/>
      <c r="AH217" s="91"/>
      <c r="AI217" s="49"/>
      <c r="AJ217" s="49"/>
      <c r="AL217" s="91"/>
      <c r="AM217" s="49"/>
      <c r="AN217" s="49"/>
    </row>
    <row r="218" spans="8:40" x14ac:dyDescent="0.2">
      <c r="H218" s="92"/>
      <c r="M218" s="47"/>
      <c r="O218" s="48"/>
      <c r="P218" s="48"/>
      <c r="Q218" s="48"/>
      <c r="R218" s="49"/>
      <c r="S218" s="49"/>
      <c r="T218" s="49"/>
      <c r="U218" s="49"/>
      <c r="V218" s="49"/>
      <c r="W218" s="49"/>
      <c r="X218" s="94"/>
      <c r="AD218" s="91"/>
      <c r="AE218" s="49"/>
      <c r="AF218" s="49"/>
      <c r="AH218" s="91"/>
      <c r="AI218" s="49"/>
      <c r="AJ218" s="49"/>
      <c r="AL218" s="91"/>
      <c r="AM218" s="49"/>
      <c r="AN218" s="49"/>
    </row>
    <row r="219" spans="8:40" x14ac:dyDescent="0.2">
      <c r="H219" s="92"/>
      <c r="M219" s="47"/>
      <c r="O219" s="48"/>
      <c r="P219" s="48"/>
      <c r="Q219" s="48"/>
      <c r="R219" s="49"/>
      <c r="S219" s="49"/>
      <c r="T219" s="49"/>
      <c r="U219" s="49"/>
      <c r="V219" s="49"/>
      <c r="W219" s="49"/>
      <c r="X219" s="94"/>
      <c r="AD219" s="91"/>
      <c r="AE219" s="49"/>
      <c r="AF219" s="49"/>
      <c r="AH219" s="91"/>
      <c r="AI219" s="49"/>
      <c r="AJ219" s="49"/>
      <c r="AL219" s="91"/>
      <c r="AM219" s="49"/>
      <c r="AN219" s="49"/>
    </row>
    <row r="220" spans="8:40" x14ac:dyDescent="0.2">
      <c r="H220" s="92"/>
      <c r="M220" s="47"/>
      <c r="O220" s="48"/>
      <c r="P220" s="48"/>
      <c r="Q220" s="48"/>
      <c r="R220" s="49"/>
      <c r="S220" s="49"/>
      <c r="T220" s="49"/>
      <c r="U220" s="49"/>
      <c r="V220" s="49"/>
      <c r="W220" s="49"/>
      <c r="X220" s="94"/>
      <c r="AD220" s="91"/>
      <c r="AE220" s="49"/>
      <c r="AF220" s="49"/>
      <c r="AH220" s="91"/>
      <c r="AI220" s="49"/>
      <c r="AJ220" s="49"/>
      <c r="AL220" s="91"/>
      <c r="AM220" s="49"/>
      <c r="AN220" s="49"/>
    </row>
    <row r="221" spans="8:40" x14ac:dyDescent="0.2">
      <c r="H221" s="92"/>
      <c r="M221" s="47"/>
      <c r="O221" s="48"/>
      <c r="P221" s="48"/>
      <c r="Q221" s="48"/>
      <c r="R221" s="49"/>
      <c r="S221" s="49"/>
      <c r="T221" s="49"/>
      <c r="U221" s="49"/>
      <c r="V221" s="49"/>
      <c r="W221" s="49"/>
      <c r="X221" s="94"/>
      <c r="AD221" s="91"/>
      <c r="AE221" s="49"/>
      <c r="AF221" s="49"/>
      <c r="AH221" s="91"/>
      <c r="AI221" s="49"/>
      <c r="AJ221" s="49"/>
      <c r="AL221" s="91"/>
      <c r="AM221" s="49"/>
      <c r="AN221" s="49"/>
    </row>
    <row r="222" spans="8:40" x14ac:dyDescent="0.2">
      <c r="H222" s="92"/>
      <c r="M222" s="47"/>
      <c r="O222" s="48"/>
      <c r="P222" s="48"/>
      <c r="Q222" s="48"/>
      <c r="R222" s="49"/>
      <c r="S222" s="49"/>
      <c r="T222" s="49"/>
      <c r="U222" s="49"/>
      <c r="V222" s="49"/>
      <c r="W222" s="49"/>
      <c r="X222" s="94"/>
      <c r="AD222" s="91"/>
      <c r="AE222" s="49"/>
      <c r="AF222" s="49"/>
      <c r="AH222" s="91"/>
      <c r="AI222" s="49"/>
      <c r="AJ222" s="49"/>
      <c r="AL222" s="91"/>
      <c r="AM222" s="49"/>
      <c r="AN222" s="49"/>
    </row>
    <row r="223" spans="8:40" x14ac:dyDescent="0.2">
      <c r="H223" s="92"/>
      <c r="M223" s="47"/>
      <c r="O223" s="48"/>
      <c r="P223" s="48"/>
      <c r="Q223" s="48"/>
      <c r="R223" s="49"/>
      <c r="S223" s="49"/>
      <c r="T223" s="49"/>
      <c r="U223" s="49"/>
      <c r="V223" s="49"/>
      <c r="W223" s="49"/>
      <c r="X223" s="94"/>
      <c r="AD223" s="91"/>
      <c r="AE223" s="49"/>
      <c r="AF223" s="49"/>
      <c r="AH223" s="91"/>
      <c r="AI223" s="49"/>
      <c r="AJ223" s="49"/>
      <c r="AL223" s="91"/>
      <c r="AM223" s="49"/>
      <c r="AN223" s="49"/>
    </row>
    <row r="224" spans="8:40" x14ac:dyDescent="0.2">
      <c r="H224" s="92"/>
      <c r="M224" s="47"/>
      <c r="O224" s="48"/>
      <c r="P224" s="48"/>
      <c r="Q224" s="48"/>
      <c r="R224" s="49"/>
      <c r="S224" s="49"/>
      <c r="T224" s="49"/>
      <c r="U224" s="49"/>
      <c r="V224" s="49"/>
      <c r="W224" s="49"/>
      <c r="X224" s="94"/>
      <c r="AD224" s="91"/>
      <c r="AE224" s="49"/>
      <c r="AF224" s="49"/>
      <c r="AH224" s="91"/>
      <c r="AI224" s="49"/>
      <c r="AJ224" s="49"/>
      <c r="AL224" s="91"/>
      <c r="AM224" s="49"/>
      <c r="AN224" s="49"/>
    </row>
    <row r="225" spans="8:40" x14ac:dyDescent="0.2">
      <c r="H225" s="92"/>
      <c r="M225" s="47"/>
      <c r="O225" s="48"/>
      <c r="P225" s="48"/>
      <c r="Q225" s="48"/>
      <c r="R225" s="49"/>
      <c r="S225" s="49"/>
      <c r="T225" s="49"/>
      <c r="U225" s="49"/>
      <c r="V225" s="49"/>
      <c r="W225" s="49"/>
      <c r="X225" s="94"/>
      <c r="AD225" s="91"/>
      <c r="AE225" s="49"/>
      <c r="AF225" s="49"/>
      <c r="AH225" s="91"/>
      <c r="AI225" s="49"/>
      <c r="AJ225" s="49"/>
      <c r="AL225" s="91"/>
      <c r="AM225" s="49"/>
      <c r="AN225" s="49"/>
    </row>
    <row r="226" spans="8:40" x14ac:dyDescent="0.2">
      <c r="H226" s="92"/>
      <c r="M226" s="47"/>
      <c r="O226" s="48"/>
      <c r="P226" s="48"/>
      <c r="Q226" s="48"/>
      <c r="R226" s="49"/>
      <c r="S226" s="49"/>
      <c r="T226" s="49"/>
      <c r="U226" s="49"/>
      <c r="V226" s="49"/>
      <c r="W226" s="49"/>
      <c r="X226" s="94"/>
      <c r="AD226" s="91"/>
      <c r="AE226" s="49"/>
      <c r="AF226" s="49"/>
      <c r="AH226" s="91"/>
      <c r="AI226" s="49"/>
      <c r="AJ226" s="49"/>
      <c r="AL226" s="91"/>
      <c r="AM226" s="49"/>
      <c r="AN226" s="49"/>
    </row>
    <row r="227" spans="8:40" x14ac:dyDescent="0.2">
      <c r="H227" s="92"/>
      <c r="M227" s="47"/>
      <c r="O227" s="48"/>
      <c r="P227" s="48"/>
      <c r="Q227" s="48"/>
      <c r="R227" s="49"/>
      <c r="S227" s="49"/>
      <c r="T227" s="49"/>
      <c r="U227" s="49"/>
      <c r="V227" s="49"/>
      <c r="W227" s="49"/>
      <c r="X227" s="94"/>
      <c r="AD227" s="91"/>
      <c r="AE227" s="49"/>
      <c r="AF227" s="49"/>
      <c r="AH227" s="91"/>
      <c r="AI227" s="49"/>
      <c r="AJ227" s="49"/>
      <c r="AL227" s="91"/>
      <c r="AM227" s="49"/>
      <c r="AN227" s="49"/>
    </row>
    <row r="228" spans="8:40" x14ac:dyDescent="0.2">
      <c r="H228" s="92"/>
      <c r="M228" s="47"/>
      <c r="O228" s="48"/>
      <c r="P228" s="48"/>
      <c r="Q228" s="48"/>
      <c r="R228" s="49"/>
      <c r="S228" s="49"/>
      <c r="T228" s="49"/>
      <c r="U228" s="49"/>
      <c r="V228" s="49"/>
      <c r="W228" s="49"/>
      <c r="X228" s="94"/>
      <c r="AD228" s="91"/>
      <c r="AE228" s="49"/>
      <c r="AF228" s="49"/>
      <c r="AH228" s="91"/>
      <c r="AI228" s="49"/>
      <c r="AJ228" s="49"/>
      <c r="AL228" s="91"/>
      <c r="AM228" s="49"/>
      <c r="AN228" s="49"/>
    </row>
    <row r="229" spans="8:40" x14ac:dyDescent="0.2">
      <c r="H229" s="92"/>
      <c r="M229" s="47"/>
      <c r="O229" s="48"/>
      <c r="P229" s="48"/>
      <c r="Q229" s="48"/>
      <c r="R229" s="49"/>
      <c r="S229" s="49"/>
      <c r="T229" s="49"/>
      <c r="U229" s="49"/>
      <c r="V229" s="49"/>
      <c r="W229" s="49"/>
      <c r="X229" s="94"/>
      <c r="AD229" s="91"/>
      <c r="AE229" s="49"/>
      <c r="AF229" s="49"/>
      <c r="AH229" s="91"/>
      <c r="AI229" s="49"/>
      <c r="AJ229" s="49"/>
      <c r="AL229" s="91"/>
      <c r="AM229" s="49"/>
      <c r="AN229" s="49"/>
    </row>
    <row r="230" spans="8:40" x14ac:dyDescent="0.2">
      <c r="H230" s="92"/>
      <c r="M230" s="47"/>
      <c r="O230" s="48"/>
      <c r="P230" s="48"/>
      <c r="Q230" s="48"/>
      <c r="R230" s="49"/>
      <c r="S230" s="49"/>
      <c r="T230" s="49"/>
      <c r="U230" s="49"/>
      <c r="V230" s="49"/>
      <c r="W230" s="49"/>
      <c r="X230" s="94"/>
      <c r="AD230" s="91"/>
      <c r="AE230" s="49"/>
      <c r="AF230" s="49"/>
      <c r="AH230" s="91"/>
      <c r="AI230" s="49"/>
      <c r="AJ230" s="49"/>
      <c r="AL230" s="91"/>
      <c r="AM230" s="49"/>
      <c r="AN230" s="49"/>
    </row>
    <row r="231" spans="8:40" x14ac:dyDescent="0.2">
      <c r="H231" s="92"/>
      <c r="M231" s="47"/>
      <c r="O231" s="48"/>
      <c r="P231" s="48"/>
      <c r="Q231" s="48"/>
      <c r="R231" s="49"/>
      <c r="S231" s="49"/>
      <c r="T231" s="49"/>
      <c r="U231" s="49"/>
      <c r="V231" s="49"/>
      <c r="W231" s="49"/>
      <c r="X231" s="94"/>
      <c r="AD231" s="91"/>
      <c r="AE231" s="49"/>
      <c r="AF231" s="49"/>
      <c r="AH231" s="91"/>
      <c r="AI231" s="49"/>
      <c r="AJ231" s="49"/>
      <c r="AL231" s="91"/>
      <c r="AM231" s="49"/>
      <c r="AN231" s="49"/>
    </row>
    <row r="232" spans="8:40" x14ac:dyDescent="0.2">
      <c r="H232" s="92"/>
      <c r="M232" s="47"/>
      <c r="O232" s="48"/>
      <c r="P232" s="48"/>
      <c r="Q232" s="48"/>
      <c r="R232" s="49"/>
      <c r="S232" s="49"/>
      <c r="T232" s="49"/>
      <c r="U232" s="49"/>
      <c r="V232" s="49"/>
      <c r="W232" s="49"/>
      <c r="X232" s="94"/>
      <c r="AD232" s="91"/>
      <c r="AE232" s="49"/>
      <c r="AF232" s="49"/>
      <c r="AH232" s="91"/>
      <c r="AI232" s="49"/>
      <c r="AJ232" s="49"/>
      <c r="AL232" s="91"/>
      <c r="AM232" s="49"/>
      <c r="AN232" s="49"/>
    </row>
    <row r="233" spans="8:40" x14ac:dyDescent="0.2">
      <c r="H233" s="92"/>
      <c r="M233" s="47"/>
      <c r="O233" s="48"/>
      <c r="P233" s="48"/>
      <c r="Q233" s="48"/>
      <c r="R233" s="49"/>
      <c r="S233" s="49"/>
      <c r="T233" s="49"/>
      <c r="U233" s="49"/>
      <c r="V233" s="49"/>
      <c r="W233" s="49"/>
      <c r="X233" s="94"/>
      <c r="AD233" s="91"/>
      <c r="AE233" s="49"/>
      <c r="AF233" s="49"/>
      <c r="AH233" s="91"/>
      <c r="AI233" s="49"/>
      <c r="AJ233" s="49"/>
      <c r="AL233" s="91"/>
      <c r="AM233" s="49"/>
      <c r="AN233" s="49"/>
    </row>
    <row r="234" spans="8:40" x14ac:dyDescent="0.2">
      <c r="H234" s="92"/>
      <c r="M234" s="47"/>
      <c r="O234" s="48"/>
      <c r="P234" s="48"/>
      <c r="Q234" s="48"/>
      <c r="R234" s="49"/>
      <c r="S234" s="49"/>
      <c r="T234" s="49"/>
      <c r="U234" s="49"/>
      <c r="V234" s="49"/>
      <c r="W234" s="49"/>
      <c r="X234" s="94"/>
      <c r="AD234" s="91"/>
      <c r="AE234" s="49"/>
      <c r="AF234" s="49"/>
      <c r="AH234" s="91"/>
      <c r="AI234" s="49"/>
      <c r="AJ234" s="49"/>
      <c r="AL234" s="91"/>
      <c r="AM234" s="49"/>
      <c r="AN234" s="49"/>
    </row>
    <row r="235" spans="8:40" x14ac:dyDescent="0.2">
      <c r="H235" s="92"/>
      <c r="M235" s="47"/>
      <c r="O235" s="48"/>
      <c r="P235" s="48"/>
      <c r="Q235" s="48"/>
      <c r="R235" s="49"/>
      <c r="S235" s="49"/>
      <c r="T235" s="49"/>
      <c r="U235" s="49"/>
      <c r="V235" s="49"/>
      <c r="W235" s="49"/>
      <c r="X235" s="94"/>
      <c r="AD235" s="91"/>
      <c r="AE235" s="49"/>
      <c r="AF235" s="49"/>
      <c r="AH235" s="91"/>
      <c r="AI235" s="49"/>
      <c r="AJ235" s="49"/>
      <c r="AL235" s="91"/>
      <c r="AM235" s="49"/>
      <c r="AN235" s="49"/>
    </row>
    <row r="236" spans="8:40" x14ac:dyDescent="0.2">
      <c r="H236" s="92"/>
      <c r="M236" s="47"/>
      <c r="O236" s="48"/>
      <c r="P236" s="48"/>
      <c r="Q236" s="48"/>
      <c r="R236" s="49"/>
      <c r="S236" s="49"/>
      <c r="T236" s="49"/>
      <c r="U236" s="49"/>
      <c r="V236" s="49"/>
      <c r="W236" s="49"/>
      <c r="X236" s="94"/>
      <c r="AD236" s="91"/>
      <c r="AE236" s="49"/>
      <c r="AF236" s="49"/>
      <c r="AH236" s="91"/>
      <c r="AI236" s="49"/>
      <c r="AJ236" s="49"/>
      <c r="AL236" s="91"/>
      <c r="AM236" s="49"/>
      <c r="AN236" s="49"/>
    </row>
    <row r="237" spans="8:40" x14ac:dyDescent="0.2">
      <c r="H237" s="92"/>
      <c r="M237" s="47"/>
      <c r="O237" s="48"/>
      <c r="P237" s="48"/>
      <c r="Q237" s="48"/>
      <c r="R237" s="49"/>
      <c r="S237" s="49"/>
      <c r="T237" s="49"/>
      <c r="U237" s="49"/>
      <c r="V237" s="49"/>
      <c r="W237" s="49"/>
      <c r="X237" s="94"/>
      <c r="AD237" s="91"/>
      <c r="AE237" s="49"/>
      <c r="AF237" s="49"/>
      <c r="AH237" s="91"/>
      <c r="AI237" s="49"/>
      <c r="AJ237" s="49"/>
      <c r="AL237" s="91"/>
      <c r="AM237" s="49"/>
      <c r="AN237" s="49"/>
    </row>
    <row r="238" spans="8:40" x14ac:dyDescent="0.2">
      <c r="H238" s="92"/>
      <c r="M238" s="47"/>
      <c r="O238" s="48"/>
      <c r="P238" s="48"/>
      <c r="Q238" s="48"/>
      <c r="R238" s="49"/>
      <c r="S238" s="49"/>
      <c r="T238" s="49"/>
      <c r="U238" s="49"/>
      <c r="V238" s="49"/>
      <c r="W238" s="49"/>
      <c r="X238" s="94"/>
      <c r="AD238" s="91"/>
      <c r="AE238" s="49"/>
      <c r="AF238" s="49"/>
      <c r="AH238" s="91"/>
      <c r="AI238" s="49"/>
      <c r="AJ238" s="49"/>
      <c r="AL238" s="91"/>
      <c r="AM238" s="49"/>
      <c r="AN238" s="49"/>
    </row>
    <row r="239" spans="8:40" x14ac:dyDescent="0.2">
      <c r="H239" s="92"/>
      <c r="M239" s="47"/>
      <c r="O239" s="48"/>
      <c r="P239" s="48"/>
      <c r="Q239" s="48"/>
      <c r="R239" s="49"/>
      <c r="S239" s="49"/>
      <c r="T239" s="49"/>
      <c r="U239" s="49"/>
      <c r="V239" s="49"/>
      <c r="W239" s="49"/>
      <c r="X239" s="94"/>
      <c r="AD239" s="91"/>
      <c r="AE239" s="49"/>
      <c r="AF239" s="49"/>
      <c r="AH239" s="91"/>
      <c r="AI239" s="49"/>
      <c r="AJ239" s="49"/>
      <c r="AL239" s="91"/>
      <c r="AM239" s="49"/>
      <c r="AN239" s="49"/>
    </row>
    <row r="240" spans="8:40" x14ac:dyDescent="0.2">
      <c r="H240" s="92"/>
      <c r="M240" s="47"/>
      <c r="O240" s="48"/>
      <c r="P240" s="48"/>
      <c r="Q240" s="48"/>
      <c r="R240" s="49"/>
      <c r="S240" s="49"/>
      <c r="T240" s="49"/>
      <c r="U240" s="49"/>
      <c r="V240" s="49"/>
      <c r="W240" s="49"/>
      <c r="X240" s="94"/>
      <c r="AD240" s="91"/>
      <c r="AE240" s="49"/>
      <c r="AF240" s="49"/>
      <c r="AH240" s="91"/>
      <c r="AI240" s="49"/>
      <c r="AJ240" s="49"/>
      <c r="AL240" s="91"/>
      <c r="AM240" s="49"/>
      <c r="AN240" s="49"/>
    </row>
    <row r="241" spans="8:40" x14ac:dyDescent="0.2">
      <c r="H241" s="92"/>
      <c r="M241" s="47"/>
      <c r="O241" s="48"/>
      <c r="P241" s="48"/>
      <c r="Q241" s="48"/>
      <c r="R241" s="49"/>
      <c r="S241" s="49"/>
      <c r="T241" s="49"/>
      <c r="U241" s="49"/>
      <c r="V241" s="49"/>
      <c r="W241" s="49"/>
      <c r="X241" s="94"/>
      <c r="AD241" s="91"/>
      <c r="AE241" s="49"/>
      <c r="AF241" s="49"/>
      <c r="AH241" s="91"/>
      <c r="AI241" s="49"/>
      <c r="AJ241" s="49"/>
      <c r="AL241" s="91"/>
      <c r="AM241" s="49"/>
      <c r="AN241" s="49"/>
    </row>
    <row r="242" spans="8:40" x14ac:dyDescent="0.2">
      <c r="H242" s="92"/>
      <c r="M242" s="47"/>
      <c r="O242" s="48"/>
      <c r="P242" s="48"/>
      <c r="Q242" s="48"/>
      <c r="R242" s="49"/>
      <c r="S242" s="49"/>
      <c r="T242" s="49"/>
      <c r="U242" s="49"/>
      <c r="V242" s="49"/>
      <c r="W242" s="49"/>
      <c r="X242" s="94"/>
      <c r="AD242" s="91"/>
      <c r="AE242" s="49"/>
      <c r="AF242" s="49"/>
      <c r="AH242" s="91"/>
      <c r="AI242" s="49"/>
      <c r="AJ242" s="49"/>
      <c r="AL242" s="91"/>
      <c r="AM242" s="49"/>
      <c r="AN242" s="49"/>
    </row>
    <row r="243" spans="8:40" x14ac:dyDescent="0.2">
      <c r="H243" s="92"/>
      <c r="M243" s="47"/>
      <c r="O243" s="48"/>
      <c r="P243" s="48"/>
      <c r="Q243" s="48"/>
      <c r="R243" s="49"/>
      <c r="S243" s="49"/>
      <c r="T243" s="49"/>
      <c r="U243" s="49"/>
      <c r="V243" s="49"/>
      <c r="W243" s="49"/>
      <c r="X243" s="94"/>
      <c r="AD243" s="91"/>
      <c r="AE243" s="49"/>
      <c r="AF243" s="49"/>
      <c r="AH243" s="91"/>
      <c r="AI243" s="49"/>
      <c r="AJ243" s="49"/>
      <c r="AL243" s="91"/>
      <c r="AM243" s="49"/>
      <c r="AN243" s="49"/>
    </row>
    <row r="244" spans="8:40" x14ac:dyDescent="0.2">
      <c r="H244" s="92"/>
      <c r="M244" s="47"/>
      <c r="O244" s="48"/>
      <c r="P244" s="48"/>
      <c r="Q244" s="48"/>
      <c r="R244" s="49"/>
      <c r="S244" s="49"/>
      <c r="T244" s="49"/>
      <c r="U244" s="49"/>
      <c r="V244" s="49"/>
      <c r="W244" s="49"/>
      <c r="X244" s="94"/>
      <c r="AD244" s="91"/>
      <c r="AE244" s="49"/>
      <c r="AF244" s="49"/>
      <c r="AH244" s="91"/>
      <c r="AI244" s="49"/>
      <c r="AJ244" s="49"/>
      <c r="AL244" s="91"/>
      <c r="AM244" s="49"/>
      <c r="AN244" s="49"/>
    </row>
    <row r="245" spans="8:40" x14ac:dyDescent="0.2">
      <c r="H245" s="92"/>
      <c r="M245" s="47"/>
      <c r="O245" s="48"/>
      <c r="P245" s="48"/>
      <c r="Q245" s="48"/>
      <c r="R245" s="49"/>
      <c r="S245" s="49"/>
      <c r="T245" s="49"/>
      <c r="U245" s="49"/>
      <c r="V245" s="49"/>
      <c r="W245" s="49"/>
      <c r="X245" s="94"/>
      <c r="AD245" s="91"/>
      <c r="AE245" s="49"/>
      <c r="AF245" s="49"/>
      <c r="AH245" s="91"/>
      <c r="AI245" s="49"/>
      <c r="AJ245" s="49"/>
      <c r="AL245" s="91"/>
      <c r="AM245" s="49"/>
      <c r="AN245" s="49"/>
    </row>
    <row r="246" spans="8:40" x14ac:dyDescent="0.2">
      <c r="H246" s="92"/>
      <c r="M246" s="47"/>
      <c r="O246" s="48"/>
      <c r="P246" s="48"/>
      <c r="Q246" s="48"/>
      <c r="R246" s="49"/>
      <c r="S246" s="49"/>
      <c r="T246" s="49"/>
      <c r="U246" s="49"/>
      <c r="V246" s="49"/>
      <c r="W246" s="49"/>
      <c r="X246" s="94"/>
      <c r="AD246" s="91"/>
      <c r="AE246" s="49"/>
      <c r="AF246" s="49"/>
      <c r="AH246" s="91"/>
      <c r="AI246" s="49"/>
      <c r="AJ246" s="49"/>
      <c r="AL246" s="91"/>
      <c r="AM246" s="49"/>
      <c r="AN246" s="49"/>
    </row>
    <row r="247" spans="8:40" x14ac:dyDescent="0.2">
      <c r="H247" s="92"/>
      <c r="M247" s="47"/>
      <c r="O247" s="48"/>
      <c r="P247" s="48"/>
      <c r="Q247" s="48"/>
      <c r="R247" s="49"/>
      <c r="S247" s="49"/>
      <c r="T247" s="49"/>
      <c r="U247" s="49"/>
      <c r="V247" s="49"/>
      <c r="W247" s="49"/>
      <c r="X247" s="94"/>
      <c r="AD247" s="91"/>
      <c r="AE247" s="49"/>
      <c r="AF247" s="49"/>
      <c r="AH247" s="91"/>
      <c r="AI247" s="49"/>
      <c r="AJ247" s="49"/>
      <c r="AL247" s="91"/>
      <c r="AM247" s="49"/>
      <c r="AN247" s="49"/>
    </row>
    <row r="248" spans="8:40" x14ac:dyDescent="0.2">
      <c r="H248" s="92"/>
      <c r="M248" s="47"/>
      <c r="O248" s="48"/>
      <c r="P248" s="48"/>
      <c r="Q248" s="48"/>
      <c r="R248" s="49"/>
      <c r="S248" s="49"/>
      <c r="T248" s="49"/>
      <c r="U248" s="49"/>
      <c r="V248" s="49"/>
      <c r="W248" s="49"/>
      <c r="X248" s="94"/>
      <c r="AD248" s="91"/>
      <c r="AE248" s="49"/>
      <c r="AF248" s="49"/>
      <c r="AH248" s="91"/>
      <c r="AI248" s="49"/>
      <c r="AJ248" s="49"/>
      <c r="AL248" s="91"/>
      <c r="AM248" s="49"/>
      <c r="AN248" s="49"/>
    </row>
    <row r="249" spans="8:40" x14ac:dyDescent="0.2">
      <c r="H249" s="92"/>
      <c r="M249" s="47"/>
      <c r="O249" s="48"/>
      <c r="P249" s="48"/>
      <c r="Q249" s="48"/>
      <c r="R249" s="49"/>
      <c r="S249" s="49"/>
      <c r="T249" s="49"/>
      <c r="U249" s="49"/>
      <c r="V249" s="49"/>
      <c r="W249" s="49"/>
      <c r="X249" s="94"/>
      <c r="AD249" s="91"/>
      <c r="AE249" s="49"/>
      <c r="AF249" s="49"/>
      <c r="AH249" s="91"/>
      <c r="AI249" s="49"/>
      <c r="AJ249" s="49"/>
      <c r="AL249" s="91"/>
      <c r="AM249" s="49"/>
      <c r="AN249" s="49"/>
    </row>
    <row r="250" spans="8:40" x14ac:dyDescent="0.2">
      <c r="H250" s="92"/>
      <c r="M250" s="47"/>
      <c r="O250" s="48"/>
      <c r="P250" s="48"/>
      <c r="Q250" s="48"/>
      <c r="R250" s="49"/>
      <c r="S250" s="49"/>
      <c r="T250" s="49"/>
      <c r="U250" s="49"/>
      <c r="V250" s="49"/>
      <c r="W250" s="49"/>
      <c r="X250" s="94"/>
      <c r="AD250" s="91"/>
      <c r="AE250" s="49"/>
      <c r="AF250" s="49"/>
      <c r="AH250" s="91"/>
      <c r="AI250" s="49"/>
      <c r="AJ250" s="49"/>
      <c r="AL250" s="91"/>
      <c r="AM250" s="49"/>
      <c r="AN250" s="49"/>
    </row>
    <row r="251" spans="8:40" x14ac:dyDescent="0.2">
      <c r="H251" s="92"/>
      <c r="M251" s="47"/>
      <c r="O251" s="48"/>
      <c r="P251" s="48"/>
      <c r="Q251" s="48"/>
      <c r="R251" s="49"/>
      <c r="S251" s="49"/>
      <c r="T251" s="49"/>
      <c r="U251" s="49"/>
      <c r="V251" s="49"/>
      <c r="W251" s="49"/>
      <c r="X251" s="94"/>
      <c r="AD251" s="91"/>
      <c r="AE251" s="49"/>
      <c r="AF251" s="49"/>
      <c r="AH251" s="91"/>
      <c r="AI251" s="49"/>
      <c r="AJ251" s="49"/>
      <c r="AL251" s="91"/>
      <c r="AM251" s="49"/>
      <c r="AN251" s="49"/>
    </row>
    <row r="252" spans="8:40" x14ac:dyDescent="0.2">
      <c r="H252" s="92"/>
      <c r="M252" s="47"/>
      <c r="O252" s="48"/>
      <c r="P252" s="48"/>
      <c r="Q252" s="48"/>
      <c r="R252" s="49"/>
      <c r="S252" s="49"/>
      <c r="T252" s="49"/>
      <c r="U252" s="49"/>
      <c r="V252" s="49"/>
      <c r="W252" s="49"/>
      <c r="X252" s="94"/>
      <c r="AD252" s="91"/>
      <c r="AE252" s="49"/>
      <c r="AF252" s="49"/>
      <c r="AH252" s="91"/>
      <c r="AI252" s="49"/>
      <c r="AJ252" s="49"/>
      <c r="AL252" s="91"/>
      <c r="AM252" s="49"/>
      <c r="AN252" s="49"/>
    </row>
    <row r="253" spans="8:40" x14ac:dyDescent="0.2">
      <c r="H253" s="92"/>
      <c r="M253" s="47"/>
      <c r="O253" s="48"/>
      <c r="P253" s="48"/>
      <c r="Q253" s="48"/>
      <c r="R253" s="49"/>
      <c r="S253" s="49"/>
      <c r="T253" s="49"/>
      <c r="U253" s="49"/>
      <c r="V253" s="49"/>
      <c r="W253" s="49"/>
      <c r="X253" s="94"/>
      <c r="AD253" s="91"/>
      <c r="AE253" s="49"/>
      <c r="AF253" s="49"/>
      <c r="AH253" s="91"/>
      <c r="AI253" s="49"/>
      <c r="AJ253" s="49"/>
      <c r="AL253" s="91"/>
      <c r="AM253" s="49"/>
      <c r="AN253" s="49"/>
    </row>
    <row r="254" spans="8:40" x14ac:dyDescent="0.2">
      <c r="H254" s="92"/>
      <c r="M254" s="47"/>
      <c r="O254" s="48"/>
      <c r="P254" s="48"/>
      <c r="Q254" s="48"/>
      <c r="R254" s="49"/>
      <c r="S254" s="49"/>
      <c r="T254" s="49"/>
      <c r="U254" s="49"/>
      <c r="V254" s="49"/>
      <c r="W254" s="49"/>
      <c r="X254" s="94"/>
      <c r="AD254" s="91"/>
      <c r="AE254" s="49"/>
      <c r="AF254" s="49"/>
      <c r="AH254" s="91"/>
      <c r="AI254" s="49"/>
      <c r="AJ254" s="49"/>
      <c r="AL254" s="91"/>
      <c r="AM254" s="49"/>
      <c r="AN254" s="49"/>
    </row>
    <row r="255" spans="8:40" x14ac:dyDescent="0.2">
      <c r="H255" s="92"/>
      <c r="M255" s="47"/>
      <c r="O255" s="48"/>
      <c r="P255" s="48"/>
      <c r="Q255" s="48"/>
      <c r="R255" s="49"/>
      <c r="S255" s="49"/>
      <c r="T255" s="49"/>
      <c r="U255" s="49"/>
      <c r="V255" s="49"/>
      <c r="W255" s="49"/>
      <c r="X255" s="94"/>
      <c r="AD255" s="91"/>
      <c r="AE255" s="49"/>
      <c r="AF255" s="49"/>
      <c r="AH255" s="91"/>
      <c r="AI255" s="49"/>
      <c r="AJ255" s="49"/>
      <c r="AL255" s="91"/>
      <c r="AM255" s="49"/>
      <c r="AN255" s="49"/>
    </row>
    <row r="256" spans="8:40" x14ac:dyDescent="0.2">
      <c r="H256" s="92"/>
      <c r="M256" s="47"/>
      <c r="O256" s="48"/>
      <c r="P256" s="48"/>
      <c r="Q256" s="48"/>
      <c r="R256" s="49"/>
      <c r="S256" s="49"/>
      <c r="T256" s="49"/>
      <c r="U256" s="49"/>
      <c r="V256" s="49"/>
      <c r="W256" s="49"/>
      <c r="X256" s="94"/>
      <c r="AD256" s="91"/>
      <c r="AE256" s="49"/>
      <c r="AF256" s="49"/>
      <c r="AH256" s="91"/>
      <c r="AI256" s="49"/>
      <c r="AJ256" s="49"/>
      <c r="AL256" s="91"/>
      <c r="AM256" s="49"/>
      <c r="AN256" s="49"/>
    </row>
    <row r="257" spans="8:40" x14ac:dyDescent="0.2">
      <c r="H257" s="92"/>
      <c r="M257" s="47"/>
      <c r="O257" s="48"/>
      <c r="P257" s="48"/>
      <c r="Q257" s="48"/>
      <c r="R257" s="49"/>
      <c r="S257" s="49"/>
      <c r="T257" s="49"/>
      <c r="U257" s="49"/>
      <c r="V257" s="49"/>
      <c r="W257" s="49"/>
      <c r="X257" s="94"/>
      <c r="AD257" s="91"/>
      <c r="AE257" s="49"/>
      <c r="AF257" s="49"/>
      <c r="AH257" s="91"/>
      <c r="AI257" s="49"/>
      <c r="AJ257" s="49"/>
      <c r="AL257" s="91"/>
      <c r="AM257" s="49"/>
      <c r="AN257" s="49"/>
    </row>
    <row r="258" spans="8:40" x14ac:dyDescent="0.2">
      <c r="H258" s="92"/>
      <c r="M258" s="47"/>
      <c r="O258" s="48"/>
      <c r="P258" s="48"/>
      <c r="Q258" s="48"/>
      <c r="R258" s="49"/>
      <c r="S258" s="49"/>
      <c r="T258" s="49"/>
      <c r="U258" s="49"/>
      <c r="V258" s="49"/>
      <c r="W258" s="49"/>
      <c r="X258" s="94"/>
      <c r="AD258" s="91"/>
      <c r="AE258" s="49"/>
      <c r="AF258" s="49"/>
      <c r="AH258" s="91"/>
      <c r="AI258" s="49"/>
      <c r="AJ258" s="49"/>
      <c r="AL258" s="91"/>
      <c r="AM258" s="49"/>
      <c r="AN258" s="49"/>
    </row>
    <row r="259" spans="8:40" x14ac:dyDescent="0.2">
      <c r="H259" s="92"/>
      <c r="M259" s="47"/>
      <c r="O259" s="48"/>
      <c r="P259" s="48"/>
      <c r="Q259" s="48"/>
      <c r="R259" s="49"/>
      <c r="S259" s="49"/>
      <c r="T259" s="49"/>
      <c r="U259" s="49"/>
      <c r="V259" s="49"/>
      <c r="W259" s="49"/>
      <c r="X259" s="94"/>
      <c r="AD259" s="91"/>
      <c r="AE259" s="49"/>
      <c r="AF259" s="49"/>
      <c r="AH259" s="91"/>
      <c r="AI259" s="49"/>
      <c r="AJ259" s="49"/>
      <c r="AL259" s="91"/>
      <c r="AM259" s="49"/>
      <c r="AN259" s="49"/>
    </row>
    <row r="260" spans="8:40" x14ac:dyDescent="0.2">
      <c r="H260" s="92"/>
      <c r="M260" s="47"/>
      <c r="O260" s="48"/>
      <c r="P260" s="48"/>
      <c r="Q260" s="48"/>
      <c r="R260" s="49"/>
      <c r="S260" s="49"/>
      <c r="T260" s="49"/>
      <c r="U260" s="49"/>
      <c r="V260" s="49"/>
      <c r="W260" s="49"/>
      <c r="X260" s="94"/>
      <c r="AD260" s="91"/>
      <c r="AE260" s="49"/>
      <c r="AF260" s="49"/>
      <c r="AH260" s="91"/>
      <c r="AI260" s="49"/>
      <c r="AJ260" s="49"/>
      <c r="AL260" s="91"/>
      <c r="AM260" s="49"/>
      <c r="AN260" s="49"/>
    </row>
    <row r="261" spans="8:40" x14ac:dyDescent="0.2">
      <c r="H261" s="92"/>
      <c r="M261" s="47"/>
      <c r="O261" s="48"/>
      <c r="P261" s="48"/>
      <c r="Q261" s="48"/>
      <c r="R261" s="49"/>
      <c r="S261" s="49"/>
      <c r="T261" s="49"/>
      <c r="U261" s="49"/>
      <c r="V261" s="49"/>
      <c r="W261" s="49"/>
      <c r="X261" s="94"/>
      <c r="AD261" s="91"/>
      <c r="AE261" s="49"/>
      <c r="AF261" s="49"/>
      <c r="AH261" s="91"/>
      <c r="AI261" s="49"/>
      <c r="AJ261" s="49"/>
      <c r="AL261" s="91"/>
      <c r="AM261" s="49"/>
      <c r="AN261" s="49"/>
    </row>
    <row r="262" spans="8:40" x14ac:dyDescent="0.2">
      <c r="H262" s="92"/>
      <c r="M262" s="47"/>
      <c r="O262" s="48"/>
      <c r="P262" s="48"/>
      <c r="Q262" s="48"/>
      <c r="R262" s="49"/>
      <c r="S262" s="49"/>
      <c r="T262" s="49"/>
      <c r="U262" s="49"/>
      <c r="V262" s="49"/>
      <c r="W262" s="49"/>
      <c r="X262" s="94"/>
      <c r="AD262" s="91"/>
      <c r="AE262" s="49"/>
      <c r="AF262" s="49"/>
      <c r="AH262" s="91"/>
      <c r="AI262" s="49"/>
      <c r="AJ262" s="49"/>
      <c r="AL262" s="91"/>
      <c r="AM262" s="49"/>
      <c r="AN262" s="49"/>
    </row>
    <row r="263" spans="8:40" x14ac:dyDescent="0.2">
      <c r="H263" s="92"/>
      <c r="M263" s="47"/>
      <c r="O263" s="48"/>
      <c r="P263" s="48"/>
      <c r="Q263" s="48"/>
      <c r="R263" s="49"/>
      <c r="S263" s="49"/>
      <c r="T263" s="49"/>
      <c r="U263" s="49"/>
      <c r="V263" s="49"/>
      <c r="W263" s="49"/>
      <c r="X263" s="94"/>
      <c r="AD263" s="91"/>
      <c r="AE263" s="49"/>
      <c r="AF263" s="49"/>
      <c r="AH263" s="91"/>
      <c r="AI263" s="49"/>
      <c r="AJ263" s="49"/>
      <c r="AL263" s="91"/>
      <c r="AM263" s="49"/>
      <c r="AN263" s="49"/>
    </row>
    <row r="264" spans="8:40" x14ac:dyDescent="0.2">
      <c r="H264" s="92"/>
      <c r="M264" s="47"/>
      <c r="O264" s="48"/>
      <c r="P264" s="48"/>
      <c r="Q264" s="48"/>
      <c r="R264" s="49"/>
      <c r="S264" s="49"/>
      <c r="T264" s="49"/>
      <c r="U264" s="49"/>
      <c r="V264" s="49"/>
      <c r="W264" s="49"/>
      <c r="X264" s="94"/>
      <c r="AD264" s="91"/>
      <c r="AE264" s="49"/>
      <c r="AF264" s="49"/>
      <c r="AH264" s="91"/>
      <c r="AI264" s="49"/>
      <c r="AJ264" s="49"/>
      <c r="AL264" s="91"/>
      <c r="AM264" s="49"/>
      <c r="AN264" s="49"/>
    </row>
    <row r="265" spans="8:40" x14ac:dyDescent="0.2">
      <c r="H265" s="92"/>
      <c r="M265" s="47"/>
      <c r="O265" s="48"/>
      <c r="P265" s="48"/>
      <c r="Q265" s="48"/>
      <c r="R265" s="49"/>
      <c r="S265" s="49"/>
      <c r="T265" s="49"/>
      <c r="U265" s="49"/>
      <c r="V265" s="49"/>
      <c r="W265" s="49"/>
      <c r="X265" s="94"/>
      <c r="AD265" s="91"/>
      <c r="AE265" s="49"/>
      <c r="AF265" s="49"/>
      <c r="AH265" s="91"/>
      <c r="AI265" s="49"/>
      <c r="AJ265" s="49"/>
      <c r="AL265" s="91"/>
      <c r="AM265" s="49"/>
      <c r="AN265" s="49"/>
    </row>
    <row r="266" spans="8:40" x14ac:dyDescent="0.2">
      <c r="H266" s="92"/>
      <c r="M266" s="47"/>
      <c r="O266" s="48"/>
      <c r="P266" s="48"/>
      <c r="Q266" s="48"/>
      <c r="R266" s="49"/>
      <c r="S266" s="49"/>
      <c r="T266" s="49"/>
      <c r="U266" s="49"/>
      <c r="V266" s="49"/>
      <c r="W266" s="49"/>
      <c r="X266" s="94"/>
      <c r="AD266" s="91"/>
      <c r="AE266" s="49"/>
      <c r="AF266" s="49"/>
      <c r="AH266" s="91"/>
      <c r="AI266" s="49"/>
      <c r="AJ266" s="49"/>
      <c r="AL266" s="91"/>
      <c r="AM266" s="49"/>
      <c r="AN266" s="49"/>
    </row>
    <row r="267" spans="8:40" x14ac:dyDescent="0.2">
      <c r="H267" s="92"/>
      <c r="M267" s="47"/>
      <c r="O267" s="48"/>
      <c r="P267" s="48"/>
      <c r="Q267" s="48"/>
      <c r="R267" s="49"/>
      <c r="S267" s="49"/>
      <c r="T267" s="49"/>
      <c r="U267" s="49"/>
      <c r="V267" s="49"/>
      <c r="W267" s="49"/>
      <c r="X267" s="94"/>
      <c r="AD267" s="91"/>
      <c r="AE267" s="49"/>
      <c r="AF267" s="49"/>
      <c r="AH267" s="91"/>
      <c r="AI267" s="49"/>
      <c r="AJ267" s="49"/>
      <c r="AL267" s="91"/>
      <c r="AM267" s="49"/>
      <c r="AN267" s="49"/>
    </row>
    <row r="268" spans="8:40" x14ac:dyDescent="0.2">
      <c r="H268" s="92"/>
      <c r="M268" s="47"/>
      <c r="O268" s="48"/>
      <c r="P268" s="48"/>
      <c r="Q268" s="48"/>
      <c r="R268" s="49"/>
      <c r="S268" s="49"/>
      <c r="T268" s="49"/>
      <c r="U268" s="49"/>
      <c r="V268" s="49"/>
      <c r="W268" s="49"/>
      <c r="X268" s="94"/>
      <c r="AD268" s="91"/>
      <c r="AE268" s="49"/>
      <c r="AF268" s="49"/>
      <c r="AH268" s="91"/>
      <c r="AI268" s="49"/>
      <c r="AJ268" s="49"/>
      <c r="AL268" s="91"/>
      <c r="AM268" s="49"/>
      <c r="AN268" s="49"/>
    </row>
    <row r="269" spans="8:40" x14ac:dyDescent="0.2">
      <c r="H269" s="92"/>
      <c r="M269" s="47"/>
      <c r="O269" s="48"/>
      <c r="P269" s="48"/>
      <c r="Q269" s="48"/>
      <c r="R269" s="49"/>
      <c r="S269" s="49"/>
      <c r="T269" s="49"/>
      <c r="U269" s="49"/>
      <c r="V269" s="49"/>
      <c r="W269" s="49"/>
      <c r="X269" s="94"/>
      <c r="AD269" s="91"/>
      <c r="AE269" s="49"/>
      <c r="AF269" s="49"/>
      <c r="AH269" s="91"/>
      <c r="AI269" s="49"/>
      <c r="AJ269" s="49"/>
      <c r="AL269" s="91"/>
      <c r="AM269" s="49"/>
      <c r="AN269" s="49"/>
    </row>
    <row r="270" spans="8:40" x14ac:dyDescent="0.2">
      <c r="H270" s="92"/>
      <c r="M270" s="47"/>
      <c r="O270" s="48"/>
      <c r="P270" s="48"/>
      <c r="Q270" s="48"/>
      <c r="R270" s="49"/>
      <c r="S270" s="49"/>
      <c r="T270" s="49"/>
      <c r="U270" s="49"/>
      <c r="V270" s="49"/>
      <c r="W270" s="49"/>
      <c r="X270" s="94"/>
      <c r="AD270" s="91"/>
      <c r="AE270" s="49"/>
      <c r="AF270" s="49"/>
      <c r="AH270" s="91"/>
      <c r="AI270" s="49"/>
      <c r="AJ270" s="49"/>
      <c r="AL270" s="91"/>
      <c r="AM270" s="49"/>
      <c r="AN270" s="49"/>
    </row>
    <row r="271" spans="8:40" x14ac:dyDescent="0.2">
      <c r="H271" s="92"/>
      <c r="M271" s="47"/>
      <c r="O271" s="48"/>
      <c r="P271" s="48"/>
      <c r="Q271" s="48"/>
      <c r="R271" s="49"/>
      <c r="S271" s="49"/>
      <c r="T271" s="49"/>
      <c r="U271" s="49"/>
      <c r="V271" s="49"/>
      <c r="W271" s="49"/>
      <c r="X271" s="94"/>
      <c r="AD271" s="91"/>
      <c r="AE271" s="49"/>
      <c r="AF271" s="49"/>
      <c r="AH271" s="91"/>
      <c r="AI271" s="49"/>
      <c r="AJ271" s="49"/>
      <c r="AL271" s="91"/>
      <c r="AM271" s="49"/>
      <c r="AN271" s="49"/>
    </row>
    <row r="272" spans="8:40" x14ac:dyDescent="0.2">
      <c r="H272" s="92"/>
      <c r="M272" s="47"/>
      <c r="O272" s="48"/>
      <c r="P272" s="48"/>
      <c r="Q272" s="48"/>
      <c r="R272" s="49"/>
      <c r="S272" s="49"/>
      <c r="T272" s="49"/>
      <c r="U272" s="49"/>
      <c r="V272" s="49"/>
      <c r="W272" s="49"/>
      <c r="X272" s="94"/>
      <c r="AD272" s="91"/>
      <c r="AE272" s="49"/>
      <c r="AF272" s="49"/>
      <c r="AH272" s="91"/>
      <c r="AI272" s="49"/>
      <c r="AJ272" s="49"/>
      <c r="AL272" s="91"/>
      <c r="AM272" s="49"/>
      <c r="AN272" s="49"/>
    </row>
    <row r="273" spans="8:40" x14ac:dyDescent="0.2">
      <c r="H273" s="92"/>
      <c r="M273" s="47"/>
      <c r="O273" s="48"/>
      <c r="P273" s="48"/>
      <c r="Q273" s="48"/>
      <c r="R273" s="49"/>
      <c r="S273" s="49"/>
      <c r="T273" s="49"/>
      <c r="U273" s="49"/>
      <c r="V273" s="49"/>
      <c r="W273" s="49"/>
      <c r="X273" s="94"/>
      <c r="AD273" s="91"/>
      <c r="AE273" s="49"/>
      <c r="AF273" s="49"/>
      <c r="AH273" s="91"/>
      <c r="AI273" s="49"/>
      <c r="AJ273" s="49"/>
      <c r="AL273" s="91"/>
      <c r="AM273" s="49"/>
      <c r="AN273" s="49"/>
    </row>
    <row r="274" spans="8:40" x14ac:dyDescent="0.2">
      <c r="H274" s="92"/>
      <c r="M274" s="47"/>
      <c r="O274" s="48"/>
      <c r="P274" s="48"/>
      <c r="Q274" s="48"/>
      <c r="R274" s="49"/>
      <c r="S274" s="49"/>
      <c r="T274" s="49"/>
      <c r="U274" s="49"/>
      <c r="V274" s="49"/>
      <c r="W274" s="49"/>
      <c r="X274" s="94"/>
      <c r="AD274" s="91"/>
      <c r="AE274" s="49"/>
      <c r="AF274" s="49"/>
      <c r="AH274" s="91"/>
      <c r="AI274" s="49"/>
      <c r="AJ274" s="49"/>
      <c r="AL274" s="91"/>
      <c r="AM274" s="49"/>
      <c r="AN274" s="49"/>
    </row>
    <row r="275" spans="8:40" x14ac:dyDescent="0.2">
      <c r="H275" s="92"/>
      <c r="M275" s="47"/>
      <c r="O275" s="48"/>
      <c r="P275" s="48"/>
      <c r="Q275" s="48"/>
      <c r="R275" s="49"/>
      <c r="S275" s="49"/>
      <c r="T275" s="49"/>
      <c r="U275" s="49"/>
      <c r="V275" s="49"/>
      <c r="W275" s="49"/>
      <c r="X275" s="94"/>
      <c r="AD275" s="91"/>
      <c r="AE275" s="49"/>
      <c r="AF275" s="49"/>
      <c r="AH275" s="91"/>
      <c r="AI275" s="49"/>
      <c r="AJ275" s="49"/>
      <c r="AL275" s="91"/>
      <c r="AM275" s="49"/>
      <c r="AN275" s="49"/>
    </row>
    <row r="276" spans="8:40" x14ac:dyDescent="0.2">
      <c r="H276" s="92"/>
      <c r="M276" s="47"/>
      <c r="O276" s="48"/>
      <c r="P276" s="48"/>
      <c r="Q276" s="48"/>
      <c r="R276" s="49"/>
      <c r="S276" s="49"/>
      <c r="T276" s="49"/>
      <c r="U276" s="49"/>
      <c r="V276" s="49"/>
      <c r="W276" s="49"/>
      <c r="X276" s="94"/>
      <c r="AD276" s="91"/>
      <c r="AE276" s="49"/>
      <c r="AF276" s="49"/>
      <c r="AH276" s="91"/>
      <c r="AI276" s="49"/>
      <c r="AJ276" s="49"/>
      <c r="AL276" s="91"/>
      <c r="AM276" s="49"/>
      <c r="AN276" s="49"/>
    </row>
    <row r="277" spans="8:40" x14ac:dyDescent="0.2">
      <c r="H277" s="92"/>
      <c r="M277" s="47"/>
      <c r="O277" s="48"/>
      <c r="P277" s="48"/>
      <c r="Q277" s="48"/>
      <c r="R277" s="49"/>
      <c r="S277" s="49"/>
      <c r="T277" s="49"/>
      <c r="U277" s="49"/>
      <c r="V277" s="49"/>
      <c r="W277" s="49"/>
      <c r="X277" s="94"/>
      <c r="AD277" s="91"/>
      <c r="AE277" s="49"/>
      <c r="AF277" s="49"/>
      <c r="AH277" s="91"/>
      <c r="AI277" s="49"/>
      <c r="AJ277" s="49"/>
      <c r="AL277" s="91"/>
      <c r="AM277" s="49"/>
      <c r="AN277" s="49"/>
    </row>
    <row r="278" spans="8:40" x14ac:dyDescent="0.2">
      <c r="H278" s="92"/>
      <c r="M278" s="47"/>
      <c r="O278" s="48"/>
      <c r="P278" s="48"/>
      <c r="Q278" s="48"/>
      <c r="R278" s="49"/>
      <c r="S278" s="49"/>
      <c r="T278" s="49"/>
      <c r="U278" s="49"/>
      <c r="V278" s="49"/>
      <c r="W278" s="49"/>
      <c r="X278" s="94"/>
      <c r="AD278" s="91"/>
      <c r="AE278" s="49"/>
      <c r="AF278" s="49"/>
      <c r="AH278" s="91"/>
      <c r="AI278" s="49"/>
      <c r="AJ278" s="49"/>
      <c r="AL278" s="91"/>
      <c r="AM278" s="49"/>
      <c r="AN278" s="49"/>
    </row>
    <row r="279" spans="8:40" x14ac:dyDescent="0.2">
      <c r="H279" s="92"/>
      <c r="M279" s="47"/>
      <c r="O279" s="48"/>
      <c r="P279" s="48"/>
      <c r="Q279" s="48"/>
      <c r="R279" s="49"/>
      <c r="S279" s="49"/>
      <c r="T279" s="49"/>
      <c r="U279" s="49"/>
      <c r="V279" s="49"/>
      <c r="W279" s="49"/>
      <c r="X279" s="94"/>
      <c r="AD279" s="91"/>
      <c r="AE279" s="49"/>
      <c r="AF279" s="49"/>
      <c r="AH279" s="91"/>
      <c r="AI279" s="49"/>
      <c r="AJ279" s="49"/>
      <c r="AL279" s="91"/>
      <c r="AM279" s="49"/>
      <c r="AN279" s="49"/>
    </row>
    <row r="280" spans="8:40" x14ac:dyDescent="0.2">
      <c r="H280" s="92"/>
      <c r="M280" s="47"/>
      <c r="O280" s="48"/>
      <c r="P280" s="48"/>
      <c r="Q280" s="48"/>
      <c r="R280" s="49"/>
      <c r="S280" s="49"/>
      <c r="T280" s="49"/>
      <c r="U280" s="49"/>
      <c r="V280" s="49"/>
      <c r="W280" s="49"/>
      <c r="X280" s="94"/>
      <c r="AD280" s="91"/>
      <c r="AE280" s="49"/>
      <c r="AF280" s="49"/>
      <c r="AH280" s="91"/>
      <c r="AI280" s="49"/>
      <c r="AJ280" s="49"/>
      <c r="AL280" s="91"/>
      <c r="AM280" s="49"/>
      <c r="AN280" s="49"/>
    </row>
    <row r="281" spans="8:40" x14ac:dyDescent="0.2">
      <c r="H281" s="92"/>
      <c r="M281" s="47"/>
      <c r="O281" s="48"/>
      <c r="P281" s="48"/>
      <c r="Q281" s="48"/>
      <c r="R281" s="49"/>
      <c r="S281" s="49"/>
      <c r="T281" s="49"/>
      <c r="U281" s="49"/>
      <c r="V281" s="49"/>
      <c r="W281" s="49"/>
      <c r="X281" s="94"/>
      <c r="AD281" s="91"/>
      <c r="AE281" s="49"/>
      <c r="AF281" s="49"/>
      <c r="AH281" s="91"/>
      <c r="AI281" s="49"/>
      <c r="AJ281" s="49"/>
      <c r="AL281" s="91"/>
      <c r="AM281" s="49"/>
      <c r="AN281" s="49"/>
    </row>
    <row r="282" spans="8:40" x14ac:dyDescent="0.2">
      <c r="H282" s="92"/>
      <c r="M282" s="47"/>
      <c r="O282" s="48"/>
      <c r="P282" s="48"/>
      <c r="Q282" s="48"/>
      <c r="R282" s="49"/>
      <c r="S282" s="49"/>
      <c r="T282" s="49"/>
      <c r="U282" s="49"/>
      <c r="V282" s="49"/>
      <c r="W282" s="49"/>
      <c r="X282" s="94"/>
      <c r="AD282" s="91"/>
      <c r="AE282" s="49"/>
      <c r="AF282" s="49"/>
      <c r="AH282" s="91"/>
      <c r="AI282" s="49"/>
      <c r="AJ282" s="49"/>
      <c r="AL282" s="91"/>
      <c r="AM282" s="49"/>
      <c r="AN282" s="49"/>
    </row>
    <row r="283" spans="8:40" x14ac:dyDescent="0.2">
      <c r="H283" s="92"/>
      <c r="M283" s="47"/>
      <c r="O283" s="48"/>
      <c r="P283" s="48"/>
      <c r="Q283" s="48"/>
      <c r="R283" s="49"/>
      <c r="S283" s="49"/>
      <c r="T283" s="49"/>
      <c r="U283" s="49"/>
      <c r="V283" s="49"/>
      <c r="W283" s="49"/>
      <c r="X283" s="94"/>
      <c r="AD283" s="91"/>
      <c r="AE283" s="49"/>
      <c r="AF283" s="49"/>
      <c r="AH283" s="91"/>
      <c r="AI283" s="49"/>
      <c r="AJ283" s="49"/>
      <c r="AL283" s="91"/>
      <c r="AM283" s="49"/>
      <c r="AN283" s="49"/>
    </row>
    <row r="284" spans="8:40" x14ac:dyDescent="0.2">
      <c r="H284" s="92"/>
      <c r="M284" s="47"/>
      <c r="O284" s="48"/>
      <c r="P284" s="48"/>
      <c r="Q284" s="48"/>
      <c r="R284" s="49"/>
      <c r="S284" s="49"/>
      <c r="T284" s="49"/>
      <c r="U284" s="49"/>
      <c r="V284" s="49"/>
      <c r="W284" s="49"/>
      <c r="X284" s="94"/>
      <c r="AD284" s="91"/>
      <c r="AE284" s="49"/>
      <c r="AF284" s="49"/>
      <c r="AH284" s="91"/>
      <c r="AI284" s="49"/>
      <c r="AJ284" s="49"/>
      <c r="AL284" s="91"/>
      <c r="AM284" s="49"/>
      <c r="AN284" s="49"/>
    </row>
    <row r="285" spans="8:40" x14ac:dyDescent="0.2">
      <c r="H285" s="92"/>
      <c r="M285" s="47"/>
      <c r="O285" s="48"/>
      <c r="P285" s="48"/>
      <c r="Q285" s="48"/>
      <c r="R285" s="49"/>
      <c r="S285" s="49"/>
      <c r="T285" s="49"/>
      <c r="U285" s="49"/>
      <c r="V285" s="49"/>
      <c r="W285" s="49"/>
      <c r="X285" s="94"/>
      <c r="AD285" s="91"/>
      <c r="AE285" s="49"/>
      <c r="AF285" s="49"/>
      <c r="AH285" s="91"/>
      <c r="AI285" s="49"/>
      <c r="AJ285" s="49"/>
      <c r="AL285" s="91"/>
      <c r="AM285" s="49"/>
      <c r="AN285" s="49"/>
    </row>
    <row r="286" spans="8:40" x14ac:dyDescent="0.2">
      <c r="H286" s="92"/>
      <c r="M286" s="47"/>
      <c r="O286" s="48"/>
      <c r="P286" s="48"/>
      <c r="Q286" s="48"/>
      <c r="R286" s="49"/>
      <c r="S286" s="49"/>
      <c r="T286" s="49"/>
      <c r="U286" s="49"/>
      <c r="V286" s="49"/>
      <c r="W286" s="49"/>
      <c r="X286" s="94"/>
      <c r="AD286" s="91"/>
      <c r="AE286" s="49"/>
      <c r="AF286" s="49"/>
      <c r="AH286" s="91"/>
      <c r="AI286" s="49"/>
      <c r="AJ286" s="49"/>
      <c r="AL286" s="91"/>
      <c r="AM286" s="49"/>
      <c r="AN286" s="49"/>
    </row>
    <row r="287" spans="8:40" x14ac:dyDescent="0.2">
      <c r="H287" s="92"/>
      <c r="M287" s="47"/>
      <c r="O287" s="48"/>
      <c r="P287" s="48"/>
      <c r="Q287" s="48"/>
      <c r="R287" s="49"/>
      <c r="S287" s="49"/>
      <c r="T287" s="49"/>
      <c r="U287" s="49"/>
      <c r="V287" s="49"/>
      <c r="W287" s="49"/>
      <c r="X287" s="94"/>
      <c r="AD287" s="91"/>
      <c r="AE287" s="49"/>
      <c r="AF287" s="49"/>
      <c r="AH287" s="91"/>
      <c r="AI287" s="49"/>
      <c r="AJ287" s="49"/>
      <c r="AL287" s="91"/>
      <c r="AM287" s="49"/>
      <c r="AN287" s="49"/>
    </row>
    <row r="288" spans="8:40" x14ac:dyDescent="0.2">
      <c r="H288" s="92"/>
      <c r="M288" s="47"/>
      <c r="O288" s="48"/>
      <c r="P288" s="48"/>
      <c r="Q288" s="48"/>
      <c r="R288" s="49"/>
      <c r="S288" s="49"/>
      <c r="T288" s="49"/>
      <c r="U288" s="49"/>
      <c r="V288" s="49"/>
      <c r="W288" s="49"/>
      <c r="X288" s="94"/>
      <c r="AD288" s="91"/>
      <c r="AE288" s="49"/>
      <c r="AF288" s="49"/>
      <c r="AH288" s="91"/>
      <c r="AI288" s="49"/>
      <c r="AJ288" s="49"/>
      <c r="AL288" s="91"/>
      <c r="AM288" s="49"/>
      <c r="AN288" s="49"/>
    </row>
    <row r="289" spans="8:40" x14ac:dyDescent="0.2">
      <c r="H289" s="92"/>
      <c r="M289" s="47"/>
      <c r="O289" s="48"/>
      <c r="P289" s="48"/>
      <c r="Q289" s="48"/>
      <c r="R289" s="49"/>
      <c r="S289" s="49"/>
      <c r="T289" s="49"/>
      <c r="U289" s="49"/>
      <c r="V289" s="49"/>
      <c r="W289" s="49"/>
      <c r="X289" s="94"/>
      <c r="AD289" s="91"/>
      <c r="AE289" s="49"/>
      <c r="AF289" s="49"/>
      <c r="AH289" s="91"/>
      <c r="AI289" s="49"/>
      <c r="AJ289" s="49"/>
      <c r="AL289" s="91"/>
      <c r="AM289" s="49"/>
      <c r="AN289" s="49"/>
    </row>
    <row r="290" spans="8:40" x14ac:dyDescent="0.2">
      <c r="H290" s="92"/>
      <c r="M290" s="47"/>
      <c r="O290" s="48"/>
      <c r="P290" s="48"/>
      <c r="Q290" s="48"/>
      <c r="R290" s="49"/>
      <c r="S290" s="49"/>
      <c r="T290" s="49"/>
      <c r="U290" s="49"/>
      <c r="V290" s="49"/>
      <c r="W290" s="49"/>
      <c r="X290" s="94"/>
      <c r="AD290" s="91"/>
      <c r="AE290" s="49"/>
      <c r="AF290" s="49"/>
      <c r="AH290" s="91"/>
      <c r="AI290" s="49"/>
      <c r="AJ290" s="49"/>
      <c r="AL290" s="91"/>
      <c r="AM290" s="49"/>
      <c r="AN290" s="49"/>
    </row>
    <row r="291" spans="8:40" x14ac:dyDescent="0.2">
      <c r="H291" s="92"/>
      <c r="M291" s="47"/>
      <c r="O291" s="48"/>
      <c r="P291" s="48"/>
      <c r="Q291" s="48"/>
      <c r="R291" s="49"/>
      <c r="S291" s="49"/>
      <c r="T291" s="49"/>
      <c r="U291" s="49"/>
      <c r="V291" s="49"/>
      <c r="W291" s="49"/>
      <c r="X291" s="94"/>
      <c r="AD291" s="91"/>
      <c r="AE291" s="49"/>
      <c r="AF291" s="49"/>
      <c r="AH291" s="91"/>
      <c r="AI291" s="49"/>
      <c r="AJ291" s="49"/>
      <c r="AL291" s="91"/>
      <c r="AM291" s="49"/>
      <c r="AN291" s="49"/>
    </row>
    <row r="292" spans="8:40" x14ac:dyDescent="0.2">
      <c r="H292" s="92"/>
      <c r="M292" s="47"/>
      <c r="O292" s="48"/>
      <c r="P292" s="48"/>
      <c r="Q292" s="48"/>
      <c r="R292" s="49"/>
      <c r="S292" s="49"/>
      <c r="T292" s="49"/>
      <c r="U292" s="49"/>
      <c r="V292" s="49"/>
      <c r="W292" s="49"/>
      <c r="X292" s="94"/>
      <c r="AD292" s="91"/>
      <c r="AE292" s="49"/>
      <c r="AF292" s="49"/>
      <c r="AH292" s="91"/>
      <c r="AI292" s="49"/>
      <c r="AJ292" s="49"/>
      <c r="AL292" s="91"/>
      <c r="AM292" s="49"/>
      <c r="AN292" s="49"/>
    </row>
    <row r="293" spans="8:40" x14ac:dyDescent="0.2">
      <c r="H293" s="92"/>
      <c r="M293" s="47"/>
      <c r="O293" s="48"/>
      <c r="P293" s="48"/>
      <c r="Q293" s="48"/>
      <c r="R293" s="49"/>
      <c r="S293" s="49"/>
      <c r="T293" s="49"/>
      <c r="U293" s="49"/>
      <c r="V293" s="49"/>
      <c r="W293" s="49"/>
      <c r="X293" s="94"/>
      <c r="AD293" s="91"/>
      <c r="AE293" s="49"/>
      <c r="AF293" s="49"/>
      <c r="AH293" s="91"/>
      <c r="AI293" s="49"/>
      <c r="AJ293" s="49"/>
      <c r="AL293" s="91"/>
      <c r="AM293" s="49"/>
      <c r="AN293" s="49"/>
    </row>
    <row r="294" spans="8:40" x14ac:dyDescent="0.2">
      <c r="H294" s="92"/>
      <c r="M294" s="47"/>
      <c r="O294" s="48"/>
      <c r="P294" s="48"/>
      <c r="Q294" s="48"/>
      <c r="R294" s="49"/>
      <c r="S294" s="49"/>
      <c r="T294" s="49"/>
      <c r="U294" s="49"/>
      <c r="V294" s="49"/>
      <c r="W294" s="49"/>
      <c r="X294" s="94"/>
      <c r="AD294" s="91"/>
      <c r="AE294" s="49"/>
      <c r="AF294" s="49"/>
      <c r="AH294" s="91"/>
      <c r="AI294" s="49"/>
      <c r="AJ294" s="49"/>
      <c r="AL294" s="91"/>
      <c r="AM294" s="49"/>
      <c r="AN294" s="49"/>
    </row>
    <row r="295" spans="8:40" x14ac:dyDescent="0.2">
      <c r="H295" s="92"/>
      <c r="M295" s="47"/>
      <c r="O295" s="48"/>
      <c r="P295" s="48"/>
      <c r="Q295" s="48"/>
      <c r="R295" s="49"/>
      <c r="S295" s="49"/>
      <c r="T295" s="49"/>
      <c r="U295" s="49"/>
      <c r="V295" s="49"/>
      <c r="W295" s="49"/>
      <c r="X295" s="94"/>
      <c r="AD295" s="91"/>
      <c r="AE295" s="49"/>
      <c r="AF295" s="49"/>
      <c r="AH295" s="91"/>
      <c r="AI295" s="49"/>
      <c r="AJ295" s="49"/>
      <c r="AL295" s="91"/>
      <c r="AM295" s="49"/>
      <c r="AN295" s="49"/>
    </row>
    <row r="296" spans="8:40" x14ac:dyDescent="0.2">
      <c r="H296" s="92"/>
      <c r="M296" s="47"/>
      <c r="O296" s="48"/>
      <c r="P296" s="48"/>
      <c r="Q296" s="48"/>
      <c r="R296" s="49"/>
      <c r="S296" s="49"/>
      <c r="T296" s="49"/>
      <c r="U296" s="49"/>
      <c r="V296" s="49"/>
      <c r="W296" s="49"/>
      <c r="X296" s="94"/>
      <c r="AD296" s="91"/>
      <c r="AE296" s="49"/>
      <c r="AF296" s="49"/>
      <c r="AH296" s="91"/>
      <c r="AI296" s="49"/>
      <c r="AJ296" s="49"/>
      <c r="AL296" s="91"/>
      <c r="AM296" s="49"/>
      <c r="AN296" s="49"/>
    </row>
    <row r="297" spans="8:40" x14ac:dyDescent="0.2">
      <c r="H297" s="92"/>
      <c r="M297" s="47"/>
      <c r="O297" s="48"/>
      <c r="P297" s="48"/>
      <c r="Q297" s="48"/>
      <c r="R297" s="49"/>
      <c r="S297" s="49"/>
      <c r="T297" s="49"/>
      <c r="U297" s="49"/>
      <c r="V297" s="49"/>
      <c r="W297" s="49"/>
      <c r="X297" s="94"/>
      <c r="AD297" s="91"/>
      <c r="AE297" s="49"/>
      <c r="AF297" s="49"/>
      <c r="AH297" s="91"/>
      <c r="AI297" s="49"/>
      <c r="AJ297" s="49"/>
      <c r="AL297" s="91"/>
      <c r="AM297" s="49"/>
      <c r="AN297" s="49"/>
    </row>
    <row r="298" spans="8:40" x14ac:dyDescent="0.2">
      <c r="H298" s="92"/>
      <c r="M298" s="47"/>
      <c r="O298" s="48"/>
      <c r="P298" s="48"/>
      <c r="Q298" s="48"/>
      <c r="R298" s="49"/>
      <c r="S298" s="49"/>
      <c r="T298" s="49"/>
      <c r="U298" s="49"/>
      <c r="V298" s="49"/>
      <c r="W298" s="49"/>
      <c r="X298" s="94"/>
      <c r="AD298" s="91"/>
      <c r="AE298" s="49"/>
      <c r="AF298" s="49"/>
      <c r="AH298" s="91"/>
      <c r="AI298" s="49"/>
      <c r="AJ298" s="49"/>
      <c r="AL298" s="91"/>
      <c r="AM298" s="49"/>
      <c r="AN298" s="49"/>
    </row>
    <row r="299" spans="8:40" x14ac:dyDescent="0.2">
      <c r="H299" s="92"/>
      <c r="M299" s="47"/>
      <c r="O299" s="48"/>
      <c r="P299" s="48"/>
      <c r="Q299" s="48"/>
      <c r="R299" s="49"/>
      <c r="S299" s="49"/>
      <c r="T299" s="49"/>
      <c r="U299" s="49"/>
      <c r="V299" s="49"/>
      <c r="W299" s="49"/>
      <c r="X299" s="94"/>
      <c r="AD299" s="91"/>
      <c r="AE299" s="49"/>
      <c r="AF299" s="49"/>
      <c r="AH299" s="91"/>
      <c r="AI299" s="49"/>
      <c r="AJ299" s="49"/>
      <c r="AL299" s="91"/>
      <c r="AM299" s="49"/>
      <c r="AN299" s="49"/>
    </row>
    <row r="300" spans="8:40" x14ac:dyDescent="0.2">
      <c r="H300" s="92"/>
      <c r="M300" s="47"/>
      <c r="O300" s="48"/>
      <c r="P300" s="48"/>
      <c r="Q300" s="48"/>
      <c r="R300" s="49"/>
      <c r="S300" s="49"/>
      <c r="T300" s="49"/>
      <c r="U300" s="49"/>
      <c r="V300" s="49"/>
      <c r="W300" s="49"/>
      <c r="X300" s="94"/>
      <c r="AD300" s="91"/>
      <c r="AE300" s="49"/>
      <c r="AF300" s="49"/>
      <c r="AH300" s="91"/>
      <c r="AI300" s="49"/>
      <c r="AJ300" s="49"/>
      <c r="AL300" s="91"/>
      <c r="AM300" s="49"/>
      <c r="AN300" s="49"/>
    </row>
    <row r="301" spans="8:40" x14ac:dyDescent="0.2">
      <c r="H301" s="92"/>
      <c r="M301" s="47"/>
      <c r="O301" s="48"/>
      <c r="P301" s="48"/>
      <c r="Q301" s="48"/>
      <c r="R301" s="49"/>
      <c r="S301" s="49"/>
      <c r="T301" s="49"/>
      <c r="U301" s="49"/>
      <c r="V301" s="49"/>
      <c r="W301" s="49"/>
      <c r="X301" s="94"/>
      <c r="AD301" s="91"/>
      <c r="AE301" s="49"/>
      <c r="AF301" s="49"/>
      <c r="AH301" s="91"/>
      <c r="AI301" s="49"/>
      <c r="AJ301" s="49"/>
      <c r="AL301" s="91"/>
      <c r="AM301" s="49"/>
      <c r="AN301" s="49"/>
    </row>
    <row r="302" spans="8:40" x14ac:dyDescent="0.2">
      <c r="H302" s="92"/>
      <c r="M302" s="47"/>
      <c r="O302" s="48"/>
      <c r="P302" s="48"/>
      <c r="Q302" s="48"/>
      <c r="R302" s="49"/>
      <c r="S302" s="49"/>
      <c r="T302" s="49"/>
      <c r="U302" s="49"/>
      <c r="V302" s="49"/>
      <c r="W302" s="49"/>
      <c r="X302" s="94"/>
      <c r="AD302" s="91"/>
      <c r="AE302" s="49"/>
      <c r="AF302" s="49"/>
      <c r="AH302" s="91"/>
      <c r="AI302" s="49"/>
      <c r="AJ302" s="49"/>
      <c r="AL302" s="91"/>
      <c r="AM302" s="49"/>
      <c r="AN302" s="49"/>
    </row>
    <row r="303" spans="8:40" x14ac:dyDescent="0.2">
      <c r="H303" s="92"/>
      <c r="M303" s="47"/>
      <c r="O303" s="48"/>
      <c r="P303" s="48"/>
      <c r="Q303" s="48"/>
      <c r="R303" s="49"/>
      <c r="S303" s="49"/>
      <c r="T303" s="49"/>
      <c r="U303" s="49"/>
      <c r="V303" s="49"/>
      <c r="W303" s="49"/>
      <c r="X303" s="94"/>
      <c r="AD303" s="91"/>
      <c r="AE303" s="49"/>
      <c r="AF303" s="49"/>
      <c r="AH303" s="91"/>
      <c r="AI303" s="49"/>
      <c r="AJ303" s="49"/>
      <c r="AL303" s="91"/>
      <c r="AM303" s="49"/>
      <c r="AN303" s="49"/>
    </row>
    <row r="304" spans="8:40" x14ac:dyDescent="0.2">
      <c r="H304" s="92"/>
      <c r="M304" s="47"/>
      <c r="O304" s="48"/>
      <c r="P304" s="48"/>
      <c r="Q304" s="48"/>
      <c r="R304" s="49"/>
      <c r="S304" s="49"/>
      <c r="T304" s="49"/>
      <c r="U304" s="49"/>
      <c r="V304" s="49"/>
      <c r="W304" s="49"/>
      <c r="X304" s="94"/>
      <c r="AD304" s="91"/>
      <c r="AE304" s="49"/>
      <c r="AF304" s="49"/>
      <c r="AH304" s="91"/>
      <c r="AI304" s="49"/>
      <c r="AJ304" s="49"/>
      <c r="AL304" s="91"/>
      <c r="AM304" s="49"/>
      <c r="AN304" s="49"/>
    </row>
    <row r="305" spans="8:40" x14ac:dyDescent="0.2">
      <c r="H305" s="92"/>
      <c r="M305" s="47"/>
      <c r="O305" s="48"/>
      <c r="P305" s="48"/>
      <c r="Q305" s="48"/>
      <c r="R305" s="49"/>
      <c r="S305" s="49"/>
      <c r="T305" s="49"/>
      <c r="U305" s="49"/>
      <c r="V305" s="49"/>
      <c r="W305" s="49"/>
      <c r="X305" s="94"/>
      <c r="AD305" s="91"/>
      <c r="AE305" s="49"/>
      <c r="AF305" s="49"/>
      <c r="AH305" s="91"/>
      <c r="AI305" s="49"/>
      <c r="AJ305" s="49"/>
      <c r="AL305" s="91"/>
      <c r="AM305" s="49"/>
      <c r="AN305" s="49"/>
    </row>
    <row r="306" spans="8:40" x14ac:dyDescent="0.2">
      <c r="H306" s="92"/>
      <c r="M306" s="47"/>
      <c r="O306" s="48"/>
      <c r="P306" s="48"/>
      <c r="Q306" s="48"/>
      <c r="R306" s="49"/>
      <c r="S306" s="49"/>
      <c r="T306" s="49"/>
      <c r="U306" s="49"/>
      <c r="V306" s="49"/>
      <c r="W306" s="49"/>
      <c r="X306" s="94"/>
      <c r="AD306" s="91"/>
      <c r="AE306" s="49"/>
      <c r="AF306" s="49"/>
      <c r="AH306" s="91"/>
      <c r="AI306" s="49"/>
      <c r="AJ306" s="49"/>
      <c r="AL306" s="91"/>
      <c r="AM306" s="49"/>
      <c r="AN306" s="49"/>
    </row>
    <row r="307" spans="8:40" x14ac:dyDescent="0.2">
      <c r="H307" s="92"/>
      <c r="M307" s="47"/>
      <c r="O307" s="48"/>
      <c r="P307" s="48"/>
      <c r="Q307" s="48"/>
      <c r="R307" s="49"/>
      <c r="S307" s="49"/>
      <c r="T307" s="49"/>
      <c r="U307" s="49"/>
      <c r="V307" s="49"/>
      <c r="W307" s="49"/>
      <c r="X307" s="94"/>
      <c r="AD307" s="91"/>
      <c r="AE307" s="49"/>
      <c r="AF307" s="49"/>
      <c r="AH307" s="91"/>
      <c r="AI307" s="49"/>
      <c r="AJ307" s="49"/>
      <c r="AL307" s="91"/>
      <c r="AM307" s="49"/>
      <c r="AN307" s="49"/>
    </row>
    <row r="308" spans="8:40" x14ac:dyDescent="0.2">
      <c r="H308" s="92"/>
      <c r="M308" s="47"/>
      <c r="O308" s="48"/>
      <c r="P308" s="48"/>
      <c r="Q308" s="48"/>
      <c r="R308" s="49"/>
      <c r="S308" s="49"/>
      <c r="T308" s="49"/>
      <c r="U308" s="49"/>
      <c r="V308" s="49"/>
      <c r="W308" s="49"/>
      <c r="X308" s="94"/>
      <c r="AD308" s="91"/>
      <c r="AE308" s="49"/>
      <c r="AF308" s="49"/>
      <c r="AH308" s="91"/>
      <c r="AI308" s="49"/>
      <c r="AJ308" s="49"/>
      <c r="AL308" s="91"/>
      <c r="AM308" s="49"/>
      <c r="AN308" s="49"/>
    </row>
    <row r="309" spans="8:40" x14ac:dyDescent="0.2">
      <c r="H309" s="92"/>
      <c r="M309" s="47"/>
      <c r="O309" s="48"/>
      <c r="P309" s="48"/>
      <c r="Q309" s="48"/>
      <c r="R309" s="49"/>
      <c r="S309" s="49"/>
      <c r="T309" s="49"/>
      <c r="U309" s="49"/>
      <c r="V309" s="49"/>
      <c r="W309" s="49"/>
      <c r="X309" s="94"/>
      <c r="AD309" s="91"/>
      <c r="AE309" s="49"/>
      <c r="AF309" s="49"/>
      <c r="AH309" s="91"/>
      <c r="AI309" s="49"/>
      <c r="AJ309" s="49"/>
      <c r="AL309" s="91"/>
      <c r="AM309" s="49"/>
      <c r="AN309" s="49"/>
    </row>
    <row r="310" spans="8:40" x14ac:dyDescent="0.2">
      <c r="H310" s="92"/>
      <c r="M310" s="47"/>
      <c r="O310" s="48"/>
      <c r="P310" s="48"/>
      <c r="Q310" s="48"/>
      <c r="R310" s="49"/>
      <c r="S310" s="49"/>
      <c r="T310" s="49"/>
      <c r="U310" s="49"/>
      <c r="V310" s="49"/>
      <c r="W310" s="49"/>
      <c r="X310" s="94"/>
      <c r="AD310" s="91"/>
      <c r="AE310" s="49"/>
      <c r="AF310" s="49"/>
      <c r="AH310" s="91"/>
      <c r="AI310" s="49"/>
      <c r="AJ310" s="49"/>
      <c r="AL310" s="91"/>
      <c r="AM310" s="49"/>
      <c r="AN310" s="49"/>
    </row>
    <row r="311" spans="8:40" x14ac:dyDescent="0.2">
      <c r="H311" s="92"/>
      <c r="M311" s="47"/>
      <c r="O311" s="48"/>
      <c r="P311" s="48"/>
      <c r="Q311" s="48"/>
      <c r="R311" s="49"/>
      <c r="S311" s="49"/>
      <c r="T311" s="49"/>
      <c r="U311" s="49"/>
      <c r="V311" s="49"/>
      <c r="W311" s="49"/>
      <c r="X311" s="94"/>
      <c r="AD311" s="91"/>
      <c r="AE311" s="49"/>
      <c r="AF311" s="49"/>
      <c r="AH311" s="91"/>
      <c r="AI311" s="49"/>
      <c r="AJ311" s="49"/>
      <c r="AL311" s="91"/>
      <c r="AM311" s="49"/>
      <c r="AN311" s="49"/>
    </row>
    <row r="312" spans="8:40" x14ac:dyDescent="0.2">
      <c r="H312" s="92"/>
      <c r="M312" s="47"/>
      <c r="O312" s="48"/>
      <c r="P312" s="48"/>
      <c r="Q312" s="48"/>
      <c r="R312" s="49"/>
      <c r="S312" s="49"/>
      <c r="T312" s="49"/>
      <c r="U312" s="49"/>
      <c r="V312" s="49"/>
      <c r="W312" s="49"/>
      <c r="X312" s="94"/>
      <c r="AD312" s="91"/>
      <c r="AE312" s="49"/>
      <c r="AF312" s="49"/>
      <c r="AH312" s="91"/>
      <c r="AI312" s="49"/>
      <c r="AJ312" s="49"/>
      <c r="AL312" s="91"/>
      <c r="AM312" s="49"/>
      <c r="AN312" s="49"/>
    </row>
    <row r="313" spans="8:40" x14ac:dyDescent="0.2">
      <c r="H313" s="92"/>
      <c r="M313" s="47"/>
      <c r="O313" s="48"/>
      <c r="P313" s="48"/>
      <c r="Q313" s="48"/>
      <c r="R313" s="49"/>
      <c r="S313" s="49"/>
      <c r="T313" s="49"/>
      <c r="U313" s="49"/>
      <c r="V313" s="49"/>
      <c r="W313" s="49"/>
      <c r="X313" s="94"/>
      <c r="AD313" s="91"/>
      <c r="AE313" s="49"/>
      <c r="AF313" s="49"/>
      <c r="AH313" s="91"/>
      <c r="AI313" s="49"/>
      <c r="AJ313" s="49"/>
      <c r="AL313" s="91"/>
      <c r="AM313" s="49"/>
      <c r="AN313" s="49"/>
    </row>
    <row r="314" spans="8:40" x14ac:dyDescent="0.2">
      <c r="H314" s="92"/>
      <c r="M314" s="47"/>
      <c r="O314" s="48"/>
      <c r="P314" s="48"/>
      <c r="Q314" s="48"/>
      <c r="R314" s="49"/>
      <c r="S314" s="49"/>
      <c r="T314" s="49"/>
      <c r="U314" s="49"/>
      <c r="V314" s="49"/>
      <c r="W314" s="49"/>
      <c r="X314" s="94"/>
      <c r="AD314" s="91"/>
      <c r="AE314" s="49"/>
      <c r="AF314" s="49"/>
      <c r="AH314" s="91"/>
      <c r="AI314" s="49"/>
      <c r="AJ314" s="49"/>
      <c r="AL314" s="91"/>
      <c r="AM314" s="49"/>
      <c r="AN314" s="49"/>
    </row>
    <row r="315" spans="8:40" x14ac:dyDescent="0.2">
      <c r="H315" s="92"/>
      <c r="M315" s="47"/>
      <c r="O315" s="48"/>
      <c r="P315" s="48"/>
      <c r="Q315" s="48"/>
      <c r="R315" s="49"/>
      <c r="S315" s="49"/>
      <c r="T315" s="49"/>
      <c r="U315" s="49"/>
      <c r="V315" s="49"/>
      <c r="W315" s="49"/>
      <c r="X315" s="94"/>
      <c r="AD315" s="91"/>
      <c r="AE315" s="49"/>
      <c r="AF315" s="49"/>
      <c r="AH315" s="91"/>
      <c r="AI315" s="49"/>
      <c r="AJ315" s="49"/>
      <c r="AL315" s="91"/>
      <c r="AM315" s="49"/>
      <c r="AN315" s="49"/>
    </row>
    <row r="316" spans="8:40" x14ac:dyDescent="0.2">
      <c r="H316" s="92"/>
      <c r="M316" s="47"/>
      <c r="O316" s="48"/>
      <c r="P316" s="48"/>
      <c r="Q316" s="48"/>
      <c r="R316" s="49"/>
      <c r="S316" s="49"/>
      <c r="T316" s="49"/>
      <c r="U316" s="49"/>
      <c r="V316" s="49"/>
      <c r="W316" s="49"/>
      <c r="X316" s="94"/>
      <c r="AD316" s="91"/>
      <c r="AE316" s="49"/>
      <c r="AF316" s="49"/>
      <c r="AH316" s="91"/>
      <c r="AI316" s="49"/>
      <c r="AJ316" s="49"/>
      <c r="AL316" s="91"/>
      <c r="AM316" s="49"/>
      <c r="AN316" s="49"/>
    </row>
    <row r="317" spans="8:40" x14ac:dyDescent="0.2">
      <c r="H317" s="92"/>
      <c r="M317" s="47"/>
      <c r="O317" s="48"/>
      <c r="P317" s="48"/>
      <c r="Q317" s="48"/>
      <c r="R317" s="49"/>
      <c r="S317" s="49"/>
      <c r="T317" s="49"/>
      <c r="U317" s="49"/>
      <c r="V317" s="49"/>
      <c r="W317" s="49"/>
      <c r="X317" s="94"/>
      <c r="AD317" s="91"/>
      <c r="AE317" s="49"/>
      <c r="AF317" s="49"/>
      <c r="AH317" s="91"/>
      <c r="AI317" s="49"/>
      <c r="AJ317" s="49"/>
      <c r="AL317" s="91"/>
      <c r="AM317" s="49"/>
      <c r="AN317" s="49"/>
    </row>
    <row r="318" spans="8:40" x14ac:dyDescent="0.2">
      <c r="H318" s="92"/>
      <c r="M318" s="47"/>
      <c r="O318" s="48"/>
      <c r="P318" s="48"/>
      <c r="Q318" s="48"/>
      <c r="R318" s="49"/>
      <c r="S318" s="49"/>
      <c r="T318" s="49"/>
      <c r="U318" s="49"/>
      <c r="V318" s="49"/>
      <c r="W318" s="49"/>
      <c r="X318" s="94"/>
      <c r="AD318" s="91"/>
      <c r="AE318" s="49"/>
      <c r="AF318" s="49"/>
      <c r="AH318" s="91"/>
      <c r="AI318" s="49"/>
      <c r="AJ318" s="49"/>
      <c r="AL318" s="91"/>
      <c r="AM318" s="49"/>
      <c r="AN318" s="49"/>
    </row>
    <row r="319" spans="8:40" x14ac:dyDescent="0.2">
      <c r="H319" s="92"/>
      <c r="M319" s="47"/>
      <c r="O319" s="48"/>
      <c r="P319" s="48"/>
      <c r="Q319" s="48"/>
      <c r="R319" s="49"/>
      <c r="S319" s="49"/>
      <c r="T319" s="49"/>
      <c r="U319" s="49"/>
      <c r="V319" s="49"/>
      <c r="W319" s="49"/>
      <c r="X319" s="94"/>
      <c r="AD319" s="91"/>
      <c r="AE319" s="49"/>
      <c r="AF319" s="49"/>
      <c r="AH319" s="91"/>
      <c r="AI319" s="49"/>
      <c r="AJ319" s="49"/>
      <c r="AL319" s="91"/>
      <c r="AM319" s="49"/>
      <c r="AN319" s="49"/>
    </row>
    <row r="320" spans="8:40" x14ac:dyDescent="0.2">
      <c r="H320" s="92"/>
      <c r="M320" s="47"/>
      <c r="O320" s="48"/>
      <c r="P320" s="48"/>
      <c r="Q320" s="48"/>
      <c r="R320" s="49"/>
      <c r="S320" s="49"/>
      <c r="T320" s="49"/>
      <c r="U320" s="49"/>
      <c r="V320" s="49"/>
      <c r="W320" s="49"/>
      <c r="X320" s="94"/>
      <c r="AD320" s="91"/>
      <c r="AE320" s="49"/>
      <c r="AF320" s="49"/>
      <c r="AH320" s="91"/>
      <c r="AI320" s="49"/>
      <c r="AJ320" s="49"/>
      <c r="AL320" s="91"/>
      <c r="AM320" s="49"/>
      <c r="AN320" s="49"/>
    </row>
    <row r="321" spans="8:40" x14ac:dyDescent="0.2">
      <c r="H321" s="92"/>
      <c r="M321" s="47"/>
      <c r="O321" s="48"/>
      <c r="P321" s="48"/>
      <c r="Q321" s="48"/>
      <c r="R321" s="49"/>
      <c r="S321" s="49"/>
      <c r="T321" s="49"/>
      <c r="U321" s="49"/>
      <c r="V321" s="49"/>
      <c r="W321" s="49"/>
      <c r="X321" s="94"/>
      <c r="AD321" s="91"/>
      <c r="AE321" s="49"/>
      <c r="AF321" s="49"/>
      <c r="AH321" s="91"/>
      <c r="AI321" s="49"/>
      <c r="AJ321" s="49"/>
      <c r="AL321" s="91"/>
      <c r="AM321" s="49"/>
      <c r="AN321" s="49"/>
    </row>
    <row r="322" spans="8:40" x14ac:dyDescent="0.2">
      <c r="H322" s="92"/>
      <c r="M322" s="47"/>
      <c r="O322" s="48"/>
      <c r="P322" s="48"/>
      <c r="Q322" s="48"/>
      <c r="R322" s="49"/>
      <c r="S322" s="49"/>
      <c r="T322" s="49"/>
      <c r="U322" s="49"/>
      <c r="V322" s="49"/>
      <c r="W322" s="49"/>
      <c r="X322" s="94"/>
      <c r="AD322" s="91"/>
      <c r="AE322" s="49"/>
      <c r="AF322" s="49"/>
      <c r="AH322" s="91"/>
      <c r="AI322" s="49"/>
      <c r="AJ322" s="49"/>
      <c r="AL322" s="91"/>
      <c r="AM322" s="49"/>
      <c r="AN322" s="49"/>
    </row>
    <row r="323" spans="8:40" x14ac:dyDescent="0.2">
      <c r="H323" s="92"/>
      <c r="M323" s="47"/>
      <c r="O323" s="48"/>
      <c r="P323" s="48"/>
      <c r="Q323" s="48"/>
      <c r="R323" s="49"/>
      <c r="S323" s="49"/>
      <c r="T323" s="49"/>
      <c r="U323" s="49"/>
      <c r="V323" s="49"/>
      <c r="W323" s="49"/>
      <c r="X323" s="94"/>
      <c r="AD323" s="91"/>
      <c r="AE323" s="49"/>
      <c r="AF323" s="49"/>
      <c r="AH323" s="91"/>
      <c r="AI323" s="49"/>
      <c r="AJ323" s="49"/>
      <c r="AL323" s="91"/>
      <c r="AM323" s="49"/>
      <c r="AN323" s="49"/>
    </row>
    <row r="324" spans="8:40" x14ac:dyDescent="0.2">
      <c r="H324" s="92"/>
      <c r="M324" s="47"/>
      <c r="O324" s="48"/>
      <c r="P324" s="48"/>
      <c r="Q324" s="48"/>
      <c r="R324" s="49"/>
      <c r="S324" s="49"/>
      <c r="T324" s="49"/>
      <c r="U324" s="49"/>
      <c r="V324" s="49"/>
      <c r="W324" s="49"/>
      <c r="X324" s="94"/>
      <c r="AD324" s="91"/>
      <c r="AE324" s="49"/>
      <c r="AF324" s="49"/>
      <c r="AH324" s="91"/>
      <c r="AI324" s="49"/>
      <c r="AJ324" s="49"/>
      <c r="AL324" s="91"/>
      <c r="AM324" s="49"/>
      <c r="AN324" s="49"/>
    </row>
    <row r="325" spans="8:40" x14ac:dyDescent="0.2">
      <c r="H325" s="92"/>
      <c r="M325" s="47"/>
      <c r="O325" s="48"/>
      <c r="P325" s="48"/>
      <c r="Q325" s="48"/>
      <c r="R325" s="49"/>
      <c r="S325" s="49"/>
      <c r="T325" s="49"/>
      <c r="U325" s="49"/>
      <c r="V325" s="49"/>
      <c r="W325" s="49"/>
      <c r="X325" s="94"/>
      <c r="AD325" s="91"/>
      <c r="AE325" s="49"/>
      <c r="AF325" s="49"/>
      <c r="AH325" s="91"/>
      <c r="AI325" s="49"/>
      <c r="AJ325" s="49"/>
      <c r="AL325" s="91"/>
      <c r="AM325" s="49"/>
      <c r="AN325" s="49"/>
    </row>
    <row r="326" spans="8:40" x14ac:dyDescent="0.2">
      <c r="H326" s="92"/>
      <c r="M326" s="47"/>
      <c r="O326" s="48"/>
      <c r="P326" s="48"/>
      <c r="Q326" s="48"/>
      <c r="R326" s="49"/>
      <c r="S326" s="49"/>
      <c r="T326" s="49"/>
      <c r="U326" s="49"/>
      <c r="V326" s="49"/>
      <c r="W326" s="49"/>
      <c r="X326" s="94"/>
      <c r="AD326" s="91"/>
      <c r="AE326" s="49"/>
      <c r="AF326" s="49"/>
      <c r="AH326" s="91"/>
      <c r="AI326" s="49"/>
      <c r="AJ326" s="49"/>
      <c r="AL326" s="91"/>
      <c r="AM326" s="49"/>
      <c r="AN326" s="49"/>
    </row>
    <row r="327" spans="8:40" x14ac:dyDescent="0.2">
      <c r="H327" s="92"/>
      <c r="M327" s="47"/>
      <c r="O327" s="48"/>
      <c r="P327" s="48"/>
      <c r="Q327" s="48"/>
      <c r="R327" s="49"/>
      <c r="S327" s="49"/>
      <c r="T327" s="49"/>
      <c r="U327" s="49"/>
      <c r="V327" s="49"/>
      <c r="W327" s="49"/>
      <c r="X327" s="94"/>
      <c r="AD327" s="91"/>
      <c r="AE327" s="49"/>
      <c r="AF327" s="49"/>
      <c r="AH327" s="91"/>
      <c r="AI327" s="49"/>
      <c r="AJ327" s="49"/>
      <c r="AL327" s="91"/>
      <c r="AM327" s="49"/>
      <c r="AN327" s="49"/>
    </row>
    <row r="328" spans="8:40" x14ac:dyDescent="0.2">
      <c r="H328" s="92"/>
      <c r="M328" s="47"/>
      <c r="O328" s="48"/>
      <c r="P328" s="48"/>
      <c r="Q328" s="48"/>
      <c r="R328" s="49"/>
      <c r="S328" s="49"/>
      <c r="T328" s="49"/>
      <c r="U328" s="49"/>
      <c r="V328" s="49"/>
      <c r="W328" s="49"/>
      <c r="X328" s="94"/>
      <c r="AD328" s="91"/>
      <c r="AE328" s="49"/>
      <c r="AF328" s="49"/>
      <c r="AH328" s="91"/>
      <c r="AI328" s="49"/>
      <c r="AJ328" s="49"/>
      <c r="AL328" s="91"/>
      <c r="AM328" s="49"/>
      <c r="AN328" s="49"/>
    </row>
    <row r="329" spans="8:40" x14ac:dyDescent="0.2">
      <c r="H329" s="92"/>
      <c r="M329" s="47"/>
      <c r="O329" s="48"/>
      <c r="P329" s="48"/>
      <c r="Q329" s="48"/>
      <c r="R329" s="49"/>
      <c r="S329" s="49"/>
      <c r="T329" s="49"/>
      <c r="U329" s="49"/>
      <c r="V329" s="49"/>
      <c r="W329" s="49"/>
      <c r="X329" s="94"/>
      <c r="AD329" s="91"/>
      <c r="AE329" s="49"/>
      <c r="AF329" s="49"/>
      <c r="AH329" s="91"/>
      <c r="AI329" s="49"/>
      <c r="AJ329" s="49"/>
      <c r="AL329" s="91"/>
      <c r="AM329" s="49"/>
      <c r="AN329" s="49"/>
    </row>
    <row r="330" spans="8:40" x14ac:dyDescent="0.2">
      <c r="H330" s="92"/>
      <c r="M330" s="47"/>
      <c r="O330" s="48"/>
      <c r="P330" s="48"/>
      <c r="Q330" s="48"/>
      <c r="R330" s="49"/>
      <c r="S330" s="49"/>
      <c r="T330" s="49"/>
      <c r="U330" s="49"/>
      <c r="V330" s="49"/>
      <c r="W330" s="49"/>
      <c r="X330" s="94"/>
      <c r="AD330" s="91"/>
      <c r="AE330" s="49"/>
      <c r="AF330" s="49"/>
      <c r="AH330" s="91"/>
      <c r="AI330" s="49"/>
      <c r="AJ330" s="49"/>
      <c r="AL330" s="91"/>
      <c r="AM330" s="49"/>
      <c r="AN330" s="49"/>
    </row>
    <row r="331" spans="8:40" x14ac:dyDescent="0.2">
      <c r="H331" s="92"/>
      <c r="M331" s="47"/>
      <c r="O331" s="48"/>
      <c r="P331" s="48"/>
      <c r="Q331" s="48"/>
      <c r="R331" s="49"/>
      <c r="S331" s="49"/>
      <c r="T331" s="49"/>
      <c r="U331" s="49"/>
      <c r="V331" s="49"/>
      <c r="W331" s="49"/>
      <c r="X331" s="94"/>
      <c r="AD331" s="91"/>
      <c r="AE331" s="49"/>
      <c r="AF331" s="49"/>
      <c r="AH331" s="91"/>
      <c r="AI331" s="49"/>
      <c r="AJ331" s="49"/>
      <c r="AL331" s="91"/>
      <c r="AM331" s="49"/>
      <c r="AN331" s="49"/>
    </row>
    <row r="332" spans="8:40" x14ac:dyDescent="0.2">
      <c r="H332" s="92"/>
      <c r="M332" s="47"/>
      <c r="O332" s="48"/>
      <c r="P332" s="48"/>
      <c r="Q332" s="48"/>
      <c r="R332" s="49"/>
      <c r="S332" s="49"/>
      <c r="T332" s="49"/>
      <c r="U332" s="49"/>
      <c r="V332" s="49"/>
      <c r="W332" s="49"/>
      <c r="X332" s="94"/>
      <c r="AD332" s="91"/>
      <c r="AE332" s="49"/>
      <c r="AF332" s="49"/>
      <c r="AH332" s="91"/>
      <c r="AI332" s="49"/>
      <c r="AJ332" s="49"/>
      <c r="AL332" s="91"/>
      <c r="AM332" s="49"/>
      <c r="AN332" s="49"/>
    </row>
    <row r="333" spans="8:40" x14ac:dyDescent="0.2">
      <c r="H333" s="92"/>
      <c r="M333" s="47"/>
      <c r="O333" s="48"/>
      <c r="P333" s="48"/>
      <c r="Q333" s="48"/>
      <c r="R333" s="49"/>
      <c r="S333" s="49"/>
      <c r="T333" s="49"/>
      <c r="U333" s="49"/>
      <c r="V333" s="49"/>
      <c r="W333" s="49"/>
      <c r="X333" s="94"/>
      <c r="AD333" s="91"/>
      <c r="AE333" s="49"/>
      <c r="AF333" s="49"/>
      <c r="AH333" s="91"/>
      <c r="AI333" s="49"/>
      <c r="AJ333" s="49"/>
      <c r="AL333" s="91"/>
      <c r="AM333" s="49"/>
      <c r="AN333" s="49"/>
    </row>
    <row r="334" spans="8:40" x14ac:dyDescent="0.2">
      <c r="H334" s="92"/>
      <c r="M334" s="47"/>
      <c r="O334" s="48"/>
      <c r="P334" s="48"/>
      <c r="Q334" s="48"/>
      <c r="R334" s="49"/>
      <c r="S334" s="49"/>
      <c r="T334" s="49"/>
      <c r="U334" s="49"/>
      <c r="V334" s="49"/>
      <c r="W334" s="49"/>
      <c r="X334" s="94"/>
      <c r="AD334" s="91"/>
      <c r="AE334" s="49"/>
      <c r="AF334" s="49"/>
      <c r="AH334" s="91"/>
      <c r="AI334" s="49"/>
      <c r="AJ334" s="49"/>
      <c r="AL334" s="91"/>
      <c r="AM334" s="49"/>
      <c r="AN334" s="49"/>
    </row>
    <row r="335" spans="8:40" x14ac:dyDescent="0.2">
      <c r="H335" s="92"/>
      <c r="M335" s="47"/>
      <c r="O335" s="48"/>
      <c r="P335" s="48"/>
      <c r="Q335" s="48"/>
      <c r="R335" s="49"/>
      <c r="S335" s="49"/>
      <c r="T335" s="49"/>
      <c r="U335" s="49"/>
      <c r="V335" s="49"/>
      <c r="W335" s="49"/>
      <c r="X335" s="94"/>
      <c r="AD335" s="91"/>
      <c r="AE335" s="49"/>
      <c r="AF335" s="49"/>
      <c r="AH335" s="91"/>
      <c r="AI335" s="49"/>
      <c r="AJ335" s="49"/>
      <c r="AL335" s="91"/>
      <c r="AM335" s="49"/>
      <c r="AN335" s="49"/>
    </row>
    <row r="336" spans="8:40" x14ac:dyDescent="0.2">
      <c r="H336" s="92"/>
      <c r="M336" s="47"/>
      <c r="O336" s="48"/>
      <c r="P336" s="48"/>
      <c r="Q336" s="48"/>
      <c r="R336" s="49"/>
      <c r="S336" s="49"/>
      <c r="T336" s="49"/>
      <c r="U336" s="49"/>
      <c r="V336" s="49"/>
      <c r="W336" s="49"/>
      <c r="X336" s="94"/>
      <c r="AD336" s="91"/>
      <c r="AE336" s="49"/>
      <c r="AF336" s="49"/>
      <c r="AH336" s="91"/>
      <c r="AI336" s="49"/>
      <c r="AJ336" s="49"/>
      <c r="AL336" s="91"/>
      <c r="AM336" s="49"/>
      <c r="AN336" s="49"/>
    </row>
    <row r="337" spans="8:40" x14ac:dyDescent="0.2">
      <c r="H337" s="92"/>
      <c r="M337" s="47"/>
      <c r="O337" s="48"/>
      <c r="P337" s="48"/>
      <c r="Q337" s="48"/>
      <c r="R337" s="49"/>
      <c r="S337" s="49"/>
      <c r="T337" s="49"/>
      <c r="U337" s="49"/>
      <c r="V337" s="49"/>
      <c r="W337" s="49"/>
      <c r="X337" s="94"/>
      <c r="AD337" s="91"/>
      <c r="AE337" s="49"/>
      <c r="AF337" s="49"/>
      <c r="AH337" s="91"/>
      <c r="AI337" s="49"/>
      <c r="AJ337" s="49"/>
      <c r="AL337" s="91"/>
      <c r="AM337" s="49"/>
      <c r="AN337" s="49"/>
    </row>
    <row r="338" spans="8:40" x14ac:dyDescent="0.2">
      <c r="H338" s="92"/>
      <c r="M338" s="47"/>
      <c r="O338" s="48"/>
      <c r="P338" s="48"/>
      <c r="Q338" s="48"/>
      <c r="R338" s="49"/>
      <c r="S338" s="49"/>
      <c r="T338" s="49"/>
      <c r="U338" s="49"/>
      <c r="V338" s="49"/>
      <c r="W338" s="49"/>
      <c r="X338" s="94"/>
      <c r="AD338" s="91"/>
      <c r="AE338" s="49"/>
      <c r="AF338" s="49"/>
      <c r="AH338" s="91"/>
      <c r="AI338" s="49"/>
      <c r="AJ338" s="49"/>
      <c r="AL338" s="91"/>
      <c r="AM338" s="49"/>
      <c r="AN338" s="49"/>
    </row>
    <row r="339" spans="8:40" x14ac:dyDescent="0.2">
      <c r="H339" s="92"/>
      <c r="M339" s="47"/>
      <c r="O339" s="48"/>
      <c r="P339" s="48"/>
      <c r="Q339" s="48"/>
      <c r="R339" s="49"/>
      <c r="S339" s="49"/>
      <c r="T339" s="49"/>
      <c r="U339" s="49"/>
      <c r="V339" s="49"/>
      <c r="W339" s="49"/>
      <c r="X339" s="94"/>
      <c r="AD339" s="91"/>
      <c r="AE339" s="49"/>
      <c r="AF339" s="49"/>
      <c r="AH339" s="91"/>
      <c r="AI339" s="49"/>
      <c r="AJ339" s="49"/>
      <c r="AL339" s="91"/>
      <c r="AM339" s="49"/>
      <c r="AN339" s="49"/>
    </row>
    <row r="340" spans="8:40" x14ac:dyDescent="0.2">
      <c r="H340" s="92"/>
      <c r="M340" s="47"/>
      <c r="O340" s="48"/>
      <c r="P340" s="48"/>
      <c r="Q340" s="48"/>
      <c r="R340" s="49"/>
      <c r="S340" s="49"/>
      <c r="T340" s="49"/>
      <c r="U340" s="49"/>
      <c r="V340" s="49"/>
      <c r="W340" s="49"/>
      <c r="X340" s="94"/>
      <c r="AD340" s="91"/>
      <c r="AE340" s="49"/>
      <c r="AF340" s="49"/>
      <c r="AH340" s="91"/>
      <c r="AI340" s="49"/>
      <c r="AJ340" s="49"/>
      <c r="AL340" s="91"/>
      <c r="AM340" s="49"/>
      <c r="AN340" s="49"/>
    </row>
    <row r="341" spans="8:40" x14ac:dyDescent="0.2">
      <c r="H341" s="92"/>
      <c r="M341" s="47"/>
      <c r="O341" s="48"/>
      <c r="P341" s="48"/>
      <c r="Q341" s="48"/>
      <c r="R341" s="49"/>
      <c r="S341" s="49"/>
      <c r="T341" s="49"/>
      <c r="U341" s="49"/>
      <c r="V341" s="49"/>
      <c r="W341" s="49"/>
      <c r="X341" s="94"/>
      <c r="AD341" s="91"/>
      <c r="AE341" s="49"/>
      <c r="AF341" s="49"/>
      <c r="AH341" s="91"/>
      <c r="AI341" s="49"/>
      <c r="AJ341" s="49"/>
      <c r="AL341" s="91"/>
      <c r="AM341" s="49"/>
      <c r="AN341" s="49"/>
    </row>
    <row r="342" spans="8:40" x14ac:dyDescent="0.2">
      <c r="H342" s="92"/>
      <c r="M342" s="47"/>
      <c r="O342" s="48"/>
      <c r="P342" s="48"/>
      <c r="Q342" s="48"/>
      <c r="R342" s="49"/>
      <c r="S342" s="49"/>
      <c r="T342" s="49"/>
      <c r="U342" s="49"/>
      <c r="V342" s="49"/>
      <c r="W342" s="49"/>
      <c r="X342" s="94"/>
      <c r="AD342" s="91"/>
      <c r="AE342" s="49"/>
      <c r="AF342" s="49"/>
      <c r="AH342" s="91"/>
      <c r="AI342" s="49"/>
      <c r="AJ342" s="49"/>
      <c r="AL342" s="91"/>
      <c r="AM342" s="49"/>
      <c r="AN342" s="49"/>
    </row>
    <row r="343" spans="8:40" x14ac:dyDescent="0.2">
      <c r="H343" s="92"/>
      <c r="M343" s="47"/>
      <c r="O343" s="48"/>
      <c r="P343" s="48"/>
      <c r="Q343" s="48"/>
      <c r="R343" s="49"/>
      <c r="S343" s="49"/>
      <c r="T343" s="49"/>
      <c r="U343" s="49"/>
      <c r="V343" s="49"/>
      <c r="W343" s="49"/>
      <c r="X343" s="94"/>
      <c r="AD343" s="91"/>
      <c r="AE343" s="49"/>
      <c r="AF343" s="49"/>
      <c r="AH343" s="91"/>
      <c r="AI343" s="49"/>
      <c r="AJ343" s="49"/>
      <c r="AL343" s="91"/>
      <c r="AM343" s="49"/>
      <c r="AN343" s="49"/>
    </row>
    <row r="344" spans="8:40" x14ac:dyDescent="0.2">
      <c r="H344" s="92"/>
      <c r="M344" s="47"/>
      <c r="O344" s="48"/>
      <c r="P344" s="48"/>
      <c r="Q344" s="48"/>
      <c r="R344" s="49"/>
      <c r="S344" s="49"/>
      <c r="T344" s="49"/>
      <c r="U344" s="49"/>
      <c r="V344" s="49"/>
      <c r="W344" s="49"/>
      <c r="X344" s="94"/>
      <c r="AD344" s="91"/>
      <c r="AE344" s="49"/>
      <c r="AF344" s="49"/>
      <c r="AH344" s="91"/>
      <c r="AI344" s="49"/>
      <c r="AJ344" s="49"/>
      <c r="AL344" s="91"/>
      <c r="AM344" s="49"/>
      <c r="AN344" s="49"/>
    </row>
    <row r="345" spans="8:40" x14ac:dyDescent="0.2">
      <c r="H345" s="92"/>
      <c r="M345" s="47"/>
      <c r="O345" s="48"/>
      <c r="P345" s="48"/>
      <c r="Q345" s="48"/>
      <c r="R345" s="49"/>
      <c r="S345" s="49"/>
      <c r="T345" s="49"/>
      <c r="U345" s="49"/>
      <c r="V345" s="49"/>
      <c r="W345" s="49"/>
      <c r="X345" s="94"/>
      <c r="AD345" s="91"/>
      <c r="AE345" s="49"/>
      <c r="AF345" s="49"/>
      <c r="AH345" s="91"/>
      <c r="AI345" s="49"/>
      <c r="AJ345" s="49"/>
      <c r="AL345" s="91"/>
      <c r="AM345" s="49"/>
      <c r="AN345" s="49"/>
    </row>
    <row r="346" spans="8:40" x14ac:dyDescent="0.2">
      <c r="H346" s="92"/>
      <c r="M346" s="47"/>
      <c r="O346" s="48"/>
      <c r="P346" s="48"/>
      <c r="Q346" s="48"/>
      <c r="R346" s="49"/>
      <c r="S346" s="49"/>
      <c r="T346" s="49"/>
      <c r="U346" s="49"/>
      <c r="V346" s="49"/>
      <c r="W346" s="49"/>
      <c r="X346" s="94"/>
      <c r="AD346" s="91"/>
      <c r="AE346" s="49"/>
      <c r="AF346" s="49"/>
      <c r="AH346" s="91"/>
      <c r="AI346" s="49"/>
      <c r="AJ346" s="49"/>
      <c r="AL346" s="91"/>
      <c r="AM346" s="49"/>
      <c r="AN346" s="49"/>
    </row>
    <row r="347" spans="8:40" x14ac:dyDescent="0.2">
      <c r="H347" s="92"/>
      <c r="M347" s="47"/>
      <c r="O347" s="48"/>
      <c r="P347" s="48"/>
      <c r="Q347" s="48"/>
      <c r="R347" s="49"/>
      <c r="S347" s="49"/>
      <c r="T347" s="49"/>
      <c r="U347" s="49"/>
      <c r="V347" s="49"/>
      <c r="W347" s="49"/>
      <c r="X347" s="94"/>
      <c r="AD347" s="91"/>
      <c r="AE347" s="49"/>
      <c r="AF347" s="49"/>
      <c r="AH347" s="91"/>
      <c r="AI347" s="49"/>
      <c r="AJ347" s="49"/>
      <c r="AL347" s="91"/>
      <c r="AM347" s="49"/>
      <c r="AN347" s="49"/>
    </row>
    <row r="348" spans="8:40" x14ac:dyDescent="0.2">
      <c r="H348" s="92"/>
      <c r="M348" s="47"/>
      <c r="O348" s="48"/>
      <c r="P348" s="48"/>
      <c r="Q348" s="48"/>
      <c r="R348" s="49"/>
      <c r="S348" s="49"/>
      <c r="T348" s="49"/>
      <c r="U348" s="49"/>
      <c r="V348" s="49"/>
      <c r="W348" s="49"/>
      <c r="X348" s="94"/>
      <c r="AD348" s="91"/>
      <c r="AE348" s="49"/>
      <c r="AF348" s="49"/>
      <c r="AH348" s="91"/>
      <c r="AI348" s="49"/>
      <c r="AJ348" s="49"/>
      <c r="AL348" s="91"/>
      <c r="AM348" s="49"/>
      <c r="AN348" s="49"/>
    </row>
    <row r="349" spans="8:40" x14ac:dyDescent="0.2">
      <c r="H349" s="92"/>
      <c r="M349" s="47"/>
      <c r="O349" s="48"/>
      <c r="P349" s="48"/>
      <c r="Q349" s="48"/>
      <c r="R349" s="49"/>
      <c r="S349" s="49"/>
      <c r="T349" s="49"/>
      <c r="U349" s="49"/>
      <c r="V349" s="49"/>
      <c r="W349" s="49"/>
      <c r="X349" s="94"/>
      <c r="AD349" s="91"/>
      <c r="AE349" s="49"/>
      <c r="AF349" s="49"/>
      <c r="AH349" s="91"/>
      <c r="AI349" s="49"/>
      <c r="AJ349" s="49"/>
      <c r="AL349" s="91"/>
      <c r="AM349" s="49"/>
      <c r="AN349" s="49"/>
    </row>
    <row r="350" spans="8:40" x14ac:dyDescent="0.2">
      <c r="H350" s="92"/>
      <c r="M350" s="47"/>
      <c r="O350" s="48"/>
      <c r="P350" s="48"/>
      <c r="Q350" s="48"/>
      <c r="R350" s="49"/>
      <c r="S350" s="49"/>
      <c r="T350" s="49"/>
      <c r="U350" s="49"/>
      <c r="V350" s="49"/>
      <c r="W350" s="49"/>
      <c r="X350" s="94"/>
      <c r="AD350" s="91"/>
      <c r="AE350" s="49"/>
      <c r="AF350" s="49"/>
      <c r="AH350" s="91"/>
      <c r="AI350" s="49"/>
      <c r="AJ350" s="49"/>
      <c r="AL350" s="91"/>
      <c r="AM350" s="49"/>
      <c r="AN350" s="49"/>
    </row>
    <row r="351" spans="8:40" x14ac:dyDescent="0.2">
      <c r="H351" s="92"/>
      <c r="M351" s="47"/>
      <c r="O351" s="48"/>
      <c r="P351" s="48"/>
      <c r="Q351" s="48"/>
      <c r="R351" s="49"/>
      <c r="S351" s="49"/>
      <c r="T351" s="49"/>
      <c r="U351" s="49"/>
      <c r="V351" s="49"/>
      <c r="W351" s="49"/>
      <c r="X351" s="94"/>
      <c r="AD351" s="91"/>
      <c r="AE351" s="49"/>
      <c r="AF351" s="49"/>
      <c r="AH351" s="91"/>
      <c r="AI351" s="49"/>
      <c r="AJ351" s="49"/>
      <c r="AL351" s="91"/>
      <c r="AM351" s="49"/>
      <c r="AN351" s="49"/>
    </row>
    <row r="352" spans="8:40" x14ac:dyDescent="0.2">
      <c r="H352" s="92"/>
      <c r="M352" s="47"/>
      <c r="O352" s="48"/>
      <c r="P352" s="48"/>
      <c r="Q352" s="48"/>
      <c r="R352" s="49"/>
      <c r="S352" s="49"/>
      <c r="T352" s="49"/>
      <c r="U352" s="49"/>
      <c r="V352" s="49"/>
      <c r="W352" s="49"/>
      <c r="X352" s="94"/>
      <c r="AD352" s="91"/>
      <c r="AE352" s="49"/>
      <c r="AF352" s="49"/>
      <c r="AH352" s="91"/>
      <c r="AI352" s="49"/>
      <c r="AJ352" s="49"/>
      <c r="AL352" s="91"/>
      <c r="AM352" s="49"/>
      <c r="AN352" s="49"/>
    </row>
    <row r="353" spans="8:40" x14ac:dyDescent="0.2">
      <c r="H353" s="92"/>
      <c r="M353" s="47"/>
      <c r="O353" s="48"/>
      <c r="P353" s="48"/>
      <c r="Q353" s="48"/>
      <c r="R353" s="49"/>
      <c r="S353" s="49"/>
      <c r="T353" s="49"/>
      <c r="U353" s="49"/>
      <c r="V353" s="49"/>
      <c r="W353" s="49"/>
      <c r="X353" s="94"/>
      <c r="AD353" s="91"/>
      <c r="AE353" s="49"/>
      <c r="AF353" s="49"/>
      <c r="AH353" s="91"/>
      <c r="AI353" s="49"/>
      <c r="AJ353" s="49"/>
      <c r="AL353" s="91"/>
      <c r="AM353" s="49"/>
      <c r="AN353" s="49"/>
    </row>
    <row r="354" spans="8:40" x14ac:dyDescent="0.2">
      <c r="H354" s="92"/>
      <c r="M354" s="47"/>
      <c r="O354" s="48"/>
      <c r="P354" s="48"/>
      <c r="Q354" s="48"/>
      <c r="R354" s="49"/>
      <c r="S354" s="49"/>
      <c r="T354" s="49"/>
      <c r="U354" s="49"/>
      <c r="V354" s="49"/>
      <c r="W354" s="49"/>
      <c r="X354" s="94"/>
      <c r="AD354" s="91"/>
      <c r="AE354" s="49"/>
      <c r="AF354" s="49"/>
      <c r="AH354" s="91"/>
      <c r="AI354" s="49"/>
      <c r="AJ354" s="49"/>
      <c r="AL354" s="91"/>
      <c r="AM354" s="49"/>
      <c r="AN354" s="49"/>
    </row>
    <row r="355" spans="8:40" x14ac:dyDescent="0.2">
      <c r="H355" s="92"/>
      <c r="M355" s="47"/>
      <c r="O355" s="48"/>
      <c r="P355" s="48"/>
      <c r="Q355" s="48"/>
      <c r="R355" s="49"/>
      <c r="S355" s="49"/>
      <c r="T355" s="49"/>
      <c r="U355" s="49"/>
      <c r="V355" s="49"/>
      <c r="W355" s="49"/>
      <c r="X355" s="94"/>
      <c r="AD355" s="91"/>
      <c r="AE355" s="49"/>
      <c r="AF355" s="49"/>
      <c r="AH355" s="91"/>
      <c r="AI355" s="49"/>
      <c r="AJ355" s="49"/>
      <c r="AL355" s="91"/>
      <c r="AM355" s="49"/>
      <c r="AN355" s="49"/>
    </row>
    <row r="356" spans="8:40" x14ac:dyDescent="0.2">
      <c r="H356" s="92"/>
      <c r="M356" s="47"/>
      <c r="O356" s="48"/>
      <c r="P356" s="48"/>
      <c r="Q356" s="48"/>
      <c r="R356" s="49"/>
      <c r="S356" s="49"/>
      <c r="T356" s="49"/>
      <c r="U356" s="49"/>
      <c r="V356" s="49"/>
      <c r="W356" s="49"/>
      <c r="X356" s="94"/>
      <c r="AD356" s="91"/>
      <c r="AE356" s="49"/>
      <c r="AF356" s="49"/>
      <c r="AH356" s="91"/>
      <c r="AI356" s="49"/>
      <c r="AJ356" s="49"/>
      <c r="AL356" s="91"/>
      <c r="AM356" s="49"/>
      <c r="AN356" s="49"/>
    </row>
    <row r="357" spans="8:40" x14ac:dyDescent="0.2">
      <c r="H357" s="92"/>
      <c r="M357" s="47"/>
      <c r="O357" s="48"/>
      <c r="P357" s="48"/>
      <c r="Q357" s="48"/>
      <c r="R357" s="49"/>
      <c r="S357" s="49"/>
      <c r="T357" s="49"/>
      <c r="U357" s="49"/>
      <c r="V357" s="49"/>
      <c r="W357" s="49"/>
      <c r="X357" s="94"/>
      <c r="AD357" s="91"/>
      <c r="AE357" s="49"/>
      <c r="AF357" s="49"/>
      <c r="AH357" s="91"/>
      <c r="AI357" s="49"/>
      <c r="AJ357" s="49"/>
      <c r="AL357" s="91"/>
      <c r="AM357" s="49"/>
      <c r="AN357" s="49"/>
    </row>
    <row r="358" spans="8:40" x14ac:dyDescent="0.2">
      <c r="H358" s="92"/>
      <c r="M358" s="47"/>
      <c r="O358" s="48"/>
      <c r="P358" s="48"/>
      <c r="Q358" s="48"/>
      <c r="R358" s="49"/>
      <c r="S358" s="49"/>
      <c r="T358" s="49"/>
      <c r="U358" s="49"/>
      <c r="V358" s="49"/>
      <c r="W358" s="49"/>
      <c r="X358" s="94"/>
      <c r="AD358" s="91"/>
      <c r="AE358" s="49"/>
      <c r="AF358" s="49"/>
      <c r="AH358" s="91"/>
      <c r="AI358" s="49"/>
      <c r="AJ358" s="49"/>
      <c r="AL358" s="91"/>
      <c r="AM358" s="49"/>
      <c r="AN358" s="49"/>
    </row>
    <row r="359" spans="8:40" x14ac:dyDescent="0.2">
      <c r="H359" s="92"/>
      <c r="M359" s="47"/>
      <c r="O359" s="48"/>
      <c r="P359" s="48"/>
      <c r="Q359" s="48"/>
      <c r="R359" s="49"/>
      <c r="S359" s="49"/>
      <c r="T359" s="49"/>
      <c r="U359" s="49"/>
      <c r="V359" s="49"/>
      <c r="W359" s="49"/>
      <c r="X359" s="94"/>
      <c r="AD359" s="91"/>
      <c r="AE359" s="49"/>
      <c r="AF359" s="49"/>
      <c r="AH359" s="91"/>
      <c r="AI359" s="49"/>
      <c r="AJ359" s="49"/>
      <c r="AL359" s="91"/>
      <c r="AM359" s="49"/>
      <c r="AN359" s="49"/>
    </row>
    <row r="360" spans="8:40" x14ac:dyDescent="0.2">
      <c r="H360" s="92"/>
      <c r="M360" s="47"/>
      <c r="O360" s="48"/>
      <c r="P360" s="48"/>
      <c r="Q360" s="48"/>
      <c r="R360" s="49"/>
      <c r="S360" s="49"/>
      <c r="T360" s="49"/>
      <c r="U360" s="49"/>
      <c r="V360" s="49"/>
      <c r="W360" s="49"/>
      <c r="X360" s="94"/>
      <c r="AD360" s="91"/>
      <c r="AE360" s="49"/>
      <c r="AF360" s="49"/>
      <c r="AH360" s="91"/>
      <c r="AI360" s="49"/>
      <c r="AJ360" s="49"/>
      <c r="AL360" s="91"/>
      <c r="AM360" s="49"/>
      <c r="AN360" s="49"/>
    </row>
    <row r="361" spans="8:40" x14ac:dyDescent="0.2">
      <c r="H361" s="92"/>
      <c r="M361" s="47"/>
      <c r="O361" s="48"/>
      <c r="P361" s="48"/>
      <c r="Q361" s="48"/>
      <c r="R361" s="49"/>
      <c r="S361" s="49"/>
      <c r="T361" s="49"/>
      <c r="U361" s="49"/>
      <c r="V361" s="49"/>
      <c r="W361" s="49"/>
      <c r="X361" s="94"/>
      <c r="AD361" s="91"/>
      <c r="AE361" s="49"/>
      <c r="AF361" s="49"/>
      <c r="AH361" s="91"/>
      <c r="AI361" s="49"/>
      <c r="AJ361" s="49"/>
      <c r="AL361" s="91"/>
      <c r="AM361" s="49"/>
      <c r="AN361" s="49"/>
    </row>
    <row r="362" spans="8:40" x14ac:dyDescent="0.2">
      <c r="H362" s="92"/>
      <c r="M362" s="47"/>
      <c r="O362" s="48"/>
      <c r="P362" s="48"/>
      <c r="Q362" s="48"/>
      <c r="R362" s="49"/>
      <c r="S362" s="49"/>
      <c r="T362" s="49"/>
      <c r="U362" s="49"/>
      <c r="V362" s="49"/>
      <c r="W362" s="49"/>
      <c r="X362" s="94"/>
      <c r="AD362" s="91"/>
      <c r="AE362" s="49"/>
      <c r="AF362" s="49"/>
      <c r="AH362" s="91"/>
      <c r="AI362" s="49"/>
      <c r="AJ362" s="49"/>
      <c r="AL362" s="91"/>
      <c r="AM362" s="49"/>
      <c r="AN362" s="49"/>
    </row>
    <row r="363" spans="8:40" x14ac:dyDescent="0.2">
      <c r="H363" s="92"/>
      <c r="M363" s="47"/>
      <c r="O363" s="48"/>
      <c r="P363" s="48"/>
      <c r="Q363" s="48"/>
      <c r="R363" s="49"/>
      <c r="S363" s="49"/>
      <c r="T363" s="49"/>
      <c r="U363" s="49"/>
      <c r="V363" s="49"/>
      <c r="W363" s="49"/>
      <c r="X363" s="94"/>
      <c r="AD363" s="91"/>
      <c r="AE363" s="49"/>
      <c r="AF363" s="49"/>
      <c r="AH363" s="91"/>
      <c r="AI363" s="49"/>
      <c r="AJ363" s="49"/>
      <c r="AL363" s="91"/>
      <c r="AM363" s="49"/>
      <c r="AN363" s="49"/>
    </row>
    <row r="364" spans="8:40" x14ac:dyDescent="0.2">
      <c r="H364" s="92"/>
      <c r="M364" s="47"/>
      <c r="O364" s="48"/>
      <c r="P364" s="48"/>
      <c r="Q364" s="48"/>
      <c r="R364" s="49"/>
      <c r="S364" s="49"/>
      <c r="T364" s="49"/>
      <c r="U364" s="49"/>
      <c r="V364" s="49"/>
      <c r="W364" s="49"/>
      <c r="X364" s="94"/>
      <c r="AD364" s="91"/>
      <c r="AE364" s="49"/>
      <c r="AF364" s="49"/>
      <c r="AH364" s="91"/>
      <c r="AI364" s="49"/>
      <c r="AJ364" s="49"/>
      <c r="AL364" s="91"/>
      <c r="AM364" s="49"/>
      <c r="AN364" s="49"/>
    </row>
    <row r="365" spans="8:40" x14ac:dyDescent="0.2">
      <c r="H365" s="92"/>
      <c r="M365" s="47"/>
      <c r="O365" s="48"/>
      <c r="P365" s="48"/>
      <c r="Q365" s="48"/>
      <c r="R365" s="49"/>
      <c r="S365" s="49"/>
      <c r="T365" s="49"/>
      <c r="U365" s="49"/>
      <c r="V365" s="49"/>
      <c r="W365" s="49"/>
      <c r="X365" s="94"/>
      <c r="AD365" s="91"/>
      <c r="AE365" s="49"/>
      <c r="AF365" s="49"/>
      <c r="AH365" s="91"/>
      <c r="AI365" s="49"/>
      <c r="AJ365" s="49"/>
      <c r="AL365" s="91"/>
      <c r="AM365" s="49"/>
      <c r="AN365" s="49"/>
    </row>
    <row r="366" spans="8:40" x14ac:dyDescent="0.2">
      <c r="H366" s="92"/>
      <c r="M366" s="47"/>
      <c r="O366" s="48"/>
      <c r="P366" s="48"/>
      <c r="Q366" s="48"/>
      <c r="R366" s="49"/>
      <c r="S366" s="49"/>
      <c r="T366" s="49"/>
      <c r="U366" s="49"/>
      <c r="V366" s="49"/>
      <c r="W366" s="49"/>
      <c r="X366" s="94"/>
      <c r="AD366" s="91"/>
      <c r="AE366" s="49"/>
      <c r="AF366" s="49"/>
      <c r="AH366" s="91"/>
      <c r="AI366" s="49"/>
      <c r="AJ366" s="49"/>
      <c r="AL366" s="91"/>
      <c r="AM366" s="49"/>
      <c r="AN366" s="49"/>
    </row>
    <row r="367" spans="8:40" x14ac:dyDescent="0.2">
      <c r="H367" s="92"/>
      <c r="M367" s="47"/>
      <c r="O367" s="48"/>
      <c r="P367" s="48"/>
      <c r="Q367" s="48"/>
      <c r="R367" s="49"/>
      <c r="S367" s="49"/>
      <c r="T367" s="49"/>
      <c r="U367" s="49"/>
      <c r="V367" s="49"/>
      <c r="W367" s="49"/>
      <c r="X367" s="94"/>
      <c r="AD367" s="91"/>
      <c r="AE367" s="49"/>
      <c r="AF367" s="49"/>
      <c r="AH367" s="91"/>
      <c r="AI367" s="49"/>
      <c r="AJ367" s="49"/>
      <c r="AL367" s="91"/>
      <c r="AM367" s="49"/>
      <c r="AN367" s="49"/>
    </row>
    <row r="368" spans="8:40" x14ac:dyDescent="0.2">
      <c r="H368" s="92"/>
      <c r="M368" s="47"/>
      <c r="O368" s="48"/>
      <c r="P368" s="48"/>
      <c r="Q368" s="48"/>
      <c r="R368" s="49"/>
      <c r="S368" s="49"/>
      <c r="T368" s="49"/>
      <c r="U368" s="49"/>
      <c r="V368" s="49"/>
      <c r="W368" s="49"/>
      <c r="X368" s="94"/>
      <c r="AD368" s="91"/>
      <c r="AE368" s="49"/>
      <c r="AF368" s="49"/>
      <c r="AH368" s="91"/>
      <c r="AI368" s="49"/>
      <c r="AJ368" s="49"/>
      <c r="AL368" s="91"/>
      <c r="AM368" s="49"/>
      <c r="AN368" s="49"/>
    </row>
    <row r="369" spans="8:40" x14ac:dyDescent="0.2">
      <c r="H369" s="92"/>
      <c r="M369" s="47"/>
      <c r="O369" s="48"/>
      <c r="P369" s="48"/>
      <c r="Q369" s="48"/>
      <c r="R369" s="49"/>
      <c r="S369" s="49"/>
      <c r="T369" s="49"/>
      <c r="U369" s="49"/>
      <c r="V369" s="49"/>
      <c r="W369" s="49"/>
      <c r="X369" s="94"/>
      <c r="AD369" s="91"/>
      <c r="AE369" s="49"/>
      <c r="AF369" s="49"/>
      <c r="AH369" s="91"/>
      <c r="AI369" s="49"/>
      <c r="AJ369" s="49"/>
      <c r="AL369" s="91"/>
      <c r="AM369" s="49"/>
      <c r="AN369" s="49"/>
    </row>
    <row r="370" spans="8:40" x14ac:dyDescent="0.2">
      <c r="H370" s="92"/>
      <c r="M370" s="47"/>
      <c r="O370" s="48"/>
      <c r="P370" s="48"/>
      <c r="Q370" s="48"/>
      <c r="R370" s="49"/>
      <c r="S370" s="49"/>
      <c r="T370" s="49"/>
      <c r="U370" s="49"/>
      <c r="V370" s="49"/>
      <c r="W370" s="49"/>
      <c r="X370" s="94"/>
      <c r="AD370" s="91"/>
      <c r="AE370" s="49"/>
      <c r="AF370" s="49"/>
      <c r="AH370" s="91"/>
      <c r="AI370" s="49"/>
      <c r="AJ370" s="49"/>
      <c r="AL370" s="91"/>
      <c r="AM370" s="49"/>
      <c r="AN370" s="49"/>
    </row>
    <row r="371" spans="8:40" x14ac:dyDescent="0.2">
      <c r="H371" s="92"/>
      <c r="M371" s="47"/>
      <c r="O371" s="48"/>
      <c r="P371" s="48"/>
      <c r="Q371" s="48"/>
      <c r="R371" s="49"/>
      <c r="S371" s="49"/>
      <c r="T371" s="49"/>
      <c r="U371" s="49"/>
      <c r="V371" s="49"/>
      <c r="W371" s="49"/>
      <c r="X371" s="94"/>
      <c r="AD371" s="91"/>
      <c r="AE371" s="49"/>
      <c r="AF371" s="49"/>
      <c r="AH371" s="91"/>
      <c r="AI371" s="49"/>
      <c r="AJ371" s="49"/>
      <c r="AL371" s="91"/>
      <c r="AM371" s="49"/>
      <c r="AN371" s="49"/>
    </row>
    <row r="372" spans="8:40" x14ac:dyDescent="0.2">
      <c r="H372" s="92"/>
      <c r="M372" s="47"/>
      <c r="O372" s="48"/>
      <c r="P372" s="48"/>
      <c r="Q372" s="48"/>
      <c r="R372" s="49"/>
      <c r="S372" s="49"/>
      <c r="T372" s="49"/>
      <c r="U372" s="49"/>
      <c r="V372" s="49"/>
      <c r="W372" s="49"/>
      <c r="X372" s="94"/>
      <c r="AD372" s="91"/>
      <c r="AE372" s="49"/>
      <c r="AF372" s="49"/>
      <c r="AH372" s="91"/>
      <c r="AI372" s="49"/>
      <c r="AJ372" s="49"/>
      <c r="AL372" s="91"/>
      <c r="AM372" s="49"/>
      <c r="AN372" s="49"/>
    </row>
    <row r="373" spans="8:40" x14ac:dyDescent="0.2">
      <c r="H373" s="92"/>
      <c r="M373" s="47"/>
      <c r="O373" s="48"/>
      <c r="P373" s="48"/>
      <c r="Q373" s="48"/>
      <c r="R373" s="49"/>
      <c r="S373" s="49"/>
      <c r="T373" s="49"/>
      <c r="U373" s="49"/>
      <c r="V373" s="49"/>
      <c r="W373" s="49"/>
      <c r="X373" s="94"/>
      <c r="AD373" s="91"/>
      <c r="AE373" s="49"/>
      <c r="AF373" s="49"/>
      <c r="AH373" s="91"/>
      <c r="AI373" s="49"/>
      <c r="AJ373" s="49"/>
      <c r="AL373" s="91"/>
      <c r="AM373" s="49"/>
      <c r="AN373" s="49"/>
    </row>
    <row r="374" spans="8:40" x14ac:dyDescent="0.2">
      <c r="H374" s="92"/>
      <c r="M374" s="47"/>
      <c r="O374" s="48"/>
      <c r="P374" s="48"/>
      <c r="Q374" s="48"/>
      <c r="R374" s="49"/>
      <c r="S374" s="49"/>
      <c r="T374" s="49"/>
      <c r="U374" s="49"/>
      <c r="V374" s="49"/>
      <c r="W374" s="49"/>
      <c r="X374" s="94"/>
      <c r="AD374" s="91"/>
      <c r="AE374" s="49"/>
      <c r="AF374" s="49"/>
      <c r="AH374" s="91"/>
      <c r="AI374" s="49"/>
      <c r="AJ374" s="49"/>
      <c r="AL374" s="91"/>
      <c r="AM374" s="49"/>
      <c r="AN374" s="49"/>
    </row>
    <row r="375" spans="8:40" x14ac:dyDescent="0.2">
      <c r="H375" s="92"/>
      <c r="M375" s="47"/>
      <c r="O375" s="48"/>
      <c r="P375" s="48"/>
      <c r="Q375" s="48"/>
      <c r="R375" s="49"/>
      <c r="S375" s="49"/>
      <c r="T375" s="49"/>
      <c r="U375" s="49"/>
      <c r="V375" s="49"/>
      <c r="W375" s="49"/>
      <c r="X375" s="94"/>
      <c r="AD375" s="91"/>
      <c r="AE375" s="49"/>
      <c r="AF375" s="49"/>
      <c r="AH375" s="91"/>
      <c r="AI375" s="49"/>
      <c r="AJ375" s="49"/>
      <c r="AL375" s="91"/>
      <c r="AM375" s="49"/>
      <c r="AN375" s="49"/>
    </row>
    <row r="376" spans="8:40" x14ac:dyDescent="0.2">
      <c r="H376" s="92"/>
      <c r="M376" s="47"/>
      <c r="O376" s="48"/>
      <c r="P376" s="48"/>
      <c r="Q376" s="48"/>
      <c r="R376" s="49"/>
      <c r="S376" s="49"/>
      <c r="T376" s="49"/>
      <c r="U376" s="49"/>
      <c r="V376" s="49"/>
      <c r="W376" s="49"/>
      <c r="X376" s="94"/>
      <c r="AD376" s="91"/>
      <c r="AE376" s="49"/>
      <c r="AF376" s="49"/>
      <c r="AH376" s="91"/>
      <c r="AI376" s="49"/>
      <c r="AJ376" s="49"/>
      <c r="AL376" s="91"/>
      <c r="AM376" s="49"/>
      <c r="AN376" s="49"/>
    </row>
    <row r="377" spans="8:40" x14ac:dyDescent="0.2">
      <c r="H377" s="92"/>
      <c r="M377" s="47"/>
      <c r="O377" s="48"/>
      <c r="P377" s="48"/>
      <c r="Q377" s="48"/>
      <c r="R377" s="49"/>
      <c r="S377" s="49"/>
      <c r="T377" s="49"/>
      <c r="U377" s="49"/>
      <c r="V377" s="49"/>
      <c r="W377" s="49"/>
      <c r="X377" s="94"/>
      <c r="AD377" s="91"/>
      <c r="AE377" s="49"/>
      <c r="AF377" s="49"/>
      <c r="AH377" s="91"/>
      <c r="AI377" s="49"/>
      <c r="AJ377" s="49"/>
      <c r="AL377" s="91"/>
      <c r="AM377" s="49"/>
      <c r="AN377" s="49"/>
    </row>
    <row r="378" spans="8:40" x14ac:dyDescent="0.2">
      <c r="H378" s="92"/>
      <c r="M378" s="47"/>
      <c r="O378" s="48"/>
      <c r="P378" s="48"/>
      <c r="Q378" s="48"/>
      <c r="R378" s="49"/>
      <c r="S378" s="49"/>
      <c r="T378" s="49"/>
      <c r="U378" s="49"/>
      <c r="V378" s="49"/>
      <c r="W378" s="49"/>
      <c r="X378" s="94"/>
      <c r="AD378" s="91"/>
      <c r="AE378" s="49"/>
      <c r="AF378" s="49"/>
      <c r="AH378" s="91"/>
      <c r="AI378" s="49"/>
      <c r="AJ378" s="49"/>
      <c r="AL378" s="91"/>
      <c r="AM378" s="49"/>
      <c r="AN378" s="49"/>
    </row>
    <row r="379" spans="8:40" x14ac:dyDescent="0.2">
      <c r="H379" s="92"/>
      <c r="M379" s="47"/>
      <c r="O379" s="48"/>
      <c r="P379" s="48"/>
      <c r="Q379" s="48"/>
      <c r="R379" s="49"/>
      <c r="S379" s="49"/>
      <c r="T379" s="49"/>
      <c r="U379" s="49"/>
      <c r="V379" s="49"/>
      <c r="W379" s="49"/>
      <c r="X379" s="94"/>
      <c r="AD379" s="91"/>
      <c r="AE379" s="49"/>
      <c r="AF379" s="49"/>
      <c r="AH379" s="91"/>
      <c r="AI379" s="49"/>
      <c r="AJ379" s="49"/>
      <c r="AL379" s="91"/>
      <c r="AM379" s="49"/>
      <c r="AN379" s="49"/>
    </row>
    <row r="380" spans="8:40" x14ac:dyDescent="0.2">
      <c r="H380" s="92"/>
      <c r="M380" s="47"/>
      <c r="O380" s="48"/>
      <c r="P380" s="48"/>
      <c r="Q380" s="48"/>
      <c r="R380" s="49"/>
      <c r="S380" s="49"/>
      <c r="T380" s="49"/>
      <c r="U380" s="49"/>
      <c r="V380" s="49"/>
      <c r="W380" s="49"/>
      <c r="X380" s="94"/>
      <c r="AD380" s="91"/>
      <c r="AE380" s="49"/>
      <c r="AF380" s="49"/>
      <c r="AH380" s="91"/>
      <c r="AI380" s="49"/>
      <c r="AJ380" s="49"/>
      <c r="AL380" s="91"/>
      <c r="AM380" s="49"/>
      <c r="AN380" s="49"/>
    </row>
    <row r="381" spans="8:40" x14ac:dyDescent="0.2">
      <c r="H381" s="92"/>
      <c r="M381" s="47"/>
      <c r="O381" s="48"/>
      <c r="P381" s="48"/>
      <c r="Q381" s="48"/>
      <c r="R381" s="49"/>
      <c r="S381" s="49"/>
      <c r="T381" s="49"/>
      <c r="U381" s="49"/>
      <c r="V381" s="49"/>
      <c r="W381" s="49"/>
      <c r="X381" s="94"/>
      <c r="AD381" s="91"/>
      <c r="AE381" s="49"/>
      <c r="AF381" s="49"/>
      <c r="AH381" s="91"/>
      <c r="AI381" s="49"/>
      <c r="AJ381" s="49"/>
      <c r="AL381" s="91"/>
      <c r="AM381" s="49"/>
      <c r="AN381" s="49"/>
    </row>
    <row r="382" spans="8:40" x14ac:dyDescent="0.2">
      <c r="H382" s="92"/>
      <c r="M382" s="47"/>
      <c r="O382" s="48"/>
      <c r="P382" s="48"/>
      <c r="Q382" s="48"/>
      <c r="R382" s="49"/>
      <c r="S382" s="49"/>
      <c r="T382" s="49"/>
      <c r="U382" s="49"/>
      <c r="V382" s="49"/>
      <c r="W382" s="49"/>
      <c r="X382" s="94"/>
      <c r="AD382" s="91"/>
      <c r="AE382" s="49"/>
      <c r="AF382" s="49"/>
      <c r="AH382" s="91"/>
      <c r="AI382" s="49"/>
      <c r="AJ382" s="49"/>
      <c r="AL382" s="91"/>
      <c r="AM382" s="49"/>
      <c r="AN382" s="49"/>
    </row>
    <row r="383" spans="8:40" x14ac:dyDescent="0.2">
      <c r="H383" s="92"/>
      <c r="M383" s="47"/>
      <c r="O383" s="48"/>
      <c r="P383" s="48"/>
      <c r="Q383" s="48"/>
      <c r="R383" s="49"/>
      <c r="S383" s="49"/>
      <c r="T383" s="49"/>
      <c r="U383" s="49"/>
      <c r="V383" s="49"/>
      <c r="W383" s="49"/>
      <c r="X383" s="94"/>
      <c r="AD383" s="91"/>
      <c r="AE383" s="49"/>
      <c r="AF383" s="49"/>
      <c r="AH383" s="91"/>
      <c r="AI383" s="49"/>
      <c r="AJ383" s="49"/>
      <c r="AL383" s="91"/>
      <c r="AM383" s="49"/>
      <c r="AN383" s="49"/>
    </row>
    <row r="384" spans="8:40" x14ac:dyDescent="0.2">
      <c r="H384" s="92"/>
      <c r="M384" s="47"/>
      <c r="O384" s="48"/>
      <c r="P384" s="48"/>
      <c r="Q384" s="48"/>
      <c r="R384" s="49"/>
      <c r="S384" s="49"/>
      <c r="T384" s="49"/>
      <c r="U384" s="49"/>
      <c r="V384" s="49"/>
      <c r="W384" s="49"/>
      <c r="X384" s="94"/>
      <c r="AD384" s="91"/>
      <c r="AE384" s="49"/>
      <c r="AF384" s="49"/>
      <c r="AH384" s="91"/>
      <c r="AI384" s="49"/>
      <c r="AJ384" s="49"/>
      <c r="AL384" s="91"/>
      <c r="AM384" s="49"/>
      <c r="AN384" s="49"/>
    </row>
    <row r="385" spans="8:40" x14ac:dyDescent="0.2">
      <c r="H385" s="92"/>
      <c r="M385" s="47"/>
      <c r="O385" s="48"/>
      <c r="P385" s="48"/>
      <c r="Q385" s="48"/>
      <c r="R385" s="49"/>
      <c r="S385" s="49"/>
      <c r="T385" s="49"/>
      <c r="U385" s="49"/>
      <c r="V385" s="49"/>
      <c r="W385" s="49"/>
      <c r="X385" s="94"/>
      <c r="AD385" s="91"/>
      <c r="AE385" s="49"/>
      <c r="AF385" s="49"/>
      <c r="AH385" s="91"/>
      <c r="AI385" s="49"/>
      <c r="AJ385" s="49"/>
      <c r="AL385" s="91"/>
      <c r="AM385" s="49"/>
      <c r="AN385" s="49"/>
    </row>
    <row r="386" spans="8:40" x14ac:dyDescent="0.2">
      <c r="H386" s="92"/>
      <c r="M386" s="47"/>
      <c r="O386" s="48"/>
      <c r="P386" s="48"/>
      <c r="Q386" s="48"/>
      <c r="R386" s="49"/>
      <c r="S386" s="49"/>
      <c r="T386" s="49"/>
      <c r="U386" s="49"/>
      <c r="V386" s="49"/>
      <c r="W386" s="49"/>
      <c r="X386" s="94"/>
      <c r="AD386" s="91"/>
      <c r="AE386" s="49"/>
      <c r="AF386" s="49"/>
      <c r="AH386" s="91"/>
      <c r="AI386" s="49"/>
      <c r="AJ386" s="49"/>
      <c r="AL386" s="91"/>
      <c r="AM386" s="49"/>
      <c r="AN386" s="49"/>
    </row>
    <row r="387" spans="8:40" x14ac:dyDescent="0.2">
      <c r="H387" s="92"/>
      <c r="M387" s="47"/>
      <c r="O387" s="48"/>
      <c r="P387" s="48"/>
      <c r="Q387" s="48"/>
      <c r="R387" s="49"/>
      <c r="S387" s="49"/>
      <c r="T387" s="49"/>
      <c r="U387" s="49"/>
      <c r="V387" s="49"/>
      <c r="W387" s="49"/>
      <c r="X387" s="94"/>
      <c r="AD387" s="91"/>
      <c r="AE387" s="49"/>
      <c r="AF387" s="49"/>
      <c r="AH387" s="91"/>
      <c r="AI387" s="49"/>
      <c r="AJ387" s="49"/>
      <c r="AL387" s="91"/>
      <c r="AM387" s="49"/>
      <c r="AN387" s="49"/>
    </row>
    <row r="388" spans="8:40" x14ac:dyDescent="0.2">
      <c r="H388" s="92"/>
      <c r="M388" s="47"/>
      <c r="O388" s="48"/>
      <c r="P388" s="48"/>
      <c r="Q388" s="48"/>
      <c r="R388" s="49"/>
      <c r="S388" s="49"/>
      <c r="T388" s="49"/>
      <c r="U388" s="49"/>
      <c r="V388" s="49"/>
      <c r="W388" s="49"/>
      <c r="X388" s="94"/>
      <c r="AD388" s="91"/>
      <c r="AE388" s="49"/>
      <c r="AF388" s="49"/>
      <c r="AH388" s="91"/>
      <c r="AI388" s="49"/>
      <c r="AJ388" s="49"/>
      <c r="AL388" s="91"/>
      <c r="AM388" s="49"/>
      <c r="AN388" s="49"/>
    </row>
    <row r="389" spans="8:40" x14ac:dyDescent="0.2">
      <c r="H389" s="92"/>
      <c r="M389" s="47"/>
      <c r="O389" s="48"/>
      <c r="P389" s="48"/>
      <c r="Q389" s="48"/>
      <c r="R389" s="49"/>
      <c r="S389" s="49"/>
      <c r="T389" s="49"/>
      <c r="U389" s="49"/>
      <c r="V389" s="49"/>
      <c r="W389" s="49"/>
      <c r="X389" s="94"/>
      <c r="AD389" s="91"/>
      <c r="AE389" s="49"/>
      <c r="AF389" s="49"/>
      <c r="AH389" s="91"/>
      <c r="AI389" s="49"/>
      <c r="AJ389" s="49"/>
      <c r="AL389" s="91"/>
      <c r="AM389" s="49"/>
      <c r="AN389" s="49"/>
    </row>
    <row r="390" spans="8:40" x14ac:dyDescent="0.2">
      <c r="H390" s="92"/>
      <c r="M390" s="47"/>
      <c r="O390" s="48"/>
      <c r="P390" s="48"/>
      <c r="Q390" s="48"/>
      <c r="R390" s="49"/>
      <c r="S390" s="49"/>
      <c r="T390" s="49"/>
      <c r="U390" s="49"/>
      <c r="V390" s="49"/>
      <c r="W390" s="49"/>
      <c r="X390" s="94"/>
      <c r="AD390" s="91"/>
      <c r="AE390" s="49"/>
      <c r="AF390" s="49"/>
      <c r="AH390" s="91"/>
      <c r="AI390" s="49"/>
      <c r="AJ390" s="49"/>
      <c r="AL390" s="91"/>
      <c r="AM390" s="49"/>
      <c r="AN390" s="49"/>
    </row>
    <row r="391" spans="8:40" x14ac:dyDescent="0.2">
      <c r="H391" s="92"/>
      <c r="M391" s="47"/>
      <c r="O391" s="48"/>
      <c r="P391" s="48"/>
      <c r="Q391" s="48"/>
      <c r="R391" s="49"/>
      <c r="S391" s="49"/>
      <c r="T391" s="49"/>
      <c r="U391" s="49"/>
      <c r="V391" s="49"/>
      <c r="W391" s="49"/>
      <c r="X391" s="94"/>
      <c r="AD391" s="91"/>
      <c r="AE391" s="49"/>
      <c r="AF391" s="49"/>
      <c r="AH391" s="91"/>
      <c r="AI391" s="49"/>
      <c r="AJ391" s="49"/>
      <c r="AL391" s="91"/>
      <c r="AM391" s="49"/>
      <c r="AN391" s="49"/>
    </row>
    <row r="392" spans="8:40" x14ac:dyDescent="0.2">
      <c r="H392" s="92"/>
      <c r="M392" s="47"/>
      <c r="O392" s="48"/>
      <c r="P392" s="48"/>
      <c r="Q392" s="48"/>
      <c r="R392" s="49"/>
      <c r="S392" s="49"/>
      <c r="T392" s="49"/>
      <c r="U392" s="49"/>
      <c r="V392" s="49"/>
      <c r="W392" s="49"/>
      <c r="X392" s="94"/>
      <c r="AD392" s="91"/>
      <c r="AE392" s="49"/>
      <c r="AF392" s="49"/>
      <c r="AH392" s="91"/>
      <c r="AI392" s="49"/>
      <c r="AJ392" s="49"/>
      <c r="AL392" s="91"/>
      <c r="AM392" s="49"/>
      <c r="AN392" s="49"/>
    </row>
    <row r="393" spans="8:40" x14ac:dyDescent="0.2">
      <c r="H393" s="92"/>
      <c r="M393" s="47"/>
      <c r="O393" s="48"/>
      <c r="P393" s="48"/>
      <c r="Q393" s="48"/>
      <c r="R393" s="49"/>
      <c r="S393" s="49"/>
      <c r="T393" s="49"/>
      <c r="U393" s="49"/>
      <c r="V393" s="49"/>
      <c r="W393" s="49"/>
      <c r="X393" s="94"/>
      <c r="AD393" s="91"/>
      <c r="AE393" s="49"/>
      <c r="AF393" s="49"/>
      <c r="AH393" s="91"/>
      <c r="AI393" s="49"/>
      <c r="AJ393" s="49"/>
      <c r="AL393" s="91"/>
      <c r="AM393" s="49"/>
      <c r="AN393" s="49"/>
    </row>
    <row r="394" spans="8:40" x14ac:dyDescent="0.2">
      <c r="H394" s="92"/>
      <c r="M394" s="47"/>
      <c r="O394" s="48"/>
      <c r="P394" s="48"/>
      <c r="Q394" s="48"/>
      <c r="R394" s="49"/>
      <c r="S394" s="49"/>
      <c r="T394" s="49"/>
      <c r="U394" s="49"/>
      <c r="V394" s="49"/>
      <c r="W394" s="49"/>
      <c r="X394" s="94"/>
      <c r="AD394" s="91"/>
      <c r="AE394" s="49"/>
      <c r="AF394" s="49"/>
      <c r="AH394" s="91"/>
      <c r="AI394" s="49"/>
      <c r="AJ394" s="49"/>
      <c r="AL394" s="91"/>
      <c r="AM394" s="49"/>
      <c r="AN394" s="49"/>
    </row>
    <row r="395" spans="8:40" x14ac:dyDescent="0.2">
      <c r="H395" s="92"/>
      <c r="M395" s="47"/>
      <c r="O395" s="48"/>
      <c r="P395" s="48"/>
      <c r="Q395" s="48"/>
      <c r="R395" s="49"/>
      <c r="S395" s="49"/>
      <c r="T395" s="49"/>
      <c r="U395" s="49"/>
      <c r="V395" s="49"/>
      <c r="W395" s="49"/>
      <c r="X395" s="94"/>
      <c r="AD395" s="91"/>
      <c r="AE395" s="49"/>
      <c r="AF395" s="49"/>
      <c r="AH395" s="91"/>
      <c r="AI395" s="49"/>
      <c r="AJ395" s="49"/>
      <c r="AL395" s="91"/>
      <c r="AM395" s="49"/>
      <c r="AN395" s="49"/>
    </row>
    <row r="396" spans="8:40" x14ac:dyDescent="0.2">
      <c r="H396" s="92"/>
      <c r="M396" s="47"/>
      <c r="O396" s="48"/>
      <c r="P396" s="48"/>
      <c r="Q396" s="48"/>
      <c r="R396" s="49"/>
      <c r="S396" s="49"/>
      <c r="T396" s="49"/>
      <c r="U396" s="49"/>
      <c r="V396" s="49"/>
      <c r="W396" s="49"/>
      <c r="X396" s="94"/>
      <c r="AD396" s="91"/>
      <c r="AE396" s="49"/>
      <c r="AF396" s="49"/>
      <c r="AH396" s="91"/>
      <c r="AI396" s="49"/>
      <c r="AJ396" s="49"/>
      <c r="AL396" s="91"/>
      <c r="AM396" s="49"/>
      <c r="AN396" s="49"/>
    </row>
    <row r="397" spans="8:40" x14ac:dyDescent="0.2">
      <c r="H397" s="92"/>
      <c r="M397" s="47"/>
      <c r="O397" s="48"/>
      <c r="P397" s="48"/>
      <c r="Q397" s="48"/>
      <c r="R397" s="49"/>
      <c r="S397" s="49"/>
      <c r="T397" s="49"/>
      <c r="U397" s="49"/>
      <c r="V397" s="49"/>
      <c r="W397" s="49"/>
      <c r="X397" s="94"/>
      <c r="AD397" s="91"/>
      <c r="AE397" s="49"/>
      <c r="AF397" s="49"/>
      <c r="AH397" s="91"/>
      <c r="AI397" s="49"/>
      <c r="AJ397" s="49"/>
      <c r="AL397" s="91"/>
      <c r="AM397" s="49"/>
      <c r="AN397" s="49"/>
    </row>
    <row r="398" spans="8:40" x14ac:dyDescent="0.2">
      <c r="H398" s="92"/>
      <c r="M398" s="47"/>
      <c r="O398" s="48"/>
      <c r="P398" s="48"/>
      <c r="Q398" s="48"/>
      <c r="R398" s="49"/>
      <c r="S398" s="49"/>
      <c r="T398" s="49"/>
      <c r="U398" s="49"/>
      <c r="V398" s="49"/>
      <c r="W398" s="49"/>
      <c r="X398" s="94"/>
      <c r="AD398" s="91"/>
      <c r="AE398" s="49"/>
      <c r="AF398" s="49"/>
      <c r="AH398" s="91"/>
      <c r="AI398" s="49"/>
      <c r="AJ398" s="49"/>
      <c r="AL398" s="91"/>
      <c r="AM398" s="49"/>
      <c r="AN398" s="49"/>
    </row>
    <row r="399" spans="8:40" x14ac:dyDescent="0.2">
      <c r="H399" s="92"/>
      <c r="M399" s="47"/>
      <c r="O399" s="48"/>
      <c r="P399" s="48"/>
      <c r="Q399" s="48"/>
      <c r="R399" s="49"/>
      <c r="S399" s="49"/>
      <c r="T399" s="49"/>
      <c r="U399" s="49"/>
      <c r="V399" s="49"/>
      <c r="W399" s="49"/>
      <c r="X399" s="94"/>
      <c r="AD399" s="91"/>
      <c r="AE399" s="49"/>
      <c r="AF399" s="49"/>
      <c r="AH399" s="91"/>
      <c r="AI399" s="49"/>
      <c r="AJ399" s="49"/>
      <c r="AL399" s="91"/>
      <c r="AM399" s="49"/>
      <c r="AN399" s="49"/>
    </row>
    <row r="400" spans="8:40" x14ac:dyDescent="0.2">
      <c r="H400" s="92"/>
      <c r="M400" s="47"/>
      <c r="O400" s="48"/>
      <c r="P400" s="48"/>
      <c r="Q400" s="48"/>
      <c r="R400" s="49"/>
      <c r="S400" s="49"/>
      <c r="T400" s="49"/>
      <c r="U400" s="49"/>
      <c r="V400" s="49"/>
      <c r="W400" s="49"/>
      <c r="X400" s="94"/>
      <c r="AD400" s="91"/>
      <c r="AE400" s="49"/>
      <c r="AF400" s="49"/>
      <c r="AH400" s="91"/>
      <c r="AI400" s="49"/>
      <c r="AJ400" s="49"/>
      <c r="AL400" s="91"/>
      <c r="AM400" s="49"/>
      <c r="AN400" s="49"/>
    </row>
    <row r="401" spans="8:40" x14ac:dyDescent="0.2">
      <c r="H401" s="92"/>
      <c r="M401" s="47"/>
      <c r="O401" s="48"/>
      <c r="P401" s="48"/>
      <c r="Q401" s="48"/>
      <c r="R401" s="49"/>
      <c r="S401" s="49"/>
      <c r="T401" s="49"/>
      <c r="U401" s="49"/>
      <c r="V401" s="49"/>
      <c r="W401" s="49"/>
      <c r="X401" s="94"/>
      <c r="AD401" s="91"/>
      <c r="AE401" s="49"/>
      <c r="AF401" s="49"/>
      <c r="AH401" s="91"/>
      <c r="AI401" s="49"/>
      <c r="AJ401" s="49"/>
      <c r="AL401" s="91"/>
      <c r="AM401" s="49"/>
      <c r="AN401" s="49"/>
    </row>
    <row r="402" spans="8:40" x14ac:dyDescent="0.2">
      <c r="H402" s="92"/>
      <c r="M402" s="47"/>
      <c r="O402" s="48"/>
      <c r="P402" s="48"/>
      <c r="Q402" s="48"/>
      <c r="R402" s="49"/>
      <c r="S402" s="49"/>
      <c r="T402" s="49"/>
      <c r="U402" s="49"/>
      <c r="V402" s="49"/>
      <c r="W402" s="49"/>
      <c r="X402" s="94"/>
      <c r="AD402" s="91"/>
      <c r="AE402" s="49"/>
      <c r="AF402" s="49"/>
      <c r="AH402" s="91"/>
      <c r="AI402" s="49"/>
      <c r="AJ402" s="49"/>
      <c r="AL402" s="91"/>
      <c r="AM402" s="49"/>
      <c r="AN402" s="49"/>
    </row>
    <row r="403" spans="8:40" x14ac:dyDescent="0.2">
      <c r="H403" s="92"/>
      <c r="M403" s="47"/>
      <c r="O403" s="48"/>
      <c r="P403" s="48"/>
      <c r="Q403" s="48"/>
      <c r="R403" s="49"/>
      <c r="S403" s="49"/>
      <c r="T403" s="49"/>
      <c r="U403" s="49"/>
      <c r="V403" s="49"/>
      <c r="W403" s="49"/>
      <c r="X403" s="94"/>
      <c r="AD403" s="91"/>
      <c r="AE403" s="49"/>
      <c r="AF403" s="49"/>
      <c r="AH403" s="91"/>
      <c r="AI403" s="49"/>
      <c r="AJ403" s="49"/>
      <c r="AL403" s="91"/>
      <c r="AM403" s="49"/>
      <c r="AN403" s="49"/>
    </row>
    <row r="404" spans="8:40" x14ac:dyDescent="0.2">
      <c r="H404" s="92"/>
      <c r="M404" s="47"/>
      <c r="O404" s="48"/>
      <c r="P404" s="48"/>
      <c r="Q404" s="48"/>
      <c r="R404" s="49"/>
      <c r="S404" s="49"/>
      <c r="T404" s="49"/>
      <c r="U404" s="49"/>
      <c r="V404" s="49"/>
      <c r="W404" s="49"/>
      <c r="X404" s="94"/>
      <c r="AD404" s="91"/>
      <c r="AE404" s="49"/>
      <c r="AF404" s="49"/>
      <c r="AH404" s="91"/>
      <c r="AI404" s="49"/>
      <c r="AJ404" s="49"/>
      <c r="AL404" s="91"/>
      <c r="AM404" s="49"/>
      <c r="AN404" s="49"/>
    </row>
    <row r="405" spans="8:40" x14ac:dyDescent="0.2">
      <c r="H405" s="92"/>
      <c r="M405" s="47"/>
      <c r="O405" s="48"/>
      <c r="P405" s="48"/>
      <c r="Q405" s="48"/>
      <c r="R405" s="49"/>
      <c r="S405" s="49"/>
      <c r="T405" s="49"/>
      <c r="U405" s="49"/>
      <c r="V405" s="49"/>
      <c r="W405" s="49"/>
      <c r="X405" s="94"/>
      <c r="AD405" s="91"/>
      <c r="AE405" s="49"/>
      <c r="AF405" s="49"/>
      <c r="AH405" s="91"/>
      <c r="AI405" s="49"/>
      <c r="AJ405" s="49"/>
      <c r="AL405" s="91"/>
      <c r="AM405" s="49"/>
      <c r="AN405" s="49"/>
    </row>
    <row r="406" spans="8:40" x14ac:dyDescent="0.2">
      <c r="H406" s="92"/>
      <c r="M406" s="47"/>
      <c r="O406" s="48"/>
      <c r="P406" s="48"/>
      <c r="Q406" s="48"/>
      <c r="R406" s="49"/>
      <c r="S406" s="49"/>
      <c r="T406" s="49"/>
      <c r="U406" s="49"/>
      <c r="V406" s="49"/>
      <c r="W406" s="49"/>
      <c r="X406" s="94"/>
      <c r="AD406" s="91"/>
      <c r="AE406" s="49"/>
      <c r="AF406" s="49"/>
      <c r="AH406" s="91"/>
      <c r="AI406" s="49"/>
      <c r="AJ406" s="49"/>
      <c r="AL406" s="91"/>
      <c r="AM406" s="49"/>
      <c r="AN406" s="49"/>
    </row>
    <row r="407" spans="8:40" x14ac:dyDescent="0.2">
      <c r="H407" s="92"/>
      <c r="M407" s="47"/>
      <c r="O407" s="48"/>
      <c r="P407" s="48"/>
      <c r="Q407" s="48"/>
      <c r="R407" s="49"/>
      <c r="S407" s="49"/>
      <c r="T407" s="49"/>
      <c r="U407" s="49"/>
      <c r="V407" s="49"/>
      <c r="W407" s="49"/>
      <c r="X407" s="94"/>
      <c r="AD407" s="91"/>
      <c r="AE407" s="49"/>
      <c r="AF407" s="49"/>
      <c r="AH407" s="91"/>
      <c r="AI407" s="49"/>
      <c r="AJ407" s="49"/>
      <c r="AL407" s="91"/>
      <c r="AM407" s="49"/>
      <c r="AN407" s="49"/>
    </row>
    <row r="408" spans="8:40" x14ac:dyDescent="0.2">
      <c r="H408" s="92"/>
      <c r="M408" s="47"/>
      <c r="O408" s="48"/>
      <c r="P408" s="48"/>
      <c r="Q408" s="48"/>
      <c r="R408" s="49"/>
      <c r="S408" s="49"/>
      <c r="T408" s="49"/>
      <c r="U408" s="49"/>
      <c r="V408" s="49"/>
      <c r="W408" s="49"/>
      <c r="X408" s="94"/>
      <c r="AD408" s="91"/>
      <c r="AE408" s="49"/>
      <c r="AF408" s="49"/>
      <c r="AH408" s="91"/>
      <c r="AI408" s="49"/>
      <c r="AJ408" s="49"/>
      <c r="AL408" s="91"/>
      <c r="AM408" s="49"/>
      <c r="AN408" s="49"/>
    </row>
    <row r="409" spans="8:40" x14ac:dyDescent="0.2">
      <c r="H409" s="92"/>
      <c r="M409" s="47"/>
      <c r="O409" s="48"/>
      <c r="P409" s="48"/>
      <c r="Q409" s="48"/>
      <c r="R409" s="49"/>
      <c r="S409" s="49"/>
      <c r="T409" s="49"/>
      <c r="U409" s="49"/>
      <c r="V409" s="49"/>
      <c r="W409" s="49"/>
      <c r="X409" s="94"/>
      <c r="AD409" s="91"/>
      <c r="AE409" s="49"/>
      <c r="AF409" s="49"/>
      <c r="AH409" s="91"/>
      <c r="AI409" s="49"/>
      <c r="AJ409" s="49"/>
      <c r="AL409" s="91"/>
      <c r="AM409" s="49"/>
      <c r="AN409" s="49"/>
    </row>
    <row r="410" spans="8:40" x14ac:dyDescent="0.2">
      <c r="H410" s="92"/>
      <c r="M410" s="47"/>
      <c r="O410" s="48"/>
      <c r="P410" s="48"/>
      <c r="Q410" s="48"/>
      <c r="R410" s="49"/>
      <c r="S410" s="49"/>
      <c r="T410" s="49"/>
      <c r="U410" s="49"/>
      <c r="V410" s="49"/>
      <c r="W410" s="49"/>
      <c r="X410" s="94"/>
      <c r="AD410" s="91"/>
      <c r="AE410" s="49"/>
      <c r="AF410" s="49"/>
      <c r="AH410" s="91"/>
      <c r="AI410" s="49"/>
      <c r="AJ410" s="49"/>
      <c r="AL410" s="91"/>
      <c r="AM410" s="49"/>
      <c r="AN410" s="49"/>
    </row>
    <row r="411" spans="8:40" x14ac:dyDescent="0.2">
      <c r="H411" s="92"/>
      <c r="M411" s="47"/>
      <c r="O411" s="48"/>
      <c r="P411" s="48"/>
      <c r="Q411" s="48"/>
      <c r="R411" s="49"/>
      <c r="S411" s="49"/>
      <c r="T411" s="49"/>
      <c r="U411" s="49"/>
      <c r="V411" s="49"/>
      <c r="W411" s="49"/>
      <c r="X411" s="94"/>
      <c r="AD411" s="91"/>
      <c r="AE411" s="49"/>
      <c r="AF411" s="49"/>
      <c r="AH411" s="91"/>
      <c r="AI411" s="49"/>
      <c r="AJ411" s="49"/>
      <c r="AL411" s="91"/>
      <c r="AM411" s="49"/>
      <c r="AN411" s="49"/>
    </row>
    <row r="412" spans="8:40" x14ac:dyDescent="0.2">
      <c r="H412" s="92"/>
      <c r="M412" s="47"/>
      <c r="O412" s="48"/>
      <c r="P412" s="48"/>
      <c r="Q412" s="48"/>
      <c r="R412" s="49"/>
      <c r="S412" s="49"/>
      <c r="T412" s="49"/>
      <c r="U412" s="49"/>
      <c r="V412" s="49"/>
      <c r="W412" s="49"/>
      <c r="X412" s="94"/>
      <c r="AD412" s="91"/>
      <c r="AE412" s="49"/>
      <c r="AF412" s="49"/>
      <c r="AH412" s="91"/>
      <c r="AI412" s="49"/>
      <c r="AJ412" s="49"/>
      <c r="AL412" s="91"/>
      <c r="AM412" s="49"/>
      <c r="AN412" s="49"/>
    </row>
    <row r="413" spans="8:40" x14ac:dyDescent="0.2">
      <c r="H413" s="92"/>
      <c r="M413" s="47"/>
      <c r="O413" s="48"/>
      <c r="P413" s="48"/>
      <c r="Q413" s="48"/>
      <c r="R413" s="49"/>
      <c r="S413" s="49"/>
      <c r="T413" s="49"/>
      <c r="U413" s="49"/>
      <c r="V413" s="49"/>
      <c r="W413" s="49"/>
      <c r="X413" s="94"/>
      <c r="AD413" s="91"/>
      <c r="AE413" s="49"/>
      <c r="AF413" s="49"/>
      <c r="AH413" s="91"/>
      <c r="AI413" s="49"/>
      <c r="AJ413" s="49"/>
      <c r="AL413" s="91"/>
      <c r="AM413" s="49"/>
      <c r="AN413" s="49"/>
    </row>
    <row r="414" spans="8:40" x14ac:dyDescent="0.2">
      <c r="H414" s="92"/>
      <c r="M414" s="47"/>
      <c r="O414" s="48"/>
      <c r="P414" s="48"/>
      <c r="Q414" s="48"/>
      <c r="R414" s="49"/>
      <c r="S414" s="49"/>
      <c r="T414" s="49"/>
      <c r="U414" s="49"/>
      <c r="V414" s="49"/>
      <c r="W414" s="49"/>
      <c r="X414" s="94"/>
      <c r="AD414" s="91"/>
      <c r="AE414" s="49"/>
      <c r="AF414" s="49"/>
      <c r="AH414" s="91"/>
      <c r="AI414" s="49"/>
      <c r="AJ414" s="49"/>
      <c r="AL414" s="91"/>
      <c r="AM414" s="49"/>
      <c r="AN414" s="49"/>
    </row>
    <row r="415" spans="8:40" x14ac:dyDescent="0.2">
      <c r="H415" s="92"/>
      <c r="M415" s="47"/>
      <c r="O415" s="48"/>
      <c r="P415" s="48"/>
      <c r="Q415" s="48"/>
      <c r="R415" s="49"/>
      <c r="S415" s="49"/>
      <c r="T415" s="49"/>
      <c r="U415" s="49"/>
      <c r="V415" s="49"/>
      <c r="W415" s="49"/>
      <c r="X415" s="94"/>
      <c r="AD415" s="91"/>
      <c r="AE415" s="49"/>
      <c r="AF415" s="49"/>
      <c r="AH415" s="91"/>
      <c r="AI415" s="49"/>
      <c r="AJ415" s="49"/>
      <c r="AL415" s="91"/>
      <c r="AM415" s="49"/>
      <c r="AN415" s="49"/>
    </row>
    <row r="416" spans="8:40" x14ac:dyDescent="0.2">
      <c r="H416" s="92"/>
      <c r="M416" s="47"/>
      <c r="O416" s="48"/>
      <c r="P416" s="48"/>
      <c r="Q416" s="48"/>
      <c r="R416" s="49"/>
      <c r="S416" s="49"/>
      <c r="T416" s="49"/>
      <c r="U416" s="49"/>
      <c r="V416" s="49"/>
      <c r="W416" s="49"/>
      <c r="X416" s="94"/>
      <c r="AD416" s="91"/>
      <c r="AE416" s="49"/>
      <c r="AF416" s="49"/>
      <c r="AH416" s="91"/>
      <c r="AI416" s="49"/>
      <c r="AJ416" s="49"/>
      <c r="AL416" s="91"/>
      <c r="AM416" s="49"/>
      <c r="AN416" s="49"/>
    </row>
    <row r="417" spans="8:40" x14ac:dyDescent="0.2">
      <c r="H417" s="92"/>
      <c r="M417" s="47"/>
      <c r="O417" s="48"/>
      <c r="P417" s="48"/>
      <c r="Q417" s="48"/>
      <c r="R417" s="49"/>
      <c r="S417" s="49"/>
      <c r="T417" s="49"/>
      <c r="U417" s="49"/>
      <c r="V417" s="49"/>
      <c r="W417" s="49"/>
      <c r="X417" s="94"/>
      <c r="AD417" s="91"/>
      <c r="AE417" s="49"/>
      <c r="AF417" s="49"/>
      <c r="AH417" s="91"/>
      <c r="AI417" s="49"/>
      <c r="AJ417" s="49"/>
      <c r="AL417" s="91"/>
      <c r="AM417" s="49"/>
      <c r="AN417" s="49"/>
    </row>
    <row r="418" spans="8:40" x14ac:dyDescent="0.2">
      <c r="H418" s="92"/>
      <c r="M418" s="47"/>
      <c r="O418" s="48"/>
      <c r="P418" s="48"/>
      <c r="Q418" s="48"/>
      <c r="R418" s="49"/>
      <c r="S418" s="49"/>
      <c r="T418" s="49"/>
      <c r="U418" s="49"/>
      <c r="V418" s="49"/>
      <c r="W418" s="49"/>
      <c r="X418" s="94"/>
      <c r="AD418" s="91"/>
      <c r="AE418" s="49"/>
      <c r="AF418" s="49"/>
      <c r="AH418" s="91"/>
      <c r="AI418" s="49"/>
      <c r="AJ418" s="49"/>
      <c r="AL418" s="91"/>
      <c r="AM418" s="49"/>
      <c r="AN418" s="49"/>
    </row>
    <row r="419" spans="8:40" x14ac:dyDescent="0.2">
      <c r="H419" s="92"/>
      <c r="M419" s="47"/>
      <c r="O419" s="48"/>
      <c r="P419" s="48"/>
      <c r="Q419" s="48"/>
      <c r="R419" s="49"/>
      <c r="S419" s="49"/>
      <c r="T419" s="49"/>
      <c r="U419" s="49"/>
      <c r="V419" s="49"/>
      <c r="W419" s="49"/>
      <c r="X419" s="94"/>
      <c r="AD419" s="91"/>
      <c r="AE419" s="49"/>
      <c r="AF419" s="49"/>
      <c r="AH419" s="91"/>
      <c r="AI419" s="49"/>
      <c r="AJ419" s="49"/>
      <c r="AL419" s="91"/>
      <c r="AM419" s="49"/>
      <c r="AN419" s="49"/>
    </row>
    <row r="420" spans="8:40" x14ac:dyDescent="0.2">
      <c r="H420" s="92"/>
      <c r="M420" s="47"/>
      <c r="O420" s="48"/>
      <c r="P420" s="48"/>
      <c r="Q420" s="48"/>
      <c r="R420" s="49"/>
      <c r="S420" s="49"/>
      <c r="T420" s="49"/>
      <c r="U420" s="49"/>
      <c r="V420" s="49"/>
      <c r="W420" s="49"/>
      <c r="X420" s="94"/>
      <c r="AD420" s="91"/>
      <c r="AE420" s="49"/>
      <c r="AF420" s="49"/>
      <c r="AH420" s="91"/>
      <c r="AI420" s="49"/>
      <c r="AJ420" s="49"/>
      <c r="AL420" s="91"/>
      <c r="AM420" s="49"/>
      <c r="AN420" s="49"/>
    </row>
    <row r="421" spans="8:40" x14ac:dyDescent="0.2">
      <c r="H421" s="92"/>
      <c r="M421" s="47"/>
      <c r="O421" s="48"/>
      <c r="P421" s="48"/>
      <c r="Q421" s="48"/>
      <c r="R421" s="49"/>
      <c r="S421" s="49"/>
      <c r="T421" s="49"/>
      <c r="U421" s="49"/>
      <c r="V421" s="49"/>
      <c r="W421" s="49"/>
      <c r="X421" s="94"/>
      <c r="AD421" s="91"/>
      <c r="AE421" s="49"/>
      <c r="AF421" s="49"/>
      <c r="AH421" s="91"/>
      <c r="AI421" s="49"/>
      <c r="AJ421" s="49"/>
      <c r="AL421" s="91"/>
      <c r="AM421" s="49"/>
      <c r="AN421" s="49"/>
    </row>
    <row r="422" spans="8:40" x14ac:dyDescent="0.2">
      <c r="H422" s="92"/>
      <c r="M422" s="47"/>
      <c r="O422" s="48"/>
      <c r="P422" s="48"/>
      <c r="Q422" s="48"/>
      <c r="R422" s="49"/>
      <c r="S422" s="49"/>
      <c r="T422" s="49"/>
      <c r="U422" s="49"/>
      <c r="V422" s="49"/>
      <c r="W422" s="49"/>
      <c r="X422" s="94"/>
      <c r="AD422" s="91"/>
      <c r="AE422" s="49"/>
      <c r="AF422" s="49"/>
      <c r="AH422" s="91"/>
      <c r="AI422" s="49"/>
      <c r="AJ422" s="49"/>
      <c r="AL422" s="91"/>
      <c r="AM422" s="49"/>
      <c r="AN422" s="49"/>
    </row>
    <row r="423" spans="8:40" x14ac:dyDescent="0.2">
      <c r="H423" s="92"/>
      <c r="M423" s="47"/>
      <c r="O423" s="48"/>
      <c r="P423" s="48"/>
      <c r="Q423" s="48"/>
      <c r="R423" s="49"/>
      <c r="S423" s="49"/>
      <c r="T423" s="49"/>
      <c r="U423" s="49"/>
      <c r="V423" s="49"/>
      <c r="W423" s="49"/>
      <c r="X423" s="94"/>
      <c r="AD423" s="91"/>
      <c r="AE423" s="49"/>
      <c r="AF423" s="49"/>
      <c r="AH423" s="91"/>
      <c r="AI423" s="49"/>
      <c r="AJ423" s="49"/>
      <c r="AL423" s="91"/>
      <c r="AM423" s="49"/>
      <c r="AN423" s="49"/>
    </row>
    <row r="424" spans="8:40" x14ac:dyDescent="0.2">
      <c r="H424" s="92"/>
      <c r="M424" s="47"/>
      <c r="O424" s="48"/>
      <c r="P424" s="48"/>
      <c r="Q424" s="48"/>
      <c r="R424" s="49"/>
      <c r="S424" s="49"/>
      <c r="T424" s="49"/>
      <c r="U424" s="49"/>
      <c r="V424" s="49"/>
      <c r="W424" s="49"/>
      <c r="X424" s="94"/>
      <c r="AD424" s="91"/>
      <c r="AE424" s="49"/>
      <c r="AF424" s="49"/>
      <c r="AH424" s="91"/>
      <c r="AI424" s="49"/>
      <c r="AJ424" s="49"/>
      <c r="AL424" s="91"/>
      <c r="AM424" s="49"/>
      <c r="AN424" s="49"/>
    </row>
    <row r="425" spans="8:40" x14ac:dyDescent="0.2">
      <c r="H425" s="92"/>
      <c r="M425" s="47"/>
      <c r="O425" s="48"/>
      <c r="P425" s="48"/>
      <c r="Q425" s="48"/>
      <c r="R425" s="49"/>
      <c r="S425" s="49"/>
      <c r="T425" s="49"/>
      <c r="U425" s="49"/>
      <c r="V425" s="49"/>
      <c r="W425" s="49"/>
      <c r="X425" s="94"/>
      <c r="AD425" s="91"/>
      <c r="AE425" s="49"/>
      <c r="AF425" s="49"/>
      <c r="AH425" s="91"/>
      <c r="AI425" s="49"/>
      <c r="AJ425" s="49"/>
      <c r="AL425" s="91"/>
      <c r="AM425" s="49"/>
      <c r="AN425" s="49"/>
    </row>
    <row r="426" spans="8:40" x14ac:dyDescent="0.2">
      <c r="H426" s="92"/>
      <c r="M426" s="47"/>
      <c r="O426" s="48"/>
      <c r="P426" s="48"/>
      <c r="Q426" s="48"/>
      <c r="R426" s="49"/>
      <c r="S426" s="49"/>
      <c r="T426" s="49"/>
      <c r="U426" s="49"/>
      <c r="V426" s="49"/>
      <c r="W426" s="49"/>
      <c r="X426" s="94"/>
      <c r="AD426" s="91"/>
      <c r="AE426" s="49"/>
      <c r="AF426" s="49"/>
      <c r="AH426" s="91"/>
      <c r="AI426" s="49"/>
      <c r="AJ426" s="49"/>
      <c r="AL426" s="91"/>
      <c r="AM426" s="49"/>
      <c r="AN426" s="49"/>
    </row>
    <row r="427" spans="8:40" x14ac:dyDescent="0.2">
      <c r="H427" s="92"/>
      <c r="M427" s="47"/>
      <c r="O427" s="48"/>
      <c r="P427" s="48"/>
      <c r="Q427" s="48"/>
      <c r="R427" s="49"/>
      <c r="S427" s="49"/>
      <c r="T427" s="49"/>
      <c r="U427" s="49"/>
      <c r="V427" s="49"/>
      <c r="W427" s="49"/>
      <c r="X427" s="94"/>
      <c r="AD427" s="91"/>
      <c r="AE427" s="49"/>
      <c r="AF427" s="49"/>
      <c r="AH427" s="91"/>
      <c r="AI427" s="49"/>
      <c r="AJ427" s="49"/>
      <c r="AL427" s="91"/>
      <c r="AM427" s="49"/>
      <c r="AN427" s="49"/>
    </row>
    <row r="428" spans="8:40" x14ac:dyDescent="0.2">
      <c r="H428" s="92"/>
      <c r="M428" s="47"/>
      <c r="O428" s="48"/>
      <c r="P428" s="48"/>
      <c r="Q428" s="48"/>
      <c r="R428" s="49"/>
      <c r="S428" s="49"/>
      <c r="T428" s="49"/>
      <c r="U428" s="49"/>
      <c r="V428" s="49"/>
      <c r="W428" s="49"/>
      <c r="X428" s="94"/>
      <c r="AD428" s="91"/>
      <c r="AE428" s="49"/>
      <c r="AF428" s="49"/>
      <c r="AH428" s="91"/>
      <c r="AI428" s="49"/>
      <c r="AJ428" s="49"/>
      <c r="AL428" s="91"/>
      <c r="AM428" s="49"/>
      <c r="AN428" s="49"/>
    </row>
    <row r="429" spans="8:40" x14ac:dyDescent="0.2">
      <c r="H429" s="92"/>
      <c r="M429" s="47"/>
      <c r="O429" s="48"/>
      <c r="P429" s="48"/>
      <c r="Q429" s="48"/>
      <c r="R429" s="49"/>
      <c r="S429" s="49"/>
      <c r="T429" s="49"/>
      <c r="U429" s="49"/>
      <c r="V429" s="49"/>
      <c r="W429" s="49"/>
      <c r="X429" s="94"/>
      <c r="AD429" s="91"/>
      <c r="AE429" s="49"/>
      <c r="AF429" s="49"/>
      <c r="AH429" s="91"/>
      <c r="AI429" s="49"/>
      <c r="AJ429" s="49"/>
      <c r="AL429" s="91"/>
      <c r="AM429" s="49"/>
      <c r="AN429" s="49"/>
    </row>
    <row r="430" spans="8:40" x14ac:dyDescent="0.2">
      <c r="H430" s="92"/>
      <c r="M430" s="47"/>
      <c r="O430" s="48"/>
      <c r="P430" s="48"/>
      <c r="Q430" s="48"/>
      <c r="R430" s="49"/>
      <c r="S430" s="49"/>
      <c r="T430" s="49"/>
      <c r="U430" s="49"/>
      <c r="V430" s="49"/>
      <c r="W430" s="49"/>
      <c r="X430" s="94"/>
      <c r="AD430" s="91"/>
      <c r="AE430" s="49"/>
      <c r="AF430" s="49"/>
      <c r="AH430" s="91"/>
      <c r="AI430" s="49"/>
      <c r="AJ430" s="49"/>
      <c r="AL430" s="91"/>
      <c r="AM430" s="49"/>
      <c r="AN430" s="49"/>
    </row>
    <row r="431" spans="8:40" x14ac:dyDescent="0.2">
      <c r="H431" s="92"/>
      <c r="M431" s="47"/>
      <c r="O431" s="48"/>
      <c r="P431" s="48"/>
      <c r="Q431" s="48"/>
      <c r="R431" s="49"/>
      <c r="S431" s="49"/>
      <c r="T431" s="49"/>
      <c r="U431" s="49"/>
      <c r="V431" s="49"/>
      <c r="W431" s="49"/>
      <c r="X431" s="94"/>
      <c r="AD431" s="91"/>
      <c r="AE431" s="49"/>
      <c r="AF431" s="49"/>
      <c r="AH431" s="91"/>
      <c r="AI431" s="49"/>
      <c r="AJ431" s="49"/>
      <c r="AL431" s="91"/>
      <c r="AM431" s="49"/>
      <c r="AN431" s="49"/>
    </row>
    <row r="432" spans="8:40" x14ac:dyDescent="0.2">
      <c r="H432" s="92"/>
      <c r="M432" s="47"/>
      <c r="O432" s="48"/>
      <c r="P432" s="48"/>
      <c r="Q432" s="48"/>
      <c r="R432" s="49"/>
      <c r="S432" s="49"/>
      <c r="T432" s="49"/>
      <c r="U432" s="49"/>
      <c r="V432" s="49"/>
      <c r="W432" s="49"/>
      <c r="X432" s="94"/>
      <c r="AD432" s="91"/>
      <c r="AE432" s="49"/>
      <c r="AF432" s="49"/>
      <c r="AH432" s="91"/>
      <c r="AI432" s="49"/>
      <c r="AJ432" s="49"/>
      <c r="AL432" s="91"/>
      <c r="AM432" s="49"/>
      <c r="AN432" s="49"/>
    </row>
    <row r="433" spans="8:40" x14ac:dyDescent="0.2">
      <c r="H433" s="92"/>
      <c r="M433" s="47"/>
      <c r="O433" s="48"/>
      <c r="P433" s="48"/>
      <c r="Q433" s="48"/>
      <c r="R433" s="49"/>
      <c r="S433" s="49"/>
      <c r="T433" s="49"/>
      <c r="U433" s="49"/>
      <c r="V433" s="49"/>
      <c r="W433" s="49"/>
      <c r="X433" s="94"/>
      <c r="AD433" s="91"/>
      <c r="AE433" s="49"/>
      <c r="AF433" s="49"/>
      <c r="AH433" s="91"/>
      <c r="AI433" s="49"/>
      <c r="AJ433" s="49"/>
      <c r="AL433" s="91"/>
      <c r="AM433" s="49"/>
      <c r="AN433" s="49"/>
    </row>
    <row r="434" spans="8:40" x14ac:dyDescent="0.2">
      <c r="H434" s="92"/>
      <c r="M434" s="47"/>
      <c r="O434" s="48"/>
      <c r="P434" s="48"/>
      <c r="Q434" s="48"/>
      <c r="R434" s="49"/>
      <c r="S434" s="49"/>
      <c r="T434" s="49"/>
      <c r="U434" s="49"/>
      <c r="V434" s="49"/>
      <c r="W434" s="49"/>
      <c r="X434" s="94"/>
      <c r="AD434" s="91"/>
      <c r="AE434" s="49"/>
      <c r="AF434" s="49"/>
      <c r="AH434" s="91"/>
      <c r="AI434" s="49"/>
      <c r="AJ434" s="49"/>
      <c r="AL434" s="91"/>
      <c r="AM434" s="49"/>
      <c r="AN434" s="49"/>
    </row>
    <row r="435" spans="8:40" x14ac:dyDescent="0.2">
      <c r="H435" s="92"/>
      <c r="M435" s="47"/>
      <c r="O435" s="48"/>
      <c r="P435" s="48"/>
      <c r="Q435" s="48"/>
      <c r="R435" s="49"/>
      <c r="S435" s="49"/>
      <c r="T435" s="49"/>
      <c r="U435" s="49"/>
      <c r="V435" s="49"/>
      <c r="W435" s="49"/>
      <c r="X435" s="94"/>
      <c r="AD435" s="91"/>
      <c r="AE435" s="49"/>
      <c r="AF435" s="49"/>
      <c r="AH435" s="91"/>
      <c r="AI435" s="49"/>
      <c r="AJ435" s="49"/>
      <c r="AL435" s="91"/>
      <c r="AM435" s="49"/>
      <c r="AN435" s="49"/>
    </row>
    <row r="436" spans="8:40" x14ac:dyDescent="0.2">
      <c r="H436" s="92"/>
      <c r="M436" s="47"/>
      <c r="O436" s="48"/>
      <c r="P436" s="48"/>
      <c r="Q436" s="48"/>
      <c r="R436" s="49"/>
      <c r="S436" s="49"/>
      <c r="T436" s="49"/>
      <c r="U436" s="49"/>
      <c r="V436" s="49"/>
      <c r="W436" s="49"/>
      <c r="X436" s="94"/>
      <c r="AD436" s="91"/>
      <c r="AE436" s="49"/>
      <c r="AF436" s="49"/>
      <c r="AH436" s="91"/>
      <c r="AI436" s="49"/>
      <c r="AJ436" s="49"/>
      <c r="AL436" s="91"/>
      <c r="AM436" s="49"/>
      <c r="AN436" s="49"/>
    </row>
    <row r="437" spans="8:40" x14ac:dyDescent="0.2">
      <c r="H437" s="92"/>
      <c r="M437" s="47"/>
      <c r="O437" s="48"/>
      <c r="P437" s="48"/>
      <c r="Q437" s="48"/>
      <c r="R437" s="49"/>
      <c r="S437" s="49"/>
      <c r="T437" s="49"/>
      <c r="U437" s="49"/>
      <c r="V437" s="49"/>
      <c r="W437" s="49"/>
      <c r="X437" s="94"/>
      <c r="AD437" s="91"/>
      <c r="AE437" s="49"/>
      <c r="AF437" s="49"/>
      <c r="AH437" s="91"/>
      <c r="AI437" s="49"/>
      <c r="AJ437" s="49"/>
      <c r="AL437" s="91"/>
      <c r="AM437" s="49"/>
      <c r="AN437" s="49"/>
    </row>
    <row r="438" spans="8:40" x14ac:dyDescent="0.2">
      <c r="H438" s="92"/>
      <c r="M438" s="47"/>
      <c r="O438" s="48"/>
      <c r="P438" s="48"/>
      <c r="Q438" s="48"/>
      <c r="R438" s="49"/>
      <c r="S438" s="49"/>
      <c r="T438" s="49"/>
      <c r="U438" s="49"/>
      <c r="V438" s="49"/>
      <c r="W438" s="49"/>
      <c r="X438" s="94"/>
      <c r="AD438" s="91"/>
      <c r="AE438" s="49"/>
      <c r="AF438" s="49"/>
      <c r="AH438" s="91"/>
      <c r="AI438" s="49"/>
      <c r="AJ438" s="49"/>
      <c r="AL438" s="91"/>
      <c r="AM438" s="49"/>
      <c r="AN438" s="49"/>
    </row>
    <row r="439" spans="8:40" x14ac:dyDescent="0.2">
      <c r="H439" s="92"/>
      <c r="M439" s="47"/>
      <c r="O439" s="48"/>
      <c r="P439" s="48"/>
      <c r="Q439" s="48"/>
      <c r="R439" s="49"/>
      <c r="S439" s="49"/>
      <c r="T439" s="49"/>
      <c r="U439" s="49"/>
      <c r="V439" s="49"/>
      <c r="W439" s="49"/>
      <c r="X439" s="94"/>
      <c r="AD439" s="91"/>
      <c r="AE439" s="49"/>
      <c r="AF439" s="49"/>
      <c r="AH439" s="91"/>
      <c r="AI439" s="49"/>
      <c r="AJ439" s="49"/>
      <c r="AL439" s="91"/>
      <c r="AM439" s="49"/>
      <c r="AN439" s="49"/>
    </row>
    <row r="440" spans="8:40" x14ac:dyDescent="0.2">
      <c r="H440" s="92"/>
      <c r="M440" s="47"/>
      <c r="O440" s="48"/>
      <c r="P440" s="48"/>
      <c r="Q440" s="48"/>
      <c r="R440" s="49"/>
      <c r="S440" s="49"/>
      <c r="T440" s="49"/>
      <c r="U440" s="49"/>
      <c r="V440" s="49"/>
      <c r="W440" s="49"/>
      <c r="X440" s="94"/>
      <c r="AD440" s="91"/>
      <c r="AE440" s="49"/>
      <c r="AF440" s="49"/>
      <c r="AH440" s="91"/>
      <c r="AI440" s="49"/>
      <c r="AJ440" s="49"/>
      <c r="AL440" s="91"/>
      <c r="AM440" s="49"/>
      <c r="AN440" s="49"/>
    </row>
    <row r="441" spans="8:40" x14ac:dyDescent="0.2">
      <c r="H441" s="92"/>
      <c r="M441" s="47"/>
      <c r="O441" s="48"/>
      <c r="P441" s="48"/>
      <c r="Q441" s="48"/>
      <c r="R441" s="49"/>
      <c r="S441" s="49"/>
      <c r="T441" s="49"/>
      <c r="U441" s="49"/>
      <c r="V441" s="49"/>
      <c r="W441" s="49"/>
      <c r="X441" s="94"/>
      <c r="AD441" s="91"/>
      <c r="AE441" s="49"/>
      <c r="AF441" s="49"/>
      <c r="AH441" s="91"/>
      <c r="AI441" s="49"/>
      <c r="AJ441" s="49"/>
      <c r="AL441" s="91"/>
      <c r="AM441" s="49"/>
      <c r="AN441" s="49"/>
    </row>
    <row r="442" spans="8:40" x14ac:dyDescent="0.2">
      <c r="H442" s="92"/>
      <c r="M442" s="47"/>
      <c r="O442" s="48"/>
      <c r="P442" s="48"/>
      <c r="Q442" s="48"/>
      <c r="R442" s="49"/>
      <c r="S442" s="49"/>
      <c r="T442" s="49"/>
      <c r="U442" s="49"/>
      <c r="V442" s="49"/>
      <c r="W442" s="49"/>
      <c r="X442" s="94"/>
      <c r="AD442" s="91"/>
      <c r="AE442" s="49"/>
      <c r="AF442" s="49"/>
      <c r="AH442" s="91"/>
      <c r="AI442" s="49"/>
      <c r="AJ442" s="49"/>
      <c r="AL442" s="91"/>
      <c r="AM442" s="49"/>
      <c r="AN442" s="49"/>
    </row>
    <row r="443" spans="8:40" x14ac:dyDescent="0.2">
      <c r="H443" s="92"/>
      <c r="M443" s="47"/>
      <c r="O443" s="48"/>
      <c r="P443" s="48"/>
      <c r="Q443" s="48"/>
      <c r="R443" s="49"/>
      <c r="S443" s="49"/>
      <c r="T443" s="49"/>
      <c r="U443" s="49"/>
      <c r="V443" s="49"/>
      <c r="W443" s="49"/>
      <c r="X443" s="94"/>
      <c r="AD443" s="91"/>
      <c r="AE443" s="49"/>
      <c r="AF443" s="49"/>
      <c r="AH443" s="91"/>
      <c r="AI443" s="49"/>
      <c r="AJ443" s="49"/>
      <c r="AL443" s="91"/>
      <c r="AM443" s="49"/>
      <c r="AN443" s="49"/>
    </row>
    <row r="444" spans="8:40" x14ac:dyDescent="0.2">
      <c r="H444" s="92"/>
      <c r="M444" s="47"/>
      <c r="O444" s="48"/>
      <c r="P444" s="48"/>
      <c r="Q444" s="48"/>
      <c r="R444" s="49"/>
      <c r="S444" s="49"/>
      <c r="T444" s="49"/>
      <c r="U444" s="49"/>
      <c r="V444" s="49"/>
      <c r="W444" s="49"/>
      <c r="X444" s="94"/>
      <c r="AD444" s="91"/>
      <c r="AE444" s="49"/>
      <c r="AF444" s="49"/>
      <c r="AH444" s="91"/>
      <c r="AI444" s="49"/>
      <c r="AJ444" s="49"/>
      <c r="AL444" s="91"/>
      <c r="AM444" s="49"/>
      <c r="AN444" s="49"/>
    </row>
    <row r="445" spans="8:40" x14ac:dyDescent="0.2">
      <c r="H445" s="92"/>
      <c r="M445" s="47"/>
      <c r="O445" s="48"/>
      <c r="P445" s="48"/>
      <c r="Q445" s="48"/>
      <c r="R445" s="49"/>
      <c r="S445" s="49"/>
      <c r="T445" s="49"/>
      <c r="U445" s="49"/>
      <c r="V445" s="49"/>
      <c r="W445" s="49"/>
      <c r="X445" s="94"/>
      <c r="AD445" s="91"/>
      <c r="AE445" s="49"/>
      <c r="AF445" s="49"/>
      <c r="AH445" s="91"/>
      <c r="AI445" s="49"/>
      <c r="AJ445" s="49"/>
      <c r="AL445" s="91"/>
      <c r="AM445" s="49"/>
      <c r="AN445" s="49"/>
    </row>
    <row r="446" spans="8:40" x14ac:dyDescent="0.2">
      <c r="H446" s="92"/>
      <c r="M446" s="47"/>
      <c r="O446" s="48"/>
      <c r="P446" s="48"/>
      <c r="Q446" s="48"/>
      <c r="R446" s="49"/>
      <c r="S446" s="49"/>
      <c r="T446" s="49"/>
      <c r="U446" s="49"/>
      <c r="V446" s="49"/>
      <c r="W446" s="49"/>
      <c r="X446" s="94"/>
      <c r="AD446" s="91"/>
      <c r="AE446" s="49"/>
      <c r="AF446" s="49"/>
      <c r="AH446" s="91"/>
      <c r="AI446" s="49"/>
      <c r="AJ446" s="49"/>
      <c r="AL446" s="91"/>
      <c r="AM446" s="49"/>
      <c r="AN446" s="49"/>
    </row>
    <row r="447" spans="8:40" x14ac:dyDescent="0.2">
      <c r="H447" s="92"/>
      <c r="M447" s="47"/>
      <c r="O447" s="48"/>
      <c r="P447" s="48"/>
      <c r="Q447" s="48"/>
      <c r="R447" s="49"/>
      <c r="S447" s="49"/>
      <c r="T447" s="49"/>
      <c r="U447" s="49"/>
      <c r="V447" s="49"/>
      <c r="W447" s="49"/>
      <c r="X447" s="94"/>
      <c r="AD447" s="91"/>
      <c r="AE447" s="49"/>
      <c r="AF447" s="49"/>
      <c r="AH447" s="91"/>
      <c r="AI447" s="49"/>
      <c r="AJ447" s="49"/>
      <c r="AL447" s="91"/>
      <c r="AM447" s="49"/>
      <c r="AN447" s="49"/>
    </row>
    <row r="448" spans="8:40" x14ac:dyDescent="0.2">
      <c r="H448" s="92"/>
      <c r="M448" s="47"/>
      <c r="O448" s="48"/>
      <c r="P448" s="48"/>
      <c r="Q448" s="48"/>
      <c r="R448" s="49"/>
      <c r="S448" s="49"/>
      <c r="T448" s="49"/>
      <c r="U448" s="49"/>
      <c r="V448" s="49"/>
      <c r="W448" s="49"/>
      <c r="X448" s="94"/>
      <c r="AD448" s="91"/>
      <c r="AE448" s="49"/>
      <c r="AF448" s="49"/>
      <c r="AH448" s="91"/>
      <c r="AI448" s="49"/>
      <c r="AJ448" s="49"/>
      <c r="AL448" s="91"/>
      <c r="AM448" s="49"/>
      <c r="AN448" s="49"/>
    </row>
    <row r="449" spans="8:40" x14ac:dyDescent="0.2">
      <c r="H449" s="92"/>
      <c r="M449" s="47"/>
      <c r="O449" s="48"/>
      <c r="P449" s="48"/>
      <c r="Q449" s="48"/>
      <c r="R449" s="49"/>
      <c r="S449" s="49"/>
      <c r="T449" s="49"/>
      <c r="U449" s="49"/>
      <c r="V449" s="49"/>
      <c r="W449" s="49"/>
      <c r="X449" s="94"/>
      <c r="AD449" s="91"/>
      <c r="AE449" s="49"/>
      <c r="AF449" s="49"/>
      <c r="AH449" s="91"/>
      <c r="AI449" s="49"/>
      <c r="AJ449" s="49"/>
      <c r="AL449" s="91"/>
      <c r="AM449" s="49"/>
      <c r="AN449" s="49"/>
    </row>
    <row r="450" spans="8:40" x14ac:dyDescent="0.2">
      <c r="H450" s="92"/>
      <c r="M450" s="47"/>
      <c r="O450" s="48"/>
      <c r="P450" s="48"/>
      <c r="Q450" s="48"/>
      <c r="R450" s="49"/>
      <c r="S450" s="49"/>
      <c r="T450" s="49"/>
      <c r="U450" s="49"/>
      <c r="V450" s="49"/>
      <c r="W450" s="49"/>
      <c r="X450" s="94"/>
      <c r="AD450" s="91"/>
      <c r="AE450" s="49"/>
      <c r="AF450" s="49"/>
      <c r="AH450" s="91"/>
      <c r="AI450" s="49"/>
      <c r="AJ450" s="49"/>
      <c r="AL450" s="91"/>
      <c r="AM450" s="49"/>
      <c r="AN450" s="49"/>
    </row>
    <row r="451" spans="8:40" x14ac:dyDescent="0.2">
      <c r="H451" s="92"/>
      <c r="M451" s="47"/>
      <c r="O451" s="48"/>
      <c r="P451" s="48"/>
      <c r="Q451" s="48"/>
      <c r="R451" s="49"/>
      <c r="S451" s="49"/>
      <c r="T451" s="49"/>
      <c r="U451" s="49"/>
      <c r="V451" s="49"/>
      <c r="W451" s="49"/>
      <c r="X451" s="94"/>
      <c r="AD451" s="91"/>
      <c r="AE451" s="49"/>
      <c r="AF451" s="49"/>
      <c r="AH451" s="91"/>
      <c r="AI451" s="49"/>
      <c r="AJ451" s="49"/>
      <c r="AL451" s="91"/>
      <c r="AM451" s="49"/>
      <c r="AN451" s="49"/>
    </row>
    <row r="452" spans="8:40" x14ac:dyDescent="0.2">
      <c r="H452" s="92"/>
      <c r="M452" s="47"/>
      <c r="O452" s="48"/>
      <c r="P452" s="48"/>
      <c r="Q452" s="48"/>
      <c r="R452" s="49"/>
      <c r="S452" s="49"/>
      <c r="T452" s="49"/>
      <c r="U452" s="49"/>
      <c r="V452" s="49"/>
      <c r="W452" s="49"/>
      <c r="X452" s="94"/>
      <c r="AD452" s="91"/>
      <c r="AE452" s="49"/>
      <c r="AF452" s="49"/>
      <c r="AH452" s="91"/>
      <c r="AI452" s="49"/>
      <c r="AJ452" s="49"/>
      <c r="AL452" s="91"/>
      <c r="AM452" s="49"/>
      <c r="AN452" s="49"/>
    </row>
    <row r="453" spans="8:40" x14ac:dyDescent="0.2">
      <c r="H453" s="92"/>
      <c r="M453" s="47"/>
      <c r="O453" s="48"/>
      <c r="P453" s="48"/>
      <c r="Q453" s="48"/>
      <c r="R453" s="49"/>
      <c r="S453" s="49"/>
      <c r="T453" s="49"/>
      <c r="U453" s="49"/>
      <c r="V453" s="49"/>
      <c r="W453" s="49"/>
      <c r="X453" s="94"/>
      <c r="AD453" s="91"/>
      <c r="AE453" s="49"/>
      <c r="AF453" s="49"/>
      <c r="AH453" s="91"/>
      <c r="AI453" s="49"/>
      <c r="AJ453" s="49"/>
      <c r="AL453" s="91"/>
      <c r="AM453" s="49"/>
      <c r="AN453" s="49"/>
    </row>
    <row r="454" spans="8:40" x14ac:dyDescent="0.2">
      <c r="H454" s="92"/>
      <c r="M454" s="47"/>
      <c r="O454" s="48"/>
      <c r="P454" s="48"/>
      <c r="Q454" s="48"/>
      <c r="R454" s="49"/>
      <c r="S454" s="49"/>
      <c r="T454" s="49"/>
      <c r="U454" s="49"/>
      <c r="V454" s="49"/>
      <c r="W454" s="49"/>
      <c r="X454" s="94"/>
      <c r="AD454" s="91"/>
      <c r="AE454" s="49"/>
      <c r="AF454" s="49"/>
      <c r="AH454" s="91"/>
      <c r="AI454" s="49"/>
      <c r="AJ454" s="49"/>
      <c r="AL454" s="91"/>
      <c r="AM454" s="49"/>
      <c r="AN454" s="49"/>
    </row>
    <row r="455" spans="8:40" x14ac:dyDescent="0.2">
      <c r="H455" s="92"/>
      <c r="M455" s="47"/>
      <c r="O455" s="48"/>
      <c r="P455" s="48"/>
      <c r="Q455" s="48"/>
      <c r="R455" s="49"/>
      <c r="S455" s="49"/>
      <c r="T455" s="49"/>
      <c r="U455" s="49"/>
      <c r="V455" s="49"/>
      <c r="W455" s="49"/>
      <c r="X455" s="94"/>
      <c r="AD455" s="91"/>
      <c r="AE455" s="49"/>
      <c r="AF455" s="49"/>
      <c r="AH455" s="91"/>
      <c r="AI455" s="49"/>
      <c r="AJ455" s="49"/>
      <c r="AL455" s="91"/>
      <c r="AM455" s="49"/>
      <c r="AN455" s="49"/>
    </row>
    <row r="456" spans="8:40" x14ac:dyDescent="0.2">
      <c r="H456" s="92"/>
      <c r="M456" s="47"/>
      <c r="O456" s="48"/>
      <c r="P456" s="48"/>
      <c r="Q456" s="48"/>
      <c r="R456" s="49"/>
      <c r="S456" s="49"/>
      <c r="T456" s="49"/>
      <c r="U456" s="49"/>
      <c r="V456" s="49"/>
      <c r="W456" s="49"/>
      <c r="X456" s="94"/>
      <c r="AD456" s="91"/>
      <c r="AE456" s="49"/>
      <c r="AF456" s="49"/>
      <c r="AH456" s="91"/>
      <c r="AI456" s="49"/>
      <c r="AJ456" s="49"/>
      <c r="AL456" s="91"/>
      <c r="AM456" s="49"/>
      <c r="AN456" s="49"/>
    </row>
    <row r="457" spans="8:40" x14ac:dyDescent="0.2">
      <c r="H457" s="92"/>
      <c r="M457" s="47"/>
      <c r="O457" s="48"/>
      <c r="P457" s="48"/>
      <c r="Q457" s="48"/>
      <c r="R457" s="49"/>
      <c r="S457" s="49"/>
      <c r="T457" s="49"/>
      <c r="U457" s="49"/>
      <c r="V457" s="49"/>
      <c r="W457" s="49"/>
      <c r="X457" s="94"/>
      <c r="AD457" s="91"/>
      <c r="AE457" s="49"/>
      <c r="AF457" s="49"/>
      <c r="AH457" s="91"/>
      <c r="AI457" s="49"/>
      <c r="AJ457" s="49"/>
      <c r="AL457" s="91"/>
      <c r="AM457" s="49"/>
      <c r="AN457" s="49"/>
    </row>
    <row r="458" spans="8:40" x14ac:dyDescent="0.2">
      <c r="H458" s="92"/>
      <c r="M458" s="47"/>
      <c r="O458" s="48"/>
      <c r="P458" s="48"/>
      <c r="Q458" s="48"/>
      <c r="R458" s="49"/>
      <c r="S458" s="49"/>
      <c r="T458" s="49"/>
      <c r="U458" s="49"/>
      <c r="V458" s="49"/>
      <c r="W458" s="49"/>
      <c r="X458" s="94"/>
      <c r="AD458" s="91"/>
      <c r="AE458" s="49"/>
      <c r="AF458" s="49"/>
      <c r="AH458" s="91"/>
      <c r="AI458" s="49"/>
      <c r="AJ458" s="49"/>
      <c r="AL458" s="91"/>
      <c r="AM458" s="49"/>
      <c r="AN458" s="49"/>
    </row>
    <row r="459" spans="8:40" x14ac:dyDescent="0.2">
      <c r="H459" s="92"/>
      <c r="M459" s="47"/>
      <c r="O459" s="48"/>
      <c r="P459" s="48"/>
      <c r="Q459" s="48"/>
      <c r="R459" s="49"/>
      <c r="S459" s="49"/>
      <c r="T459" s="49"/>
      <c r="U459" s="49"/>
      <c r="V459" s="49"/>
      <c r="W459" s="49"/>
      <c r="X459" s="94"/>
      <c r="AD459" s="91"/>
      <c r="AE459" s="49"/>
      <c r="AF459" s="49"/>
      <c r="AH459" s="91"/>
      <c r="AI459" s="49"/>
      <c r="AJ459" s="49"/>
      <c r="AL459" s="91"/>
      <c r="AM459" s="49"/>
      <c r="AN459" s="49"/>
    </row>
    <row r="460" spans="8:40" x14ac:dyDescent="0.2">
      <c r="H460" s="92"/>
      <c r="M460" s="47"/>
      <c r="O460" s="48"/>
      <c r="P460" s="48"/>
      <c r="Q460" s="48"/>
      <c r="R460" s="49"/>
      <c r="S460" s="49"/>
      <c r="T460" s="49"/>
      <c r="U460" s="49"/>
      <c r="V460" s="49"/>
      <c r="W460" s="49"/>
      <c r="X460" s="94"/>
      <c r="AD460" s="91"/>
      <c r="AE460" s="49"/>
      <c r="AF460" s="49"/>
      <c r="AH460" s="91"/>
      <c r="AI460" s="49"/>
      <c r="AJ460" s="49"/>
      <c r="AL460" s="91"/>
      <c r="AM460" s="49"/>
      <c r="AN460" s="49"/>
    </row>
    <row r="461" spans="8:40" x14ac:dyDescent="0.2">
      <c r="H461" s="92"/>
      <c r="M461" s="47"/>
      <c r="O461" s="48"/>
      <c r="P461" s="48"/>
      <c r="Q461" s="48"/>
      <c r="R461" s="49"/>
      <c r="S461" s="49"/>
      <c r="T461" s="49"/>
      <c r="U461" s="49"/>
      <c r="V461" s="49"/>
      <c r="W461" s="49"/>
      <c r="X461" s="94"/>
      <c r="AD461" s="91"/>
      <c r="AE461" s="49"/>
      <c r="AF461" s="49"/>
      <c r="AH461" s="91"/>
      <c r="AI461" s="49"/>
      <c r="AJ461" s="49"/>
      <c r="AL461" s="91"/>
      <c r="AM461" s="49"/>
      <c r="AN461" s="49"/>
    </row>
    <row r="462" spans="8:40" x14ac:dyDescent="0.2">
      <c r="H462" s="92"/>
      <c r="M462" s="47"/>
      <c r="O462" s="48"/>
      <c r="P462" s="48"/>
      <c r="Q462" s="48"/>
      <c r="R462" s="49"/>
      <c r="S462" s="49"/>
      <c r="T462" s="49"/>
      <c r="U462" s="49"/>
      <c r="V462" s="49"/>
      <c r="W462" s="49"/>
      <c r="X462" s="94"/>
      <c r="AD462" s="91"/>
      <c r="AE462" s="49"/>
      <c r="AF462" s="49"/>
      <c r="AH462" s="91"/>
      <c r="AI462" s="49"/>
      <c r="AJ462" s="49"/>
      <c r="AL462" s="91"/>
      <c r="AM462" s="49"/>
      <c r="AN462" s="49"/>
    </row>
    <row r="463" spans="8:40" x14ac:dyDescent="0.2">
      <c r="H463" s="92"/>
      <c r="M463" s="47"/>
      <c r="O463" s="48"/>
      <c r="P463" s="48"/>
      <c r="Q463" s="48"/>
      <c r="R463" s="49"/>
      <c r="S463" s="49"/>
      <c r="T463" s="49"/>
      <c r="U463" s="49"/>
      <c r="V463" s="49"/>
      <c r="W463" s="49"/>
      <c r="X463" s="94"/>
      <c r="AD463" s="91"/>
      <c r="AE463" s="49"/>
      <c r="AF463" s="49"/>
      <c r="AH463" s="91"/>
      <c r="AI463" s="49"/>
      <c r="AJ463" s="49"/>
      <c r="AL463" s="91"/>
      <c r="AM463" s="49"/>
      <c r="AN463" s="49"/>
    </row>
    <row r="464" spans="8:40" x14ac:dyDescent="0.2">
      <c r="H464" s="92"/>
      <c r="M464" s="47"/>
      <c r="O464" s="48"/>
      <c r="P464" s="48"/>
      <c r="Q464" s="48"/>
      <c r="R464" s="49"/>
      <c r="S464" s="49"/>
      <c r="T464" s="49"/>
      <c r="U464" s="49"/>
      <c r="V464" s="49"/>
      <c r="W464" s="49"/>
      <c r="X464" s="94"/>
      <c r="AD464" s="91"/>
      <c r="AE464" s="49"/>
      <c r="AF464" s="49"/>
      <c r="AH464" s="91"/>
      <c r="AI464" s="49"/>
      <c r="AJ464" s="49"/>
      <c r="AL464" s="91"/>
      <c r="AM464" s="49"/>
      <c r="AN464" s="49"/>
    </row>
    <row r="465" spans="8:40" x14ac:dyDescent="0.2">
      <c r="H465" s="92"/>
      <c r="M465" s="47"/>
      <c r="O465" s="48"/>
      <c r="P465" s="48"/>
      <c r="Q465" s="48"/>
      <c r="R465" s="49"/>
      <c r="S465" s="49"/>
      <c r="T465" s="49"/>
      <c r="U465" s="49"/>
      <c r="V465" s="49"/>
      <c r="W465" s="49"/>
      <c r="X465" s="94"/>
      <c r="AD465" s="91"/>
      <c r="AE465" s="49"/>
      <c r="AF465" s="49"/>
      <c r="AH465" s="91"/>
      <c r="AI465" s="49"/>
      <c r="AJ465" s="49"/>
      <c r="AL465" s="91"/>
      <c r="AM465" s="49"/>
      <c r="AN465" s="49"/>
    </row>
    <row r="466" spans="8:40" x14ac:dyDescent="0.2">
      <c r="H466" s="92"/>
      <c r="M466" s="47"/>
      <c r="O466" s="48"/>
      <c r="P466" s="48"/>
      <c r="Q466" s="48"/>
      <c r="R466" s="49"/>
      <c r="S466" s="49"/>
      <c r="T466" s="49"/>
      <c r="U466" s="49"/>
      <c r="V466" s="49"/>
      <c r="W466" s="49"/>
      <c r="X466" s="94"/>
      <c r="AD466" s="91"/>
      <c r="AE466" s="49"/>
      <c r="AF466" s="49"/>
      <c r="AH466" s="91"/>
      <c r="AI466" s="49"/>
      <c r="AJ466" s="49"/>
      <c r="AL466" s="91"/>
      <c r="AM466" s="49"/>
      <c r="AN466" s="49"/>
    </row>
    <row r="467" spans="8:40" x14ac:dyDescent="0.2">
      <c r="H467" s="92"/>
      <c r="M467" s="47"/>
      <c r="O467" s="48"/>
      <c r="P467" s="48"/>
      <c r="Q467" s="48"/>
      <c r="R467" s="49"/>
      <c r="S467" s="49"/>
      <c r="T467" s="49"/>
      <c r="U467" s="49"/>
      <c r="V467" s="49"/>
      <c r="W467" s="49"/>
      <c r="X467" s="94"/>
      <c r="AD467" s="91"/>
      <c r="AE467" s="49"/>
      <c r="AF467" s="49"/>
      <c r="AH467" s="91"/>
      <c r="AI467" s="49"/>
      <c r="AJ467" s="49"/>
      <c r="AL467" s="91"/>
      <c r="AM467" s="49"/>
      <c r="AN467" s="49"/>
    </row>
    <row r="468" spans="8:40" x14ac:dyDescent="0.2">
      <c r="H468" s="92"/>
      <c r="M468" s="47"/>
      <c r="O468" s="48"/>
      <c r="P468" s="48"/>
      <c r="Q468" s="48"/>
      <c r="R468" s="49"/>
      <c r="S468" s="49"/>
      <c r="T468" s="49"/>
      <c r="U468" s="49"/>
      <c r="V468" s="49"/>
      <c r="W468" s="49"/>
      <c r="X468" s="94"/>
      <c r="AD468" s="91"/>
      <c r="AE468" s="49"/>
      <c r="AF468" s="49"/>
      <c r="AH468" s="91"/>
      <c r="AI468" s="49"/>
      <c r="AJ468" s="49"/>
      <c r="AL468" s="91"/>
      <c r="AM468" s="49"/>
      <c r="AN468" s="49"/>
    </row>
    <row r="469" spans="8:40" x14ac:dyDescent="0.2">
      <c r="H469" s="92"/>
      <c r="M469" s="47"/>
      <c r="O469" s="48"/>
      <c r="P469" s="48"/>
      <c r="Q469" s="48"/>
      <c r="R469" s="49"/>
      <c r="S469" s="49"/>
      <c r="T469" s="49"/>
      <c r="U469" s="49"/>
      <c r="V469" s="49"/>
      <c r="W469" s="49"/>
      <c r="X469" s="94"/>
      <c r="AD469" s="91"/>
      <c r="AE469" s="49"/>
      <c r="AF469" s="49"/>
      <c r="AH469" s="91"/>
      <c r="AI469" s="49"/>
      <c r="AJ469" s="49"/>
      <c r="AL469" s="91"/>
      <c r="AM469" s="49"/>
      <c r="AN469" s="49"/>
    </row>
    <row r="470" spans="8:40" x14ac:dyDescent="0.2">
      <c r="H470" s="92"/>
      <c r="M470" s="47"/>
      <c r="O470" s="48"/>
      <c r="P470" s="48"/>
      <c r="Q470" s="48"/>
      <c r="R470" s="49"/>
      <c r="S470" s="49"/>
      <c r="T470" s="49"/>
      <c r="U470" s="49"/>
      <c r="V470" s="49"/>
      <c r="W470" s="49"/>
      <c r="X470" s="94"/>
      <c r="AD470" s="91"/>
      <c r="AE470" s="49"/>
      <c r="AF470" s="49"/>
      <c r="AH470" s="91"/>
      <c r="AI470" s="49"/>
      <c r="AJ470" s="49"/>
      <c r="AL470" s="91"/>
      <c r="AM470" s="49"/>
      <c r="AN470" s="49"/>
    </row>
    <row r="471" spans="8:40" x14ac:dyDescent="0.2">
      <c r="H471" s="92"/>
      <c r="M471" s="47"/>
      <c r="O471" s="48"/>
      <c r="P471" s="48"/>
      <c r="Q471" s="48"/>
      <c r="R471" s="49"/>
      <c r="S471" s="49"/>
      <c r="T471" s="49"/>
      <c r="U471" s="49"/>
      <c r="V471" s="49"/>
      <c r="W471" s="49"/>
      <c r="X471" s="94"/>
      <c r="AD471" s="91"/>
      <c r="AE471" s="49"/>
      <c r="AF471" s="49"/>
      <c r="AH471" s="91"/>
      <c r="AI471" s="49"/>
      <c r="AJ471" s="49"/>
      <c r="AL471" s="91"/>
      <c r="AM471" s="49"/>
      <c r="AN471" s="49"/>
    </row>
    <row r="472" spans="8:40" x14ac:dyDescent="0.2">
      <c r="H472" s="92"/>
      <c r="M472" s="47"/>
      <c r="O472" s="48"/>
      <c r="P472" s="48"/>
      <c r="Q472" s="48"/>
      <c r="R472" s="49"/>
      <c r="S472" s="49"/>
      <c r="T472" s="49"/>
      <c r="U472" s="49"/>
      <c r="V472" s="49"/>
      <c r="W472" s="49"/>
      <c r="X472" s="94"/>
      <c r="AD472" s="91"/>
      <c r="AE472" s="49"/>
      <c r="AF472" s="49"/>
      <c r="AH472" s="91"/>
      <c r="AI472" s="49"/>
      <c r="AJ472" s="49"/>
      <c r="AL472" s="91"/>
      <c r="AM472" s="49"/>
      <c r="AN472" s="49"/>
    </row>
    <row r="473" spans="8:40" x14ac:dyDescent="0.2">
      <c r="H473" s="92"/>
      <c r="M473" s="47"/>
      <c r="O473" s="48"/>
      <c r="P473" s="48"/>
      <c r="Q473" s="48"/>
      <c r="R473" s="49"/>
      <c r="S473" s="49"/>
      <c r="T473" s="49"/>
      <c r="U473" s="49"/>
      <c r="V473" s="49"/>
      <c r="W473" s="49"/>
      <c r="X473" s="94"/>
      <c r="AD473" s="91"/>
      <c r="AE473" s="49"/>
      <c r="AF473" s="49"/>
      <c r="AH473" s="91"/>
      <c r="AI473" s="49"/>
      <c r="AJ473" s="49"/>
      <c r="AL473" s="91"/>
      <c r="AM473" s="49"/>
      <c r="AN473" s="49"/>
    </row>
    <row r="474" spans="8:40" x14ac:dyDescent="0.2">
      <c r="H474" s="92"/>
      <c r="M474" s="47"/>
      <c r="O474" s="48"/>
      <c r="P474" s="48"/>
      <c r="Q474" s="48"/>
      <c r="R474" s="49"/>
      <c r="S474" s="49"/>
      <c r="T474" s="49"/>
      <c r="U474" s="49"/>
      <c r="V474" s="49"/>
      <c r="W474" s="49"/>
      <c r="X474" s="94"/>
      <c r="AD474" s="91"/>
      <c r="AE474" s="49"/>
      <c r="AF474" s="49"/>
      <c r="AH474" s="91"/>
      <c r="AI474" s="49"/>
      <c r="AJ474" s="49"/>
      <c r="AL474" s="91"/>
      <c r="AM474" s="49"/>
      <c r="AN474" s="49"/>
    </row>
    <row r="475" spans="8:40" x14ac:dyDescent="0.2">
      <c r="H475" s="92"/>
      <c r="M475" s="47"/>
      <c r="O475" s="48"/>
      <c r="P475" s="48"/>
      <c r="Q475" s="48"/>
      <c r="R475" s="49"/>
      <c r="S475" s="49"/>
      <c r="T475" s="49"/>
      <c r="U475" s="49"/>
      <c r="V475" s="49"/>
      <c r="W475" s="49"/>
      <c r="X475" s="94"/>
      <c r="AD475" s="91"/>
      <c r="AE475" s="49"/>
      <c r="AF475" s="49"/>
      <c r="AH475" s="91"/>
      <c r="AI475" s="49"/>
      <c r="AJ475" s="49"/>
      <c r="AL475" s="91"/>
      <c r="AM475" s="49"/>
      <c r="AN475" s="49"/>
    </row>
    <row r="476" spans="8:40" x14ac:dyDescent="0.2">
      <c r="H476" s="92"/>
      <c r="M476" s="47"/>
      <c r="O476" s="48"/>
      <c r="P476" s="48"/>
      <c r="Q476" s="48"/>
      <c r="R476" s="49"/>
      <c r="S476" s="49"/>
      <c r="T476" s="49"/>
      <c r="U476" s="49"/>
      <c r="V476" s="49"/>
      <c r="W476" s="49"/>
      <c r="X476" s="94"/>
      <c r="AD476" s="91"/>
      <c r="AE476" s="49"/>
      <c r="AF476" s="49"/>
      <c r="AH476" s="91"/>
      <c r="AI476" s="49"/>
      <c r="AJ476" s="49"/>
      <c r="AL476" s="91"/>
      <c r="AM476" s="49"/>
      <c r="AN476" s="49"/>
    </row>
    <row r="477" spans="8:40" x14ac:dyDescent="0.2">
      <c r="H477" s="92"/>
      <c r="M477" s="47"/>
      <c r="O477" s="48"/>
      <c r="P477" s="48"/>
      <c r="Q477" s="48"/>
      <c r="R477" s="49"/>
      <c r="S477" s="49"/>
      <c r="T477" s="49"/>
      <c r="U477" s="49"/>
      <c r="V477" s="49"/>
      <c r="W477" s="49"/>
      <c r="X477" s="94"/>
      <c r="AD477" s="91"/>
      <c r="AE477" s="49"/>
      <c r="AF477" s="49"/>
      <c r="AH477" s="91"/>
      <c r="AI477" s="49"/>
      <c r="AJ477" s="49"/>
      <c r="AL477" s="91"/>
      <c r="AM477" s="49"/>
      <c r="AN477" s="49"/>
    </row>
    <row r="478" spans="8:40" x14ac:dyDescent="0.2">
      <c r="H478" s="92"/>
      <c r="M478" s="47"/>
      <c r="O478" s="48"/>
      <c r="P478" s="48"/>
      <c r="Q478" s="48"/>
      <c r="R478" s="49"/>
      <c r="S478" s="49"/>
      <c r="T478" s="49"/>
      <c r="U478" s="49"/>
      <c r="V478" s="49"/>
      <c r="W478" s="49"/>
      <c r="X478" s="94"/>
      <c r="AD478" s="91"/>
      <c r="AE478" s="49"/>
      <c r="AF478" s="49"/>
      <c r="AH478" s="91"/>
      <c r="AI478" s="49"/>
      <c r="AJ478" s="49"/>
      <c r="AL478" s="91"/>
      <c r="AM478" s="49"/>
      <c r="AN478" s="49"/>
    </row>
    <row r="479" spans="8:40" x14ac:dyDescent="0.2">
      <c r="H479" s="92"/>
      <c r="M479" s="47"/>
      <c r="O479" s="48"/>
      <c r="P479" s="48"/>
      <c r="Q479" s="48"/>
      <c r="R479" s="49"/>
      <c r="S479" s="49"/>
      <c r="T479" s="49"/>
      <c r="U479" s="49"/>
      <c r="V479" s="49"/>
      <c r="W479" s="49"/>
      <c r="X479" s="94"/>
      <c r="AD479" s="91"/>
      <c r="AE479" s="49"/>
      <c r="AF479" s="49"/>
      <c r="AH479" s="91"/>
      <c r="AI479" s="49"/>
      <c r="AJ479" s="49"/>
      <c r="AL479" s="91"/>
      <c r="AM479" s="49"/>
      <c r="AN479" s="49"/>
    </row>
    <row r="480" spans="8:40" x14ac:dyDescent="0.2">
      <c r="H480" s="92"/>
      <c r="M480" s="47"/>
      <c r="O480" s="48"/>
      <c r="P480" s="48"/>
      <c r="Q480" s="48"/>
      <c r="R480" s="49"/>
      <c r="S480" s="49"/>
      <c r="T480" s="49"/>
      <c r="U480" s="49"/>
      <c r="V480" s="49"/>
      <c r="W480" s="49"/>
      <c r="X480" s="94"/>
      <c r="AD480" s="91"/>
      <c r="AE480" s="49"/>
      <c r="AF480" s="49"/>
      <c r="AH480" s="91"/>
      <c r="AI480" s="49"/>
      <c r="AJ480" s="49"/>
      <c r="AL480" s="91"/>
      <c r="AM480" s="49"/>
      <c r="AN480" s="49"/>
    </row>
    <row r="481" spans="8:40" x14ac:dyDescent="0.2">
      <c r="H481" s="92"/>
      <c r="M481" s="47"/>
      <c r="O481" s="48"/>
      <c r="P481" s="48"/>
      <c r="Q481" s="48"/>
      <c r="R481" s="49"/>
      <c r="S481" s="49"/>
      <c r="T481" s="49"/>
      <c r="U481" s="49"/>
      <c r="V481" s="49"/>
      <c r="W481" s="49"/>
      <c r="X481" s="94"/>
      <c r="AD481" s="91"/>
      <c r="AE481" s="49"/>
      <c r="AF481" s="49"/>
      <c r="AH481" s="91"/>
      <c r="AI481" s="49"/>
      <c r="AJ481" s="49"/>
      <c r="AL481" s="91"/>
      <c r="AM481" s="49"/>
      <c r="AN481" s="49"/>
    </row>
    <row r="482" spans="8:40" x14ac:dyDescent="0.2">
      <c r="H482" s="92"/>
      <c r="M482" s="47"/>
      <c r="O482" s="48"/>
      <c r="P482" s="48"/>
      <c r="Q482" s="48"/>
      <c r="R482" s="49"/>
      <c r="S482" s="49"/>
      <c r="T482" s="49"/>
      <c r="U482" s="49"/>
      <c r="V482" s="49"/>
      <c r="W482" s="49"/>
      <c r="X482" s="94"/>
      <c r="AD482" s="91"/>
      <c r="AE482" s="49"/>
      <c r="AF482" s="49"/>
      <c r="AH482" s="91"/>
      <c r="AI482" s="49"/>
      <c r="AJ482" s="49"/>
      <c r="AL482" s="91"/>
      <c r="AM482" s="49"/>
      <c r="AN482" s="49"/>
    </row>
    <row r="483" spans="8:40" x14ac:dyDescent="0.2">
      <c r="H483" s="92"/>
      <c r="M483" s="47"/>
      <c r="O483" s="48"/>
      <c r="P483" s="48"/>
      <c r="Q483" s="48"/>
      <c r="R483" s="49"/>
      <c r="S483" s="49"/>
      <c r="T483" s="49"/>
      <c r="U483" s="49"/>
      <c r="V483" s="49"/>
      <c r="W483" s="49"/>
      <c r="X483" s="94"/>
      <c r="AD483" s="91"/>
      <c r="AE483" s="49"/>
      <c r="AF483" s="49"/>
      <c r="AH483" s="91"/>
      <c r="AI483" s="49"/>
      <c r="AJ483" s="49"/>
      <c r="AL483" s="91"/>
      <c r="AM483" s="49"/>
      <c r="AN483" s="49"/>
    </row>
    <row r="484" spans="8:40" x14ac:dyDescent="0.2">
      <c r="H484" s="92"/>
      <c r="M484" s="47"/>
      <c r="O484" s="48"/>
      <c r="P484" s="48"/>
      <c r="Q484" s="48"/>
      <c r="R484" s="49"/>
      <c r="S484" s="49"/>
      <c r="T484" s="49"/>
      <c r="U484" s="49"/>
      <c r="V484" s="49"/>
      <c r="W484" s="49"/>
      <c r="X484" s="94"/>
      <c r="AD484" s="91"/>
      <c r="AE484" s="49"/>
      <c r="AF484" s="49"/>
      <c r="AH484" s="91"/>
      <c r="AI484" s="49"/>
      <c r="AJ484" s="49"/>
      <c r="AL484" s="91"/>
      <c r="AM484" s="49"/>
      <c r="AN484" s="49"/>
    </row>
    <row r="485" spans="8:40" x14ac:dyDescent="0.2">
      <c r="H485" s="92"/>
      <c r="M485" s="47"/>
      <c r="O485" s="48"/>
      <c r="P485" s="48"/>
      <c r="Q485" s="48"/>
      <c r="R485" s="49"/>
      <c r="S485" s="49"/>
      <c r="T485" s="49"/>
      <c r="U485" s="49"/>
      <c r="V485" s="49"/>
      <c r="W485" s="49"/>
      <c r="X485" s="94"/>
      <c r="AD485" s="91"/>
      <c r="AE485" s="49"/>
      <c r="AF485" s="49"/>
      <c r="AH485" s="91"/>
      <c r="AI485" s="49"/>
      <c r="AJ485" s="49"/>
      <c r="AL485" s="91"/>
      <c r="AM485" s="49"/>
      <c r="AN485" s="49"/>
    </row>
    <row r="486" spans="8:40" x14ac:dyDescent="0.2">
      <c r="H486" s="92"/>
      <c r="M486" s="47"/>
      <c r="O486" s="48"/>
      <c r="P486" s="48"/>
      <c r="Q486" s="48"/>
      <c r="R486" s="49"/>
      <c r="S486" s="49"/>
      <c r="T486" s="49"/>
      <c r="U486" s="49"/>
      <c r="V486" s="49"/>
      <c r="W486" s="49"/>
      <c r="X486" s="94"/>
      <c r="AD486" s="91"/>
      <c r="AE486" s="49"/>
      <c r="AF486" s="49"/>
      <c r="AH486" s="91"/>
      <c r="AI486" s="49"/>
      <c r="AJ486" s="49"/>
      <c r="AL486" s="91"/>
      <c r="AM486" s="49"/>
      <c r="AN486" s="49"/>
    </row>
    <row r="487" spans="8:40" x14ac:dyDescent="0.2">
      <c r="H487" s="92"/>
      <c r="M487" s="47"/>
      <c r="O487" s="48"/>
      <c r="P487" s="48"/>
      <c r="Q487" s="48"/>
      <c r="R487" s="49"/>
      <c r="S487" s="49"/>
      <c r="T487" s="49"/>
      <c r="U487" s="49"/>
      <c r="V487" s="49"/>
      <c r="W487" s="49"/>
      <c r="X487" s="94"/>
      <c r="AD487" s="91"/>
      <c r="AE487" s="49"/>
      <c r="AF487" s="49"/>
      <c r="AH487" s="91"/>
      <c r="AI487" s="49"/>
      <c r="AJ487" s="49"/>
      <c r="AL487" s="91"/>
      <c r="AM487" s="49"/>
      <c r="AN487" s="49"/>
    </row>
    <row r="488" spans="8:40" x14ac:dyDescent="0.2">
      <c r="H488" s="92"/>
      <c r="M488" s="47"/>
      <c r="O488" s="48"/>
      <c r="P488" s="48"/>
      <c r="Q488" s="48"/>
      <c r="R488" s="49"/>
      <c r="S488" s="49"/>
      <c r="T488" s="49"/>
      <c r="U488" s="49"/>
      <c r="V488" s="49"/>
      <c r="W488" s="49"/>
      <c r="X488" s="94"/>
      <c r="AD488" s="91"/>
      <c r="AE488" s="49"/>
      <c r="AF488" s="49"/>
      <c r="AH488" s="91"/>
      <c r="AI488" s="49"/>
      <c r="AJ488" s="49"/>
      <c r="AL488" s="91"/>
      <c r="AM488" s="49"/>
      <c r="AN488" s="49"/>
    </row>
    <row r="489" spans="8:40" x14ac:dyDescent="0.2">
      <c r="H489" s="92"/>
      <c r="M489" s="47"/>
      <c r="O489" s="48"/>
      <c r="P489" s="48"/>
      <c r="Q489" s="48"/>
      <c r="R489" s="49"/>
      <c r="S489" s="49"/>
      <c r="T489" s="49"/>
      <c r="U489" s="49"/>
      <c r="V489" s="49"/>
      <c r="W489" s="49"/>
      <c r="X489" s="94"/>
      <c r="AD489" s="91"/>
      <c r="AE489" s="49"/>
      <c r="AF489" s="49"/>
      <c r="AH489" s="91"/>
      <c r="AI489" s="49"/>
      <c r="AJ489" s="49"/>
      <c r="AL489" s="91"/>
      <c r="AM489" s="49"/>
      <c r="AN489" s="49"/>
    </row>
    <row r="490" spans="8:40" x14ac:dyDescent="0.2">
      <c r="H490" s="92"/>
      <c r="M490" s="47"/>
      <c r="O490" s="48"/>
      <c r="P490" s="48"/>
      <c r="Q490" s="48"/>
      <c r="R490" s="49"/>
      <c r="S490" s="49"/>
      <c r="T490" s="49"/>
      <c r="U490" s="49"/>
      <c r="V490" s="49"/>
      <c r="W490" s="49"/>
      <c r="X490" s="94"/>
      <c r="AD490" s="91"/>
      <c r="AE490" s="49"/>
      <c r="AF490" s="49"/>
      <c r="AH490" s="91"/>
      <c r="AI490" s="49"/>
      <c r="AJ490" s="49"/>
      <c r="AL490" s="91"/>
      <c r="AM490" s="49"/>
      <c r="AN490" s="49"/>
    </row>
    <row r="491" spans="8:40" x14ac:dyDescent="0.2">
      <c r="H491" s="92"/>
      <c r="M491" s="47"/>
      <c r="O491" s="48"/>
      <c r="P491" s="48"/>
      <c r="Q491" s="48"/>
      <c r="R491" s="49"/>
      <c r="S491" s="49"/>
      <c r="T491" s="49"/>
      <c r="U491" s="49"/>
      <c r="V491" s="49"/>
      <c r="W491" s="49"/>
      <c r="X491" s="94"/>
      <c r="AD491" s="91"/>
      <c r="AE491" s="49"/>
      <c r="AF491" s="49"/>
      <c r="AH491" s="91"/>
      <c r="AI491" s="49"/>
      <c r="AJ491" s="49"/>
      <c r="AL491" s="91"/>
      <c r="AM491" s="49"/>
      <c r="AN491" s="49"/>
    </row>
    <row r="492" spans="8:40" x14ac:dyDescent="0.2">
      <c r="H492" s="92"/>
      <c r="M492" s="47"/>
      <c r="O492" s="48"/>
      <c r="P492" s="48"/>
      <c r="Q492" s="48"/>
      <c r="R492" s="49"/>
      <c r="S492" s="49"/>
      <c r="T492" s="49"/>
      <c r="U492" s="49"/>
      <c r="V492" s="49"/>
      <c r="W492" s="49"/>
      <c r="X492" s="94"/>
      <c r="AD492" s="91"/>
      <c r="AE492" s="49"/>
      <c r="AF492" s="49"/>
      <c r="AH492" s="91"/>
      <c r="AI492" s="49"/>
      <c r="AJ492" s="49"/>
      <c r="AL492" s="91"/>
      <c r="AM492" s="49"/>
      <c r="AN492" s="49"/>
    </row>
    <row r="493" spans="8:40" x14ac:dyDescent="0.2">
      <c r="H493" s="92"/>
      <c r="M493" s="47"/>
      <c r="O493" s="48"/>
      <c r="P493" s="48"/>
      <c r="Q493" s="48"/>
      <c r="R493" s="49"/>
      <c r="S493" s="49"/>
      <c r="T493" s="49"/>
      <c r="U493" s="49"/>
      <c r="V493" s="49"/>
      <c r="W493" s="49"/>
      <c r="X493" s="94"/>
      <c r="AD493" s="91"/>
      <c r="AE493" s="49"/>
      <c r="AF493" s="49"/>
      <c r="AH493" s="91"/>
      <c r="AI493" s="49"/>
      <c r="AJ493" s="49"/>
      <c r="AL493" s="91"/>
      <c r="AM493" s="49"/>
      <c r="AN493" s="49"/>
    </row>
    <row r="494" spans="8:40" x14ac:dyDescent="0.2">
      <c r="H494" s="92"/>
      <c r="M494" s="47"/>
      <c r="O494" s="48"/>
      <c r="P494" s="48"/>
      <c r="Q494" s="48"/>
      <c r="R494" s="49"/>
      <c r="S494" s="49"/>
      <c r="T494" s="49"/>
      <c r="U494" s="49"/>
      <c r="V494" s="49"/>
      <c r="W494" s="49"/>
      <c r="X494" s="94"/>
      <c r="AD494" s="91"/>
      <c r="AE494" s="49"/>
      <c r="AF494" s="49"/>
      <c r="AH494" s="91"/>
      <c r="AI494" s="49"/>
      <c r="AJ494" s="49"/>
      <c r="AL494" s="91"/>
      <c r="AM494" s="49"/>
      <c r="AN494" s="49"/>
    </row>
    <row r="495" spans="8:40" x14ac:dyDescent="0.2">
      <c r="H495" s="92"/>
      <c r="M495" s="47"/>
      <c r="O495" s="48"/>
      <c r="P495" s="48"/>
      <c r="Q495" s="48"/>
      <c r="R495" s="49"/>
      <c r="S495" s="49"/>
      <c r="T495" s="49"/>
      <c r="U495" s="49"/>
      <c r="V495" s="49"/>
      <c r="W495" s="49"/>
      <c r="X495" s="94"/>
      <c r="AD495" s="91"/>
      <c r="AE495" s="49"/>
      <c r="AF495" s="49"/>
      <c r="AH495" s="91"/>
      <c r="AI495" s="49"/>
      <c r="AJ495" s="49"/>
      <c r="AL495" s="91"/>
      <c r="AM495" s="49"/>
      <c r="AN495" s="49"/>
    </row>
    <row r="496" spans="8:40" x14ac:dyDescent="0.2">
      <c r="H496" s="92"/>
      <c r="M496" s="47"/>
      <c r="O496" s="48"/>
      <c r="P496" s="48"/>
      <c r="Q496" s="48"/>
      <c r="R496" s="49"/>
      <c r="S496" s="49"/>
      <c r="T496" s="49"/>
      <c r="U496" s="49"/>
      <c r="V496" s="49"/>
      <c r="W496" s="49"/>
      <c r="X496" s="94"/>
      <c r="AD496" s="91"/>
      <c r="AE496" s="49"/>
      <c r="AF496" s="49"/>
      <c r="AH496" s="91"/>
      <c r="AI496" s="49"/>
      <c r="AJ496" s="49"/>
      <c r="AL496" s="91"/>
      <c r="AM496" s="49"/>
      <c r="AN496" s="49"/>
    </row>
    <row r="497" spans="8:40" x14ac:dyDescent="0.2">
      <c r="H497" s="92"/>
      <c r="M497" s="47"/>
      <c r="O497" s="48"/>
      <c r="P497" s="48"/>
      <c r="Q497" s="48"/>
      <c r="R497" s="49"/>
      <c r="S497" s="49"/>
      <c r="T497" s="49"/>
      <c r="U497" s="49"/>
      <c r="V497" s="49"/>
      <c r="W497" s="49"/>
      <c r="X497" s="94"/>
      <c r="AD497" s="91"/>
      <c r="AE497" s="49"/>
      <c r="AF497" s="49"/>
      <c r="AH497" s="91"/>
      <c r="AI497" s="49"/>
      <c r="AJ497" s="49"/>
      <c r="AL497" s="91"/>
      <c r="AM497" s="49"/>
      <c r="AN497" s="49"/>
    </row>
    <row r="498" spans="8:40" x14ac:dyDescent="0.2">
      <c r="H498" s="92"/>
      <c r="M498" s="47"/>
      <c r="O498" s="48"/>
      <c r="P498" s="48"/>
      <c r="Q498" s="48"/>
      <c r="R498" s="49"/>
      <c r="S498" s="49"/>
      <c r="T498" s="49"/>
      <c r="U498" s="49"/>
      <c r="V498" s="49"/>
      <c r="W498" s="49"/>
      <c r="X498" s="94"/>
      <c r="AD498" s="91"/>
      <c r="AE498" s="49"/>
      <c r="AF498" s="49"/>
      <c r="AH498" s="91"/>
      <c r="AI498" s="49"/>
      <c r="AJ498" s="49"/>
      <c r="AL498" s="91"/>
      <c r="AM498" s="49"/>
      <c r="AN498" s="49"/>
    </row>
    <row r="499" spans="8:40" x14ac:dyDescent="0.2">
      <c r="H499" s="92"/>
      <c r="M499" s="47"/>
      <c r="O499" s="48"/>
      <c r="P499" s="48"/>
      <c r="Q499" s="48"/>
      <c r="R499" s="49"/>
      <c r="S499" s="49"/>
      <c r="T499" s="49"/>
      <c r="U499" s="49"/>
      <c r="V499" s="49"/>
      <c r="W499" s="49"/>
      <c r="X499" s="94"/>
      <c r="AD499" s="91"/>
      <c r="AE499" s="49"/>
      <c r="AF499" s="49"/>
      <c r="AH499" s="91"/>
      <c r="AI499" s="49"/>
      <c r="AJ499" s="49"/>
      <c r="AL499" s="91"/>
      <c r="AM499" s="49"/>
      <c r="AN499" s="49"/>
    </row>
    <row r="500" spans="8:40" x14ac:dyDescent="0.2">
      <c r="H500" s="92"/>
      <c r="M500" s="47"/>
      <c r="O500" s="48"/>
      <c r="P500" s="48"/>
      <c r="Q500" s="48"/>
      <c r="R500" s="49"/>
      <c r="S500" s="49"/>
      <c r="T500" s="49"/>
      <c r="U500" s="49"/>
      <c r="V500" s="49"/>
      <c r="W500" s="49"/>
      <c r="X500" s="94"/>
      <c r="AD500" s="91"/>
      <c r="AE500" s="49"/>
      <c r="AF500" s="49"/>
      <c r="AH500" s="91"/>
      <c r="AI500" s="49"/>
      <c r="AJ500" s="49"/>
      <c r="AL500" s="91"/>
      <c r="AM500" s="49"/>
      <c r="AN500" s="49"/>
    </row>
    <row r="501" spans="8:40" x14ac:dyDescent="0.2">
      <c r="H501" s="92"/>
      <c r="M501" s="47"/>
      <c r="O501" s="48"/>
      <c r="P501" s="48"/>
      <c r="Q501" s="48"/>
      <c r="R501" s="49"/>
      <c r="S501" s="49"/>
      <c r="T501" s="49"/>
      <c r="U501" s="49"/>
      <c r="V501" s="49"/>
      <c r="W501" s="49"/>
      <c r="X501" s="94"/>
      <c r="AD501" s="91"/>
      <c r="AE501" s="49"/>
      <c r="AF501" s="49"/>
      <c r="AH501" s="91"/>
      <c r="AI501" s="49"/>
      <c r="AJ501" s="49"/>
      <c r="AL501" s="91"/>
      <c r="AM501" s="49"/>
      <c r="AN501" s="49"/>
    </row>
    <row r="502" spans="8:40" x14ac:dyDescent="0.2">
      <c r="H502" s="92"/>
      <c r="M502" s="47"/>
      <c r="O502" s="48"/>
      <c r="P502" s="48"/>
      <c r="Q502" s="48"/>
      <c r="R502" s="49"/>
      <c r="S502" s="49"/>
      <c r="T502" s="49"/>
      <c r="U502" s="49"/>
      <c r="V502" s="49"/>
      <c r="W502" s="49"/>
      <c r="X502" s="94"/>
      <c r="AD502" s="91"/>
      <c r="AE502" s="49"/>
      <c r="AF502" s="49"/>
      <c r="AH502" s="91"/>
      <c r="AI502" s="49"/>
      <c r="AJ502" s="49"/>
      <c r="AL502" s="91"/>
      <c r="AM502" s="49"/>
      <c r="AN502" s="49"/>
    </row>
    <row r="503" spans="8:40" x14ac:dyDescent="0.2">
      <c r="H503" s="92"/>
      <c r="M503" s="47"/>
      <c r="O503" s="48"/>
      <c r="P503" s="48"/>
      <c r="Q503" s="48"/>
      <c r="R503" s="49"/>
      <c r="S503" s="49"/>
      <c r="T503" s="49"/>
      <c r="U503" s="49"/>
      <c r="V503" s="49"/>
      <c r="W503" s="49"/>
      <c r="X503" s="94"/>
      <c r="AD503" s="91"/>
      <c r="AE503" s="49"/>
      <c r="AF503" s="49"/>
      <c r="AH503" s="91"/>
      <c r="AI503" s="49"/>
      <c r="AJ503" s="49"/>
      <c r="AL503" s="91"/>
      <c r="AM503" s="49"/>
      <c r="AN503" s="49"/>
    </row>
    <row r="504" spans="8:40" x14ac:dyDescent="0.2">
      <c r="H504" s="92"/>
      <c r="M504" s="47"/>
      <c r="O504" s="48"/>
      <c r="P504" s="48"/>
      <c r="Q504" s="48"/>
      <c r="R504" s="49"/>
      <c r="S504" s="49"/>
      <c r="T504" s="49"/>
      <c r="U504" s="49"/>
      <c r="V504" s="49"/>
      <c r="W504" s="49"/>
      <c r="X504" s="94"/>
      <c r="AD504" s="91"/>
      <c r="AE504" s="49"/>
      <c r="AF504" s="49"/>
      <c r="AH504" s="91"/>
      <c r="AI504" s="49"/>
      <c r="AJ504" s="49"/>
      <c r="AL504" s="91"/>
      <c r="AM504" s="49"/>
      <c r="AN504" s="49"/>
    </row>
    <row r="505" spans="8:40" x14ac:dyDescent="0.2">
      <c r="H505" s="92"/>
      <c r="M505" s="47"/>
      <c r="O505" s="48"/>
      <c r="P505" s="48"/>
      <c r="Q505" s="48"/>
      <c r="R505" s="49"/>
      <c r="S505" s="49"/>
      <c r="T505" s="49"/>
      <c r="U505" s="49"/>
      <c r="V505" s="49"/>
      <c r="W505" s="49"/>
      <c r="X505" s="94"/>
      <c r="AD505" s="91"/>
      <c r="AE505" s="49"/>
      <c r="AF505" s="49"/>
      <c r="AH505" s="91"/>
      <c r="AI505" s="49"/>
      <c r="AJ505" s="49"/>
      <c r="AL505" s="91"/>
      <c r="AM505" s="49"/>
      <c r="AN505" s="49"/>
    </row>
    <row r="506" spans="8:40" x14ac:dyDescent="0.2">
      <c r="H506" s="92"/>
      <c r="M506" s="47"/>
      <c r="O506" s="48"/>
      <c r="P506" s="48"/>
      <c r="Q506" s="48"/>
      <c r="R506" s="49"/>
      <c r="S506" s="49"/>
      <c r="T506" s="49"/>
      <c r="U506" s="49"/>
      <c r="V506" s="49"/>
      <c r="W506" s="49"/>
      <c r="X506" s="94"/>
      <c r="AD506" s="91"/>
      <c r="AE506" s="49"/>
      <c r="AF506" s="49"/>
      <c r="AH506" s="91"/>
      <c r="AI506" s="49"/>
      <c r="AJ506" s="49"/>
      <c r="AL506" s="91"/>
      <c r="AM506" s="49"/>
      <c r="AN506" s="49"/>
    </row>
    <row r="507" spans="8:40" x14ac:dyDescent="0.2">
      <c r="H507" s="92"/>
      <c r="M507" s="47"/>
      <c r="O507" s="48"/>
      <c r="P507" s="48"/>
      <c r="Q507" s="48"/>
      <c r="R507" s="49"/>
      <c r="S507" s="49"/>
      <c r="T507" s="49"/>
      <c r="U507" s="49"/>
      <c r="V507" s="49"/>
      <c r="W507" s="49"/>
      <c r="X507" s="94"/>
      <c r="AD507" s="91"/>
      <c r="AE507" s="49"/>
      <c r="AF507" s="49"/>
      <c r="AH507" s="91"/>
      <c r="AI507" s="49"/>
      <c r="AJ507" s="49"/>
      <c r="AL507" s="91"/>
      <c r="AM507" s="49"/>
      <c r="AN507" s="49"/>
    </row>
    <row r="508" spans="8:40" x14ac:dyDescent="0.2">
      <c r="H508" s="92"/>
      <c r="M508" s="47"/>
      <c r="O508" s="48"/>
      <c r="P508" s="48"/>
      <c r="Q508" s="48"/>
      <c r="R508" s="49"/>
      <c r="S508" s="49"/>
      <c r="T508" s="49"/>
      <c r="U508" s="49"/>
      <c r="V508" s="49"/>
      <c r="W508" s="49"/>
      <c r="X508" s="94"/>
      <c r="AD508" s="91"/>
      <c r="AE508" s="49"/>
      <c r="AF508" s="49"/>
      <c r="AH508" s="91"/>
      <c r="AI508" s="49"/>
      <c r="AJ508" s="49"/>
      <c r="AL508" s="91"/>
      <c r="AM508" s="49"/>
      <c r="AN508" s="49"/>
    </row>
    <row r="509" spans="8:40" x14ac:dyDescent="0.2">
      <c r="H509" s="92"/>
      <c r="M509" s="47"/>
      <c r="O509" s="48"/>
      <c r="P509" s="48"/>
      <c r="Q509" s="48"/>
      <c r="R509" s="49"/>
      <c r="S509" s="49"/>
      <c r="T509" s="49"/>
      <c r="U509" s="49"/>
      <c r="V509" s="49"/>
      <c r="W509" s="49"/>
      <c r="X509" s="94"/>
      <c r="AD509" s="91"/>
      <c r="AE509" s="49"/>
      <c r="AF509" s="49"/>
      <c r="AH509" s="91"/>
      <c r="AI509" s="49"/>
      <c r="AJ509" s="49"/>
      <c r="AL509" s="91"/>
      <c r="AM509" s="49"/>
      <c r="AN509" s="49"/>
    </row>
    <row r="510" spans="8:40" x14ac:dyDescent="0.2">
      <c r="H510" s="92"/>
      <c r="M510" s="47"/>
      <c r="O510" s="48"/>
      <c r="P510" s="48"/>
      <c r="Q510" s="48"/>
      <c r="R510" s="49"/>
      <c r="S510" s="49"/>
      <c r="T510" s="49"/>
      <c r="U510" s="49"/>
      <c r="V510" s="49"/>
      <c r="W510" s="49"/>
      <c r="X510" s="94"/>
      <c r="AD510" s="91"/>
      <c r="AE510" s="49"/>
      <c r="AF510" s="49"/>
      <c r="AH510" s="91"/>
      <c r="AI510" s="49"/>
      <c r="AJ510" s="49"/>
      <c r="AL510" s="91"/>
      <c r="AM510" s="49"/>
      <c r="AN510" s="49"/>
    </row>
    <row r="511" spans="8:40" x14ac:dyDescent="0.2">
      <c r="H511" s="92"/>
      <c r="M511" s="47"/>
      <c r="O511" s="48"/>
      <c r="P511" s="48"/>
      <c r="Q511" s="48"/>
      <c r="R511" s="49"/>
      <c r="S511" s="49"/>
      <c r="T511" s="49"/>
      <c r="U511" s="49"/>
      <c r="V511" s="49"/>
      <c r="W511" s="49"/>
      <c r="X511" s="94"/>
      <c r="AD511" s="91"/>
      <c r="AE511" s="49"/>
      <c r="AF511" s="49"/>
      <c r="AH511" s="91"/>
      <c r="AI511" s="49"/>
      <c r="AJ511" s="49"/>
      <c r="AL511" s="91"/>
      <c r="AM511" s="49"/>
      <c r="AN511" s="49"/>
    </row>
    <row r="512" spans="8:40" x14ac:dyDescent="0.2">
      <c r="H512" s="92"/>
      <c r="M512" s="47"/>
      <c r="O512" s="48"/>
      <c r="P512" s="48"/>
      <c r="Q512" s="48"/>
      <c r="R512" s="49"/>
      <c r="S512" s="49"/>
      <c r="T512" s="49"/>
      <c r="U512" s="49"/>
      <c r="V512" s="49"/>
      <c r="W512" s="49"/>
      <c r="X512" s="94"/>
      <c r="AD512" s="91"/>
      <c r="AE512" s="49"/>
      <c r="AF512" s="49"/>
      <c r="AH512" s="91"/>
      <c r="AI512" s="49"/>
      <c r="AJ512" s="49"/>
      <c r="AL512" s="91"/>
      <c r="AM512" s="49"/>
      <c r="AN512" s="49"/>
    </row>
    <row r="513" spans="8:40" x14ac:dyDescent="0.2">
      <c r="H513" s="92"/>
      <c r="M513" s="47"/>
      <c r="O513" s="48"/>
      <c r="P513" s="48"/>
      <c r="Q513" s="48"/>
      <c r="R513" s="49"/>
      <c r="S513" s="49"/>
      <c r="T513" s="49"/>
      <c r="U513" s="49"/>
      <c r="V513" s="49"/>
      <c r="W513" s="49"/>
      <c r="X513" s="94"/>
      <c r="AD513" s="91"/>
      <c r="AE513" s="49"/>
      <c r="AF513" s="49"/>
      <c r="AH513" s="91"/>
      <c r="AI513" s="49"/>
      <c r="AJ513" s="49"/>
      <c r="AL513" s="91"/>
      <c r="AM513" s="49"/>
      <c r="AN513" s="49"/>
    </row>
    <row r="514" spans="8:40" x14ac:dyDescent="0.2">
      <c r="H514" s="92"/>
      <c r="M514" s="47"/>
      <c r="O514" s="48"/>
      <c r="P514" s="48"/>
      <c r="Q514" s="48"/>
      <c r="R514" s="49"/>
      <c r="S514" s="49"/>
      <c r="T514" s="49"/>
      <c r="U514" s="49"/>
      <c r="V514" s="49"/>
      <c r="W514" s="49"/>
      <c r="X514" s="94"/>
      <c r="AD514" s="91"/>
      <c r="AE514" s="49"/>
      <c r="AF514" s="49"/>
      <c r="AH514" s="91"/>
      <c r="AI514" s="49"/>
      <c r="AJ514" s="49"/>
      <c r="AL514" s="91"/>
      <c r="AM514" s="49"/>
      <c r="AN514" s="49"/>
    </row>
    <row r="515" spans="8:40" x14ac:dyDescent="0.2">
      <c r="H515" s="92"/>
      <c r="M515" s="47"/>
      <c r="O515" s="48"/>
      <c r="P515" s="48"/>
      <c r="Q515" s="48"/>
      <c r="R515" s="49"/>
      <c r="S515" s="49"/>
      <c r="T515" s="49"/>
      <c r="U515" s="49"/>
      <c r="V515" s="49"/>
      <c r="W515" s="49"/>
      <c r="X515" s="94"/>
      <c r="AD515" s="91"/>
      <c r="AE515" s="49"/>
      <c r="AF515" s="49"/>
      <c r="AH515" s="91"/>
      <c r="AI515" s="49"/>
      <c r="AJ515" s="49"/>
      <c r="AL515" s="91"/>
      <c r="AM515" s="49"/>
      <c r="AN515" s="49"/>
    </row>
    <row r="516" spans="8:40" x14ac:dyDescent="0.2">
      <c r="H516" s="92"/>
      <c r="M516" s="47"/>
      <c r="O516" s="48"/>
      <c r="P516" s="48"/>
      <c r="Q516" s="48"/>
      <c r="R516" s="49"/>
      <c r="S516" s="49"/>
      <c r="T516" s="49"/>
      <c r="U516" s="49"/>
      <c r="V516" s="49"/>
      <c r="W516" s="49"/>
      <c r="X516" s="94"/>
      <c r="AD516" s="91"/>
      <c r="AE516" s="49"/>
      <c r="AF516" s="49"/>
      <c r="AH516" s="91"/>
      <c r="AI516" s="49"/>
      <c r="AJ516" s="49"/>
      <c r="AL516" s="91"/>
      <c r="AM516" s="49"/>
      <c r="AN516" s="49"/>
    </row>
    <row r="517" spans="8:40" x14ac:dyDescent="0.2">
      <c r="H517" s="92"/>
      <c r="M517" s="47"/>
      <c r="O517" s="48"/>
      <c r="P517" s="48"/>
      <c r="Q517" s="48"/>
      <c r="R517" s="49"/>
      <c r="S517" s="49"/>
      <c r="T517" s="49"/>
      <c r="U517" s="49"/>
      <c r="V517" s="49"/>
      <c r="W517" s="49"/>
      <c r="X517" s="94"/>
      <c r="AD517" s="91"/>
      <c r="AE517" s="49"/>
      <c r="AF517" s="49"/>
      <c r="AH517" s="91"/>
      <c r="AI517" s="49"/>
      <c r="AJ517" s="49"/>
      <c r="AL517" s="91"/>
      <c r="AM517" s="49"/>
      <c r="AN517" s="49"/>
    </row>
    <row r="518" spans="8:40" x14ac:dyDescent="0.2">
      <c r="H518" s="92"/>
      <c r="M518" s="47"/>
      <c r="O518" s="48"/>
      <c r="P518" s="48"/>
      <c r="Q518" s="48"/>
      <c r="R518" s="49"/>
      <c r="S518" s="49"/>
      <c r="T518" s="49"/>
      <c r="U518" s="49"/>
      <c r="V518" s="49"/>
      <c r="W518" s="49"/>
      <c r="X518" s="94"/>
      <c r="AD518" s="91"/>
      <c r="AE518" s="49"/>
      <c r="AF518" s="49"/>
      <c r="AH518" s="91"/>
      <c r="AI518" s="49"/>
      <c r="AJ518" s="49"/>
      <c r="AL518" s="91"/>
      <c r="AM518" s="49"/>
      <c r="AN518" s="49"/>
    </row>
    <row r="519" spans="8:40" x14ac:dyDescent="0.2">
      <c r="H519" s="92"/>
      <c r="M519" s="47"/>
      <c r="O519" s="48"/>
      <c r="P519" s="48"/>
      <c r="Q519" s="48"/>
      <c r="R519" s="49"/>
      <c r="S519" s="49"/>
      <c r="T519" s="49"/>
      <c r="U519" s="49"/>
      <c r="V519" s="49"/>
      <c r="W519" s="49"/>
      <c r="X519" s="94"/>
      <c r="AD519" s="91"/>
      <c r="AE519" s="49"/>
      <c r="AF519" s="49"/>
      <c r="AH519" s="91"/>
      <c r="AI519" s="49"/>
      <c r="AJ519" s="49"/>
      <c r="AL519" s="91"/>
      <c r="AM519" s="49"/>
      <c r="AN519" s="49"/>
    </row>
    <row r="520" spans="8:40" x14ac:dyDescent="0.2">
      <c r="H520" s="92"/>
      <c r="M520" s="47"/>
      <c r="O520" s="48"/>
      <c r="P520" s="48"/>
      <c r="Q520" s="48"/>
      <c r="R520" s="49"/>
      <c r="S520" s="49"/>
      <c r="T520" s="49"/>
      <c r="U520" s="49"/>
      <c r="V520" s="49"/>
      <c r="W520" s="49"/>
      <c r="X520" s="94"/>
      <c r="AD520" s="91"/>
      <c r="AE520" s="49"/>
      <c r="AF520" s="49"/>
      <c r="AH520" s="91"/>
      <c r="AI520" s="49"/>
      <c r="AJ520" s="49"/>
      <c r="AL520" s="91"/>
      <c r="AM520" s="49"/>
      <c r="AN520" s="49"/>
    </row>
    <row r="521" spans="8:40" x14ac:dyDescent="0.2">
      <c r="H521" s="92"/>
      <c r="M521" s="47"/>
      <c r="O521" s="48"/>
      <c r="P521" s="48"/>
      <c r="Q521" s="48"/>
      <c r="R521" s="49"/>
      <c r="S521" s="49"/>
      <c r="T521" s="49"/>
      <c r="U521" s="49"/>
      <c r="V521" s="49"/>
      <c r="W521" s="49"/>
      <c r="X521" s="94"/>
      <c r="AD521" s="91"/>
      <c r="AE521" s="49"/>
      <c r="AF521" s="49"/>
      <c r="AH521" s="91"/>
      <c r="AI521" s="49"/>
      <c r="AJ521" s="49"/>
      <c r="AL521" s="91"/>
      <c r="AM521" s="49"/>
      <c r="AN521" s="49"/>
    </row>
    <row r="522" spans="8:40" x14ac:dyDescent="0.2">
      <c r="H522" s="92"/>
      <c r="M522" s="47"/>
      <c r="O522" s="48"/>
      <c r="P522" s="48"/>
      <c r="Q522" s="48"/>
      <c r="R522" s="49"/>
      <c r="S522" s="49"/>
      <c r="T522" s="49"/>
      <c r="U522" s="49"/>
      <c r="V522" s="49"/>
      <c r="W522" s="49"/>
      <c r="X522" s="94"/>
      <c r="AD522" s="91"/>
      <c r="AE522" s="49"/>
      <c r="AF522" s="49"/>
      <c r="AH522" s="91"/>
      <c r="AI522" s="49"/>
      <c r="AJ522" s="49"/>
      <c r="AL522" s="91"/>
      <c r="AM522" s="49"/>
      <c r="AN522" s="49"/>
    </row>
    <row r="523" spans="8:40" x14ac:dyDescent="0.2">
      <c r="H523" s="92"/>
      <c r="M523" s="47"/>
      <c r="O523" s="48"/>
      <c r="P523" s="48"/>
      <c r="Q523" s="48"/>
      <c r="R523" s="49"/>
      <c r="S523" s="49"/>
      <c r="T523" s="49"/>
      <c r="U523" s="49"/>
      <c r="V523" s="49"/>
      <c r="W523" s="49"/>
      <c r="X523" s="94"/>
      <c r="AD523" s="91"/>
      <c r="AE523" s="49"/>
      <c r="AF523" s="49"/>
      <c r="AH523" s="91"/>
      <c r="AI523" s="49"/>
      <c r="AJ523" s="49"/>
      <c r="AL523" s="91"/>
      <c r="AM523" s="49"/>
      <c r="AN523" s="49"/>
    </row>
    <row r="524" spans="8:40" x14ac:dyDescent="0.2">
      <c r="H524" s="92"/>
      <c r="M524" s="47"/>
      <c r="O524" s="48"/>
      <c r="P524" s="48"/>
      <c r="Q524" s="48"/>
      <c r="R524" s="49"/>
      <c r="S524" s="49"/>
      <c r="T524" s="49"/>
      <c r="U524" s="49"/>
      <c r="V524" s="49"/>
      <c r="W524" s="49"/>
      <c r="X524" s="94"/>
      <c r="AD524" s="91"/>
      <c r="AE524" s="49"/>
      <c r="AF524" s="49"/>
      <c r="AH524" s="91"/>
      <c r="AI524" s="49"/>
      <c r="AJ524" s="49"/>
      <c r="AL524" s="91"/>
      <c r="AM524" s="49"/>
      <c r="AN524" s="49"/>
    </row>
    <row r="525" spans="8:40" x14ac:dyDescent="0.2">
      <c r="H525" s="92"/>
      <c r="M525" s="47"/>
      <c r="O525" s="48"/>
      <c r="P525" s="48"/>
      <c r="Q525" s="48"/>
      <c r="R525" s="49"/>
      <c r="S525" s="49"/>
      <c r="T525" s="49"/>
      <c r="U525" s="49"/>
      <c r="V525" s="49"/>
      <c r="W525" s="49"/>
      <c r="X525" s="94"/>
      <c r="AD525" s="91"/>
      <c r="AE525" s="49"/>
      <c r="AF525" s="49"/>
      <c r="AH525" s="91"/>
      <c r="AI525" s="49"/>
      <c r="AJ525" s="49"/>
      <c r="AL525" s="91"/>
      <c r="AM525" s="49"/>
      <c r="AN525" s="49"/>
    </row>
    <row r="526" spans="8:40" x14ac:dyDescent="0.2">
      <c r="H526" s="92"/>
      <c r="M526" s="47"/>
      <c r="O526" s="48"/>
      <c r="P526" s="48"/>
      <c r="Q526" s="48"/>
      <c r="R526" s="49"/>
      <c r="S526" s="49"/>
      <c r="T526" s="49"/>
      <c r="U526" s="49"/>
      <c r="V526" s="49"/>
      <c r="W526" s="49"/>
      <c r="X526" s="94"/>
      <c r="AD526" s="91"/>
      <c r="AE526" s="49"/>
      <c r="AF526" s="49"/>
      <c r="AH526" s="91"/>
      <c r="AI526" s="49"/>
      <c r="AJ526" s="49"/>
      <c r="AL526" s="91"/>
      <c r="AM526" s="49"/>
      <c r="AN526" s="49"/>
    </row>
    <row r="527" spans="8:40" x14ac:dyDescent="0.2">
      <c r="H527" s="92"/>
      <c r="M527" s="47"/>
      <c r="O527" s="48"/>
      <c r="P527" s="48"/>
      <c r="Q527" s="48"/>
      <c r="R527" s="49"/>
      <c r="S527" s="49"/>
      <c r="T527" s="49"/>
      <c r="U527" s="49"/>
      <c r="V527" s="49"/>
      <c r="W527" s="49"/>
      <c r="X527" s="94"/>
      <c r="AD527" s="91"/>
      <c r="AE527" s="49"/>
      <c r="AF527" s="49"/>
      <c r="AH527" s="91"/>
      <c r="AI527" s="49"/>
      <c r="AJ527" s="49"/>
      <c r="AL527" s="91"/>
      <c r="AM527" s="49"/>
      <c r="AN527" s="49"/>
    </row>
    <row r="528" spans="8:40" x14ac:dyDescent="0.2">
      <c r="H528" s="92"/>
      <c r="M528" s="47"/>
      <c r="O528" s="48"/>
      <c r="P528" s="48"/>
      <c r="Q528" s="48"/>
      <c r="R528" s="49"/>
      <c r="S528" s="49"/>
      <c r="T528" s="49"/>
      <c r="U528" s="49"/>
      <c r="V528" s="49"/>
      <c r="W528" s="49"/>
      <c r="X528" s="94"/>
      <c r="AD528" s="91"/>
      <c r="AE528" s="49"/>
      <c r="AF528" s="49"/>
      <c r="AH528" s="91"/>
      <c r="AI528" s="49"/>
      <c r="AJ528" s="49"/>
      <c r="AL528" s="91"/>
      <c r="AM528" s="49"/>
      <c r="AN528" s="49"/>
    </row>
    <row r="529" spans="8:40" x14ac:dyDescent="0.2">
      <c r="H529" s="92"/>
      <c r="M529" s="47"/>
      <c r="O529" s="48"/>
      <c r="P529" s="48"/>
      <c r="Q529" s="48"/>
      <c r="R529" s="49"/>
      <c r="S529" s="49"/>
      <c r="T529" s="49"/>
      <c r="U529" s="49"/>
      <c r="V529" s="49"/>
      <c r="W529" s="49"/>
      <c r="X529" s="94"/>
      <c r="AD529" s="91"/>
      <c r="AE529" s="49"/>
      <c r="AF529" s="49"/>
      <c r="AH529" s="91"/>
      <c r="AI529" s="49"/>
      <c r="AJ529" s="49"/>
      <c r="AL529" s="91"/>
      <c r="AM529" s="49"/>
      <c r="AN529" s="49"/>
    </row>
    <row r="530" spans="8:40" x14ac:dyDescent="0.2">
      <c r="H530" s="92"/>
      <c r="M530" s="47"/>
      <c r="O530" s="48"/>
      <c r="P530" s="48"/>
      <c r="Q530" s="48"/>
      <c r="R530" s="49"/>
      <c r="S530" s="49"/>
      <c r="T530" s="49"/>
      <c r="U530" s="49"/>
      <c r="V530" s="49"/>
      <c r="W530" s="49"/>
      <c r="X530" s="94"/>
      <c r="AD530" s="91"/>
      <c r="AE530" s="49"/>
      <c r="AF530" s="49"/>
      <c r="AH530" s="91"/>
      <c r="AI530" s="49"/>
      <c r="AJ530" s="49"/>
      <c r="AL530" s="91"/>
      <c r="AM530" s="49"/>
      <c r="AN530" s="49"/>
    </row>
    <row r="531" spans="8:40" x14ac:dyDescent="0.2">
      <c r="H531" s="92"/>
      <c r="M531" s="47"/>
      <c r="O531" s="48"/>
      <c r="P531" s="48"/>
      <c r="Q531" s="48"/>
      <c r="R531" s="49"/>
      <c r="S531" s="49"/>
      <c r="T531" s="49"/>
      <c r="U531" s="49"/>
      <c r="V531" s="49"/>
      <c r="W531" s="49"/>
      <c r="X531" s="94"/>
      <c r="AD531" s="91"/>
      <c r="AE531" s="49"/>
      <c r="AF531" s="49"/>
      <c r="AH531" s="91"/>
      <c r="AI531" s="49"/>
      <c r="AJ531" s="49"/>
      <c r="AL531" s="91"/>
      <c r="AM531" s="49"/>
      <c r="AN531" s="49"/>
    </row>
    <row r="532" spans="8:40" x14ac:dyDescent="0.2">
      <c r="H532" s="92"/>
      <c r="M532" s="47"/>
      <c r="O532" s="48"/>
      <c r="P532" s="48"/>
      <c r="Q532" s="48"/>
      <c r="R532" s="49"/>
      <c r="S532" s="49"/>
      <c r="T532" s="49"/>
      <c r="U532" s="49"/>
      <c r="V532" s="49"/>
      <c r="W532" s="49"/>
      <c r="X532" s="94"/>
      <c r="AD532" s="91"/>
      <c r="AE532" s="49"/>
      <c r="AF532" s="49"/>
      <c r="AH532" s="91"/>
      <c r="AI532" s="49"/>
      <c r="AJ532" s="49"/>
      <c r="AL532" s="91"/>
      <c r="AM532" s="49"/>
      <c r="AN532" s="49"/>
    </row>
    <row r="533" spans="8:40" x14ac:dyDescent="0.2">
      <c r="H533" s="92"/>
      <c r="M533" s="47"/>
      <c r="O533" s="48"/>
      <c r="P533" s="48"/>
      <c r="Q533" s="48"/>
      <c r="R533" s="49"/>
      <c r="S533" s="49"/>
      <c r="T533" s="49"/>
      <c r="U533" s="49"/>
      <c r="V533" s="49"/>
      <c r="W533" s="49"/>
      <c r="X533" s="94"/>
      <c r="AD533" s="91"/>
      <c r="AE533" s="49"/>
      <c r="AF533" s="49"/>
      <c r="AH533" s="91"/>
      <c r="AI533" s="49"/>
      <c r="AJ533" s="49"/>
      <c r="AL533" s="91"/>
      <c r="AM533" s="49"/>
      <c r="AN533" s="49"/>
    </row>
    <row r="534" spans="8:40" x14ac:dyDescent="0.2">
      <c r="H534" s="92"/>
      <c r="M534" s="47"/>
      <c r="O534" s="48"/>
      <c r="P534" s="48"/>
      <c r="Q534" s="48"/>
      <c r="R534" s="49"/>
      <c r="S534" s="49"/>
      <c r="T534" s="49"/>
      <c r="U534" s="49"/>
      <c r="V534" s="49"/>
      <c r="W534" s="49"/>
      <c r="X534" s="94"/>
      <c r="AD534" s="91"/>
      <c r="AE534" s="49"/>
      <c r="AF534" s="49"/>
      <c r="AH534" s="91"/>
      <c r="AI534" s="49"/>
      <c r="AJ534" s="49"/>
      <c r="AL534" s="91"/>
      <c r="AM534" s="49"/>
      <c r="AN534" s="49"/>
    </row>
    <row r="535" spans="8:40" x14ac:dyDescent="0.2">
      <c r="H535" s="92"/>
      <c r="M535" s="47"/>
      <c r="O535" s="48"/>
      <c r="P535" s="48"/>
      <c r="Q535" s="48"/>
      <c r="R535" s="49"/>
      <c r="S535" s="49"/>
      <c r="T535" s="49"/>
      <c r="U535" s="49"/>
      <c r="V535" s="49"/>
      <c r="W535" s="49"/>
      <c r="X535" s="94"/>
      <c r="AD535" s="91"/>
      <c r="AE535" s="49"/>
      <c r="AF535" s="49"/>
      <c r="AH535" s="91"/>
      <c r="AI535" s="49"/>
      <c r="AJ535" s="49"/>
      <c r="AL535" s="91"/>
      <c r="AM535" s="49"/>
      <c r="AN535" s="49"/>
    </row>
    <row r="536" spans="8:40" x14ac:dyDescent="0.2">
      <c r="H536" s="92"/>
      <c r="M536" s="47"/>
      <c r="O536" s="48"/>
      <c r="P536" s="48"/>
      <c r="Q536" s="48"/>
      <c r="R536" s="49"/>
      <c r="S536" s="49"/>
      <c r="T536" s="49"/>
      <c r="U536" s="49"/>
      <c r="V536" s="49"/>
      <c r="W536" s="49"/>
      <c r="X536" s="94"/>
      <c r="AD536" s="91"/>
      <c r="AE536" s="49"/>
      <c r="AF536" s="49"/>
      <c r="AH536" s="91"/>
      <c r="AI536" s="49"/>
      <c r="AJ536" s="49"/>
      <c r="AL536" s="91"/>
      <c r="AM536" s="49"/>
      <c r="AN536" s="49"/>
    </row>
    <row r="537" spans="8:40" x14ac:dyDescent="0.2">
      <c r="H537" s="92"/>
      <c r="M537" s="47"/>
      <c r="O537" s="48"/>
      <c r="P537" s="48"/>
      <c r="Q537" s="48"/>
      <c r="R537" s="49"/>
      <c r="S537" s="49"/>
      <c r="T537" s="49"/>
      <c r="U537" s="49"/>
      <c r="V537" s="49"/>
      <c r="W537" s="49"/>
      <c r="X537" s="94"/>
      <c r="AD537" s="91"/>
      <c r="AE537" s="49"/>
      <c r="AF537" s="49"/>
      <c r="AH537" s="91"/>
      <c r="AI537" s="49"/>
      <c r="AJ537" s="49"/>
      <c r="AL537" s="91"/>
      <c r="AM537" s="49"/>
      <c r="AN537" s="49"/>
    </row>
    <row r="538" spans="8:40" x14ac:dyDescent="0.2">
      <c r="H538" s="92"/>
      <c r="M538" s="47"/>
      <c r="O538" s="48"/>
      <c r="P538" s="48"/>
      <c r="Q538" s="48"/>
      <c r="R538" s="49"/>
      <c r="S538" s="49"/>
      <c r="T538" s="49"/>
      <c r="U538" s="49"/>
      <c r="V538" s="49"/>
      <c r="W538" s="49"/>
      <c r="X538" s="94"/>
      <c r="AD538" s="91"/>
      <c r="AE538" s="49"/>
      <c r="AF538" s="49"/>
      <c r="AH538" s="91"/>
      <c r="AI538" s="49"/>
      <c r="AJ538" s="49"/>
      <c r="AL538" s="91"/>
      <c r="AM538" s="49"/>
      <c r="AN538" s="49"/>
    </row>
    <row r="539" spans="8:40" x14ac:dyDescent="0.2">
      <c r="H539" s="92"/>
      <c r="M539" s="47"/>
      <c r="O539" s="48"/>
      <c r="P539" s="48"/>
      <c r="Q539" s="48"/>
      <c r="R539" s="49"/>
      <c r="S539" s="49"/>
      <c r="T539" s="49"/>
      <c r="U539" s="49"/>
      <c r="V539" s="49"/>
      <c r="W539" s="49"/>
      <c r="X539" s="94"/>
      <c r="AD539" s="91"/>
      <c r="AE539" s="49"/>
      <c r="AF539" s="49"/>
      <c r="AH539" s="91"/>
      <c r="AI539" s="49"/>
      <c r="AJ539" s="49"/>
      <c r="AL539" s="91"/>
      <c r="AM539" s="49"/>
      <c r="AN539" s="49"/>
    </row>
    <row r="540" spans="8:40" x14ac:dyDescent="0.2">
      <c r="H540" s="92"/>
      <c r="M540" s="47"/>
      <c r="O540" s="48"/>
      <c r="P540" s="48"/>
      <c r="Q540" s="48"/>
      <c r="R540" s="49"/>
      <c r="S540" s="49"/>
      <c r="T540" s="49"/>
      <c r="U540" s="49"/>
      <c r="V540" s="49"/>
      <c r="W540" s="49"/>
      <c r="X540" s="94"/>
      <c r="AD540" s="91"/>
      <c r="AE540" s="49"/>
      <c r="AF540" s="49"/>
      <c r="AH540" s="91"/>
      <c r="AI540" s="49"/>
      <c r="AJ540" s="49"/>
      <c r="AL540" s="91"/>
      <c r="AM540" s="49"/>
      <c r="AN540" s="49"/>
    </row>
    <row r="541" spans="8:40" x14ac:dyDescent="0.2">
      <c r="H541" s="92"/>
      <c r="M541" s="47"/>
      <c r="O541" s="48"/>
      <c r="P541" s="48"/>
      <c r="Q541" s="48"/>
      <c r="R541" s="49"/>
      <c r="S541" s="49"/>
      <c r="T541" s="49"/>
      <c r="U541" s="49"/>
      <c r="V541" s="49"/>
      <c r="W541" s="49"/>
      <c r="X541" s="94"/>
      <c r="AD541" s="91"/>
      <c r="AE541" s="49"/>
      <c r="AF541" s="49"/>
      <c r="AH541" s="91"/>
      <c r="AI541" s="49"/>
      <c r="AJ541" s="49"/>
      <c r="AL541" s="91"/>
      <c r="AM541" s="49"/>
      <c r="AN541" s="49"/>
    </row>
    <row r="542" spans="8:40" x14ac:dyDescent="0.2">
      <c r="H542" s="92"/>
      <c r="M542" s="47"/>
      <c r="O542" s="48"/>
      <c r="P542" s="48"/>
      <c r="Q542" s="48"/>
      <c r="R542" s="49"/>
      <c r="S542" s="49"/>
      <c r="T542" s="49"/>
      <c r="U542" s="49"/>
      <c r="V542" s="49"/>
      <c r="W542" s="49"/>
      <c r="X542" s="94"/>
      <c r="AD542" s="91"/>
      <c r="AE542" s="49"/>
      <c r="AF542" s="49"/>
      <c r="AH542" s="91"/>
      <c r="AI542" s="49"/>
      <c r="AJ542" s="49"/>
      <c r="AL542" s="91"/>
      <c r="AM542" s="49"/>
      <c r="AN542" s="49"/>
    </row>
    <row r="543" spans="8:40" x14ac:dyDescent="0.2">
      <c r="H543" s="92"/>
      <c r="M543" s="47"/>
      <c r="O543" s="48"/>
      <c r="P543" s="48"/>
      <c r="Q543" s="48"/>
      <c r="R543" s="49"/>
      <c r="S543" s="49"/>
      <c r="T543" s="49"/>
      <c r="U543" s="49"/>
      <c r="V543" s="49"/>
      <c r="W543" s="49"/>
      <c r="X543" s="94"/>
      <c r="AD543" s="91"/>
      <c r="AE543" s="49"/>
      <c r="AF543" s="49"/>
      <c r="AH543" s="91"/>
      <c r="AI543" s="49"/>
      <c r="AJ543" s="49"/>
      <c r="AL543" s="91"/>
      <c r="AM543" s="49"/>
      <c r="AN543" s="49"/>
    </row>
    <row r="544" spans="8:40" x14ac:dyDescent="0.2">
      <c r="H544" s="92"/>
      <c r="M544" s="47"/>
      <c r="O544" s="48"/>
      <c r="P544" s="48"/>
      <c r="Q544" s="48"/>
      <c r="R544" s="49"/>
      <c r="S544" s="49"/>
      <c r="T544" s="49"/>
      <c r="U544" s="49"/>
      <c r="V544" s="49"/>
      <c r="W544" s="49"/>
      <c r="X544" s="94"/>
      <c r="AD544" s="91"/>
      <c r="AE544" s="49"/>
      <c r="AF544" s="49"/>
      <c r="AH544" s="91"/>
      <c r="AI544" s="49"/>
      <c r="AJ544" s="49"/>
      <c r="AL544" s="91"/>
      <c r="AM544" s="49"/>
      <c r="AN544" s="49"/>
    </row>
    <row r="545" spans="8:40" x14ac:dyDescent="0.2">
      <c r="H545" s="92"/>
      <c r="M545" s="47"/>
      <c r="O545" s="48"/>
      <c r="P545" s="48"/>
      <c r="Q545" s="48"/>
      <c r="R545" s="49"/>
      <c r="S545" s="49"/>
      <c r="T545" s="49"/>
      <c r="U545" s="49"/>
      <c r="V545" s="49"/>
      <c r="W545" s="49"/>
      <c r="X545" s="94"/>
      <c r="AD545" s="91"/>
      <c r="AE545" s="49"/>
      <c r="AF545" s="49"/>
      <c r="AH545" s="91"/>
      <c r="AI545" s="49"/>
      <c r="AJ545" s="49"/>
      <c r="AL545" s="91"/>
      <c r="AM545" s="49"/>
      <c r="AN545" s="49"/>
    </row>
    <row r="546" spans="8:40" x14ac:dyDescent="0.2">
      <c r="H546" s="92"/>
      <c r="M546" s="47"/>
      <c r="O546" s="48"/>
      <c r="P546" s="48"/>
      <c r="Q546" s="48"/>
      <c r="R546" s="49"/>
      <c r="S546" s="49"/>
      <c r="T546" s="49"/>
      <c r="U546" s="49"/>
      <c r="V546" s="49"/>
      <c r="W546" s="49"/>
      <c r="X546" s="94"/>
      <c r="AD546" s="91"/>
      <c r="AE546" s="49"/>
      <c r="AF546" s="49"/>
      <c r="AH546" s="91"/>
      <c r="AI546" s="49"/>
      <c r="AJ546" s="49"/>
      <c r="AL546" s="91"/>
      <c r="AM546" s="49"/>
      <c r="AN546" s="49"/>
    </row>
    <row r="547" spans="8:40" x14ac:dyDescent="0.2">
      <c r="H547" s="92"/>
      <c r="M547" s="47"/>
      <c r="O547" s="48"/>
      <c r="P547" s="48"/>
      <c r="Q547" s="48"/>
      <c r="R547" s="49"/>
      <c r="S547" s="49"/>
      <c r="T547" s="49"/>
      <c r="U547" s="49"/>
      <c r="V547" s="49"/>
      <c r="W547" s="49"/>
      <c r="X547" s="94"/>
      <c r="AD547" s="91"/>
      <c r="AE547" s="49"/>
      <c r="AF547" s="49"/>
      <c r="AH547" s="91"/>
      <c r="AI547" s="49"/>
      <c r="AJ547" s="49"/>
      <c r="AL547" s="91"/>
      <c r="AM547" s="49"/>
      <c r="AN547" s="49"/>
    </row>
    <row r="548" spans="8:40" x14ac:dyDescent="0.2">
      <c r="H548" s="92"/>
      <c r="M548" s="47"/>
      <c r="O548" s="48"/>
      <c r="P548" s="48"/>
      <c r="Q548" s="48"/>
      <c r="R548" s="49"/>
      <c r="S548" s="49"/>
      <c r="T548" s="49"/>
      <c r="U548" s="49"/>
      <c r="V548" s="49"/>
      <c r="W548" s="49"/>
      <c r="X548" s="94"/>
      <c r="AD548" s="91"/>
      <c r="AE548" s="49"/>
      <c r="AF548" s="49"/>
      <c r="AH548" s="91"/>
      <c r="AI548" s="49"/>
      <c r="AJ548" s="49"/>
      <c r="AL548" s="91"/>
      <c r="AM548" s="49"/>
      <c r="AN548" s="49"/>
    </row>
    <row r="549" spans="8:40" x14ac:dyDescent="0.2">
      <c r="H549" s="92"/>
      <c r="M549" s="47"/>
      <c r="O549" s="48"/>
      <c r="P549" s="48"/>
      <c r="Q549" s="48"/>
      <c r="R549" s="49"/>
      <c r="S549" s="49"/>
      <c r="T549" s="49"/>
      <c r="U549" s="49"/>
      <c r="V549" s="49"/>
      <c r="W549" s="49"/>
      <c r="X549" s="94"/>
      <c r="AD549" s="91"/>
      <c r="AE549" s="49"/>
      <c r="AF549" s="49"/>
      <c r="AH549" s="91"/>
      <c r="AI549" s="49"/>
      <c r="AJ549" s="49"/>
      <c r="AL549" s="91"/>
      <c r="AM549" s="49"/>
      <c r="AN549" s="49"/>
    </row>
    <row r="550" spans="8:40" x14ac:dyDescent="0.2">
      <c r="H550" s="92"/>
      <c r="M550" s="47"/>
      <c r="O550" s="48"/>
      <c r="P550" s="48"/>
      <c r="Q550" s="48"/>
      <c r="R550" s="49"/>
      <c r="S550" s="49"/>
      <c r="T550" s="49"/>
      <c r="U550" s="49"/>
      <c r="V550" s="49"/>
      <c r="W550" s="49"/>
      <c r="X550" s="94"/>
      <c r="AD550" s="91"/>
      <c r="AE550" s="49"/>
      <c r="AF550" s="49"/>
      <c r="AH550" s="91"/>
      <c r="AI550" s="49"/>
      <c r="AJ550" s="49"/>
      <c r="AL550" s="91"/>
      <c r="AM550" s="49"/>
      <c r="AN550" s="49"/>
    </row>
    <row r="551" spans="8:40" x14ac:dyDescent="0.2">
      <c r="H551" s="92"/>
      <c r="M551" s="47"/>
      <c r="O551" s="48"/>
      <c r="P551" s="48"/>
      <c r="Q551" s="48"/>
      <c r="R551" s="49"/>
      <c r="S551" s="49"/>
      <c r="T551" s="49"/>
      <c r="U551" s="49"/>
      <c r="V551" s="49"/>
      <c r="W551" s="49"/>
      <c r="X551" s="94"/>
      <c r="AD551" s="91"/>
      <c r="AE551" s="49"/>
      <c r="AF551" s="49"/>
      <c r="AH551" s="91"/>
      <c r="AI551" s="49"/>
      <c r="AJ551" s="49"/>
      <c r="AL551" s="91"/>
      <c r="AM551" s="49"/>
      <c r="AN551" s="49"/>
    </row>
    <row r="552" spans="8:40" x14ac:dyDescent="0.2">
      <c r="H552" s="92"/>
      <c r="M552" s="47"/>
      <c r="O552" s="48"/>
      <c r="P552" s="48"/>
      <c r="Q552" s="48"/>
      <c r="R552" s="49"/>
      <c r="S552" s="49"/>
      <c r="T552" s="49"/>
      <c r="U552" s="49"/>
      <c r="V552" s="49"/>
      <c r="W552" s="49"/>
      <c r="X552" s="94"/>
      <c r="AD552" s="91"/>
      <c r="AE552" s="49"/>
      <c r="AF552" s="49"/>
      <c r="AH552" s="91"/>
      <c r="AI552" s="49"/>
      <c r="AJ552" s="49"/>
      <c r="AL552" s="91"/>
      <c r="AM552" s="49"/>
      <c r="AN552" s="49"/>
    </row>
    <row r="553" spans="8:40" x14ac:dyDescent="0.2">
      <c r="H553" s="92"/>
      <c r="M553" s="47"/>
      <c r="O553" s="48"/>
      <c r="P553" s="48"/>
      <c r="Q553" s="48"/>
      <c r="R553" s="49"/>
      <c r="S553" s="49"/>
      <c r="T553" s="49"/>
      <c r="U553" s="49"/>
      <c r="V553" s="49"/>
      <c r="W553" s="49"/>
      <c r="X553" s="94"/>
      <c r="AD553" s="91"/>
      <c r="AE553" s="49"/>
      <c r="AF553" s="49"/>
      <c r="AH553" s="91"/>
      <c r="AI553" s="49"/>
      <c r="AJ553" s="49"/>
      <c r="AL553" s="91"/>
      <c r="AM553" s="49"/>
      <c r="AN553" s="49"/>
    </row>
    <row r="554" spans="8:40" x14ac:dyDescent="0.2">
      <c r="H554" s="92"/>
      <c r="M554" s="47"/>
      <c r="O554" s="48"/>
      <c r="P554" s="48"/>
      <c r="Q554" s="48"/>
      <c r="R554" s="49"/>
      <c r="S554" s="49"/>
      <c r="T554" s="49"/>
      <c r="U554" s="49"/>
      <c r="V554" s="49"/>
      <c r="W554" s="49"/>
      <c r="X554" s="94"/>
      <c r="AD554" s="91"/>
      <c r="AE554" s="49"/>
      <c r="AF554" s="49"/>
      <c r="AH554" s="91"/>
      <c r="AI554" s="49"/>
      <c r="AJ554" s="49"/>
      <c r="AL554" s="91"/>
      <c r="AM554" s="49"/>
      <c r="AN554" s="49"/>
    </row>
    <row r="555" spans="8:40" x14ac:dyDescent="0.2">
      <c r="H555" s="92"/>
      <c r="M555" s="47"/>
      <c r="O555" s="48"/>
      <c r="P555" s="48"/>
      <c r="Q555" s="48"/>
      <c r="R555" s="49"/>
      <c r="S555" s="49"/>
      <c r="T555" s="49"/>
      <c r="U555" s="49"/>
      <c r="V555" s="49"/>
      <c r="W555" s="49"/>
      <c r="X555" s="94"/>
      <c r="AD555" s="91"/>
      <c r="AE555" s="49"/>
      <c r="AF555" s="49"/>
      <c r="AH555" s="91"/>
      <c r="AI555" s="49"/>
      <c r="AJ555" s="49"/>
      <c r="AL555" s="91"/>
      <c r="AM555" s="49"/>
      <c r="AN555" s="49"/>
    </row>
    <row r="556" spans="8:40" x14ac:dyDescent="0.2">
      <c r="H556" s="92"/>
      <c r="M556" s="47"/>
      <c r="O556" s="48"/>
      <c r="P556" s="48"/>
      <c r="Q556" s="48"/>
      <c r="R556" s="49"/>
      <c r="S556" s="49"/>
      <c r="T556" s="49"/>
      <c r="U556" s="49"/>
      <c r="V556" s="49"/>
      <c r="W556" s="49"/>
      <c r="X556" s="94"/>
      <c r="AD556" s="91"/>
      <c r="AE556" s="49"/>
      <c r="AF556" s="49"/>
      <c r="AH556" s="91"/>
      <c r="AI556" s="49"/>
      <c r="AJ556" s="49"/>
      <c r="AL556" s="91"/>
      <c r="AM556" s="49"/>
      <c r="AN556" s="49"/>
    </row>
    <row r="557" spans="8:40" x14ac:dyDescent="0.2">
      <c r="H557" s="92"/>
      <c r="M557" s="47"/>
      <c r="O557" s="48"/>
      <c r="P557" s="48"/>
      <c r="Q557" s="48"/>
      <c r="R557" s="49"/>
      <c r="S557" s="49"/>
      <c r="T557" s="49"/>
      <c r="U557" s="49"/>
      <c r="V557" s="49"/>
      <c r="W557" s="49"/>
      <c r="X557" s="94"/>
      <c r="AD557" s="91"/>
      <c r="AE557" s="49"/>
      <c r="AF557" s="49"/>
      <c r="AH557" s="91"/>
      <c r="AI557" s="49"/>
      <c r="AJ557" s="49"/>
      <c r="AL557" s="91"/>
      <c r="AM557" s="49"/>
      <c r="AN557" s="49"/>
    </row>
    <row r="558" spans="8:40" x14ac:dyDescent="0.2">
      <c r="H558" s="92"/>
      <c r="M558" s="47"/>
      <c r="O558" s="48"/>
      <c r="P558" s="48"/>
      <c r="Q558" s="48"/>
      <c r="R558" s="49"/>
      <c r="S558" s="49"/>
      <c r="T558" s="49"/>
      <c r="U558" s="49"/>
      <c r="V558" s="49"/>
      <c r="W558" s="49"/>
      <c r="X558" s="94"/>
      <c r="AD558" s="91"/>
      <c r="AE558" s="49"/>
      <c r="AF558" s="49"/>
      <c r="AH558" s="91"/>
      <c r="AI558" s="49"/>
      <c r="AJ558" s="49"/>
      <c r="AL558" s="91"/>
      <c r="AM558" s="49"/>
      <c r="AN558" s="49"/>
    </row>
    <row r="559" spans="8:40" x14ac:dyDescent="0.2">
      <c r="H559" s="92"/>
      <c r="M559" s="47"/>
      <c r="O559" s="48"/>
      <c r="P559" s="48"/>
      <c r="Q559" s="48"/>
      <c r="R559" s="49"/>
      <c r="S559" s="49"/>
      <c r="T559" s="49"/>
      <c r="U559" s="49"/>
      <c r="V559" s="49"/>
      <c r="W559" s="49"/>
      <c r="X559" s="94"/>
      <c r="AD559" s="91"/>
      <c r="AE559" s="49"/>
      <c r="AF559" s="49"/>
      <c r="AH559" s="91"/>
      <c r="AI559" s="49"/>
      <c r="AJ559" s="49"/>
      <c r="AL559" s="91"/>
      <c r="AM559" s="49"/>
      <c r="AN559" s="49"/>
    </row>
    <row r="560" spans="8:40" x14ac:dyDescent="0.2">
      <c r="H560" s="92"/>
      <c r="M560" s="47"/>
      <c r="O560" s="48"/>
      <c r="P560" s="48"/>
      <c r="Q560" s="48"/>
      <c r="R560" s="49"/>
      <c r="S560" s="49"/>
      <c r="T560" s="49"/>
      <c r="U560" s="49"/>
      <c r="V560" s="49"/>
      <c r="W560" s="49"/>
      <c r="X560" s="94"/>
      <c r="AD560" s="91"/>
      <c r="AE560" s="49"/>
      <c r="AF560" s="49"/>
      <c r="AH560" s="91"/>
      <c r="AI560" s="49"/>
      <c r="AJ560" s="49"/>
      <c r="AL560" s="91"/>
      <c r="AM560" s="49"/>
      <c r="AN560" s="49"/>
    </row>
    <row r="561" spans="8:40" x14ac:dyDescent="0.2">
      <c r="H561" s="92"/>
      <c r="M561" s="47"/>
      <c r="O561" s="48"/>
      <c r="P561" s="48"/>
      <c r="Q561" s="48"/>
      <c r="R561" s="49"/>
      <c r="S561" s="49"/>
      <c r="T561" s="49"/>
      <c r="U561" s="49"/>
      <c r="V561" s="49"/>
      <c r="W561" s="49"/>
      <c r="X561" s="94"/>
      <c r="AD561" s="91"/>
      <c r="AE561" s="49"/>
      <c r="AF561" s="49"/>
      <c r="AH561" s="91"/>
      <c r="AI561" s="49"/>
      <c r="AJ561" s="49"/>
      <c r="AL561" s="91"/>
      <c r="AM561" s="49"/>
      <c r="AN561" s="49"/>
    </row>
    <row r="562" spans="8:40" x14ac:dyDescent="0.2">
      <c r="H562" s="92"/>
      <c r="M562" s="47"/>
      <c r="O562" s="48"/>
      <c r="P562" s="48"/>
      <c r="Q562" s="48"/>
      <c r="R562" s="49"/>
      <c r="S562" s="49"/>
      <c r="T562" s="49"/>
      <c r="U562" s="49"/>
      <c r="V562" s="49"/>
      <c r="W562" s="49"/>
      <c r="X562" s="94"/>
      <c r="AD562" s="91"/>
      <c r="AE562" s="49"/>
      <c r="AF562" s="49"/>
      <c r="AH562" s="91"/>
      <c r="AI562" s="49"/>
      <c r="AJ562" s="49"/>
      <c r="AL562" s="91"/>
      <c r="AM562" s="49"/>
      <c r="AN562" s="49"/>
    </row>
    <row r="563" spans="8:40" x14ac:dyDescent="0.2">
      <c r="H563" s="92"/>
      <c r="M563" s="47"/>
      <c r="O563" s="48"/>
      <c r="P563" s="48"/>
      <c r="Q563" s="48"/>
      <c r="R563" s="49"/>
      <c r="S563" s="49"/>
      <c r="T563" s="49"/>
      <c r="U563" s="49"/>
      <c r="V563" s="49"/>
      <c r="W563" s="49"/>
      <c r="X563" s="94"/>
      <c r="AD563" s="91"/>
      <c r="AE563" s="49"/>
      <c r="AF563" s="49"/>
      <c r="AH563" s="91"/>
      <c r="AI563" s="49"/>
      <c r="AJ563" s="49"/>
      <c r="AL563" s="91"/>
      <c r="AM563" s="49"/>
      <c r="AN563" s="49"/>
    </row>
    <row r="564" spans="8:40" x14ac:dyDescent="0.2">
      <c r="H564" s="92"/>
      <c r="M564" s="47"/>
      <c r="O564" s="48"/>
      <c r="P564" s="48"/>
      <c r="Q564" s="48"/>
      <c r="R564" s="49"/>
      <c r="S564" s="49"/>
      <c r="T564" s="49"/>
      <c r="U564" s="49"/>
      <c r="V564" s="49"/>
      <c r="W564" s="49"/>
      <c r="X564" s="94"/>
      <c r="AD564" s="91"/>
      <c r="AE564" s="49"/>
      <c r="AF564" s="49"/>
      <c r="AH564" s="91"/>
      <c r="AI564" s="49"/>
      <c r="AJ564" s="49"/>
      <c r="AL564" s="91"/>
      <c r="AM564" s="49"/>
      <c r="AN564" s="49"/>
    </row>
    <row r="565" spans="8:40" x14ac:dyDescent="0.2">
      <c r="H565" s="92"/>
      <c r="M565" s="47"/>
      <c r="O565" s="48"/>
      <c r="P565" s="48"/>
      <c r="Q565" s="48"/>
      <c r="R565" s="49"/>
      <c r="S565" s="49"/>
      <c r="T565" s="49"/>
      <c r="U565" s="49"/>
      <c r="V565" s="49"/>
      <c r="W565" s="49"/>
      <c r="X565" s="94"/>
      <c r="AD565" s="91"/>
      <c r="AE565" s="49"/>
      <c r="AF565" s="49"/>
      <c r="AH565" s="91"/>
      <c r="AI565" s="49"/>
      <c r="AJ565" s="49"/>
      <c r="AL565" s="91"/>
      <c r="AM565" s="49"/>
      <c r="AN565" s="49"/>
    </row>
    <row r="566" spans="8:40" x14ac:dyDescent="0.2">
      <c r="H566" s="92"/>
      <c r="M566" s="47"/>
      <c r="O566" s="48"/>
      <c r="P566" s="48"/>
      <c r="Q566" s="48"/>
      <c r="R566" s="49"/>
      <c r="S566" s="49"/>
      <c r="T566" s="49"/>
      <c r="U566" s="49"/>
      <c r="V566" s="49"/>
      <c r="W566" s="49"/>
      <c r="X566" s="94"/>
      <c r="AD566" s="91"/>
      <c r="AE566" s="49"/>
      <c r="AF566" s="49"/>
      <c r="AH566" s="91"/>
      <c r="AI566" s="49"/>
      <c r="AJ566" s="49"/>
      <c r="AL566" s="91"/>
      <c r="AM566" s="49"/>
      <c r="AN566" s="49"/>
    </row>
    <row r="567" spans="8:40" x14ac:dyDescent="0.2">
      <c r="H567" s="92"/>
      <c r="M567" s="47"/>
      <c r="O567" s="48"/>
      <c r="P567" s="48"/>
      <c r="Q567" s="48"/>
      <c r="R567" s="49"/>
      <c r="S567" s="49"/>
      <c r="T567" s="49"/>
      <c r="U567" s="49"/>
      <c r="V567" s="49"/>
      <c r="W567" s="49"/>
      <c r="X567" s="94"/>
      <c r="AD567" s="91"/>
      <c r="AE567" s="49"/>
      <c r="AF567" s="49"/>
      <c r="AH567" s="91"/>
      <c r="AI567" s="49"/>
      <c r="AJ567" s="49"/>
      <c r="AL567" s="91"/>
      <c r="AM567" s="49"/>
      <c r="AN567" s="49"/>
    </row>
    <row r="568" spans="8:40" x14ac:dyDescent="0.2">
      <c r="H568" s="92"/>
      <c r="M568" s="47"/>
      <c r="O568" s="48"/>
      <c r="P568" s="48"/>
      <c r="Q568" s="48"/>
      <c r="R568" s="49"/>
      <c r="S568" s="49"/>
      <c r="T568" s="49"/>
      <c r="U568" s="49"/>
      <c r="V568" s="49"/>
      <c r="W568" s="49"/>
      <c r="X568" s="94"/>
      <c r="AD568" s="91"/>
      <c r="AE568" s="49"/>
      <c r="AF568" s="49"/>
      <c r="AH568" s="91"/>
      <c r="AI568" s="49"/>
      <c r="AJ568" s="49"/>
      <c r="AL568" s="91"/>
      <c r="AM568" s="49"/>
      <c r="AN568" s="49"/>
    </row>
    <row r="569" spans="8:40" x14ac:dyDescent="0.2">
      <c r="H569" s="92"/>
      <c r="M569" s="47"/>
      <c r="O569" s="48"/>
      <c r="P569" s="48"/>
      <c r="Q569" s="48"/>
      <c r="R569" s="49"/>
      <c r="S569" s="49"/>
      <c r="T569" s="49"/>
      <c r="U569" s="49"/>
      <c r="V569" s="49"/>
      <c r="W569" s="49"/>
      <c r="X569" s="94"/>
      <c r="AD569" s="91"/>
      <c r="AE569" s="49"/>
      <c r="AF569" s="49"/>
      <c r="AH569" s="91"/>
      <c r="AI569" s="49"/>
      <c r="AJ569" s="49"/>
      <c r="AL569" s="91"/>
      <c r="AM569" s="49"/>
      <c r="AN569" s="49"/>
    </row>
    <row r="570" spans="8:40" x14ac:dyDescent="0.2">
      <c r="H570" s="92"/>
      <c r="M570" s="47"/>
      <c r="O570" s="48"/>
      <c r="P570" s="48"/>
      <c r="Q570" s="48"/>
      <c r="R570" s="49"/>
      <c r="S570" s="49"/>
      <c r="T570" s="49"/>
      <c r="U570" s="49"/>
      <c r="V570" s="49"/>
      <c r="W570" s="49"/>
      <c r="X570" s="94"/>
      <c r="AD570" s="91"/>
      <c r="AE570" s="49"/>
      <c r="AF570" s="49"/>
      <c r="AH570" s="91"/>
      <c r="AI570" s="49"/>
      <c r="AJ570" s="49"/>
      <c r="AL570" s="91"/>
      <c r="AM570" s="49"/>
      <c r="AN570" s="49"/>
    </row>
    <row r="571" spans="8:40" x14ac:dyDescent="0.2">
      <c r="H571" s="92"/>
      <c r="M571" s="47"/>
      <c r="O571" s="48"/>
      <c r="P571" s="48"/>
      <c r="Q571" s="48"/>
      <c r="R571" s="49"/>
      <c r="S571" s="49"/>
      <c r="T571" s="49"/>
      <c r="U571" s="49"/>
      <c r="V571" s="49"/>
      <c r="W571" s="49"/>
      <c r="X571" s="94"/>
      <c r="AD571" s="91"/>
      <c r="AE571" s="49"/>
      <c r="AF571" s="49"/>
      <c r="AH571" s="91"/>
      <c r="AI571" s="49"/>
      <c r="AJ571" s="49"/>
      <c r="AL571" s="91"/>
      <c r="AM571" s="49"/>
      <c r="AN571" s="49"/>
    </row>
    <row r="572" spans="8:40" x14ac:dyDescent="0.2">
      <c r="H572" s="92"/>
      <c r="M572" s="47"/>
      <c r="O572" s="48"/>
      <c r="P572" s="48"/>
      <c r="Q572" s="48"/>
      <c r="R572" s="49"/>
      <c r="S572" s="49"/>
      <c r="T572" s="49"/>
      <c r="U572" s="49"/>
      <c r="V572" s="49"/>
      <c r="W572" s="49"/>
      <c r="X572" s="94"/>
      <c r="AD572" s="91"/>
      <c r="AE572" s="49"/>
      <c r="AF572" s="49"/>
      <c r="AH572" s="91"/>
      <c r="AI572" s="49"/>
      <c r="AJ572" s="49"/>
      <c r="AL572" s="91"/>
      <c r="AM572" s="49"/>
      <c r="AN572" s="49"/>
    </row>
    <row r="573" spans="8:40" x14ac:dyDescent="0.2">
      <c r="H573" s="92"/>
      <c r="M573" s="47"/>
      <c r="O573" s="48"/>
      <c r="P573" s="48"/>
      <c r="Q573" s="48"/>
      <c r="R573" s="49"/>
      <c r="S573" s="49"/>
      <c r="T573" s="49"/>
      <c r="U573" s="49"/>
      <c r="V573" s="49"/>
      <c r="W573" s="49"/>
      <c r="X573" s="94"/>
      <c r="AD573" s="91"/>
      <c r="AE573" s="49"/>
      <c r="AF573" s="49"/>
      <c r="AH573" s="91"/>
      <c r="AI573" s="49"/>
      <c r="AJ573" s="49"/>
      <c r="AL573" s="91"/>
      <c r="AM573" s="49"/>
      <c r="AN573" s="49"/>
    </row>
    <row r="574" spans="8:40" x14ac:dyDescent="0.2">
      <c r="H574" s="92"/>
      <c r="M574" s="47"/>
      <c r="O574" s="48"/>
      <c r="P574" s="48"/>
      <c r="Q574" s="48"/>
      <c r="R574" s="49"/>
      <c r="S574" s="49"/>
      <c r="T574" s="49"/>
      <c r="U574" s="49"/>
      <c r="V574" s="49"/>
      <c r="W574" s="49"/>
      <c r="X574" s="94"/>
      <c r="AD574" s="91"/>
      <c r="AE574" s="49"/>
      <c r="AF574" s="49"/>
      <c r="AH574" s="91"/>
      <c r="AI574" s="49"/>
      <c r="AJ574" s="49"/>
      <c r="AL574" s="91"/>
      <c r="AM574" s="49"/>
      <c r="AN574" s="49"/>
    </row>
    <row r="575" spans="8:40" x14ac:dyDescent="0.2">
      <c r="H575" s="92"/>
      <c r="M575" s="47"/>
      <c r="O575" s="48"/>
      <c r="P575" s="48"/>
      <c r="Q575" s="48"/>
      <c r="R575" s="49"/>
      <c r="S575" s="49"/>
      <c r="T575" s="49"/>
      <c r="U575" s="49"/>
      <c r="V575" s="49"/>
      <c r="W575" s="49"/>
      <c r="X575" s="94"/>
      <c r="AD575" s="91"/>
      <c r="AE575" s="49"/>
      <c r="AF575" s="49"/>
      <c r="AH575" s="91"/>
      <c r="AI575" s="49"/>
      <c r="AJ575" s="49"/>
      <c r="AL575" s="91"/>
      <c r="AM575" s="49"/>
      <c r="AN575" s="49"/>
    </row>
    <row r="576" spans="8:40" x14ac:dyDescent="0.2">
      <c r="H576" s="92"/>
      <c r="M576" s="47"/>
      <c r="O576" s="48"/>
      <c r="P576" s="48"/>
      <c r="Q576" s="48"/>
      <c r="R576" s="49"/>
      <c r="S576" s="49"/>
      <c r="T576" s="49"/>
      <c r="U576" s="49"/>
      <c r="V576" s="49"/>
      <c r="W576" s="49"/>
      <c r="X576" s="94"/>
      <c r="AD576" s="91"/>
      <c r="AE576" s="49"/>
      <c r="AF576" s="49"/>
      <c r="AH576" s="91"/>
      <c r="AI576" s="49"/>
      <c r="AJ576" s="49"/>
      <c r="AL576" s="91"/>
      <c r="AM576" s="49"/>
      <c r="AN576" s="49"/>
    </row>
    <row r="577" spans="8:40" x14ac:dyDescent="0.2">
      <c r="H577" s="92"/>
      <c r="M577" s="47"/>
      <c r="O577" s="48"/>
      <c r="P577" s="48"/>
      <c r="Q577" s="48"/>
      <c r="R577" s="49"/>
      <c r="S577" s="49"/>
      <c r="T577" s="49"/>
      <c r="U577" s="49"/>
      <c r="V577" s="49"/>
      <c r="W577" s="49"/>
      <c r="X577" s="94"/>
      <c r="AD577" s="91"/>
      <c r="AE577" s="49"/>
      <c r="AF577" s="49"/>
      <c r="AH577" s="91"/>
      <c r="AI577" s="49"/>
      <c r="AJ577" s="49"/>
      <c r="AL577" s="91"/>
      <c r="AM577" s="49"/>
      <c r="AN577" s="49"/>
    </row>
    <row r="578" spans="8:40" x14ac:dyDescent="0.2">
      <c r="H578" s="92"/>
      <c r="M578" s="47"/>
      <c r="O578" s="48"/>
      <c r="P578" s="48"/>
      <c r="Q578" s="48"/>
      <c r="R578" s="49"/>
      <c r="S578" s="49"/>
      <c r="T578" s="49"/>
      <c r="U578" s="49"/>
      <c r="V578" s="49"/>
      <c r="W578" s="49"/>
      <c r="X578" s="94"/>
      <c r="AD578" s="91"/>
      <c r="AE578" s="49"/>
      <c r="AF578" s="49"/>
      <c r="AH578" s="91"/>
      <c r="AI578" s="49"/>
      <c r="AJ578" s="49"/>
      <c r="AL578" s="91"/>
      <c r="AM578" s="49"/>
      <c r="AN578" s="49"/>
    </row>
    <row r="579" spans="8:40" x14ac:dyDescent="0.2">
      <c r="H579" s="92"/>
      <c r="M579" s="47"/>
      <c r="O579" s="48"/>
      <c r="P579" s="48"/>
      <c r="Q579" s="48"/>
      <c r="R579" s="49"/>
      <c r="S579" s="49"/>
      <c r="T579" s="49"/>
      <c r="U579" s="49"/>
      <c r="V579" s="49"/>
      <c r="W579" s="49"/>
      <c r="X579" s="94"/>
      <c r="AD579" s="91"/>
      <c r="AE579" s="49"/>
      <c r="AF579" s="49"/>
      <c r="AH579" s="91"/>
      <c r="AI579" s="49"/>
      <c r="AJ579" s="49"/>
      <c r="AL579" s="91"/>
      <c r="AM579" s="49"/>
      <c r="AN579" s="49"/>
    </row>
    <row r="580" spans="8:40" x14ac:dyDescent="0.2">
      <c r="H580" s="92"/>
      <c r="M580" s="47"/>
      <c r="O580" s="48"/>
      <c r="P580" s="48"/>
      <c r="Q580" s="48"/>
      <c r="R580" s="49"/>
      <c r="S580" s="49"/>
      <c r="T580" s="49"/>
      <c r="U580" s="49"/>
      <c r="V580" s="49"/>
      <c r="W580" s="49"/>
      <c r="X580" s="94"/>
      <c r="AD580" s="91"/>
      <c r="AE580" s="49"/>
      <c r="AF580" s="49"/>
      <c r="AH580" s="91"/>
      <c r="AI580" s="49"/>
      <c r="AJ580" s="49"/>
      <c r="AL580" s="91"/>
      <c r="AM580" s="49"/>
      <c r="AN580" s="49"/>
    </row>
    <row r="581" spans="8:40" x14ac:dyDescent="0.2">
      <c r="H581" s="92"/>
      <c r="M581" s="47"/>
      <c r="O581" s="48"/>
      <c r="P581" s="48"/>
      <c r="Q581" s="48"/>
      <c r="R581" s="49"/>
      <c r="S581" s="49"/>
      <c r="T581" s="49"/>
      <c r="U581" s="49"/>
      <c r="V581" s="49"/>
      <c r="W581" s="49"/>
      <c r="X581" s="94"/>
      <c r="AD581" s="91"/>
      <c r="AE581" s="49"/>
      <c r="AF581" s="49"/>
      <c r="AH581" s="91"/>
      <c r="AI581" s="49"/>
      <c r="AJ581" s="49"/>
      <c r="AL581" s="91"/>
      <c r="AM581" s="49"/>
      <c r="AN581" s="49"/>
    </row>
    <row r="582" spans="8:40" x14ac:dyDescent="0.2">
      <c r="H582" s="92"/>
      <c r="M582" s="47"/>
      <c r="O582" s="48"/>
      <c r="P582" s="48"/>
      <c r="Q582" s="48"/>
      <c r="R582" s="49"/>
      <c r="S582" s="49"/>
      <c r="T582" s="49"/>
      <c r="U582" s="49"/>
      <c r="V582" s="49"/>
      <c r="W582" s="49"/>
      <c r="X582" s="94"/>
      <c r="AD582" s="91"/>
      <c r="AE582" s="49"/>
      <c r="AF582" s="49"/>
      <c r="AH582" s="91"/>
      <c r="AI582" s="49"/>
      <c r="AJ582" s="49"/>
      <c r="AL582" s="91"/>
      <c r="AM582" s="49"/>
      <c r="AN582" s="49"/>
    </row>
    <row r="583" spans="8:40" x14ac:dyDescent="0.2">
      <c r="H583" s="92"/>
      <c r="M583" s="47"/>
      <c r="O583" s="48"/>
      <c r="P583" s="48"/>
      <c r="Q583" s="48"/>
      <c r="R583" s="49"/>
      <c r="S583" s="49"/>
      <c r="T583" s="49"/>
      <c r="U583" s="49"/>
      <c r="V583" s="49"/>
      <c r="W583" s="49"/>
      <c r="X583" s="94"/>
      <c r="AD583" s="91"/>
      <c r="AE583" s="49"/>
      <c r="AF583" s="49"/>
      <c r="AH583" s="91"/>
      <c r="AI583" s="49"/>
      <c r="AJ583" s="49"/>
      <c r="AL583" s="91"/>
      <c r="AM583" s="49"/>
      <c r="AN583" s="49"/>
    </row>
    <row r="584" spans="8:40" x14ac:dyDescent="0.2">
      <c r="H584" s="92"/>
      <c r="M584" s="47"/>
      <c r="O584" s="48"/>
      <c r="P584" s="48"/>
      <c r="Q584" s="48"/>
      <c r="R584" s="49"/>
      <c r="S584" s="49"/>
      <c r="T584" s="49"/>
      <c r="U584" s="49"/>
      <c r="V584" s="49"/>
      <c r="W584" s="49"/>
      <c r="X584" s="94"/>
      <c r="AD584" s="91"/>
      <c r="AE584" s="49"/>
      <c r="AF584" s="49"/>
      <c r="AH584" s="91"/>
      <c r="AI584" s="49"/>
      <c r="AJ584" s="49"/>
      <c r="AL584" s="91"/>
      <c r="AM584" s="49"/>
      <c r="AN584" s="49"/>
    </row>
    <row r="585" spans="8:40" x14ac:dyDescent="0.2">
      <c r="H585" s="92"/>
      <c r="M585" s="47"/>
      <c r="O585" s="48"/>
      <c r="P585" s="48"/>
      <c r="Q585" s="48"/>
      <c r="R585" s="49"/>
      <c r="S585" s="49"/>
      <c r="T585" s="49"/>
      <c r="U585" s="49"/>
      <c r="V585" s="49"/>
      <c r="W585" s="49"/>
      <c r="X585" s="94"/>
      <c r="AD585" s="91"/>
      <c r="AE585" s="49"/>
      <c r="AF585" s="49"/>
      <c r="AH585" s="91"/>
      <c r="AI585" s="49"/>
      <c r="AJ585" s="49"/>
      <c r="AL585" s="91"/>
      <c r="AM585" s="49"/>
      <c r="AN585" s="49"/>
    </row>
    <row r="586" spans="8:40" x14ac:dyDescent="0.2">
      <c r="H586" s="92"/>
      <c r="M586" s="47"/>
      <c r="O586" s="48"/>
      <c r="P586" s="48"/>
      <c r="Q586" s="48"/>
      <c r="R586" s="49"/>
      <c r="S586" s="49"/>
      <c r="T586" s="49"/>
      <c r="U586" s="49"/>
      <c r="V586" s="49"/>
      <c r="W586" s="49"/>
      <c r="X586" s="94"/>
      <c r="AD586" s="91"/>
      <c r="AE586" s="49"/>
      <c r="AF586" s="49"/>
      <c r="AH586" s="91"/>
      <c r="AI586" s="49"/>
      <c r="AJ586" s="49"/>
      <c r="AL586" s="91"/>
      <c r="AM586" s="49"/>
      <c r="AN586" s="49"/>
    </row>
    <row r="587" spans="8:40" x14ac:dyDescent="0.2">
      <c r="H587" s="92"/>
      <c r="M587" s="47"/>
      <c r="O587" s="48"/>
      <c r="P587" s="48"/>
      <c r="Q587" s="48"/>
      <c r="R587" s="49"/>
      <c r="S587" s="49"/>
      <c r="T587" s="49"/>
      <c r="U587" s="49"/>
      <c r="V587" s="49"/>
      <c r="W587" s="49"/>
      <c r="X587" s="94"/>
      <c r="AD587" s="91"/>
      <c r="AE587" s="49"/>
      <c r="AF587" s="49"/>
      <c r="AH587" s="91"/>
      <c r="AI587" s="49"/>
      <c r="AJ587" s="49"/>
      <c r="AL587" s="91"/>
      <c r="AM587" s="49"/>
      <c r="AN587" s="49"/>
    </row>
    <row r="588" spans="8:40" x14ac:dyDescent="0.2">
      <c r="H588" s="92"/>
      <c r="M588" s="47"/>
      <c r="O588" s="48"/>
      <c r="P588" s="48"/>
      <c r="Q588" s="48"/>
      <c r="R588" s="49"/>
      <c r="S588" s="49"/>
      <c r="T588" s="49"/>
      <c r="U588" s="49"/>
      <c r="V588" s="49"/>
      <c r="W588" s="49"/>
      <c r="X588" s="94"/>
      <c r="AD588" s="91"/>
      <c r="AE588" s="49"/>
      <c r="AF588" s="49"/>
      <c r="AH588" s="91"/>
      <c r="AI588" s="49"/>
      <c r="AJ588" s="49"/>
      <c r="AL588" s="91"/>
      <c r="AM588" s="49"/>
      <c r="AN588" s="49"/>
    </row>
    <row r="589" spans="8:40" x14ac:dyDescent="0.2">
      <c r="H589" s="92"/>
      <c r="M589" s="47"/>
      <c r="O589" s="48"/>
      <c r="P589" s="48"/>
      <c r="Q589" s="48"/>
      <c r="R589" s="49"/>
      <c r="S589" s="49"/>
      <c r="T589" s="49"/>
      <c r="U589" s="49"/>
      <c r="V589" s="49"/>
      <c r="W589" s="49"/>
      <c r="X589" s="94"/>
      <c r="AD589" s="91"/>
      <c r="AE589" s="49"/>
      <c r="AF589" s="49"/>
      <c r="AH589" s="91"/>
      <c r="AI589" s="49"/>
      <c r="AJ589" s="49"/>
      <c r="AL589" s="91"/>
      <c r="AM589" s="49"/>
      <c r="AN589" s="49"/>
    </row>
    <row r="590" spans="8:40" x14ac:dyDescent="0.2">
      <c r="H590" s="92"/>
      <c r="M590" s="47"/>
      <c r="O590" s="48"/>
      <c r="P590" s="48"/>
      <c r="Q590" s="48"/>
      <c r="R590" s="49"/>
      <c r="S590" s="49"/>
      <c r="T590" s="49"/>
      <c r="U590" s="49"/>
      <c r="V590" s="49"/>
      <c r="W590" s="49"/>
      <c r="X590" s="94"/>
      <c r="AD590" s="91"/>
      <c r="AE590" s="49"/>
      <c r="AF590" s="49"/>
      <c r="AH590" s="91"/>
      <c r="AI590" s="49"/>
      <c r="AJ590" s="49"/>
      <c r="AL590" s="91"/>
      <c r="AM590" s="49"/>
      <c r="AN590" s="49"/>
    </row>
    <row r="591" spans="8:40" x14ac:dyDescent="0.2">
      <c r="H591" s="92"/>
      <c r="M591" s="47"/>
      <c r="O591" s="48"/>
      <c r="P591" s="48"/>
      <c r="Q591" s="48"/>
      <c r="R591" s="49"/>
      <c r="S591" s="49"/>
      <c r="T591" s="49"/>
      <c r="U591" s="49"/>
      <c r="V591" s="49"/>
      <c r="W591" s="49"/>
      <c r="X591" s="94"/>
      <c r="AD591" s="91"/>
      <c r="AE591" s="49"/>
      <c r="AF591" s="49"/>
      <c r="AH591" s="91"/>
      <c r="AI591" s="49"/>
      <c r="AJ591" s="49"/>
      <c r="AL591" s="91"/>
      <c r="AM591" s="49"/>
      <c r="AN591" s="49"/>
    </row>
    <row r="592" spans="8:40" x14ac:dyDescent="0.2">
      <c r="H592" s="92"/>
      <c r="M592" s="47"/>
      <c r="O592" s="48"/>
      <c r="P592" s="48"/>
      <c r="Q592" s="48"/>
      <c r="R592" s="49"/>
      <c r="S592" s="49"/>
      <c r="T592" s="49"/>
      <c r="U592" s="49"/>
      <c r="V592" s="49"/>
      <c r="W592" s="49"/>
      <c r="X592" s="94"/>
      <c r="AD592" s="91"/>
      <c r="AE592" s="49"/>
      <c r="AF592" s="49"/>
      <c r="AH592" s="91"/>
      <c r="AI592" s="49"/>
      <c r="AJ592" s="49"/>
      <c r="AL592" s="91"/>
      <c r="AM592" s="49"/>
      <c r="AN592" s="49"/>
    </row>
    <row r="593" spans="8:40" x14ac:dyDescent="0.2">
      <c r="H593" s="92"/>
      <c r="M593" s="47"/>
      <c r="O593" s="48"/>
      <c r="P593" s="48"/>
      <c r="Q593" s="48"/>
      <c r="R593" s="49"/>
      <c r="S593" s="49"/>
      <c r="T593" s="49"/>
      <c r="U593" s="49"/>
      <c r="V593" s="49"/>
      <c r="W593" s="49"/>
      <c r="X593" s="94"/>
      <c r="AD593" s="91"/>
      <c r="AE593" s="49"/>
      <c r="AF593" s="49"/>
      <c r="AH593" s="91"/>
      <c r="AI593" s="49"/>
      <c r="AJ593" s="49"/>
      <c r="AL593" s="91"/>
      <c r="AM593" s="49"/>
      <c r="AN593" s="49"/>
    </row>
    <row r="594" spans="8:40" x14ac:dyDescent="0.2">
      <c r="H594" s="92"/>
      <c r="M594" s="47"/>
      <c r="O594" s="48"/>
      <c r="P594" s="48"/>
      <c r="Q594" s="48"/>
      <c r="R594" s="49"/>
      <c r="S594" s="49"/>
      <c r="T594" s="49"/>
      <c r="U594" s="49"/>
      <c r="V594" s="49"/>
      <c r="W594" s="49"/>
      <c r="X594" s="94"/>
      <c r="AD594" s="91"/>
      <c r="AE594" s="49"/>
      <c r="AF594" s="49"/>
      <c r="AH594" s="91"/>
      <c r="AI594" s="49"/>
      <c r="AJ594" s="49"/>
      <c r="AL594" s="91"/>
      <c r="AM594" s="49"/>
      <c r="AN594" s="49"/>
    </row>
    <row r="595" spans="8:40" x14ac:dyDescent="0.2">
      <c r="H595" s="92"/>
      <c r="M595" s="47"/>
      <c r="O595" s="48"/>
      <c r="P595" s="48"/>
      <c r="Q595" s="48"/>
      <c r="R595" s="49"/>
      <c r="S595" s="49"/>
      <c r="T595" s="49"/>
      <c r="U595" s="49"/>
      <c r="V595" s="49"/>
      <c r="W595" s="49"/>
      <c r="X595" s="94"/>
      <c r="AD595" s="91"/>
      <c r="AE595" s="49"/>
      <c r="AF595" s="49"/>
      <c r="AH595" s="91"/>
      <c r="AI595" s="49"/>
      <c r="AJ595" s="49"/>
      <c r="AL595" s="91"/>
      <c r="AM595" s="49"/>
      <c r="AN595" s="49"/>
    </row>
    <row r="596" spans="8:40" x14ac:dyDescent="0.2">
      <c r="H596" s="92"/>
      <c r="M596" s="47"/>
      <c r="O596" s="48"/>
      <c r="P596" s="48"/>
      <c r="Q596" s="48"/>
      <c r="R596" s="49"/>
      <c r="S596" s="49"/>
      <c r="T596" s="49"/>
      <c r="U596" s="49"/>
      <c r="V596" s="49"/>
      <c r="W596" s="49"/>
      <c r="X596" s="94"/>
      <c r="AD596" s="91"/>
      <c r="AE596" s="49"/>
      <c r="AF596" s="49"/>
      <c r="AH596" s="91"/>
      <c r="AI596" s="49"/>
      <c r="AJ596" s="49"/>
      <c r="AL596" s="91"/>
      <c r="AM596" s="49"/>
      <c r="AN596" s="49"/>
    </row>
    <row r="597" spans="8:40" x14ac:dyDescent="0.2">
      <c r="H597" s="92"/>
      <c r="M597" s="47"/>
      <c r="O597" s="48"/>
      <c r="P597" s="48"/>
      <c r="Q597" s="48"/>
      <c r="R597" s="49"/>
      <c r="S597" s="49"/>
      <c r="T597" s="49"/>
      <c r="U597" s="49"/>
      <c r="V597" s="49"/>
      <c r="W597" s="49"/>
      <c r="X597" s="94"/>
      <c r="AD597" s="91"/>
      <c r="AE597" s="49"/>
      <c r="AF597" s="49"/>
      <c r="AH597" s="91"/>
      <c r="AI597" s="49"/>
      <c r="AJ597" s="49"/>
      <c r="AL597" s="91"/>
      <c r="AM597" s="49"/>
      <c r="AN597" s="49"/>
    </row>
    <row r="598" spans="8:40" x14ac:dyDescent="0.2">
      <c r="H598" s="92"/>
      <c r="M598" s="47"/>
      <c r="O598" s="48"/>
      <c r="P598" s="48"/>
      <c r="Q598" s="48"/>
      <c r="R598" s="49"/>
      <c r="S598" s="49"/>
      <c r="T598" s="49"/>
      <c r="U598" s="49"/>
      <c r="V598" s="49"/>
      <c r="W598" s="49"/>
      <c r="X598" s="94"/>
      <c r="AD598" s="91"/>
      <c r="AE598" s="49"/>
      <c r="AF598" s="49"/>
      <c r="AH598" s="91"/>
      <c r="AI598" s="49"/>
      <c r="AJ598" s="49"/>
      <c r="AL598" s="91"/>
      <c r="AM598" s="49"/>
      <c r="AN598" s="49"/>
    </row>
    <row r="599" spans="8:40" x14ac:dyDescent="0.2">
      <c r="H599" s="92"/>
      <c r="M599" s="47"/>
      <c r="O599" s="48"/>
      <c r="P599" s="48"/>
      <c r="Q599" s="48"/>
      <c r="R599" s="49"/>
      <c r="S599" s="49"/>
      <c r="T599" s="49"/>
      <c r="U599" s="49"/>
      <c r="V599" s="49"/>
      <c r="W599" s="49"/>
      <c r="X599" s="94"/>
      <c r="AD599" s="91"/>
      <c r="AE599" s="49"/>
      <c r="AF599" s="49"/>
      <c r="AH599" s="91"/>
      <c r="AI599" s="49"/>
      <c r="AJ599" s="49"/>
      <c r="AL599" s="91"/>
      <c r="AM599" s="49"/>
      <c r="AN599" s="49"/>
    </row>
    <row r="600" spans="8:40" x14ac:dyDescent="0.2">
      <c r="H600" s="92"/>
      <c r="M600" s="47"/>
      <c r="O600" s="48"/>
      <c r="P600" s="48"/>
      <c r="Q600" s="48"/>
      <c r="R600" s="49"/>
      <c r="S600" s="49"/>
      <c r="T600" s="49"/>
      <c r="U600" s="49"/>
      <c r="V600" s="49"/>
      <c r="W600" s="49"/>
      <c r="X600" s="94"/>
      <c r="AD600" s="91"/>
      <c r="AE600" s="49"/>
      <c r="AF600" s="49"/>
      <c r="AH600" s="91"/>
      <c r="AI600" s="49"/>
      <c r="AJ600" s="49"/>
      <c r="AL600" s="91"/>
      <c r="AM600" s="49"/>
      <c r="AN600" s="49"/>
    </row>
    <row r="601" spans="8:40" x14ac:dyDescent="0.2">
      <c r="H601" s="92"/>
      <c r="M601" s="47"/>
      <c r="O601" s="48"/>
      <c r="P601" s="48"/>
      <c r="Q601" s="48"/>
      <c r="R601" s="49"/>
      <c r="S601" s="49"/>
      <c r="T601" s="49"/>
      <c r="U601" s="49"/>
      <c r="V601" s="49"/>
      <c r="W601" s="49"/>
      <c r="X601" s="94"/>
      <c r="AD601" s="91"/>
      <c r="AE601" s="49"/>
      <c r="AF601" s="49"/>
      <c r="AH601" s="91"/>
      <c r="AI601" s="49"/>
      <c r="AJ601" s="49"/>
      <c r="AL601" s="91"/>
      <c r="AM601" s="49"/>
      <c r="AN601" s="49"/>
    </row>
    <row r="602" spans="8:40" x14ac:dyDescent="0.2">
      <c r="H602" s="92"/>
      <c r="M602" s="47"/>
      <c r="O602" s="48"/>
      <c r="P602" s="48"/>
      <c r="Q602" s="48"/>
      <c r="R602" s="49"/>
      <c r="S602" s="49"/>
      <c r="T602" s="49"/>
      <c r="U602" s="49"/>
      <c r="V602" s="49"/>
      <c r="W602" s="49"/>
      <c r="X602" s="94"/>
      <c r="AD602" s="91"/>
      <c r="AE602" s="49"/>
      <c r="AF602" s="49"/>
      <c r="AH602" s="91"/>
      <c r="AI602" s="49"/>
      <c r="AJ602" s="49"/>
      <c r="AL602" s="91"/>
      <c r="AM602" s="49"/>
      <c r="AN602" s="49"/>
    </row>
    <row r="603" spans="8:40" x14ac:dyDescent="0.2">
      <c r="H603" s="92"/>
      <c r="M603" s="47"/>
      <c r="O603" s="48"/>
      <c r="P603" s="48"/>
      <c r="Q603" s="48"/>
      <c r="R603" s="49"/>
      <c r="S603" s="49"/>
      <c r="T603" s="49"/>
      <c r="U603" s="49"/>
      <c r="V603" s="49"/>
      <c r="W603" s="49"/>
      <c r="X603" s="94"/>
      <c r="AD603" s="91"/>
      <c r="AE603" s="49"/>
      <c r="AF603" s="49"/>
      <c r="AH603" s="91"/>
      <c r="AI603" s="49"/>
      <c r="AJ603" s="49"/>
      <c r="AL603" s="91"/>
      <c r="AM603" s="49"/>
      <c r="AN603" s="49"/>
    </row>
    <row r="604" spans="8:40" x14ac:dyDescent="0.2">
      <c r="H604" s="92"/>
      <c r="M604" s="47"/>
      <c r="O604" s="48"/>
      <c r="P604" s="48"/>
      <c r="Q604" s="48"/>
      <c r="R604" s="49"/>
      <c r="S604" s="49"/>
      <c r="T604" s="49"/>
      <c r="U604" s="49"/>
      <c r="V604" s="49"/>
      <c r="W604" s="49"/>
      <c r="X604" s="94"/>
      <c r="AD604" s="91"/>
      <c r="AE604" s="49"/>
      <c r="AF604" s="49"/>
      <c r="AH604" s="91"/>
      <c r="AI604" s="49"/>
      <c r="AJ604" s="49"/>
      <c r="AL604" s="91"/>
      <c r="AM604" s="49"/>
      <c r="AN604" s="49"/>
    </row>
    <row r="605" spans="8:40" x14ac:dyDescent="0.2">
      <c r="H605" s="92"/>
      <c r="M605" s="47"/>
      <c r="O605" s="48"/>
      <c r="P605" s="48"/>
      <c r="Q605" s="48"/>
      <c r="R605" s="49"/>
      <c r="S605" s="49"/>
      <c r="T605" s="49"/>
      <c r="U605" s="49"/>
      <c r="V605" s="49"/>
      <c r="W605" s="49"/>
      <c r="X605" s="94"/>
      <c r="AD605" s="91"/>
      <c r="AE605" s="49"/>
      <c r="AF605" s="49"/>
      <c r="AH605" s="91"/>
      <c r="AI605" s="49"/>
      <c r="AJ605" s="49"/>
      <c r="AL605" s="91"/>
      <c r="AM605" s="49"/>
      <c r="AN605" s="49"/>
    </row>
    <row r="606" spans="8:40" x14ac:dyDescent="0.2">
      <c r="H606" s="92"/>
      <c r="M606" s="47"/>
      <c r="O606" s="48"/>
      <c r="P606" s="48"/>
      <c r="Q606" s="48"/>
      <c r="R606" s="49"/>
      <c r="S606" s="49"/>
      <c r="T606" s="49"/>
      <c r="U606" s="49"/>
      <c r="V606" s="49"/>
      <c r="W606" s="49"/>
      <c r="X606" s="94"/>
      <c r="AD606" s="91"/>
      <c r="AE606" s="49"/>
      <c r="AF606" s="49"/>
      <c r="AH606" s="91"/>
      <c r="AI606" s="49"/>
      <c r="AJ606" s="49"/>
      <c r="AL606" s="91"/>
      <c r="AM606" s="49"/>
      <c r="AN606" s="49"/>
    </row>
    <row r="607" spans="8:40" x14ac:dyDescent="0.2">
      <c r="H607" s="92"/>
      <c r="M607" s="47"/>
      <c r="O607" s="48"/>
      <c r="P607" s="48"/>
      <c r="Q607" s="48"/>
      <c r="R607" s="49"/>
      <c r="S607" s="49"/>
      <c r="T607" s="49"/>
      <c r="U607" s="49"/>
      <c r="V607" s="49"/>
      <c r="W607" s="49"/>
      <c r="X607" s="94"/>
      <c r="AD607" s="91"/>
      <c r="AE607" s="49"/>
      <c r="AF607" s="49"/>
      <c r="AH607" s="91"/>
      <c r="AI607" s="49"/>
      <c r="AJ607" s="49"/>
      <c r="AL607" s="91"/>
      <c r="AM607" s="49"/>
      <c r="AN607" s="49"/>
    </row>
    <row r="608" spans="8:40" x14ac:dyDescent="0.2">
      <c r="H608" s="92"/>
      <c r="M608" s="47"/>
      <c r="O608" s="48"/>
      <c r="P608" s="48"/>
      <c r="Q608" s="48"/>
      <c r="R608" s="49"/>
      <c r="S608" s="49"/>
      <c r="T608" s="49"/>
      <c r="U608" s="49"/>
      <c r="V608" s="49"/>
      <c r="W608" s="49"/>
      <c r="X608" s="94"/>
      <c r="AD608" s="91"/>
      <c r="AE608" s="49"/>
      <c r="AF608" s="49"/>
      <c r="AH608" s="91"/>
      <c r="AI608" s="49"/>
      <c r="AJ608" s="49"/>
      <c r="AL608" s="91"/>
      <c r="AM608" s="49"/>
      <c r="AN608" s="49"/>
    </row>
    <row r="609" spans="8:40" x14ac:dyDescent="0.2">
      <c r="H609" s="92"/>
      <c r="M609" s="47"/>
      <c r="O609" s="48"/>
      <c r="P609" s="48"/>
      <c r="Q609" s="48"/>
      <c r="R609" s="49"/>
      <c r="S609" s="49"/>
      <c r="T609" s="49"/>
      <c r="U609" s="49"/>
      <c r="V609" s="49"/>
      <c r="W609" s="49"/>
      <c r="X609" s="94"/>
      <c r="AD609" s="91"/>
      <c r="AE609" s="49"/>
      <c r="AF609" s="49"/>
      <c r="AH609" s="91"/>
      <c r="AI609" s="49"/>
      <c r="AJ609" s="49"/>
      <c r="AL609" s="91"/>
      <c r="AM609" s="49"/>
      <c r="AN609" s="49"/>
    </row>
    <row r="610" spans="8:40" x14ac:dyDescent="0.2">
      <c r="H610" s="92"/>
      <c r="M610" s="47"/>
      <c r="O610" s="48"/>
      <c r="P610" s="48"/>
      <c r="Q610" s="48"/>
      <c r="R610" s="49"/>
      <c r="S610" s="49"/>
      <c r="T610" s="49"/>
      <c r="U610" s="49"/>
      <c r="V610" s="49"/>
      <c r="W610" s="49"/>
      <c r="X610" s="94"/>
      <c r="AD610" s="91"/>
      <c r="AE610" s="49"/>
      <c r="AF610" s="49"/>
      <c r="AH610" s="91"/>
      <c r="AI610" s="49"/>
      <c r="AJ610" s="49"/>
      <c r="AL610" s="91"/>
      <c r="AM610" s="49"/>
      <c r="AN610" s="49"/>
    </row>
    <row r="611" spans="8:40" x14ac:dyDescent="0.2">
      <c r="H611" s="92"/>
      <c r="M611" s="47"/>
      <c r="O611" s="48"/>
      <c r="P611" s="48"/>
      <c r="Q611" s="48"/>
      <c r="R611" s="49"/>
      <c r="S611" s="49"/>
      <c r="T611" s="49"/>
      <c r="U611" s="49"/>
      <c r="V611" s="49"/>
      <c r="W611" s="49"/>
      <c r="X611" s="94"/>
      <c r="AD611" s="91"/>
      <c r="AE611" s="49"/>
      <c r="AF611" s="49"/>
      <c r="AH611" s="91"/>
      <c r="AI611" s="49"/>
      <c r="AJ611" s="49"/>
      <c r="AL611" s="91"/>
      <c r="AM611" s="49"/>
      <c r="AN611" s="49"/>
    </row>
    <row r="612" spans="8:40" x14ac:dyDescent="0.2">
      <c r="H612" s="92"/>
      <c r="M612" s="47"/>
      <c r="O612" s="48"/>
      <c r="P612" s="48"/>
      <c r="Q612" s="48"/>
      <c r="R612" s="49"/>
      <c r="S612" s="49"/>
      <c r="T612" s="49"/>
      <c r="U612" s="49"/>
      <c r="V612" s="49"/>
      <c r="W612" s="49"/>
      <c r="X612" s="94"/>
      <c r="AD612" s="91"/>
      <c r="AE612" s="49"/>
      <c r="AF612" s="49"/>
      <c r="AH612" s="91"/>
      <c r="AI612" s="49"/>
      <c r="AJ612" s="49"/>
      <c r="AL612" s="91"/>
      <c r="AM612" s="49"/>
      <c r="AN612" s="49"/>
    </row>
    <row r="613" spans="8:40" x14ac:dyDescent="0.2">
      <c r="H613" s="92"/>
      <c r="M613" s="47"/>
      <c r="O613" s="48"/>
      <c r="P613" s="48"/>
      <c r="Q613" s="48"/>
      <c r="R613" s="49"/>
      <c r="S613" s="49"/>
      <c r="T613" s="49"/>
      <c r="U613" s="49"/>
      <c r="V613" s="49"/>
      <c r="W613" s="49"/>
      <c r="X613" s="94"/>
      <c r="AD613" s="91"/>
      <c r="AE613" s="49"/>
      <c r="AF613" s="49"/>
      <c r="AH613" s="91"/>
      <c r="AI613" s="49"/>
      <c r="AJ613" s="49"/>
      <c r="AL613" s="91"/>
      <c r="AM613" s="49"/>
      <c r="AN613" s="49"/>
    </row>
    <row r="614" spans="8:40" x14ac:dyDescent="0.2">
      <c r="H614" s="92"/>
      <c r="M614" s="47"/>
      <c r="O614" s="48"/>
      <c r="P614" s="48"/>
      <c r="Q614" s="48"/>
      <c r="R614" s="49"/>
      <c r="S614" s="49"/>
      <c r="T614" s="49"/>
      <c r="U614" s="49"/>
      <c r="V614" s="49"/>
      <c r="W614" s="49"/>
      <c r="X614" s="94"/>
      <c r="AD614" s="91"/>
      <c r="AE614" s="49"/>
      <c r="AF614" s="49"/>
      <c r="AH614" s="91"/>
      <c r="AI614" s="49"/>
      <c r="AJ614" s="49"/>
      <c r="AL614" s="91"/>
      <c r="AM614" s="49"/>
      <c r="AN614" s="49"/>
    </row>
    <row r="615" spans="8:40" x14ac:dyDescent="0.2">
      <c r="H615" s="92"/>
      <c r="M615" s="47"/>
      <c r="O615" s="48"/>
      <c r="P615" s="48"/>
      <c r="Q615" s="48"/>
      <c r="R615" s="49"/>
      <c r="S615" s="49"/>
      <c r="T615" s="49"/>
      <c r="U615" s="49"/>
      <c r="V615" s="49"/>
      <c r="W615" s="49"/>
      <c r="X615" s="94"/>
      <c r="AD615" s="91"/>
      <c r="AE615" s="49"/>
      <c r="AF615" s="49"/>
      <c r="AH615" s="91"/>
      <c r="AI615" s="49"/>
      <c r="AJ615" s="49"/>
      <c r="AL615" s="91"/>
      <c r="AM615" s="49"/>
      <c r="AN615" s="49"/>
    </row>
    <row r="616" spans="8:40" x14ac:dyDescent="0.2">
      <c r="H616" s="92"/>
      <c r="M616" s="47"/>
      <c r="O616" s="48"/>
      <c r="P616" s="48"/>
      <c r="Q616" s="48"/>
      <c r="R616" s="49"/>
      <c r="S616" s="49"/>
      <c r="T616" s="49"/>
      <c r="U616" s="49"/>
      <c r="V616" s="49"/>
      <c r="W616" s="49"/>
      <c r="X616" s="94"/>
      <c r="AD616" s="91"/>
      <c r="AE616" s="49"/>
      <c r="AF616" s="49"/>
      <c r="AH616" s="91"/>
      <c r="AI616" s="49"/>
      <c r="AJ616" s="49"/>
      <c r="AL616" s="91"/>
      <c r="AM616" s="49"/>
      <c r="AN616" s="49"/>
    </row>
    <row r="617" spans="8:40" x14ac:dyDescent="0.2">
      <c r="H617" s="92"/>
      <c r="M617" s="47"/>
      <c r="O617" s="48"/>
      <c r="P617" s="48"/>
      <c r="Q617" s="48"/>
      <c r="R617" s="49"/>
      <c r="S617" s="49"/>
      <c r="T617" s="49"/>
      <c r="U617" s="49"/>
      <c r="V617" s="49"/>
      <c r="W617" s="49"/>
      <c r="X617" s="94"/>
      <c r="AD617" s="91"/>
      <c r="AE617" s="49"/>
      <c r="AF617" s="49"/>
      <c r="AH617" s="91"/>
      <c r="AI617" s="49"/>
      <c r="AJ617" s="49"/>
      <c r="AL617" s="91"/>
      <c r="AM617" s="49"/>
      <c r="AN617" s="49"/>
    </row>
    <row r="618" spans="8:40" x14ac:dyDescent="0.2">
      <c r="H618" s="92"/>
      <c r="M618" s="47"/>
      <c r="O618" s="48"/>
      <c r="P618" s="48"/>
      <c r="Q618" s="48"/>
      <c r="R618" s="49"/>
      <c r="S618" s="49"/>
      <c r="T618" s="49"/>
      <c r="U618" s="49"/>
      <c r="V618" s="49"/>
      <c r="W618" s="49"/>
      <c r="X618" s="94"/>
      <c r="AD618" s="91"/>
      <c r="AE618" s="49"/>
      <c r="AF618" s="49"/>
      <c r="AH618" s="91"/>
      <c r="AI618" s="49"/>
      <c r="AJ618" s="49"/>
      <c r="AL618" s="91"/>
      <c r="AM618" s="49"/>
      <c r="AN618" s="49"/>
    </row>
    <row r="619" spans="8:40" x14ac:dyDescent="0.2">
      <c r="H619" s="92"/>
      <c r="M619" s="47"/>
      <c r="O619" s="48"/>
      <c r="P619" s="48"/>
      <c r="Q619" s="48"/>
      <c r="R619" s="49"/>
      <c r="S619" s="49"/>
      <c r="T619" s="49"/>
      <c r="U619" s="49"/>
      <c r="V619" s="49"/>
      <c r="W619" s="49"/>
      <c r="X619" s="94"/>
      <c r="AD619" s="91"/>
      <c r="AE619" s="49"/>
      <c r="AF619" s="49"/>
      <c r="AH619" s="91"/>
      <c r="AI619" s="49"/>
      <c r="AJ619" s="49"/>
      <c r="AL619" s="91"/>
      <c r="AM619" s="49"/>
      <c r="AN619" s="49"/>
    </row>
    <row r="620" spans="8:40" x14ac:dyDescent="0.2">
      <c r="H620" s="92"/>
      <c r="M620" s="47"/>
      <c r="O620" s="48"/>
      <c r="P620" s="48"/>
      <c r="Q620" s="48"/>
      <c r="R620" s="49"/>
      <c r="S620" s="49"/>
      <c r="T620" s="49"/>
      <c r="U620" s="49"/>
      <c r="V620" s="49"/>
      <c r="W620" s="49"/>
      <c r="X620" s="94"/>
      <c r="AD620" s="91"/>
      <c r="AE620" s="49"/>
      <c r="AF620" s="49"/>
      <c r="AH620" s="91"/>
      <c r="AI620" s="49"/>
      <c r="AJ620" s="49"/>
      <c r="AL620" s="91"/>
      <c r="AM620" s="49"/>
      <c r="AN620" s="49"/>
    </row>
    <row r="621" spans="8:40" x14ac:dyDescent="0.2">
      <c r="H621" s="92"/>
      <c r="M621" s="47"/>
      <c r="O621" s="48"/>
      <c r="P621" s="48"/>
      <c r="Q621" s="48"/>
      <c r="R621" s="49"/>
      <c r="S621" s="49"/>
      <c r="T621" s="49"/>
      <c r="U621" s="49"/>
      <c r="V621" s="49"/>
      <c r="W621" s="49"/>
      <c r="X621" s="94"/>
      <c r="AD621" s="91"/>
      <c r="AE621" s="49"/>
      <c r="AF621" s="49"/>
      <c r="AH621" s="91"/>
      <c r="AI621" s="49"/>
      <c r="AJ621" s="49"/>
      <c r="AL621" s="91"/>
      <c r="AM621" s="49"/>
      <c r="AN621" s="49"/>
    </row>
    <row r="622" spans="8:40" x14ac:dyDescent="0.2">
      <c r="H622" s="92"/>
      <c r="M622" s="47"/>
      <c r="O622" s="48"/>
      <c r="P622" s="48"/>
      <c r="Q622" s="48"/>
      <c r="R622" s="49"/>
      <c r="S622" s="49"/>
      <c r="T622" s="49"/>
      <c r="U622" s="49"/>
      <c r="V622" s="49"/>
      <c r="W622" s="49"/>
      <c r="X622" s="94"/>
      <c r="AD622" s="91"/>
      <c r="AE622" s="49"/>
      <c r="AF622" s="49"/>
      <c r="AH622" s="91"/>
      <c r="AI622" s="49"/>
      <c r="AJ622" s="49"/>
      <c r="AL622" s="91"/>
      <c r="AM622" s="49"/>
      <c r="AN622" s="49"/>
    </row>
    <row r="623" spans="8:40" x14ac:dyDescent="0.2">
      <c r="H623" s="92"/>
      <c r="M623" s="47"/>
      <c r="O623" s="48"/>
      <c r="P623" s="48"/>
      <c r="Q623" s="48"/>
      <c r="R623" s="49"/>
      <c r="S623" s="49"/>
      <c r="T623" s="49"/>
      <c r="U623" s="49"/>
      <c r="V623" s="49"/>
      <c r="W623" s="49"/>
      <c r="X623" s="94"/>
      <c r="AD623" s="91"/>
      <c r="AE623" s="49"/>
      <c r="AF623" s="49"/>
      <c r="AH623" s="91"/>
      <c r="AI623" s="49"/>
      <c r="AJ623" s="49"/>
      <c r="AL623" s="91"/>
      <c r="AM623" s="49"/>
      <c r="AN623" s="49"/>
    </row>
    <row r="624" spans="8:40" x14ac:dyDescent="0.2">
      <c r="H624" s="92"/>
      <c r="M624" s="47"/>
      <c r="O624" s="48"/>
      <c r="P624" s="48"/>
      <c r="Q624" s="48"/>
      <c r="R624" s="49"/>
      <c r="S624" s="49"/>
      <c r="T624" s="49"/>
      <c r="U624" s="49"/>
      <c r="V624" s="49"/>
      <c r="W624" s="49"/>
      <c r="X624" s="94"/>
      <c r="AD624" s="91"/>
      <c r="AE624" s="49"/>
      <c r="AF624" s="49"/>
      <c r="AH624" s="91"/>
      <c r="AI624" s="49"/>
      <c r="AJ624" s="49"/>
      <c r="AL624" s="91"/>
      <c r="AM624" s="49"/>
      <c r="AN624" s="49"/>
    </row>
    <row r="625" spans="8:40" x14ac:dyDescent="0.2">
      <c r="H625" s="92"/>
      <c r="M625" s="47"/>
      <c r="O625" s="48"/>
      <c r="P625" s="48"/>
      <c r="Q625" s="48"/>
      <c r="R625" s="49"/>
      <c r="S625" s="49"/>
      <c r="T625" s="49"/>
      <c r="U625" s="49"/>
      <c r="V625" s="49"/>
      <c r="W625" s="49"/>
      <c r="X625" s="94"/>
      <c r="AD625" s="91"/>
      <c r="AE625" s="49"/>
      <c r="AF625" s="49"/>
      <c r="AH625" s="91"/>
      <c r="AI625" s="49"/>
      <c r="AJ625" s="49"/>
      <c r="AL625" s="91"/>
      <c r="AM625" s="49"/>
      <c r="AN625" s="49"/>
    </row>
    <row r="626" spans="8:40" x14ac:dyDescent="0.2">
      <c r="H626" s="92"/>
      <c r="M626" s="47"/>
      <c r="O626" s="48"/>
      <c r="P626" s="48"/>
      <c r="Q626" s="48"/>
      <c r="R626" s="49"/>
      <c r="S626" s="49"/>
      <c r="T626" s="49"/>
      <c r="U626" s="49"/>
      <c r="V626" s="49"/>
      <c r="W626" s="49"/>
      <c r="X626" s="94"/>
      <c r="AD626" s="91"/>
      <c r="AE626" s="49"/>
      <c r="AF626" s="49"/>
      <c r="AH626" s="91"/>
      <c r="AI626" s="49"/>
      <c r="AJ626" s="49"/>
      <c r="AL626" s="91"/>
      <c r="AM626" s="49"/>
      <c r="AN626" s="49"/>
    </row>
    <row r="627" spans="8:40" x14ac:dyDescent="0.2">
      <c r="H627" s="92"/>
      <c r="M627" s="47"/>
      <c r="O627" s="48"/>
      <c r="P627" s="48"/>
      <c r="Q627" s="48"/>
      <c r="R627" s="49"/>
      <c r="S627" s="49"/>
      <c r="T627" s="49"/>
      <c r="U627" s="49"/>
      <c r="V627" s="49"/>
      <c r="W627" s="49"/>
      <c r="X627" s="94"/>
      <c r="AD627" s="91"/>
      <c r="AE627" s="49"/>
      <c r="AF627" s="49"/>
      <c r="AH627" s="91"/>
      <c r="AI627" s="49"/>
      <c r="AJ627" s="49"/>
      <c r="AL627" s="91"/>
      <c r="AM627" s="49"/>
      <c r="AN627" s="49"/>
    </row>
    <row r="628" spans="8:40" x14ac:dyDescent="0.2">
      <c r="H628" s="92"/>
      <c r="M628" s="47"/>
      <c r="O628" s="48"/>
      <c r="P628" s="48"/>
      <c r="Q628" s="48"/>
      <c r="R628" s="49"/>
      <c r="S628" s="49"/>
      <c r="T628" s="49"/>
      <c r="U628" s="49"/>
      <c r="V628" s="49"/>
      <c r="W628" s="49"/>
      <c r="X628" s="94"/>
      <c r="AD628" s="91"/>
      <c r="AE628" s="49"/>
      <c r="AF628" s="49"/>
      <c r="AH628" s="91"/>
      <c r="AI628" s="49"/>
      <c r="AJ628" s="49"/>
      <c r="AL628" s="91"/>
      <c r="AM628" s="49"/>
      <c r="AN628" s="49"/>
    </row>
    <row r="629" spans="8:40" x14ac:dyDescent="0.2">
      <c r="H629" s="92"/>
      <c r="M629" s="47"/>
      <c r="O629" s="48"/>
      <c r="P629" s="48"/>
      <c r="Q629" s="48"/>
      <c r="R629" s="49"/>
      <c r="S629" s="49"/>
      <c r="T629" s="49"/>
      <c r="U629" s="49"/>
      <c r="V629" s="49"/>
      <c r="W629" s="49"/>
      <c r="X629" s="94"/>
      <c r="AD629" s="91"/>
      <c r="AE629" s="49"/>
      <c r="AF629" s="49"/>
      <c r="AH629" s="91"/>
      <c r="AI629" s="49"/>
      <c r="AJ629" s="49"/>
      <c r="AL629" s="91"/>
      <c r="AM629" s="49"/>
      <c r="AN629" s="49"/>
    </row>
    <row r="630" spans="8:40" x14ac:dyDescent="0.2">
      <c r="H630" s="92"/>
      <c r="M630" s="47"/>
      <c r="O630" s="48"/>
      <c r="P630" s="48"/>
      <c r="Q630" s="48"/>
      <c r="R630" s="49"/>
      <c r="S630" s="49"/>
      <c r="T630" s="49"/>
      <c r="U630" s="49"/>
      <c r="V630" s="49"/>
      <c r="W630" s="49"/>
      <c r="X630" s="94"/>
      <c r="AD630" s="91"/>
      <c r="AE630" s="49"/>
      <c r="AF630" s="49"/>
      <c r="AH630" s="91"/>
      <c r="AI630" s="49"/>
      <c r="AJ630" s="49"/>
      <c r="AL630" s="91"/>
      <c r="AM630" s="49"/>
      <c r="AN630" s="49"/>
    </row>
    <row r="631" spans="8:40" x14ac:dyDescent="0.2">
      <c r="H631" s="92"/>
      <c r="M631" s="47"/>
      <c r="O631" s="48"/>
      <c r="P631" s="48"/>
      <c r="Q631" s="48"/>
      <c r="R631" s="49"/>
      <c r="S631" s="49"/>
      <c r="T631" s="49"/>
      <c r="U631" s="49"/>
      <c r="V631" s="49"/>
      <c r="W631" s="49"/>
      <c r="X631" s="94"/>
      <c r="AD631" s="91"/>
      <c r="AE631" s="49"/>
      <c r="AF631" s="49"/>
      <c r="AH631" s="91"/>
      <c r="AI631" s="49"/>
      <c r="AJ631" s="49"/>
      <c r="AL631" s="91"/>
      <c r="AM631" s="49"/>
      <c r="AN631" s="49"/>
    </row>
    <row r="632" spans="8:40" x14ac:dyDescent="0.2">
      <c r="H632" s="92"/>
      <c r="M632" s="47"/>
      <c r="O632" s="48"/>
      <c r="P632" s="48"/>
      <c r="Q632" s="48"/>
      <c r="R632" s="49"/>
      <c r="S632" s="49"/>
      <c r="T632" s="49"/>
      <c r="U632" s="49"/>
      <c r="V632" s="49"/>
      <c r="W632" s="49"/>
      <c r="X632" s="94"/>
      <c r="AD632" s="91"/>
      <c r="AE632" s="49"/>
      <c r="AF632" s="49"/>
      <c r="AH632" s="91"/>
      <c r="AI632" s="49"/>
      <c r="AJ632" s="49"/>
      <c r="AL632" s="91"/>
      <c r="AM632" s="49"/>
      <c r="AN632" s="49"/>
    </row>
    <row r="633" spans="8:40" x14ac:dyDescent="0.2">
      <c r="H633" s="92"/>
      <c r="M633" s="47"/>
      <c r="O633" s="48"/>
      <c r="P633" s="48"/>
      <c r="Q633" s="48"/>
      <c r="R633" s="49"/>
      <c r="S633" s="49"/>
      <c r="T633" s="49"/>
      <c r="U633" s="49"/>
      <c r="V633" s="49"/>
      <c r="W633" s="49"/>
      <c r="X633" s="94"/>
      <c r="AD633" s="91"/>
      <c r="AE633" s="49"/>
      <c r="AF633" s="49"/>
      <c r="AH633" s="91"/>
      <c r="AI633" s="49"/>
      <c r="AJ633" s="49"/>
      <c r="AL633" s="91"/>
      <c r="AM633" s="49"/>
      <c r="AN633" s="49"/>
    </row>
    <row r="634" spans="8:40" x14ac:dyDescent="0.2">
      <c r="H634" s="92"/>
      <c r="M634" s="47"/>
      <c r="O634" s="48"/>
      <c r="P634" s="48"/>
      <c r="Q634" s="48"/>
      <c r="R634" s="49"/>
      <c r="S634" s="49"/>
      <c r="T634" s="49"/>
      <c r="U634" s="49"/>
      <c r="V634" s="49"/>
      <c r="W634" s="49"/>
      <c r="X634" s="94"/>
      <c r="AD634" s="91"/>
      <c r="AE634" s="49"/>
      <c r="AF634" s="49"/>
      <c r="AH634" s="91"/>
      <c r="AI634" s="49"/>
      <c r="AJ634" s="49"/>
      <c r="AL634" s="91"/>
      <c r="AM634" s="49"/>
      <c r="AN634" s="49"/>
    </row>
    <row r="635" spans="8:40" x14ac:dyDescent="0.2">
      <c r="H635" s="92"/>
      <c r="M635" s="47"/>
      <c r="O635" s="48"/>
      <c r="P635" s="48"/>
      <c r="Q635" s="48"/>
      <c r="R635" s="49"/>
      <c r="S635" s="49"/>
      <c r="T635" s="49"/>
      <c r="U635" s="49"/>
      <c r="V635" s="49"/>
      <c r="W635" s="49"/>
      <c r="X635" s="94"/>
      <c r="AD635" s="91"/>
      <c r="AE635" s="49"/>
      <c r="AF635" s="49"/>
      <c r="AH635" s="91"/>
      <c r="AI635" s="49"/>
      <c r="AJ635" s="49"/>
      <c r="AL635" s="91"/>
      <c r="AM635" s="49"/>
      <c r="AN635" s="49"/>
    </row>
    <row r="636" spans="8:40" x14ac:dyDescent="0.2">
      <c r="H636" s="92"/>
      <c r="M636" s="47"/>
      <c r="O636" s="48"/>
      <c r="P636" s="48"/>
      <c r="Q636" s="48"/>
      <c r="R636" s="49"/>
      <c r="S636" s="49"/>
      <c r="T636" s="49"/>
      <c r="U636" s="49"/>
      <c r="V636" s="49"/>
      <c r="W636" s="49"/>
      <c r="X636" s="94"/>
      <c r="AD636" s="91"/>
      <c r="AE636" s="49"/>
      <c r="AF636" s="49"/>
      <c r="AH636" s="91"/>
      <c r="AI636" s="49"/>
      <c r="AJ636" s="49"/>
      <c r="AL636" s="91"/>
      <c r="AM636" s="49"/>
      <c r="AN636" s="49"/>
    </row>
    <row r="637" spans="8:40" x14ac:dyDescent="0.2">
      <c r="H637" s="92"/>
      <c r="M637" s="47"/>
      <c r="O637" s="48"/>
      <c r="P637" s="48"/>
      <c r="Q637" s="48"/>
      <c r="R637" s="49"/>
      <c r="S637" s="49"/>
      <c r="T637" s="49"/>
      <c r="U637" s="49"/>
      <c r="V637" s="49"/>
      <c r="W637" s="49"/>
      <c r="X637" s="94"/>
      <c r="AD637" s="91"/>
      <c r="AE637" s="49"/>
      <c r="AF637" s="49"/>
      <c r="AH637" s="91"/>
      <c r="AI637" s="49"/>
      <c r="AJ637" s="49"/>
      <c r="AL637" s="91"/>
      <c r="AM637" s="49"/>
      <c r="AN637" s="49"/>
    </row>
    <row r="638" spans="8:40" x14ac:dyDescent="0.2">
      <c r="H638" s="92"/>
      <c r="M638" s="47"/>
      <c r="O638" s="48"/>
      <c r="P638" s="48"/>
      <c r="Q638" s="48"/>
      <c r="R638" s="49"/>
      <c r="S638" s="49"/>
      <c r="T638" s="49"/>
      <c r="U638" s="49"/>
      <c r="V638" s="49"/>
      <c r="W638" s="49"/>
      <c r="X638" s="94"/>
      <c r="AD638" s="91"/>
      <c r="AE638" s="49"/>
      <c r="AF638" s="49"/>
      <c r="AH638" s="91"/>
      <c r="AI638" s="49"/>
      <c r="AJ638" s="49"/>
      <c r="AL638" s="91"/>
      <c r="AM638" s="49"/>
      <c r="AN638" s="49"/>
    </row>
    <row r="639" spans="8:40" x14ac:dyDescent="0.2">
      <c r="H639" s="92"/>
      <c r="M639" s="47"/>
      <c r="O639" s="48"/>
      <c r="P639" s="48"/>
      <c r="Q639" s="48"/>
      <c r="R639" s="49"/>
      <c r="S639" s="49"/>
      <c r="T639" s="49"/>
      <c r="U639" s="49"/>
      <c r="V639" s="49"/>
      <c r="W639" s="49"/>
      <c r="X639" s="94"/>
      <c r="AD639" s="91"/>
      <c r="AE639" s="49"/>
      <c r="AF639" s="49"/>
      <c r="AH639" s="91"/>
      <c r="AI639" s="49"/>
      <c r="AJ639" s="49"/>
      <c r="AL639" s="91"/>
      <c r="AM639" s="49"/>
      <c r="AN639" s="49"/>
    </row>
    <row r="640" spans="8:40" x14ac:dyDescent="0.2">
      <c r="H640" s="92"/>
      <c r="M640" s="47"/>
      <c r="O640" s="48"/>
      <c r="P640" s="48"/>
      <c r="Q640" s="48"/>
      <c r="R640" s="49"/>
      <c r="S640" s="49"/>
      <c r="T640" s="49"/>
      <c r="U640" s="49"/>
      <c r="V640" s="49"/>
      <c r="W640" s="49"/>
      <c r="X640" s="94"/>
      <c r="AD640" s="91"/>
      <c r="AE640" s="49"/>
      <c r="AF640" s="49"/>
      <c r="AH640" s="91"/>
      <c r="AI640" s="49"/>
      <c r="AJ640" s="49"/>
      <c r="AL640" s="91"/>
      <c r="AM640" s="49"/>
      <c r="AN640" s="49"/>
    </row>
    <row r="641" spans="8:40" x14ac:dyDescent="0.2">
      <c r="H641" s="92"/>
      <c r="M641" s="47"/>
      <c r="O641" s="48"/>
      <c r="P641" s="48"/>
      <c r="Q641" s="48"/>
      <c r="R641" s="49"/>
      <c r="S641" s="49"/>
      <c r="T641" s="49"/>
      <c r="U641" s="49"/>
      <c r="V641" s="49"/>
      <c r="W641" s="49"/>
      <c r="X641" s="94"/>
      <c r="AD641" s="91"/>
      <c r="AE641" s="49"/>
      <c r="AF641" s="49"/>
      <c r="AH641" s="91"/>
      <c r="AI641" s="49"/>
      <c r="AJ641" s="49"/>
      <c r="AL641" s="91"/>
      <c r="AM641" s="49"/>
      <c r="AN641" s="49"/>
    </row>
    <row r="642" spans="8:40" x14ac:dyDescent="0.2">
      <c r="H642" s="92"/>
      <c r="M642" s="47"/>
      <c r="O642" s="48"/>
      <c r="P642" s="48"/>
      <c r="Q642" s="48"/>
      <c r="R642" s="49"/>
      <c r="S642" s="49"/>
      <c r="T642" s="49"/>
      <c r="U642" s="49"/>
      <c r="V642" s="49"/>
      <c r="W642" s="49"/>
      <c r="X642" s="94"/>
      <c r="AD642" s="91"/>
      <c r="AE642" s="49"/>
      <c r="AF642" s="49"/>
      <c r="AH642" s="91"/>
      <c r="AI642" s="49"/>
      <c r="AJ642" s="49"/>
      <c r="AL642" s="91"/>
      <c r="AM642" s="49"/>
      <c r="AN642" s="49"/>
    </row>
    <row r="643" spans="8:40" x14ac:dyDescent="0.2">
      <c r="H643" s="92"/>
      <c r="M643" s="47"/>
      <c r="O643" s="48"/>
      <c r="P643" s="48"/>
      <c r="Q643" s="48"/>
      <c r="R643" s="49"/>
      <c r="S643" s="49"/>
      <c r="T643" s="49"/>
      <c r="U643" s="49"/>
      <c r="V643" s="49"/>
      <c r="W643" s="49"/>
      <c r="X643" s="94"/>
      <c r="AD643" s="91"/>
      <c r="AE643" s="49"/>
      <c r="AF643" s="49"/>
      <c r="AH643" s="91"/>
      <c r="AI643" s="49"/>
      <c r="AJ643" s="49"/>
      <c r="AL643" s="91"/>
      <c r="AM643" s="49"/>
      <c r="AN643" s="49"/>
    </row>
    <row r="644" spans="8:40" x14ac:dyDescent="0.2">
      <c r="H644" s="92"/>
      <c r="M644" s="47"/>
      <c r="O644" s="48"/>
      <c r="P644" s="48"/>
      <c r="Q644" s="48"/>
      <c r="R644" s="49"/>
      <c r="S644" s="49"/>
      <c r="T644" s="49"/>
      <c r="U644" s="49"/>
      <c r="V644" s="49"/>
      <c r="W644" s="49"/>
      <c r="X644" s="94"/>
      <c r="AD644" s="91"/>
      <c r="AE644" s="49"/>
      <c r="AF644" s="49"/>
      <c r="AH644" s="91"/>
      <c r="AI644" s="49"/>
      <c r="AJ644" s="49"/>
      <c r="AL644" s="91"/>
      <c r="AM644" s="49"/>
      <c r="AN644" s="49"/>
    </row>
    <row r="645" spans="8:40" x14ac:dyDescent="0.2">
      <c r="H645" s="92"/>
      <c r="M645" s="47"/>
      <c r="O645" s="48"/>
      <c r="P645" s="48"/>
      <c r="Q645" s="48"/>
      <c r="R645" s="49"/>
      <c r="S645" s="49"/>
      <c r="T645" s="49"/>
      <c r="U645" s="49"/>
      <c r="V645" s="49"/>
      <c r="W645" s="49"/>
      <c r="X645" s="94"/>
      <c r="AD645" s="91"/>
      <c r="AE645" s="49"/>
      <c r="AF645" s="49"/>
      <c r="AH645" s="91"/>
      <c r="AI645" s="49"/>
      <c r="AJ645" s="49"/>
      <c r="AL645" s="91"/>
      <c r="AM645" s="49"/>
      <c r="AN645" s="49"/>
    </row>
    <row r="646" spans="8:40" x14ac:dyDescent="0.2">
      <c r="H646" s="92"/>
      <c r="M646" s="47"/>
      <c r="O646" s="48"/>
      <c r="P646" s="48"/>
      <c r="Q646" s="48"/>
      <c r="R646" s="49"/>
      <c r="S646" s="49"/>
      <c r="T646" s="49"/>
      <c r="U646" s="49"/>
      <c r="V646" s="49"/>
      <c r="W646" s="49"/>
      <c r="X646" s="94"/>
      <c r="AD646" s="91"/>
      <c r="AE646" s="49"/>
      <c r="AF646" s="49"/>
      <c r="AH646" s="91"/>
      <c r="AI646" s="49"/>
      <c r="AJ646" s="49"/>
      <c r="AL646" s="91"/>
      <c r="AM646" s="49"/>
      <c r="AN646" s="49"/>
    </row>
    <row r="647" spans="8:40" x14ac:dyDescent="0.2">
      <c r="H647" s="92"/>
      <c r="M647" s="47"/>
      <c r="O647" s="48"/>
      <c r="P647" s="48"/>
      <c r="Q647" s="48"/>
      <c r="R647" s="49"/>
      <c r="S647" s="49"/>
      <c r="T647" s="49"/>
      <c r="U647" s="49"/>
      <c r="V647" s="49"/>
      <c r="W647" s="49"/>
      <c r="X647" s="94"/>
      <c r="AD647" s="91"/>
      <c r="AE647" s="49"/>
      <c r="AF647" s="49"/>
      <c r="AH647" s="91"/>
      <c r="AI647" s="49"/>
      <c r="AJ647" s="49"/>
      <c r="AL647" s="91"/>
      <c r="AM647" s="49"/>
      <c r="AN647" s="49"/>
    </row>
    <row r="648" spans="8:40" x14ac:dyDescent="0.2">
      <c r="H648" s="92"/>
      <c r="M648" s="47"/>
      <c r="O648" s="48"/>
      <c r="P648" s="48"/>
      <c r="Q648" s="48"/>
      <c r="R648" s="49"/>
      <c r="S648" s="49"/>
      <c r="T648" s="49"/>
      <c r="U648" s="49"/>
      <c r="V648" s="49"/>
      <c r="W648" s="49"/>
      <c r="X648" s="94"/>
      <c r="AD648" s="91"/>
      <c r="AE648" s="49"/>
      <c r="AF648" s="49"/>
      <c r="AH648" s="91"/>
      <c r="AI648" s="49"/>
      <c r="AJ648" s="49"/>
      <c r="AL648" s="91"/>
      <c r="AM648" s="49"/>
      <c r="AN648" s="49"/>
    </row>
    <row r="649" spans="8:40" x14ac:dyDescent="0.2">
      <c r="H649" s="92"/>
      <c r="M649" s="47"/>
      <c r="O649" s="48"/>
      <c r="P649" s="48"/>
      <c r="Q649" s="48"/>
      <c r="R649" s="49"/>
      <c r="S649" s="49"/>
      <c r="T649" s="49"/>
      <c r="U649" s="49"/>
      <c r="V649" s="49"/>
      <c r="W649" s="49"/>
      <c r="X649" s="94"/>
      <c r="AD649" s="91"/>
      <c r="AE649" s="49"/>
      <c r="AF649" s="49"/>
      <c r="AH649" s="91"/>
      <c r="AI649" s="49"/>
      <c r="AJ649" s="49"/>
      <c r="AL649" s="91"/>
      <c r="AM649" s="49"/>
      <c r="AN649" s="49"/>
    </row>
    <row r="650" spans="8:40" x14ac:dyDescent="0.2">
      <c r="H650" s="92"/>
      <c r="M650" s="47"/>
      <c r="O650" s="48"/>
      <c r="P650" s="48"/>
      <c r="Q650" s="48"/>
      <c r="R650" s="49"/>
      <c r="S650" s="49"/>
      <c r="T650" s="49"/>
      <c r="U650" s="49"/>
      <c r="V650" s="49"/>
      <c r="W650" s="49"/>
      <c r="X650" s="94"/>
      <c r="AD650" s="91"/>
      <c r="AE650" s="49"/>
      <c r="AF650" s="49"/>
      <c r="AH650" s="91"/>
      <c r="AI650" s="49"/>
      <c r="AJ650" s="49"/>
      <c r="AL650" s="91"/>
      <c r="AM650" s="49"/>
      <c r="AN650" s="49"/>
    </row>
    <row r="651" spans="8:40" x14ac:dyDescent="0.2">
      <c r="H651" s="92"/>
      <c r="M651" s="47"/>
      <c r="O651" s="48"/>
      <c r="P651" s="48"/>
      <c r="Q651" s="48"/>
      <c r="R651" s="49"/>
      <c r="S651" s="49"/>
      <c r="T651" s="49"/>
      <c r="U651" s="49"/>
      <c r="V651" s="49"/>
      <c r="W651" s="49"/>
      <c r="X651" s="94"/>
      <c r="AD651" s="91"/>
      <c r="AE651" s="49"/>
      <c r="AF651" s="49"/>
      <c r="AH651" s="91"/>
      <c r="AI651" s="49"/>
      <c r="AJ651" s="49"/>
      <c r="AL651" s="91"/>
      <c r="AM651" s="49"/>
      <c r="AN651" s="49"/>
    </row>
    <row r="652" spans="8:40" x14ac:dyDescent="0.2">
      <c r="H652" s="92"/>
      <c r="M652" s="47"/>
      <c r="O652" s="48"/>
      <c r="P652" s="48"/>
      <c r="Q652" s="48"/>
      <c r="R652" s="49"/>
      <c r="S652" s="49"/>
      <c r="T652" s="49"/>
      <c r="U652" s="49"/>
      <c r="V652" s="49"/>
      <c r="W652" s="49"/>
      <c r="X652" s="94"/>
      <c r="AD652" s="91"/>
      <c r="AE652" s="49"/>
      <c r="AF652" s="49"/>
      <c r="AH652" s="91"/>
      <c r="AI652" s="49"/>
      <c r="AJ652" s="49"/>
      <c r="AL652" s="91"/>
      <c r="AM652" s="49"/>
      <c r="AN652" s="49"/>
    </row>
    <row r="653" spans="8:40" x14ac:dyDescent="0.2">
      <c r="H653" s="92"/>
      <c r="M653" s="47"/>
      <c r="O653" s="48"/>
      <c r="P653" s="48"/>
      <c r="Q653" s="48"/>
      <c r="R653" s="49"/>
      <c r="S653" s="49"/>
      <c r="T653" s="49"/>
      <c r="U653" s="49"/>
      <c r="V653" s="49"/>
      <c r="W653" s="49"/>
      <c r="X653" s="94"/>
      <c r="AD653" s="91"/>
      <c r="AE653" s="49"/>
      <c r="AF653" s="49"/>
      <c r="AH653" s="91"/>
      <c r="AI653" s="49"/>
      <c r="AJ653" s="49"/>
      <c r="AL653" s="91"/>
      <c r="AM653" s="49"/>
      <c r="AN653" s="49"/>
    </row>
    <row r="654" spans="8:40" x14ac:dyDescent="0.2">
      <c r="H654" s="92"/>
      <c r="M654" s="47"/>
      <c r="O654" s="48"/>
      <c r="P654" s="48"/>
      <c r="Q654" s="48"/>
      <c r="R654" s="49"/>
      <c r="S654" s="49"/>
      <c r="T654" s="49"/>
      <c r="U654" s="49"/>
      <c r="V654" s="49"/>
      <c r="W654" s="49"/>
      <c r="X654" s="94"/>
      <c r="AD654" s="91"/>
      <c r="AE654" s="49"/>
      <c r="AF654" s="49"/>
      <c r="AH654" s="91"/>
      <c r="AI654" s="49"/>
      <c r="AJ654" s="49"/>
      <c r="AL654" s="91"/>
      <c r="AM654" s="49"/>
      <c r="AN654" s="49"/>
    </row>
    <row r="655" spans="8:40" x14ac:dyDescent="0.2">
      <c r="H655" s="92"/>
      <c r="M655" s="47"/>
      <c r="O655" s="48"/>
      <c r="P655" s="48"/>
      <c r="Q655" s="48"/>
      <c r="R655" s="49"/>
      <c r="S655" s="49"/>
      <c r="T655" s="49"/>
      <c r="U655" s="49"/>
      <c r="V655" s="49"/>
      <c r="W655" s="49"/>
      <c r="X655" s="94"/>
      <c r="AD655" s="91"/>
      <c r="AE655" s="49"/>
      <c r="AF655" s="49"/>
      <c r="AH655" s="91"/>
      <c r="AI655" s="49"/>
      <c r="AJ655" s="49"/>
      <c r="AL655" s="91"/>
      <c r="AM655" s="49"/>
      <c r="AN655" s="49"/>
    </row>
    <row r="656" spans="8:40" x14ac:dyDescent="0.2">
      <c r="H656" s="92"/>
      <c r="M656" s="47"/>
      <c r="O656" s="48"/>
      <c r="P656" s="48"/>
      <c r="Q656" s="48"/>
      <c r="R656" s="49"/>
      <c r="S656" s="49"/>
      <c r="T656" s="49"/>
      <c r="U656" s="49"/>
      <c r="V656" s="49"/>
      <c r="W656" s="49"/>
      <c r="X656" s="94"/>
      <c r="AD656" s="91"/>
      <c r="AE656" s="49"/>
      <c r="AF656" s="49"/>
      <c r="AH656" s="91"/>
      <c r="AI656" s="49"/>
      <c r="AJ656" s="49"/>
      <c r="AL656" s="91"/>
      <c r="AM656" s="49"/>
      <c r="AN656" s="49"/>
    </row>
    <row r="657" spans="8:40" x14ac:dyDescent="0.2">
      <c r="H657" s="92"/>
      <c r="M657" s="47"/>
      <c r="O657" s="48"/>
      <c r="P657" s="48"/>
      <c r="Q657" s="48"/>
      <c r="R657" s="49"/>
      <c r="S657" s="49"/>
      <c r="T657" s="49"/>
      <c r="U657" s="49"/>
      <c r="V657" s="49"/>
      <c r="W657" s="49"/>
      <c r="X657" s="94"/>
      <c r="AD657" s="91"/>
      <c r="AE657" s="49"/>
      <c r="AF657" s="49"/>
      <c r="AH657" s="91"/>
      <c r="AI657" s="49"/>
      <c r="AJ657" s="49"/>
      <c r="AL657" s="91"/>
      <c r="AM657" s="49"/>
      <c r="AN657" s="49"/>
    </row>
    <row r="658" spans="8:40" x14ac:dyDescent="0.2">
      <c r="H658" s="92"/>
      <c r="M658" s="47"/>
      <c r="O658" s="48"/>
      <c r="P658" s="48"/>
      <c r="Q658" s="48"/>
      <c r="R658" s="49"/>
      <c r="S658" s="49"/>
      <c r="T658" s="49"/>
      <c r="U658" s="49"/>
      <c r="V658" s="49"/>
      <c r="W658" s="49"/>
      <c r="X658" s="94"/>
      <c r="AD658" s="91"/>
      <c r="AE658" s="49"/>
      <c r="AF658" s="49"/>
      <c r="AH658" s="91"/>
      <c r="AI658" s="49"/>
      <c r="AJ658" s="49"/>
      <c r="AL658" s="91"/>
      <c r="AM658" s="49"/>
      <c r="AN658" s="49"/>
    </row>
    <row r="659" spans="8:40" x14ac:dyDescent="0.2">
      <c r="H659" s="92"/>
      <c r="M659" s="47"/>
      <c r="O659" s="48"/>
      <c r="P659" s="48"/>
      <c r="Q659" s="48"/>
      <c r="R659" s="49"/>
      <c r="S659" s="49"/>
      <c r="T659" s="49"/>
      <c r="U659" s="49"/>
      <c r="V659" s="49"/>
      <c r="W659" s="49"/>
      <c r="X659" s="94"/>
      <c r="AD659" s="91"/>
      <c r="AE659" s="49"/>
      <c r="AF659" s="49"/>
      <c r="AH659" s="91"/>
      <c r="AI659" s="49"/>
      <c r="AJ659" s="49"/>
      <c r="AL659" s="91"/>
      <c r="AM659" s="49"/>
      <c r="AN659" s="49"/>
    </row>
    <row r="660" spans="8:40" x14ac:dyDescent="0.2">
      <c r="H660" s="92"/>
      <c r="M660" s="47"/>
      <c r="O660" s="48"/>
      <c r="P660" s="48"/>
      <c r="Q660" s="48"/>
      <c r="R660" s="49"/>
      <c r="S660" s="49"/>
      <c r="T660" s="49"/>
      <c r="U660" s="49"/>
      <c r="V660" s="49"/>
      <c r="W660" s="49"/>
      <c r="X660" s="94"/>
      <c r="AD660" s="91"/>
      <c r="AE660" s="49"/>
      <c r="AF660" s="49"/>
      <c r="AH660" s="91"/>
      <c r="AI660" s="49"/>
      <c r="AJ660" s="49"/>
      <c r="AL660" s="91"/>
      <c r="AM660" s="49"/>
      <c r="AN660" s="49"/>
    </row>
    <row r="661" spans="8:40" x14ac:dyDescent="0.2">
      <c r="H661" s="92"/>
      <c r="M661" s="47"/>
      <c r="O661" s="48"/>
      <c r="P661" s="48"/>
      <c r="Q661" s="48"/>
      <c r="R661" s="49"/>
      <c r="S661" s="49"/>
      <c r="T661" s="49"/>
      <c r="U661" s="49"/>
      <c r="V661" s="49"/>
      <c r="W661" s="49"/>
      <c r="X661" s="94"/>
      <c r="AD661" s="91"/>
      <c r="AE661" s="49"/>
      <c r="AF661" s="49"/>
      <c r="AH661" s="91"/>
      <c r="AI661" s="49"/>
      <c r="AJ661" s="49"/>
      <c r="AL661" s="91"/>
      <c r="AM661" s="49"/>
      <c r="AN661" s="49"/>
    </row>
    <row r="662" spans="8:40" x14ac:dyDescent="0.2">
      <c r="H662" s="92"/>
      <c r="M662" s="47"/>
      <c r="O662" s="48"/>
      <c r="P662" s="48"/>
      <c r="Q662" s="48"/>
      <c r="R662" s="49"/>
      <c r="S662" s="49"/>
      <c r="T662" s="49"/>
      <c r="U662" s="49"/>
      <c r="V662" s="49"/>
      <c r="W662" s="49"/>
      <c r="X662" s="94"/>
      <c r="AD662" s="91"/>
      <c r="AE662" s="49"/>
      <c r="AF662" s="49"/>
      <c r="AH662" s="91"/>
      <c r="AI662" s="49"/>
      <c r="AJ662" s="49"/>
      <c r="AL662" s="91"/>
      <c r="AM662" s="49"/>
      <c r="AN662" s="49"/>
    </row>
    <row r="663" spans="8:40" x14ac:dyDescent="0.2">
      <c r="H663" s="92"/>
      <c r="M663" s="47"/>
      <c r="O663" s="48"/>
      <c r="P663" s="48"/>
      <c r="Q663" s="48"/>
      <c r="R663" s="49"/>
      <c r="S663" s="49"/>
      <c r="T663" s="49"/>
      <c r="U663" s="49"/>
      <c r="V663" s="49"/>
      <c r="W663" s="49"/>
      <c r="X663" s="94"/>
      <c r="AD663" s="91"/>
      <c r="AE663" s="49"/>
      <c r="AF663" s="49"/>
      <c r="AH663" s="91"/>
      <c r="AI663" s="49"/>
      <c r="AJ663" s="49"/>
      <c r="AL663" s="91"/>
      <c r="AM663" s="49"/>
      <c r="AN663" s="49"/>
    </row>
    <row r="664" spans="8:40" x14ac:dyDescent="0.2">
      <c r="H664" s="92"/>
      <c r="M664" s="47"/>
      <c r="O664" s="48"/>
      <c r="P664" s="48"/>
      <c r="Q664" s="48"/>
      <c r="R664" s="49"/>
      <c r="S664" s="49"/>
      <c r="T664" s="49"/>
      <c r="U664" s="49"/>
      <c r="V664" s="49"/>
      <c r="W664" s="49"/>
      <c r="X664" s="94"/>
      <c r="AD664" s="91"/>
      <c r="AE664" s="49"/>
      <c r="AF664" s="49"/>
      <c r="AH664" s="91"/>
      <c r="AI664" s="49"/>
      <c r="AJ664" s="49"/>
      <c r="AL664" s="91"/>
      <c r="AM664" s="49"/>
      <c r="AN664" s="49"/>
    </row>
    <row r="665" spans="8:40" x14ac:dyDescent="0.2">
      <c r="H665" s="92"/>
      <c r="M665" s="47"/>
      <c r="O665" s="48"/>
      <c r="P665" s="48"/>
      <c r="Q665" s="48"/>
      <c r="R665" s="49"/>
      <c r="S665" s="49"/>
      <c r="T665" s="49"/>
      <c r="U665" s="49"/>
      <c r="V665" s="49"/>
      <c r="W665" s="49"/>
      <c r="X665" s="94"/>
      <c r="AD665" s="91"/>
      <c r="AE665" s="49"/>
      <c r="AF665" s="49"/>
      <c r="AH665" s="91"/>
      <c r="AI665" s="49"/>
      <c r="AJ665" s="49"/>
      <c r="AL665" s="91"/>
      <c r="AM665" s="49"/>
      <c r="AN665" s="49"/>
    </row>
    <row r="666" spans="8:40" x14ac:dyDescent="0.2">
      <c r="H666" s="92"/>
      <c r="M666" s="47"/>
      <c r="O666" s="48"/>
      <c r="P666" s="48"/>
      <c r="Q666" s="48"/>
      <c r="R666" s="49"/>
      <c r="S666" s="49"/>
      <c r="T666" s="49"/>
      <c r="U666" s="49"/>
      <c r="V666" s="49"/>
      <c r="W666" s="49"/>
      <c r="X666" s="94"/>
      <c r="AD666" s="91"/>
      <c r="AE666" s="49"/>
      <c r="AF666" s="49"/>
      <c r="AH666" s="91"/>
      <c r="AI666" s="49"/>
      <c r="AJ666" s="49"/>
      <c r="AL666" s="91"/>
      <c r="AM666" s="49"/>
      <c r="AN666" s="49"/>
    </row>
    <row r="667" spans="8:40" x14ac:dyDescent="0.2">
      <c r="H667" s="92"/>
      <c r="M667" s="47"/>
      <c r="O667" s="48"/>
      <c r="P667" s="48"/>
      <c r="Q667" s="48"/>
      <c r="R667" s="49"/>
      <c r="S667" s="49"/>
      <c r="T667" s="49"/>
      <c r="U667" s="49"/>
      <c r="V667" s="49"/>
      <c r="W667" s="49"/>
      <c r="X667" s="94"/>
      <c r="AD667" s="91"/>
      <c r="AE667" s="49"/>
      <c r="AF667" s="49"/>
      <c r="AH667" s="91"/>
      <c r="AI667" s="49"/>
      <c r="AJ667" s="49"/>
      <c r="AL667" s="91"/>
      <c r="AM667" s="49"/>
      <c r="AN667" s="49"/>
    </row>
    <row r="668" spans="8:40" x14ac:dyDescent="0.2">
      <c r="H668" s="92"/>
      <c r="M668" s="47"/>
      <c r="O668" s="48"/>
      <c r="P668" s="48"/>
      <c r="Q668" s="48"/>
      <c r="R668" s="49"/>
      <c r="S668" s="49"/>
      <c r="T668" s="49"/>
      <c r="U668" s="49"/>
      <c r="V668" s="49"/>
      <c r="W668" s="49"/>
      <c r="X668" s="94"/>
      <c r="AD668" s="91"/>
      <c r="AE668" s="49"/>
      <c r="AF668" s="49"/>
      <c r="AH668" s="91"/>
      <c r="AI668" s="49"/>
      <c r="AJ668" s="49"/>
      <c r="AL668" s="91"/>
      <c r="AM668" s="49"/>
      <c r="AN668" s="49"/>
    </row>
    <row r="669" spans="8:40" x14ac:dyDescent="0.2">
      <c r="H669" s="92"/>
      <c r="M669" s="47"/>
      <c r="O669" s="48"/>
      <c r="P669" s="48"/>
      <c r="Q669" s="48"/>
      <c r="R669" s="49"/>
      <c r="S669" s="49"/>
      <c r="T669" s="49"/>
      <c r="U669" s="49"/>
      <c r="V669" s="49"/>
      <c r="W669" s="49"/>
      <c r="X669" s="94"/>
      <c r="AD669" s="91"/>
      <c r="AE669" s="49"/>
      <c r="AF669" s="49"/>
      <c r="AH669" s="91"/>
      <c r="AI669" s="49"/>
      <c r="AJ669" s="49"/>
      <c r="AL669" s="91"/>
      <c r="AM669" s="49"/>
      <c r="AN669" s="49"/>
    </row>
    <row r="670" spans="8:40" x14ac:dyDescent="0.2">
      <c r="H670" s="92"/>
      <c r="M670" s="47"/>
      <c r="O670" s="48"/>
      <c r="P670" s="48"/>
      <c r="Q670" s="48"/>
      <c r="R670" s="49"/>
      <c r="S670" s="49"/>
      <c r="T670" s="49"/>
      <c r="U670" s="49"/>
      <c r="V670" s="49"/>
      <c r="W670" s="49"/>
      <c r="X670" s="94"/>
      <c r="AD670" s="91"/>
      <c r="AE670" s="49"/>
      <c r="AF670" s="49"/>
      <c r="AH670" s="91"/>
      <c r="AI670" s="49"/>
      <c r="AJ670" s="49"/>
      <c r="AL670" s="91"/>
      <c r="AM670" s="49"/>
      <c r="AN670" s="49"/>
    </row>
    <row r="671" spans="8:40" x14ac:dyDescent="0.2">
      <c r="H671" s="92"/>
      <c r="M671" s="47"/>
      <c r="O671" s="48"/>
      <c r="P671" s="48"/>
      <c r="Q671" s="48"/>
      <c r="R671" s="49"/>
      <c r="S671" s="49"/>
      <c r="T671" s="49"/>
      <c r="U671" s="49"/>
      <c r="V671" s="49"/>
      <c r="W671" s="49"/>
      <c r="X671" s="94"/>
      <c r="AD671" s="91"/>
      <c r="AE671" s="49"/>
      <c r="AF671" s="49"/>
      <c r="AH671" s="91"/>
      <c r="AI671" s="49"/>
      <c r="AJ671" s="49"/>
      <c r="AL671" s="91"/>
      <c r="AM671" s="49"/>
      <c r="AN671" s="49"/>
    </row>
    <row r="672" spans="8:40" x14ac:dyDescent="0.2">
      <c r="H672" s="92"/>
      <c r="M672" s="47"/>
      <c r="O672" s="48"/>
      <c r="P672" s="48"/>
      <c r="Q672" s="48"/>
      <c r="R672" s="49"/>
      <c r="S672" s="49"/>
      <c r="T672" s="49"/>
      <c r="U672" s="49"/>
      <c r="V672" s="49"/>
      <c r="W672" s="49"/>
      <c r="X672" s="94"/>
      <c r="AD672" s="91"/>
      <c r="AE672" s="49"/>
      <c r="AF672" s="49"/>
      <c r="AH672" s="91"/>
      <c r="AI672" s="49"/>
      <c r="AJ672" s="49"/>
      <c r="AL672" s="91"/>
      <c r="AM672" s="49"/>
      <c r="AN672" s="49"/>
    </row>
    <row r="673" spans="8:40" x14ac:dyDescent="0.2">
      <c r="H673" s="92"/>
      <c r="M673" s="47"/>
      <c r="O673" s="48"/>
      <c r="P673" s="48"/>
      <c r="Q673" s="48"/>
      <c r="R673" s="49"/>
      <c r="S673" s="49"/>
      <c r="T673" s="49"/>
      <c r="U673" s="49"/>
      <c r="V673" s="49"/>
      <c r="W673" s="49"/>
      <c r="X673" s="94"/>
      <c r="AD673" s="91"/>
      <c r="AE673" s="49"/>
      <c r="AF673" s="49"/>
      <c r="AH673" s="91"/>
      <c r="AI673" s="49"/>
      <c r="AJ673" s="49"/>
      <c r="AL673" s="91"/>
      <c r="AM673" s="49"/>
      <c r="AN673" s="49"/>
    </row>
    <row r="674" spans="8:40" x14ac:dyDescent="0.2">
      <c r="H674" s="92"/>
      <c r="M674" s="47"/>
      <c r="O674" s="48"/>
      <c r="P674" s="48"/>
      <c r="Q674" s="48"/>
      <c r="R674" s="49"/>
      <c r="S674" s="49"/>
      <c r="T674" s="49"/>
      <c r="U674" s="49"/>
      <c r="V674" s="49"/>
      <c r="W674" s="49"/>
      <c r="X674" s="94"/>
      <c r="AD674" s="91"/>
      <c r="AE674" s="49"/>
      <c r="AF674" s="49"/>
      <c r="AH674" s="91"/>
      <c r="AI674" s="49"/>
      <c r="AJ674" s="49"/>
      <c r="AL674" s="91"/>
      <c r="AM674" s="49"/>
      <c r="AN674" s="49"/>
    </row>
    <row r="675" spans="8:40" x14ac:dyDescent="0.2">
      <c r="H675" s="92"/>
      <c r="M675" s="47"/>
      <c r="O675" s="48"/>
      <c r="P675" s="48"/>
      <c r="Q675" s="48"/>
      <c r="R675" s="49"/>
      <c r="S675" s="49"/>
      <c r="T675" s="49"/>
      <c r="U675" s="49"/>
      <c r="V675" s="49"/>
      <c r="W675" s="49"/>
      <c r="X675" s="94"/>
      <c r="AD675" s="91"/>
      <c r="AE675" s="49"/>
      <c r="AF675" s="49"/>
      <c r="AH675" s="91"/>
      <c r="AI675" s="49"/>
      <c r="AJ675" s="49"/>
      <c r="AL675" s="91"/>
      <c r="AM675" s="49"/>
      <c r="AN675" s="49"/>
    </row>
    <row r="676" spans="8:40" x14ac:dyDescent="0.2">
      <c r="H676" s="92"/>
      <c r="M676" s="47"/>
      <c r="O676" s="48"/>
      <c r="P676" s="48"/>
      <c r="Q676" s="48"/>
      <c r="R676" s="49"/>
      <c r="S676" s="49"/>
      <c r="T676" s="49"/>
      <c r="U676" s="49"/>
      <c r="V676" s="49"/>
      <c r="W676" s="49"/>
      <c r="X676" s="94"/>
      <c r="AD676" s="91"/>
      <c r="AE676" s="49"/>
      <c r="AF676" s="49"/>
      <c r="AH676" s="91"/>
      <c r="AI676" s="49"/>
      <c r="AJ676" s="49"/>
      <c r="AL676" s="91"/>
      <c r="AM676" s="49"/>
      <c r="AN676" s="49"/>
    </row>
    <row r="677" spans="8:40" x14ac:dyDescent="0.2">
      <c r="H677" s="92"/>
      <c r="M677" s="47"/>
      <c r="O677" s="48"/>
      <c r="P677" s="48"/>
      <c r="Q677" s="48"/>
      <c r="R677" s="49"/>
      <c r="S677" s="49"/>
      <c r="T677" s="49"/>
      <c r="U677" s="49"/>
      <c r="V677" s="49"/>
      <c r="W677" s="49"/>
      <c r="X677" s="94"/>
      <c r="AD677" s="91"/>
      <c r="AE677" s="49"/>
      <c r="AF677" s="49"/>
      <c r="AH677" s="91"/>
      <c r="AI677" s="49"/>
      <c r="AJ677" s="49"/>
      <c r="AL677" s="91"/>
      <c r="AM677" s="49"/>
      <c r="AN677" s="49"/>
    </row>
    <row r="678" spans="8:40" x14ac:dyDescent="0.2">
      <c r="H678" s="92"/>
      <c r="M678" s="47"/>
      <c r="O678" s="48"/>
      <c r="P678" s="48"/>
      <c r="Q678" s="48"/>
      <c r="R678" s="49"/>
      <c r="S678" s="49"/>
      <c r="T678" s="49"/>
      <c r="U678" s="49"/>
      <c r="V678" s="49"/>
      <c r="W678" s="49"/>
      <c r="X678" s="94"/>
      <c r="AD678" s="91"/>
      <c r="AE678" s="49"/>
      <c r="AF678" s="49"/>
      <c r="AH678" s="91"/>
      <c r="AI678" s="49"/>
      <c r="AJ678" s="49"/>
      <c r="AL678" s="91"/>
      <c r="AM678" s="49"/>
      <c r="AN678" s="49"/>
    </row>
    <row r="679" spans="8:40" x14ac:dyDescent="0.2">
      <c r="H679" s="92"/>
      <c r="M679" s="47"/>
      <c r="O679" s="48"/>
      <c r="P679" s="48"/>
      <c r="Q679" s="48"/>
      <c r="R679" s="49"/>
      <c r="S679" s="49"/>
      <c r="T679" s="49"/>
      <c r="U679" s="49"/>
      <c r="V679" s="49"/>
      <c r="W679" s="49"/>
      <c r="X679" s="94"/>
      <c r="AD679" s="91"/>
      <c r="AE679" s="49"/>
      <c r="AF679" s="49"/>
      <c r="AH679" s="91"/>
      <c r="AI679" s="49"/>
      <c r="AJ679" s="49"/>
      <c r="AL679" s="91"/>
      <c r="AM679" s="49"/>
      <c r="AN679" s="49"/>
    </row>
    <row r="680" spans="8:40" x14ac:dyDescent="0.2">
      <c r="H680" s="92"/>
      <c r="M680" s="47"/>
      <c r="O680" s="48"/>
      <c r="P680" s="48"/>
      <c r="Q680" s="48"/>
      <c r="R680" s="49"/>
      <c r="S680" s="49"/>
      <c r="T680" s="49"/>
      <c r="U680" s="49"/>
      <c r="V680" s="49"/>
      <c r="W680" s="49"/>
      <c r="X680" s="94"/>
      <c r="AD680" s="91"/>
      <c r="AE680" s="49"/>
      <c r="AF680" s="49"/>
      <c r="AH680" s="91"/>
      <c r="AI680" s="49"/>
      <c r="AJ680" s="49"/>
      <c r="AL680" s="91"/>
      <c r="AM680" s="49"/>
      <c r="AN680" s="49"/>
    </row>
    <row r="681" spans="8:40" x14ac:dyDescent="0.2">
      <c r="H681" s="92"/>
      <c r="M681" s="47"/>
      <c r="O681" s="48"/>
      <c r="P681" s="48"/>
      <c r="Q681" s="48"/>
      <c r="R681" s="49"/>
      <c r="S681" s="49"/>
      <c r="T681" s="49"/>
      <c r="U681" s="49"/>
      <c r="V681" s="49"/>
      <c r="W681" s="49"/>
      <c r="X681" s="94"/>
      <c r="AD681" s="91"/>
      <c r="AE681" s="49"/>
      <c r="AF681" s="49"/>
      <c r="AH681" s="91"/>
      <c r="AI681" s="49"/>
      <c r="AJ681" s="49"/>
      <c r="AL681" s="91"/>
      <c r="AM681" s="49"/>
      <c r="AN681" s="49"/>
    </row>
    <row r="682" spans="8:40" x14ac:dyDescent="0.2">
      <c r="H682" s="92"/>
      <c r="M682" s="47"/>
      <c r="O682" s="48"/>
      <c r="P682" s="48"/>
      <c r="Q682" s="48"/>
      <c r="R682" s="49"/>
      <c r="S682" s="49"/>
      <c r="T682" s="49"/>
      <c r="U682" s="49"/>
      <c r="V682" s="49"/>
      <c r="W682" s="49"/>
      <c r="X682" s="94"/>
      <c r="AD682" s="91"/>
      <c r="AE682" s="49"/>
      <c r="AF682" s="49"/>
      <c r="AH682" s="91"/>
      <c r="AI682" s="49"/>
      <c r="AJ682" s="49"/>
      <c r="AL682" s="91"/>
      <c r="AM682" s="49"/>
      <c r="AN682" s="49"/>
    </row>
    <row r="683" spans="8:40" x14ac:dyDescent="0.2">
      <c r="H683" s="92"/>
      <c r="M683" s="47"/>
      <c r="O683" s="48"/>
      <c r="P683" s="48"/>
      <c r="Q683" s="48"/>
      <c r="R683" s="49"/>
      <c r="S683" s="49"/>
      <c r="T683" s="49"/>
      <c r="U683" s="49"/>
      <c r="V683" s="49"/>
      <c r="W683" s="49"/>
      <c r="X683" s="94"/>
      <c r="AD683" s="91"/>
      <c r="AE683" s="49"/>
      <c r="AF683" s="49"/>
      <c r="AH683" s="91"/>
      <c r="AI683" s="49"/>
      <c r="AJ683" s="49"/>
      <c r="AL683" s="91"/>
      <c r="AM683" s="49"/>
      <c r="AN683" s="49"/>
    </row>
    <row r="684" spans="8:40" x14ac:dyDescent="0.2">
      <c r="H684" s="92"/>
      <c r="M684" s="47"/>
      <c r="O684" s="48"/>
      <c r="P684" s="48"/>
      <c r="Q684" s="48"/>
      <c r="R684" s="49"/>
      <c r="S684" s="49"/>
      <c r="T684" s="49"/>
      <c r="U684" s="49"/>
      <c r="V684" s="49"/>
      <c r="W684" s="49"/>
      <c r="X684" s="94"/>
      <c r="AD684" s="91"/>
      <c r="AE684" s="49"/>
      <c r="AF684" s="49"/>
      <c r="AH684" s="91"/>
      <c r="AI684" s="49"/>
      <c r="AJ684" s="49"/>
      <c r="AL684" s="91"/>
      <c r="AM684" s="49"/>
      <c r="AN684" s="49"/>
    </row>
    <row r="685" spans="8:40" x14ac:dyDescent="0.2">
      <c r="H685" s="92"/>
      <c r="M685" s="47"/>
      <c r="O685" s="48"/>
      <c r="P685" s="48"/>
      <c r="Q685" s="48"/>
      <c r="R685" s="49"/>
      <c r="S685" s="49"/>
      <c r="T685" s="49"/>
      <c r="U685" s="49"/>
      <c r="V685" s="49"/>
      <c r="W685" s="49"/>
      <c r="X685" s="94"/>
      <c r="AD685" s="91"/>
      <c r="AE685" s="49"/>
      <c r="AF685" s="49"/>
      <c r="AH685" s="91"/>
      <c r="AI685" s="49"/>
      <c r="AJ685" s="49"/>
      <c r="AL685" s="91"/>
      <c r="AM685" s="49"/>
      <c r="AN685" s="49"/>
    </row>
    <row r="686" spans="8:40" x14ac:dyDescent="0.2">
      <c r="H686" s="92"/>
      <c r="M686" s="47"/>
      <c r="O686" s="48"/>
      <c r="P686" s="48"/>
      <c r="Q686" s="48"/>
      <c r="R686" s="49"/>
      <c r="S686" s="49"/>
      <c r="T686" s="49"/>
      <c r="U686" s="49"/>
      <c r="V686" s="49"/>
      <c r="W686" s="49"/>
      <c r="X686" s="94"/>
      <c r="AD686" s="91"/>
      <c r="AE686" s="49"/>
      <c r="AF686" s="49"/>
      <c r="AH686" s="91"/>
      <c r="AI686" s="49"/>
      <c r="AJ686" s="49"/>
      <c r="AL686" s="91"/>
      <c r="AM686" s="49"/>
      <c r="AN686" s="49"/>
    </row>
    <row r="687" spans="8:40" x14ac:dyDescent="0.2">
      <c r="H687" s="92"/>
      <c r="M687" s="47"/>
      <c r="O687" s="48"/>
      <c r="P687" s="48"/>
      <c r="Q687" s="48"/>
      <c r="R687" s="49"/>
      <c r="S687" s="49"/>
      <c r="T687" s="49"/>
      <c r="U687" s="49"/>
      <c r="V687" s="49"/>
      <c r="W687" s="49"/>
      <c r="X687" s="94"/>
      <c r="AD687" s="91"/>
      <c r="AE687" s="49"/>
      <c r="AF687" s="49"/>
      <c r="AH687" s="91"/>
      <c r="AI687" s="49"/>
      <c r="AJ687" s="49"/>
      <c r="AL687" s="91"/>
      <c r="AM687" s="49"/>
      <c r="AN687" s="49"/>
    </row>
    <row r="688" spans="8:40" x14ac:dyDescent="0.2">
      <c r="H688" s="92"/>
      <c r="M688" s="47"/>
      <c r="O688" s="48"/>
      <c r="P688" s="48"/>
      <c r="Q688" s="48"/>
      <c r="R688" s="49"/>
      <c r="S688" s="49"/>
      <c r="T688" s="49"/>
      <c r="U688" s="49"/>
      <c r="V688" s="49"/>
      <c r="W688" s="49"/>
      <c r="X688" s="94"/>
      <c r="AD688" s="91"/>
      <c r="AE688" s="49"/>
      <c r="AF688" s="49"/>
      <c r="AH688" s="91"/>
      <c r="AI688" s="49"/>
      <c r="AJ688" s="49"/>
      <c r="AL688" s="91"/>
      <c r="AM688" s="49"/>
      <c r="AN688" s="49"/>
    </row>
    <row r="689" spans="8:40" x14ac:dyDescent="0.2">
      <c r="H689" s="92"/>
      <c r="M689" s="47"/>
      <c r="O689" s="48"/>
      <c r="P689" s="48"/>
      <c r="Q689" s="48"/>
      <c r="R689" s="49"/>
      <c r="S689" s="49"/>
      <c r="T689" s="49"/>
      <c r="U689" s="49"/>
      <c r="V689" s="49"/>
      <c r="W689" s="49"/>
      <c r="X689" s="94"/>
      <c r="AD689" s="91"/>
      <c r="AE689" s="49"/>
      <c r="AF689" s="49"/>
      <c r="AH689" s="91"/>
      <c r="AI689" s="49"/>
      <c r="AJ689" s="49"/>
      <c r="AL689" s="91"/>
      <c r="AM689" s="49"/>
      <c r="AN689" s="49"/>
    </row>
    <row r="690" spans="8:40" x14ac:dyDescent="0.2">
      <c r="H690" s="92"/>
      <c r="M690" s="47"/>
      <c r="O690" s="48"/>
      <c r="P690" s="48"/>
      <c r="Q690" s="48"/>
      <c r="R690" s="49"/>
      <c r="S690" s="49"/>
      <c r="T690" s="49"/>
      <c r="U690" s="49"/>
      <c r="V690" s="49"/>
      <c r="W690" s="49"/>
      <c r="X690" s="94"/>
      <c r="AD690" s="91"/>
      <c r="AE690" s="49"/>
      <c r="AF690" s="49"/>
      <c r="AH690" s="91"/>
      <c r="AI690" s="49"/>
      <c r="AJ690" s="49"/>
      <c r="AL690" s="91"/>
      <c r="AM690" s="49"/>
      <c r="AN690" s="49"/>
    </row>
    <row r="691" spans="8:40" x14ac:dyDescent="0.2">
      <c r="H691" s="92"/>
      <c r="M691" s="47"/>
      <c r="O691" s="48"/>
      <c r="P691" s="48"/>
      <c r="Q691" s="48"/>
      <c r="R691" s="49"/>
      <c r="S691" s="49"/>
      <c r="T691" s="49"/>
      <c r="U691" s="49"/>
      <c r="V691" s="49"/>
      <c r="W691" s="49"/>
      <c r="X691" s="94"/>
      <c r="AD691" s="91"/>
      <c r="AE691" s="49"/>
      <c r="AF691" s="49"/>
      <c r="AH691" s="91"/>
      <c r="AI691" s="49"/>
      <c r="AJ691" s="49"/>
      <c r="AL691" s="91"/>
      <c r="AM691" s="49"/>
      <c r="AN691" s="49"/>
    </row>
    <row r="692" spans="8:40" x14ac:dyDescent="0.2">
      <c r="H692" s="92"/>
      <c r="M692" s="47"/>
      <c r="O692" s="48"/>
      <c r="P692" s="48"/>
      <c r="Q692" s="48"/>
      <c r="R692" s="49"/>
      <c r="S692" s="49"/>
      <c r="T692" s="49"/>
      <c r="U692" s="49"/>
      <c r="V692" s="49"/>
      <c r="W692" s="49"/>
      <c r="X692" s="94"/>
      <c r="AD692" s="91"/>
      <c r="AE692" s="49"/>
      <c r="AF692" s="49"/>
      <c r="AH692" s="91"/>
      <c r="AI692" s="49"/>
      <c r="AJ692" s="49"/>
      <c r="AL692" s="91"/>
      <c r="AM692" s="49"/>
      <c r="AN692" s="49"/>
    </row>
    <row r="693" spans="8:40" x14ac:dyDescent="0.2">
      <c r="H693" s="92"/>
      <c r="M693" s="47"/>
      <c r="O693" s="48"/>
      <c r="P693" s="48"/>
      <c r="Q693" s="48"/>
      <c r="R693" s="49"/>
      <c r="S693" s="49"/>
      <c r="T693" s="49"/>
      <c r="U693" s="49"/>
      <c r="V693" s="49"/>
      <c r="W693" s="49"/>
      <c r="X693" s="94"/>
      <c r="AD693" s="91"/>
      <c r="AE693" s="49"/>
      <c r="AF693" s="49"/>
      <c r="AH693" s="91"/>
      <c r="AI693" s="49"/>
      <c r="AJ693" s="49"/>
      <c r="AL693" s="91"/>
      <c r="AM693" s="49"/>
      <c r="AN693" s="49"/>
    </row>
    <row r="694" spans="8:40" x14ac:dyDescent="0.2">
      <c r="H694" s="92"/>
      <c r="M694" s="47"/>
      <c r="O694" s="48"/>
      <c r="P694" s="48"/>
      <c r="Q694" s="48"/>
      <c r="R694" s="49"/>
      <c r="S694" s="49"/>
      <c r="T694" s="49"/>
      <c r="U694" s="49"/>
      <c r="V694" s="49"/>
      <c r="W694" s="49"/>
      <c r="X694" s="94"/>
      <c r="AD694" s="91"/>
      <c r="AE694" s="49"/>
      <c r="AF694" s="49"/>
      <c r="AH694" s="91"/>
      <c r="AI694" s="49"/>
      <c r="AJ694" s="49"/>
      <c r="AL694" s="91"/>
      <c r="AM694" s="49"/>
      <c r="AN694" s="49"/>
    </row>
    <row r="695" spans="8:40" x14ac:dyDescent="0.2">
      <c r="H695" s="92"/>
      <c r="M695" s="47"/>
      <c r="O695" s="48"/>
      <c r="P695" s="48"/>
      <c r="Q695" s="48"/>
      <c r="R695" s="49"/>
      <c r="S695" s="49"/>
      <c r="T695" s="49"/>
      <c r="U695" s="49"/>
      <c r="V695" s="49"/>
      <c r="W695" s="49"/>
      <c r="X695" s="94"/>
      <c r="AD695" s="91"/>
      <c r="AE695" s="49"/>
      <c r="AF695" s="49"/>
      <c r="AH695" s="91"/>
      <c r="AI695" s="49"/>
      <c r="AJ695" s="49"/>
      <c r="AL695" s="91"/>
      <c r="AM695" s="49"/>
      <c r="AN695" s="49"/>
    </row>
    <row r="696" spans="8:40" x14ac:dyDescent="0.2">
      <c r="H696" s="92"/>
      <c r="M696" s="47"/>
      <c r="O696" s="48"/>
      <c r="P696" s="48"/>
      <c r="Q696" s="48"/>
      <c r="R696" s="49"/>
      <c r="S696" s="49"/>
      <c r="T696" s="49"/>
      <c r="U696" s="49"/>
      <c r="V696" s="49"/>
      <c r="W696" s="49"/>
      <c r="X696" s="94"/>
      <c r="AD696" s="91"/>
      <c r="AE696" s="49"/>
      <c r="AF696" s="49"/>
      <c r="AH696" s="91"/>
      <c r="AI696" s="49"/>
      <c r="AJ696" s="49"/>
      <c r="AL696" s="91"/>
      <c r="AM696" s="49"/>
      <c r="AN696" s="49"/>
    </row>
    <row r="697" spans="8:40" x14ac:dyDescent="0.2">
      <c r="H697" s="92"/>
      <c r="M697" s="47"/>
      <c r="O697" s="48"/>
      <c r="P697" s="48"/>
      <c r="Q697" s="48"/>
      <c r="R697" s="49"/>
      <c r="S697" s="49"/>
      <c r="T697" s="49"/>
      <c r="U697" s="49"/>
      <c r="V697" s="49"/>
      <c r="W697" s="49"/>
      <c r="X697" s="94"/>
      <c r="AD697" s="91"/>
      <c r="AE697" s="49"/>
      <c r="AF697" s="49"/>
      <c r="AH697" s="91"/>
      <c r="AI697" s="49"/>
      <c r="AJ697" s="49"/>
      <c r="AL697" s="91"/>
      <c r="AM697" s="49"/>
      <c r="AN697" s="49"/>
    </row>
    <row r="698" spans="8:40" x14ac:dyDescent="0.2">
      <c r="H698" s="92"/>
      <c r="M698" s="47"/>
      <c r="O698" s="48"/>
      <c r="P698" s="48"/>
      <c r="Q698" s="48"/>
      <c r="R698" s="49"/>
      <c r="S698" s="49"/>
      <c r="T698" s="49"/>
      <c r="U698" s="49"/>
      <c r="V698" s="49"/>
      <c r="W698" s="49"/>
      <c r="X698" s="94"/>
      <c r="AD698" s="91"/>
      <c r="AE698" s="49"/>
      <c r="AF698" s="49"/>
      <c r="AH698" s="91"/>
      <c r="AI698" s="49"/>
      <c r="AJ698" s="49"/>
      <c r="AL698" s="91"/>
      <c r="AM698" s="49"/>
      <c r="AN698" s="49"/>
    </row>
    <row r="699" spans="8:40" x14ac:dyDescent="0.2">
      <c r="H699" s="92"/>
      <c r="M699" s="47"/>
      <c r="O699" s="48"/>
      <c r="P699" s="48"/>
      <c r="Q699" s="48"/>
      <c r="R699" s="49"/>
      <c r="S699" s="49"/>
      <c r="T699" s="49"/>
      <c r="U699" s="49"/>
      <c r="V699" s="49"/>
      <c r="W699" s="49"/>
      <c r="X699" s="94"/>
      <c r="AD699" s="91"/>
      <c r="AE699" s="49"/>
      <c r="AF699" s="49"/>
      <c r="AH699" s="91"/>
      <c r="AI699" s="49"/>
      <c r="AJ699" s="49"/>
      <c r="AL699" s="91"/>
      <c r="AM699" s="49"/>
      <c r="AN699" s="49"/>
    </row>
    <row r="700" spans="8:40" x14ac:dyDescent="0.2">
      <c r="H700" s="92"/>
      <c r="M700" s="47"/>
      <c r="O700" s="48"/>
      <c r="P700" s="48"/>
      <c r="Q700" s="48"/>
      <c r="R700" s="49"/>
      <c r="S700" s="49"/>
      <c r="T700" s="49"/>
      <c r="U700" s="49"/>
      <c r="V700" s="49"/>
      <c r="W700" s="49"/>
      <c r="X700" s="94"/>
      <c r="AD700" s="91"/>
      <c r="AE700" s="49"/>
      <c r="AF700" s="49"/>
      <c r="AH700" s="91"/>
      <c r="AI700" s="49"/>
      <c r="AJ700" s="49"/>
      <c r="AL700" s="91"/>
      <c r="AM700" s="49"/>
      <c r="AN700" s="49"/>
    </row>
    <row r="701" spans="8:40" x14ac:dyDescent="0.2">
      <c r="H701" s="92"/>
      <c r="M701" s="47"/>
      <c r="O701" s="48"/>
      <c r="P701" s="48"/>
      <c r="Q701" s="48"/>
      <c r="R701" s="49"/>
      <c r="S701" s="49"/>
      <c r="T701" s="49"/>
      <c r="U701" s="49"/>
      <c r="V701" s="49"/>
      <c r="W701" s="49"/>
      <c r="X701" s="94"/>
      <c r="AD701" s="91"/>
      <c r="AE701" s="49"/>
      <c r="AF701" s="49"/>
      <c r="AH701" s="91"/>
      <c r="AI701" s="49"/>
      <c r="AJ701" s="49"/>
      <c r="AL701" s="91"/>
      <c r="AM701" s="49"/>
      <c r="AN701" s="49"/>
    </row>
    <row r="702" spans="8:40" x14ac:dyDescent="0.2">
      <c r="H702" s="92"/>
      <c r="M702" s="47"/>
      <c r="O702" s="48"/>
      <c r="P702" s="48"/>
      <c r="Q702" s="48"/>
      <c r="R702" s="49"/>
      <c r="S702" s="49"/>
      <c r="T702" s="49"/>
      <c r="U702" s="49"/>
      <c r="V702" s="49"/>
      <c r="W702" s="49"/>
      <c r="X702" s="94"/>
      <c r="AD702" s="91"/>
      <c r="AE702" s="49"/>
      <c r="AF702" s="49"/>
      <c r="AH702" s="91"/>
      <c r="AI702" s="49"/>
      <c r="AJ702" s="49"/>
      <c r="AL702" s="91"/>
      <c r="AM702" s="49"/>
      <c r="AN702" s="49"/>
    </row>
    <row r="703" spans="8:40" x14ac:dyDescent="0.2">
      <c r="H703" s="92"/>
      <c r="M703" s="47"/>
      <c r="O703" s="48"/>
      <c r="P703" s="48"/>
      <c r="Q703" s="48"/>
      <c r="R703" s="49"/>
      <c r="S703" s="49"/>
      <c r="T703" s="49"/>
      <c r="U703" s="49"/>
      <c r="V703" s="49"/>
      <c r="W703" s="49"/>
      <c r="X703" s="94"/>
      <c r="AD703" s="91"/>
      <c r="AE703" s="49"/>
      <c r="AF703" s="49"/>
      <c r="AH703" s="91"/>
      <c r="AI703" s="49"/>
      <c r="AJ703" s="49"/>
      <c r="AL703" s="91"/>
      <c r="AM703" s="49"/>
      <c r="AN703" s="49"/>
    </row>
    <row r="704" spans="8:40" x14ac:dyDescent="0.2">
      <c r="H704" s="92"/>
      <c r="M704" s="47"/>
      <c r="O704" s="48"/>
      <c r="P704" s="48"/>
      <c r="Q704" s="48"/>
      <c r="R704" s="49"/>
      <c r="S704" s="49"/>
      <c r="T704" s="49"/>
      <c r="U704" s="49"/>
      <c r="V704" s="49"/>
      <c r="W704" s="49"/>
      <c r="X704" s="94"/>
      <c r="AD704" s="91"/>
      <c r="AE704" s="49"/>
      <c r="AF704" s="49"/>
      <c r="AH704" s="91"/>
      <c r="AI704" s="49"/>
      <c r="AJ704" s="49"/>
      <c r="AL704" s="91"/>
      <c r="AM704" s="49"/>
      <c r="AN704" s="49"/>
    </row>
    <row r="705" spans="8:40" x14ac:dyDescent="0.2">
      <c r="H705" s="92"/>
      <c r="M705" s="47"/>
      <c r="O705" s="48"/>
      <c r="P705" s="48"/>
      <c r="Q705" s="48"/>
      <c r="R705" s="49"/>
      <c r="S705" s="49"/>
      <c r="T705" s="49"/>
      <c r="U705" s="49"/>
      <c r="V705" s="49"/>
      <c r="W705" s="49"/>
      <c r="X705" s="94"/>
      <c r="AD705" s="91"/>
      <c r="AE705" s="49"/>
      <c r="AF705" s="49"/>
      <c r="AH705" s="91"/>
      <c r="AI705" s="49"/>
      <c r="AJ705" s="49"/>
      <c r="AL705" s="91"/>
      <c r="AM705" s="49"/>
      <c r="AN705" s="49"/>
    </row>
    <row r="706" spans="8:40" x14ac:dyDescent="0.2">
      <c r="H706" s="92"/>
      <c r="M706" s="47"/>
      <c r="O706" s="48"/>
      <c r="P706" s="48"/>
      <c r="Q706" s="48"/>
      <c r="R706" s="49"/>
      <c r="S706" s="49"/>
      <c r="T706" s="49"/>
      <c r="U706" s="49"/>
      <c r="V706" s="49"/>
      <c r="W706" s="49"/>
      <c r="X706" s="94"/>
      <c r="AD706" s="91"/>
      <c r="AE706" s="49"/>
      <c r="AF706" s="49"/>
      <c r="AH706" s="91"/>
      <c r="AI706" s="49"/>
      <c r="AJ706" s="49"/>
      <c r="AL706" s="91"/>
      <c r="AM706" s="49"/>
      <c r="AN706" s="49"/>
    </row>
    <row r="707" spans="8:40" x14ac:dyDescent="0.2">
      <c r="H707" s="92"/>
      <c r="M707" s="47"/>
      <c r="O707" s="48"/>
      <c r="P707" s="48"/>
      <c r="Q707" s="48"/>
      <c r="R707" s="49"/>
      <c r="S707" s="49"/>
      <c r="T707" s="49"/>
      <c r="U707" s="49"/>
      <c r="V707" s="49"/>
      <c r="W707" s="49"/>
      <c r="X707" s="94"/>
      <c r="AD707" s="91"/>
      <c r="AE707" s="49"/>
      <c r="AF707" s="49"/>
      <c r="AH707" s="91"/>
      <c r="AI707" s="49"/>
      <c r="AJ707" s="49"/>
      <c r="AL707" s="91"/>
      <c r="AM707" s="49"/>
      <c r="AN707" s="49"/>
    </row>
    <row r="708" spans="8:40" x14ac:dyDescent="0.2">
      <c r="H708" s="92"/>
      <c r="M708" s="47"/>
      <c r="O708" s="48"/>
      <c r="P708" s="48"/>
      <c r="Q708" s="48"/>
      <c r="R708" s="49"/>
      <c r="S708" s="49"/>
      <c r="T708" s="49"/>
      <c r="U708" s="49"/>
      <c r="V708" s="49"/>
      <c r="W708" s="49"/>
      <c r="X708" s="94"/>
      <c r="AD708" s="91"/>
      <c r="AE708" s="49"/>
      <c r="AF708" s="49"/>
      <c r="AH708" s="91"/>
      <c r="AI708" s="49"/>
      <c r="AJ708" s="49"/>
      <c r="AL708" s="91"/>
      <c r="AM708" s="49"/>
      <c r="AN708" s="49"/>
    </row>
    <row r="709" spans="8:40" x14ac:dyDescent="0.2">
      <c r="H709" s="92"/>
      <c r="M709" s="47"/>
      <c r="O709" s="48"/>
      <c r="P709" s="48"/>
      <c r="Q709" s="48"/>
      <c r="R709" s="49"/>
      <c r="S709" s="49"/>
      <c r="T709" s="49"/>
      <c r="U709" s="49"/>
      <c r="V709" s="49"/>
      <c r="W709" s="49"/>
      <c r="X709" s="94"/>
      <c r="AD709" s="91"/>
      <c r="AE709" s="49"/>
      <c r="AF709" s="49"/>
      <c r="AH709" s="91"/>
      <c r="AI709" s="49"/>
      <c r="AJ709" s="49"/>
      <c r="AL709" s="91"/>
      <c r="AM709" s="49"/>
      <c r="AN709" s="49"/>
    </row>
    <row r="710" spans="8:40" x14ac:dyDescent="0.2">
      <c r="H710" s="92"/>
      <c r="M710" s="47"/>
      <c r="O710" s="48"/>
      <c r="P710" s="48"/>
      <c r="Q710" s="48"/>
      <c r="R710" s="49"/>
      <c r="S710" s="49"/>
      <c r="T710" s="49"/>
      <c r="U710" s="49"/>
      <c r="V710" s="49"/>
      <c r="W710" s="49"/>
      <c r="X710" s="94"/>
      <c r="AD710" s="91"/>
      <c r="AE710" s="49"/>
      <c r="AF710" s="49"/>
      <c r="AH710" s="91"/>
      <c r="AI710" s="49"/>
      <c r="AJ710" s="49"/>
      <c r="AL710" s="91"/>
      <c r="AM710" s="49"/>
      <c r="AN710" s="49"/>
    </row>
    <row r="711" spans="8:40" x14ac:dyDescent="0.2">
      <c r="H711" s="92"/>
      <c r="M711" s="47"/>
      <c r="O711" s="48"/>
      <c r="P711" s="48"/>
      <c r="Q711" s="48"/>
      <c r="R711" s="49"/>
      <c r="S711" s="49"/>
      <c r="T711" s="49"/>
      <c r="U711" s="49"/>
      <c r="V711" s="49"/>
      <c r="W711" s="49"/>
      <c r="X711" s="94"/>
      <c r="AD711" s="91"/>
      <c r="AE711" s="49"/>
      <c r="AF711" s="49"/>
      <c r="AH711" s="91"/>
      <c r="AI711" s="49"/>
      <c r="AJ711" s="49"/>
      <c r="AL711" s="91"/>
      <c r="AM711" s="49"/>
      <c r="AN711" s="49"/>
    </row>
    <row r="712" spans="8:40" x14ac:dyDescent="0.2">
      <c r="H712" s="92"/>
      <c r="M712" s="47"/>
      <c r="O712" s="48"/>
      <c r="P712" s="48"/>
      <c r="Q712" s="48"/>
      <c r="R712" s="49"/>
      <c r="S712" s="49"/>
      <c r="T712" s="49"/>
      <c r="U712" s="49"/>
      <c r="V712" s="49"/>
      <c r="W712" s="49"/>
      <c r="X712" s="94"/>
      <c r="AD712" s="91"/>
      <c r="AE712" s="49"/>
      <c r="AF712" s="49"/>
      <c r="AH712" s="91"/>
      <c r="AI712" s="49"/>
      <c r="AJ712" s="49"/>
      <c r="AL712" s="91"/>
      <c r="AM712" s="49"/>
      <c r="AN712" s="49"/>
    </row>
    <row r="713" spans="8:40" x14ac:dyDescent="0.2">
      <c r="H713" s="92"/>
      <c r="M713" s="47"/>
      <c r="O713" s="48"/>
      <c r="P713" s="48"/>
      <c r="Q713" s="48"/>
      <c r="R713" s="49"/>
      <c r="S713" s="49"/>
      <c r="T713" s="49"/>
      <c r="U713" s="49"/>
      <c r="V713" s="49"/>
      <c r="W713" s="49"/>
      <c r="X713" s="94"/>
      <c r="AD713" s="91"/>
      <c r="AE713" s="49"/>
      <c r="AF713" s="49"/>
      <c r="AH713" s="91"/>
      <c r="AI713" s="49"/>
      <c r="AJ713" s="49"/>
      <c r="AL713" s="91"/>
      <c r="AM713" s="49"/>
      <c r="AN713" s="49"/>
    </row>
    <row r="714" spans="8:40" x14ac:dyDescent="0.2">
      <c r="H714" s="92"/>
      <c r="M714" s="47"/>
      <c r="O714" s="48"/>
      <c r="P714" s="48"/>
      <c r="Q714" s="48"/>
      <c r="R714" s="49"/>
      <c r="S714" s="49"/>
      <c r="T714" s="49"/>
      <c r="U714" s="49"/>
      <c r="V714" s="49"/>
      <c r="W714" s="49"/>
      <c r="X714" s="94"/>
      <c r="AD714" s="91"/>
      <c r="AE714" s="49"/>
      <c r="AF714" s="49"/>
      <c r="AH714" s="91"/>
      <c r="AI714" s="49"/>
      <c r="AJ714" s="49"/>
      <c r="AL714" s="91"/>
      <c r="AM714" s="49"/>
      <c r="AN714" s="49"/>
    </row>
    <row r="715" spans="8:40" x14ac:dyDescent="0.2">
      <c r="H715" s="92"/>
      <c r="M715" s="47"/>
      <c r="O715" s="48"/>
      <c r="P715" s="48"/>
      <c r="Q715" s="48"/>
      <c r="R715" s="49"/>
      <c r="S715" s="49"/>
      <c r="T715" s="49"/>
      <c r="U715" s="49"/>
      <c r="V715" s="49"/>
      <c r="W715" s="49"/>
      <c r="X715" s="94"/>
      <c r="AD715" s="91"/>
      <c r="AE715" s="49"/>
      <c r="AF715" s="49"/>
      <c r="AH715" s="91"/>
      <c r="AI715" s="49"/>
      <c r="AJ715" s="49"/>
      <c r="AL715" s="91"/>
      <c r="AM715" s="49"/>
      <c r="AN715" s="49"/>
    </row>
    <row r="716" spans="8:40" x14ac:dyDescent="0.2">
      <c r="H716" s="92"/>
      <c r="M716" s="47"/>
      <c r="O716" s="48"/>
      <c r="P716" s="48"/>
      <c r="Q716" s="48"/>
      <c r="R716" s="49"/>
      <c r="S716" s="49"/>
      <c r="T716" s="49"/>
      <c r="U716" s="49"/>
      <c r="V716" s="49"/>
      <c r="W716" s="49"/>
      <c r="X716" s="94"/>
      <c r="AD716" s="91"/>
      <c r="AE716" s="49"/>
      <c r="AF716" s="49"/>
      <c r="AH716" s="91"/>
      <c r="AI716" s="49"/>
      <c r="AJ716" s="49"/>
      <c r="AL716" s="91"/>
      <c r="AM716" s="49"/>
      <c r="AN716" s="49"/>
    </row>
    <row r="717" spans="8:40" x14ac:dyDescent="0.2">
      <c r="H717" s="92"/>
      <c r="M717" s="47"/>
      <c r="O717" s="48"/>
      <c r="P717" s="48"/>
      <c r="Q717" s="48"/>
      <c r="R717" s="49"/>
      <c r="S717" s="49"/>
      <c r="T717" s="49"/>
      <c r="U717" s="49"/>
      <c r="V717" s="49"/>
      <c r="W717" s="49"/>
      <c r="X717" s="94"/>
      <c r="AD717" s="91"/>
      <c r="AE717" s="49"/>
      <c r="AF717" s="49"/>
      <c r="AH717" s="91"/>
      <c r="AI717" s="49"/>
      <c r="AJ717" s="49"/>
      <c r="AL717" s="91"/>
      <c r="AM717" s="49"/>
      <c r="AN717" s="49"/>
    </row>
    <row r="718" spans="8:40" x14ac:dyDescent="0.2">
      <c r="H718" s="92"/>
      <c r="M718" s="47"/>
      <c r="O718" s="48"/>
      <c r="P718" s="48"/>
      <c r="Q718" s="48"/>
      <c r="R718" s="49"/>
      <c r="S718" s="49"/>
      <c r="T718" s="49"/>
      <c r="U718" s="49"/>
      <c r="V718" s="49"/>
      <c r="W718" s="49"/>
      <c r="X718" s="94"/>
      <c r="AD718" s="91"/>
      <c r="AE718" s="49"/>
      <c r="AF718" s="49"/>
      <c r="AH718" s="91"/>
      <c r="AI718" s="49"/>
      <c r="AJ718" s="49"/>
      <c r="AL718" s="91"/>
      <c r="AM718" s="49"/>
      <c r="AN718" s="49"/>
    </row>
    <row r="719" spans="8:40" x14ac:dyDescent="0.2">
      <c r="H719" s="92"/>
      <c r="M719" s="47"/>
      <c r="O719" s="48"/>
      <c r="P719" s="48"/>
      <c r="Q719" s="48"/>
      <c r="R719" s="49"/>
      <c r="S719" s="49"/>
      <c r="T719" s="49"/>
      <c r="U719" s="49"/>
      <c r="V719" s="49"/>
      <c r="W719" s="49"/>
      <c r="X719" s="94"/>
      <c r="AD719" s="91"/>
      <c r="AE719" s="49"/>
      <c r="AF719" s="49"/>
      <c r="AH719" s="91"/>
      <c r="AI719" s="49"/>
      <c r="AJ719" s="49"/>
      <c r="AL719" s="91"/>
      <c r="AM719" s="49"/>
      <c r="AN719" s="49"/>
    </row>
    <row r="720" spans="8:40" x14ac:dyDescent="0.2">
      <c r="H720" s="92"/>
      <c r="M720" s="47"/>
      <c r="O720" s="48"/>
      <c r="P720" s="48"/>
      <c r="Q720" s="48"/>
      <c r="R720" s="49"/>
      <c r="S720" s="49"/>
      <c r="T720" s="49"/>
      <c r="U720" s="49"/>
      <c r="V720" s="49"/>
      <c r="W720" s="49"/>
      <c r="X720" s="94"/>
      <c r="AD720" s="91"/>
      <c r="AE720" s="49"/>
      <c r="AF720" s="49"/>
      <c r="AH720" s="91"/>
      <c r="AI720" s="49"/>
      <c r="AJ720" s="49"/>
      <c r="AL720" s="91"/>
      <c r="AM720" s="49"/>
      <c r="AN720" s="49"/>
    </row>
    <row r="721" spans="8:40" x14ac:dyDescent="0.2">
      <c r="H721" s="92"/>
      <c r="M721" s="47"/>
      <c r="O721" s="48"/>
      <c r="P721" s="48"/>
      <c r="Q721" s="48"/>
      <c r="R721" s="49"/>
      <c r="S721" s="49"/>
      <c r="T721" s="49"/>
      <c r="U721" s="49"/>
      <c r="V721" s="49"/>
      <c r="W721" s="49"/>
      <c r="X721" s="94"/>
      <c r="AD721" s="91"/>
      <c r="AE721" s="49"/>
      <c r="AF721" s="49"/>
      <c r="AH721" s="91"/>
      <c r="AI721" s="49"/>
      <c r="AJ721" s="49"/>
      <c r="AL721" s="91"/>
      <c r="AM721" s="49"/>
      <c r="AN721" s="49"/>
    </row>
    <row r="722" spans="8:40" x14ac:dyDescent="0.2">
      <c r="H722" s="92"/>
      <c r="M722" s="47"/>
      <c r="O722" s="48"/>
      <c r="P722" s="48"/>
      <c r="Q722" s="48"/>
      <c r="R722" s="49"/>
      <c r="S722" s="49"/>
      <c r="T722" s="49"/>
      <c r="U722" s="49"/>
      <c r="V722" s="49"/>
      <c r="W722" s="49"/>
      <c r="X722" s="94"/>
      <c r="AD722" s="91"/>
      <c r="AE722" s="49"/>
      <c r="AF722" s="49"/>
      <c r="AH722" s="91"/>
      <c r="AI722" s="49"/>
      <c r="AJ722" s="49"/>
      <c r="AL722" s="91"/>
      <c r="AM722" s="49"/>
      <c r="AN722" s="49"/>
    </row>
    <row r="723" spans="8:40" x14ac:dyDescent="0.2">
      <c r="H723" s="92"/>
      <c r="M723" s="47"/>
      <c r="O723" s="48"/>
      <c r="P723" s="48"/>
      <c r="Q723" s="48"/>
      <c r="R723" s="49"/>
      <c r="S723" s="49"/>
      <c r="T723" s="49"/>
      <c r="U723" s="49"/>
      <c r="V723" s="49"/>
      <c r="W723" s="49"/>
      <c r="X723" s="94"/>
      <c r="AD723" s="91"/>
      <c r="AE723" s="49"/>
      <c r="AF723" s="49"/>
      <c r="AH723" s="91"/>
      <c r="AI723" s="49"/>
      <c r="AJ723" s="49"/>
      <c r="AL723" s="91"/>
      <c r="AM723" s="49"/>
      <c r="AN723" s="49"/>
    </row>
    <row r="724" spans="8:40" x14ac:dyDescent="0.2">
      <c r="H724" s="92"/>
      <c r="M724" s="47"/>
      <c r="O724" s="48"/>
      <c r="P724" s="48"/>
      <c r="Q724" s="48"/>
      <c r="R724" s="49"/>
      <c r="S724" s="49"/>
      <c r="T724" s="49"/>
      <c r="U724" s="49"/>
      <c r="V724" s="49"/>
      <c r="W724" s="49"/>
      <c r="X724" s="94"/>
      <c r="AD724" s="91"/>
      <c r="AE724" s="49"/>
      <c r="AF724" s="49"/>
      <c r="AH724" s="91"/>
      <c r="AI724" s="49"/>
      <c r="AJ724" s="49"/>
      <c r="AL724" s="91"/>
      <c r="AM724" s="49"/>
      <c r="AN724" s="49"/>
    </row>
    <row r="725" spans="8:40" x14ac:dyDescent="0.2">
      <c r="H725" s="92"/>
      <c r="M725" s="47"/>
      <c r="O725" s="48"/>
      <c r="P725" s="48"/>
      <c r="Q725" s="48"/>
      <c r="R725" s="49"/>
      <c r="S725" s="49"/>
      <c r="T725" s="49"/>
      <c r="U725" s="49"/>
      <c r="V725" s="49"/>
      <c r="W725" s="49"/>
      <c r="X725" s="94"/>
      <c r="AD725" s="91"/>
      <c r="AE725" s="49"/>
      <c r="AF725" s="49"/>
      <c r="AH725" s="91"/>
      <c r="AI725" s="49"/>
      <c r="AJ725" s="49"/>
      <c r="AL725" s="91"/>
      <c r="AM725" s="49"/>
      <c r="AN725" s="49"/>
    </row>
    <row r="726" spans="8:40" x14ac:dyDescent="0.2">
      <c r="H726" s="92"/>
      <c r="M726" s="47"/>
      <c r="O726" s="48"/>
      <c r="P726" s="48"/>
      <c r="Q726" s="48"/>
      <c r="R726" s="49"/>
      <c r="S726" s="49"/>
      <c r="T726" s="49"/>
      <c r="U726" s="49"/>
      <c r="V726" s="49"/>
      <c r="W726" s="49"/>
      <c r="X726" s="94"/>
      <c r="AD726" s="91"/>
      <c r="AE726" s="49"/>
      <c r="AF726" s="49"/>
      <c r="AH726" s="91"/>
      <c r="AI726" s="49"/>
      <c r="AJ726" s="49"/>
      <c r="AL726" s="91"/>
      <c r="AM726" s="49"/>
      <c r="AN726" s="49"/>
    </row>
    <row r="727" spans="8:40" x14ac:dyDescent="0.2">
      <c r="H727" s="92"/>
      <c r="M727" s="47"/>
      <c r="O727" s="48"/>
      <c r="P727" s="48"/>
      <c r="Q727" s="48"/>
      <c r="R727" s="49"/>
      <c r="S727" s="49"/>
      <c r="T727" s="49"/>
      <c r="U727" s="49"/>
      <c r="V727" s="49"/>
      <c r="W727" s="49"/>
      <c r="X727" s="94"/>
      <c r="AD727" s="91"/>
      <c r="AE727" s="49"/>
      <c r="AF727" s="49"/>
      <c r="AH727" s="91"/>
      <c r="AI727" s="49"/>
      <c r="AJ727" s="49"/>
      <c r="AL727" s="91"/>
      <c r="AM727" s="49"/>
      <c r="AN727" s="49"/>
    </row>
    <row r="728" spans="8:40" x14ac:dyDescent="0.2">
      <c r="H728" s="92"/>
      <c r="M728" s="47"/>
      <c r="O728" s="48"/>
      <c r="P728" s="48"/>
      <c r="Q728" s="48"/>
      <c r="R728" s="49"/>
      <c r="S728" s="49"/>
      <c r="T728" s="49"/>
      <c r="U728" s="49"/>
      <c r="V728" s="49"/>
      <c r="W728" s="49"/>
      <c r="X728" s="94"/>
      <c r="AD728" s="91"/>
      <c r="AE728" s="49"/>
      <c r="AF728" s="49"/>
      <c r="AH728" s="91"/>
      <c r="AI728" s="49"/>
      <c r="AJ728" s="49"/>
      <c r="AL728" s="91"/>
      <c r="AM728" s="49"/>
      <c r="AN728" s="49"/>
    </row>
    <row r="729" spans="8:40" x14ac:dyDescent="0.2">
      <c r="H729" s="92"/>
      <c r="M729" s="47"/>
      <c r="O729" s="48"/>
      <c r="P729" s="48"/>
      <c r="Q729" s="48"/>
      <c r="R729" s="49"/>
      <c r="S729" s="49"/>
      <c r="T729" s="49"/>
      <c r="U729" s="49"/>
      <c r="V729" s="49"/>
      <c r="W729" s="49"/>
      <c r="X729" s="94"/>
      <c r="AD729" s="91"/>
      <c r="AE729" s="49"/>
      <c r="AF729" s="49"/>
      <c r="AH729" s="91"/>
      <c r="AI729" s="49"/>
      <c r="AJ729" s="49"/>
      <c r="AL729" s="91"/>
      <c r="AM729" s="49"/>
      <c r="AN729" s="49"/>
    </row>
    <row r="730" spans="8:40" x14ac:dyDescent="0.2">
      <c r="H730" s="92"/>
      <c r="M730" s="47"/>
      <c r="O730" s="48"/>
      <c r="P730" s="48"/>
      <c r="Q730" s="48"/>
      <c r="R730" s="49"/>
      <c r="S730" s="49"/>
      <c r="T730" s="49"/>
      <c r="U730" s="49"/>
      <c r="V730" s="49"/>
      <c r="W730" s="49"/>
      <c r="X730" s="94"/>
      <c r="AD730" s="91"/>
      <c r="AE730" s="49"/>
      <c r="AF730" s="49"/>
      <c r="AH730" s="91"/>
      <c r="AI730" s="49"/>
      <c r="AJ730" s="49"/>
      <c r="AL730" s="91"/>
      <c r="AM730" s="49"/>
      <c r="AN730" s="49"/>
    </row>
    <row r="731" spans="8:40" x14ac:dyDescent="0.2">
      <c r="H731" s="92"/>
      <c r="M731" s="47"/>
      <c r="O731" s="48"/>
      <c r="P731" s="48"/>
      <c r="Q731" s="48"/>
      <c r="R731" s="49"/>
      <c r="S731" s="49"/>
      <c r="T731" s="49"/>
      <c r="U731" s="49"/>
      <c r="V731" s="49"/>
      <c r="W731" s="49"/>
      <c r="X731" s="94"/>
      <c r="AD731" s="91"/>
      <c r="AE731" s="49"/>
      <c r="AF731" s="49"/>
      <c r="AH731" s="91"/>
      <c r="AI731" s="49"/>
      <c r="AJ731" s="49"/>
      <c r="AL731" s="91"/>
      <c r="AM731" s="49"/>
      <c r="AN731" s="49"/>
    </row>
    <row r="732" spans="8:40" x14ac:dyDescent="0.2">
      <c r="H732" s="92"/>
      <c r="M732" s="47"/>
      <c r="O732" s="48"/>
      <c r="P732" s="48"/>
      <c r="Q732" s="48"/>
      <c r="R732" s="49"/>
      <c r="S732" s="49"/>
      <c r="T732" s="49"/>
      <c r="U732" s="49"/>
      <c r="V732" s="49"/>
      <c r="W732" s="49"/>
      <c r="X732" s="94"/>
      <c r="AD732" s="91"/>
      <c r="AE732" s="49"/>
      <c r="AF732" s="49"/>
      <c r="AH732" s="91"/>
      <c r="AI732" s="49"/>
      <c r="AJ732" s="49"/>
      <c r="AL732" s="91"/>
      <c r="AM732" s="49"/>
      <c r="AN732" s="49"/>
    </row>
    <row r="733" spans="8:40" x14ac:dyDescent="0.2">
      <c r="H733" s="92"/>
      <c r="M733" s="47"/>
      <c r="O733" s="48"/>
      <c r="P733" s="48"/>
      <c r="Q733" s="48"/>
      <c r="R733" s="49"/>
      <c r="S733" s="49"/>
      <c r="T733" s="49"/>
      <c r="U733" s="49"/>
      <c r="V733" s="49"/>
      <c r="W733" s="49"/>
      <c r="X733" s="94"/>
      <c r="AD733" s="91"/>
      <c r="AE733" s="49"/>
      <c r="AF733" s="49"/>
      <c r="AH733" s="91"/>
      <c r="AI733" s="49"/>
      <c r="AJ733" s="49"/>
      <c r="AL733" s="91"/>
      <c r="AM733" s="49"/>
      <c r="AN733" s="49"/>
    </row>
    <row r="734" spans="8:40" x14ac:dyDescent="0.2">
      <c r="H734" s="92"/>
      <c r="M734" s="47"/>
      <c r="O734" s="48"/>
      <c r="P734" s="48"/>
      <c r="Q734" s="48"/>
      <c r="R734" s="49"/>
      <c r="S734" s="49"/>
      <c r="T734" s="49"/>
      <c r="U734" s="49"/>
      <c r="V734" s="49"/>
      <c r="W734" s="49"/>
      <c r="X734" s="94"/>
      <c r="AD734" s="91"/>
      <c r="AE734" s="49"/>
      <c r="AF734" s="49"/>
      <c r="AH734" s="91"/>
      <c r="AI734" s="49"/>
      <c r="AJ734" s="49"/>
      <c r="AL734" s="91"/>
      <c r="AM734" s="49"/>
      <c r="AN734" s="49"/>
    </row>
    <row r="735" spans="8:40" x14ac:dyDescent="0.2">
      <c r="H735" s="92"/>
      <c r="M735" s="47"/>
      <c r="O735" s="48"/>
      <c r="P735" s="48"/>
      <c r="Q735" s="48"/>
      <c r="R735" s="49"/>
      <c r="S735" s="49"/>
      <c r="T735" s="49"/>
      <c r="U735" s="49"/>
      <c r="V735" s="49"/>
      <c r="W735" s="49"/>
      <c r="X735" s="94"/>
      <c r="AD735" s="91"/>
      <c r="AE735" s="49"/>
      <c r="AF735" s="49"/>
      <c r="AH735" s="91"/>
      <c r="AI735" s="49"/>
      <c r="AJ735" s="49"/>
      <c r="AL735" s="91"/>
      <c r="AM735" s="49"/>
      <c r="AN735" s="49"/>
    </row>
    <row r="736" spans="8:40" x14ac:dyDescent="0.2">
      <c r="H736" s="92"/>
      <c r="M736" s="47"/>
      <c r="O736" s="48"/>
      <c r="P736" s="48"/>
      <c r="Q736" s="48"/>
      <c r="R736" s="49"/>
      <c r="S736" s="49"/>
      <c r="T736" s="49"/>
      <c r="U736" s="49"/>
      <c r="V736" s="49"/>
      <c r="W736" s="49"/>
      <c r="X736" s="94"/>
      <c r="AD736" s="91"/>
      <c r="AE736" s="49"/>
      <c r="AF736" s="49"/>
      <c r="AH736" s="91"/>
      <c r="AI736" s="49"/>
      <c r="AJ736" s="49"/>
      <c r="AL736" s="91"/>
      <c r="AM736" s="49"/>
      <c r="AN736" s="49"/>
    </row>
    <row r="737" spans="8:40" x14ac:dyDescent="0.2">
      <c r="H737" s="92"/>
      <c r="M737" s="47"/>
      <c r="O737" s="48"/>
      <c r="P737" s="48"/>
      <c r="Q737" s="48"/>
      <c r="R737" s="49"/>
      <c r="S737" s="49"/>
      <c r="T737" s="49"/>
      <c r="U737" s="49"/>
      <c r="V737" s="49"/>
      <c r="W737" s="49"/>
      <c r="X737" s="94"/>
      <c r="AD737" s="91"/>
      <c r="AE737" s="49"/>
      <c r="AF737" s="49"/>
      <c r="AH737" s="91"/>
      <c r="AI737" s="49"/>
      <c r="AJ737" s="49"/>
      <c r="AL737" s="91"/>
      <c r="AM737" s="49"/>
      <c r="AN737" s="49"/>
    </row>
    <row r="738" spans="8:40" x14ac:dyDescent="0.2">
      <c r="H738" s="92"/>
      <c r="M738" s="47"/>
      <c r="O738" s="48"/>
      <c r="P738" s="48"/>
      <c r="Q738" s="48"/>
      <c r="R738" s="49"/>
      <c r="S738" s="49"/>
      <c r="T738" s="49"/>
      <c r="U738" s="49"/>
      <c r="V738" s="49"/>
      <c r="W738" s="49"/>
      <c r="X738" s="94"/>
      <c r="AD738" s="91"/>
      <c r="AE738" s="49"/>
      <c r="AF738" s="49"/>
      <c r="AH738" s="91"/>
      <c r="AI738" s="49"/>
      <c r="AJ738" s="49"/>
      <c r="AL738" s="91"/>
      <c r="AM738" s="49"/>
      <c r="AN738" s="49"/>
    </row>
    <row r="739" spans="8:40" x14ac:dyDescent="0.2">
      <c r="H739" s="92"/>
      <c r="M739" s="47"/>
      <c r="O739" s="48"/>
      <c r="P739" s="48"/>
      <c r="Q739" s="48"/>
      <c r="R739" s="49"/>
      <c r="S739" s="49"/>
      <c r="T739" s="49"/>
      <c r="U739" s="49"/>
      <c r="V739" s="49"/>
      <c r="W739" s="49"/>
      <c r="X739" s="94"/>
      <c r="AD739" s="91"/>
      <c r="AE739" s="49"/>
      <c r="AF739" s="49"/>
      <c r="AH739" s="91"/>
      <c r="AI739" s="49"/>
      <c r="AJ739" s="49"/>
      <c r="AL739" s="91"/>
      <c r="AM739" s="49"/>
      <c r="AN739" s="49"/>
    </row>
    <row r="740" spans="8:40" x14ac:dyDescent="0.2">
      <c r="H740" s="92"/>
      <c r="M740" s="47"/>
      <c r="O740" s="48"/>
      <c r="P740" s="48"/>
      <c r="Q740" s="48"/>
      <c r="R740" s="49"/>
      <c r="S740" s="49"/>
      <c r="T740" s="49"/>
      <c r="U740" s="49"/>
      <c r="V740" s="49"/>
      <c r="W740" s="49"/>
      <c r="X740" s="94"/>
      <c r="AD740" s="91"/>
      <c r="AE740" s="49"/>
      <c r="AF740" s="49"/>
      <c r="AH740" s="91"/>
      <c r="AI740" s="49"/>
      <c r="AJ740" s="49"/>
      <c r="AL740" s="91"/>
      <c r="AM740" s="49"/>
      <c r="AN740" s="49"/>
    </row>
    <row r="741" spans="8:40" x14ac:dyDescent="0.2">
      <c r="H741" s="92"/>
      <c r="M741" s="47"/>
      <c r="O741" s="48"/>
      <c r="P741" s="48"/>
      <c r="Q741" s="48"/>
      <c r="R741" s="49"/>
      <c r="S741" s="49"/>
      <c r="T741" s="49"/>
      <c r="U741" s="49"/>
      <c r="V741" s="49"/>
      <c r="W741" s="49"/>
      <c r="X741" s="94"/>
      <c r="AD741" s="91"/>
      <c r="AE741" s="49"/>
      <c r="AF741" s="49"/>
      <c r="AH741" s="91"/>
      <c r="AI741" s="49"/>
      <c r="AJ741" s="49"/>
      <c r="AL741" s="91"/>
      <c r="AM741" s="49"/>
      <c r="AN741" s="49"/>
    </row>
    <row r="742" spans="8:40" x14ac:dyDescent="0.2">
      <c r="H742" s="92"/>
      <c r="M742" s="47"/>
      <c r="O742" s="48"/>
      <c r="P742" s="48"/>
      <c r="Q742" s="48"/>
      <c r="R742" s="49"/>
      <c r="S742" s="49"/>
      <c r="T742" s="49"/>
      <c r="U742" s="49"/>
      <c r="V742" s="49"/>
      <c r="W742" s="49"/>
      <c r="X742" s="94"/>
      <c r="AD742" s="91"/>
      <c r="AE742" s="49"/>
      <c r="AF742" s="49"/>
      <c r="AH742" s="91"/>
      <c r="AI742" s="49"/>
      <c r="AJ742" s="49"/>
      <c r="AL742" s="91"/>
      <c r="AM742" s="49"/>
      <c r="AN742" s="49"/>
    </row>
    <row r="743" spans="8:40" x14ac:dyDescent="0.2">
      <c r="H743" s="92"/>
      <c r="M743" s="47"/>
      <c r="O743" s="48"/>
      <c r="P743" s="48"/>
      <c r="Q743" s="48"/>
      <c r="R743" s="49"/>
      <c r="S743" s="49"/>
      <c r="T743" s="49"/>
      <c r="U743" s="49"/>
      <c r="V743" s="49"/>
      <c r="W743" s="49"/>
      <c r="X743" s="94"/>
      <c r="AD743" s="91"/>
      <c r="AE743" s="49"/>
      <c r="AF743" s="49"/>
      <c r="AH743" s="91"/>
      <c r="AI743" s="49"/>
      <c r="AJ743" s="49"/>
      <c r="AL743" s="91"/>
      <c r="AM743" s="49"/>
      <c r="AN743" s="49"/>
    </row>
    <row r="744" spans="8:40" x14ac:dyDescent="0.2">
      <c r="H744" s="92"/>
      <c r="M744" s="47"/>
      <c r="O744" s="48"/>
      <c r="P744" s="48"/>
      <c r="Q744" s="48"/>
      <c r="R744" s="49"/>
      <c r="S744" s="49"/>
      <c r="T744" s="49"/>
      <c r="U744" s="49"/>
      <c r="V744" s="49"/>
      <c r="W744" s="49"/>
      <c r="X744" s="94"/>
      <c r="AD744" s="91"/>
      <c r="AE744" s="49"/>
      <c r="AF744" s="49"/>
      <c r="AH744" s="91"/>
      <c r="AI744" s="49"/>
      <c r="AJ744" s="49"/>
      <c r="AL744" s="91"/>
      <c r="AM744" s="49"/>
      <c r="AN744" s="49"/>
    </row>
    <row r="745" spans="8:40" x14ac:dyDescent="0.2">
      <c r="H745" s="92"/>
      <c r="M745" s="47"/>
      <c r="O745" s="48"/>
      <c r="P745" s="48"/>
      <c r="Q745" s="48"/>
      <c r="R745" s="49"/>
      <c r="S745" s="49"/>
      <c r="T745" s="49"/>
      <c r="U745" s="49"/>
      <c r="V745" s="49"/>
      <c r="W745" s="49"/>
      <c r="X745" s="94"/>
      <c r="AD745" s="91"/>
      <c r="AE745" s="49"/>
      <c r="AF745" s="49"/>
      <c r="AH745" s="91"/>
      <c r="AI745" s="49"/>
      <c r="AJ745" s="49"/>
      <c r="AL745" s="91"/>
      <c r="AM745" s="49"/>
      <c r="AN745" s="49"/>
    </row>
    <row r="746" spans="8:40" x14ac:dyDescent="0.2">
      <c r="H746" s="92"/>
      <c r="M746" s="47"/>
      <c r="O746" s="48"/>
      <c r="P746" s="48"/>
      <c r="Q746" s="48"/>
      <c r="R746" s="49"/>
      <c r="S746" s="49"/>
      <c r="T746" s="49"/>
      <c r="U746" s="49"/>
      <c r="V746" s="49"/>
      <c r="W746" s="49"/>
      <c r="X746" s="94"/>
      <c r="AD746" s="91"/>
      <c r="AE746" s="49"/>
      <c r="AF746" s="49"/>
      <c r="AH746" s="91"/>
      <c r="AI746" s="49"/>
      <c r="AJ746" s="49"/>
      <c r="AL746" s="91"/>
      <c r="AM746" s="49"/>
      <c r="AN746" s="49"/>
    </row>
    <row r="747" spans="8:40" x14ac:dyDescent="0.2">
      <c r="H747" s="92"/>
      <c r="M747" s="47"/>
      <c r="O747" s="48"/>
      <c r="P747" s="48"/>
      <c r="Q747" s="48"/>
      <c r="R747" s="49"/>
      <c r="S747" s="49"/>
      <c r="T747" s="49"/>
      <c r="U747" s="49"/>
      <c r="V747" s="49"/>
      <c r="W747" s="49"/>
      <c r="X747" s="94"/>
      <c r="AD747" s="91"/>
      <c r="AE747" s="49"/>
      <c r="AF747" s="49"/>
      <c r="AH747" s="91"/>
      <c r="AI747" s="49"/>
      <c r="AJ747" s="49"/>
      <c r="AL747" s="91"/>
      <c r="AM747" s="49"/>
      <c r="AN747" s="49"/>
    </row>
    <row r="748" spans="8:40" x14ac:dyDescent="0.2">
      <c r="H748" s="92"/>
      <c r="M748" s="47"/>
      <c r="O748" s="48"/>
      <c r="P748" s="48"/>
      <c r="Q748" s="48"/>
      <c r="R748" s="49"/>
      <c r="S748" s="49"/>
      <c r="T748" s="49"/>
      <c r="U748" s="49"/>
      <c r="V748" s="49"/>
      <c r="W748" s="49"/>
      <c r="X748" s="94"/>
      <c r="AD748" s="91"/>
      <c r="AE748" s="49"/>
      <c r="AF748" s="49"/>
      <c r="AH748" s="91"/>
      <c r="AI748" s="49"/>
      <c r="AJ748" s="49"/>
      <c r="AL748" s="91"/>
      <c r="AM748" s="49"/>
      <c r="AN748" s="49"/>
    </row>
    <row r="749" spans="8:40" x14ac:dyDescent="0.2">
      <c r="H749" s="92"/>
      <c r="M749" s="47"/>
      <c r="O749" s="48"/>
      <c r="P749" s="48"/>
      <c r="Q749" s="48"/>
      <c r="R749" s="49"/>
      <c r="S749" s="49"/>
      <c r="T749" s="49"/>
      <c r="U749" s="49"/>
      <c r="V749" s="49"/>
      <c r="W749" s="49"/>
      <c r="X749" s="94"/>
      <c r="AD749" s="91"/>
      <c r="AE749" s="49"/>
      <c r="AF749" s="49"/>
      <c r="AH749" s="91"/>
      <c r="AI749" s="49"/>
      <c r="AJ749" s="49"/>
      <c r="AL749" s="91"/>
      <c r="AM749" s="49"/>
      <c r="AN749" s="49"/>
    </row>
    <row r="750" spans="8:40" x14ac:dyDescent="0.2">
      <c r="H750" s="92"/>
      <c r="M750" s="47"/>
      <c r="O750" s="48"/>
      <c r="P750" s="48"/>
      <c r="Q750" s="48"/>
      <c r="R750" s="49"/>
      <c r="S750" s="49"/>
      <c r="T750" s="49"/>
      <c r="U750" s="49"/>
      <c r="V750" s="49"/>
      <c r="W750" s="49"/>
      <c r="X750" s="94"/>
      <c r="AD750" s="91"/>
      <c r="AE750" s="49"/>
      <c r="AF750" s="49"/>
      <c r="AH750" s="91"/>
      <c r="AI750" s="49"/>
      <c r="AJ750" s="49"/>
      <c r="AL750" s="91"/>
      <c r="AM750" s="49"/>
      <c r="AN750" s="49"/>
    </row>
    <row r="751" spans="8:40" x14ac:dyDescent="0.2">
      <c r="H751" s="92"/>
      <c r="M751" s="47"/>
      <c r="O751" s="48"/>
      <c r="P751" s="48"/>
      <c r="Q751" s="48"/>
      <c r="R751" s="49"/>
      <c r="S751" s="49"/>
      <c r="T751" s="49"/>
      <c r="U751" s="49"/>
      <c r="V751" s="49"/>
      <c r="W751" s="49"/>
      <c r="X751" s="94"/>
      <c r="AD751" s="91"/>
      <c r="AE751" s="49"/>
      <c r="AF751" s="49"/>
      <c r="AH751" s="91"/>
      <c r="AI751" s="49"/>
      <c r="AJ751" s="49"/>
      <c r="AL751" s="91"/>
      <c r="AM751" s="49"/>
      <c r="AN751" s="49"/>
    </row>
    <row r="752" spans="8:40" x14ac:dyDescent="0.2">
      <c r="H752" s="92"/>
      <c r="M752" s="47"/>
      <c r="O752" s="48"/>
      <c r="P752" s="48"/>
      <c r="Q752" s="48"/>
      <c r="R752" s="49"/>
      <c r="S752" s="49"/>
      <c r="T752" s="49"/>
      <c r="U752" s="49"/>
      <c r="V752" s="49"/>
      <c r="W752" s="49"/>
      <c r="X752" s="94"/>
      <c r="AD752" s="91"/>
      <c r="AE752" s="49"/>
      <c r="AF752" s="49"/>
      <c r="AH752" s="91"/>
      <c r="AI752" s="49"/>
      <c r="AJ752" s="49"/>
      <c r="AL752" s="91"/>
      <c r="AM752" s="49"/>
      <c r="AN752" s="49"/>
    </row>
    <row r="753" spans="8:40" x14ac:dyDescent="0.2">
      <c r="H753" s="92"/>
      <c r="M753" s="47"/>
      <c r="O753" s="48"/>
      <c r="P753" s="48"/>
      <c r="Q753" s="48"/>
      <c r="R753" s="49"/>
      <c r="S753" s="49"/>
      <c r="T753" s="49"/>
      <c r="U753" s="49"/>
      <c r="V753" s="49"/>
      <c r="W753" s="49"/>
      <c r="X753" s="94"/>
      <c r="AD753" s="91"/>
      <c r="AE753" s="49"/>
      <c r="AF753" s="49"/>
      <c r="AH753" s="91"/>
      <c r="AI753" s="49"/>
      <c r="AJ753" s="49"/>
      <c r="AL753" s="91"/>
      <c r="AM753" s="49"/>
      <c r="AN753" s="49"/>
    </row>
    <row r="754" spans="8:40" x14ac:dyDescent="0.2">
      <c r="H754" s="92"/>
      <c r="M754" s="47"/>
      <c r="O754" s="48"/>
      <c r="P754" s="48"/>
      <c r="Q754" s="48"/>
      <c r="R754" s="49"/>
      <c r="S754" s="49"/>
      <c r="T754" s="49"/>
      <c r="U754" s="49"/>
      <c r="V754" s="49"/>
      <c r="W754" s="49"/>
      <c r="X754" s="94"/>
      <c r="AD754" s="91"/>
      <c r="AE754" s="49"/>
      <c r="AF754" s="49"/>
      <c r="AH754" s="91"/>
      <c r="AI754" s="49"/>
      <c r="AJ754" s="49"/>
      <c r="AL754" s="91"/>
      <c r="AM754" s="49"/>
      <c r="AN754" s="49"/>
    </row>
    <row r="755" spans="8:40" x14ac:dyDescent="0.2">
      <c r="H755" s="92"/>
      <c r="M755" s="47"/>
      <c r="O755" s="48"/>
      <c r="P755" s="48"/>
      <c r="Q755" s="48"/>
      <c r="R755" s="49"/>
      <c r="S755" s="49"/>
      <c r="T755" s="49"/>
      <c r="U755" s="49"/>
      <c r="V755" s="49"/>
      <c r="W755" s="49"/>
      <c r="X755" s="94"/>
      <c r="AD755" s="91"/>
      <c r="AE755" s="49"/>
      <c r="AF755" s="49"/>
      <c r="AH755" s="91"/>
      <c r="AI755" s="49"/>
      <c r="AJ755" s="49"/>
      <c r="AL755" s="91"/>
      <c r="AM755" s="49"/>
      <c r="AN755" s="49"/>
    </row>
    <row r="756" spans="8:40" x14ac:dyDescent="0.2">
      <c r="H756" s="92"/>
      <c r="M756" s="47"/>
      <c r="O756" s="48"/>
      <c r="P756" s="48"/>
      <c r="Q756" s="48"/>
      <c r="R756" s="49"/>
      <c r="S756" s="49"/>
      <c r="T756" s="49"/>
      <c r="U756" s="49"/>
      <c r="V756" s="49"/>
      <c r="W756" s="49"/>
      <c r="X756" s="94"/>
      <c r="AD756" s="91"/>
      <c r="AE756" s="49"/>
      <c r="AF756" s="49"/>
      <c r="AH756" s="91"/>
      <c r="AI756" s="49"/>
      <c r="AJ756" s="49"/>
      <c r="AL756" s="91"/>
      <c r="AM756" s="49"/>
      <c r="AN756" s="49"/>
    </row>
    <row r="757" spans="8:40" x14ac:dyDescent="0.2">
      <c r="H757" s="92"/>
      <c r="M757" s="47"/>
      <c r="O757" s="48"/>
      <c r="P757" s="48"/>
      <c r="Q757" s="48"/>
      <c r="R757" s="49"/>
      <c r="S757" s="49"/>
      <c r="T757" s="49"/>
      <c r="U757" s="49"/>
      <c r="V757" s="49"/>
      <c r="W757" s="49"/>
      <c r="X757" s="94"/>
      <c r="AD757" s="91"/>
      <c r="AE757" s="49"/>
      <c r="AF757" s="49"/>
      <c r="AH757" s="91"/>
      <c r="AI757" s="49"/>
      <c r="AJ757" s="49"/>
      <c r="AL757" s="91"/>
      <c r="AM757" s="49"/>
      <c r="AN757" s="49"/>
    </row>
    <row r="758" spans="8:40" x14ac:dyDescent="0.2">
      <c r="H758" s="92"/>
      <c r="M758" s="47"/>
      <c r="O758" s="48"/>
      <c r="P758" s="48"/>
      <c r="Q758" s="48"/>
      <c r="R758" s="49"/>
      <c r="S758" s="49"/>
      <c r="T758" s="49"/>
      <c r="U758" s="49"/>
      <c r="V758" s="49"/>
      <c r="W758" s="49"/>
      <c r="X758" s="94"/>
      <c r="AD758" s="91"/>
      <c r="AE758" s="49"/>
      <c r="AF758" s="49"/>
      <c r="AH758" s="91"/>
      <c r="AI758" s="49"/>
      <c r="AJ758" s="49"/>
      <c r="AL758" s="91"/>
      <c r="AM758" s="49"/>
      <c r="AN758" s="49"/>
    </row>
    <row r="759" spans="8:40" x14ac:dyDescent="0.2">
      <c r="H759" s="92"/>
      <c r="M759" s="47"/>
      <c r="O759" s="48"/>
      <c r="P759" s="48"/>
      <c r="Q759" s="48"/>
      <c r="R759" s="49"/>
      <c r="S759" s="49"/>
      <c r="T759" s="49"/>
      <c r="U759" s="49"/>
      <c r="V759" s="49"/>
      <c r="W759" s="49"/>
      <c r="X759" s="94"/>
      <c r="AD759" s="91"/>
      <c r="AE759" s="49"/>
      <c r="AF759" s="49"/>
      <c r="AH759" s="91"/>
      <c r="AI759" s="49"/>
      <c r="AJ759" s="49"/>
      <c r="AL759" s="91"/>
      <c r="AM759" s="49"/>
      <c r="AN759" s="49"/>
    </row>
    <row r="760" spans="8:40" x14ac:dyDescent="0.2">
      <c r="H760" s="92"/>
      <c r="M760" s="47"/>
      <c r="O760" s="48"/>
      <c r="P760" s="48"/>
      <c r="Q760" s="48"/>
      <c r="R760" s="49"/>
      <c r="S760" s="49"/>
      <c r="T760" s="49"/>
      <c r="U760" s="49"/>
      <c r="V760" s="49"/>
      <c r="W760" s="49"/>
      <c r="X760" s="94"/>
      <c r="AD760" s="91"/>
      <c r="AE760" s="49"/>
      <c r="AF760" s="49"/>
      <c r="AH760" s="91"/>
      <c r="AI760" s="49"/>
      <c r="AJ760" s="49"/>
      <c r="AL760" s="91"/>
      <c r="AM760" s="49"/>
      <c r="AN760" s="49"/>
    </row>
    <row r="761" spans="8:40" x14ac:dyDescent="0.2">
      <c r="H761" s="92"/>
      <c r="M761" s="47"/>
      <c r="O761" s="48"/>
      <c r="P761" s="48"/>
      <c r="Q761" s="48"/>
      <c r="R761" s="49"/>
      <c r="S761" s="49"/>
      <c r="T761" s="49"/>
      <c r="U761" s="49"/>
      <c r="V761" s="49"/>
      <c r="W761" s="49"/>
      <c r="X761" s="94"/>
      <c r="AD761" s="91"/>
      <c r="AE761" s="49"/>
      <c r="AF761" s="49"/>
      <c r="AH761" s="91"/>
      <c r="AI761" s="49"/>
      <c r="AJ761" s="49"/>
      <c r="AL761" s="91"/>
      <c r="AM761" s="49"/>
      <c r="AN761" s="49"/>
    </row>
    <row r="762" spans="8:40" x14ac:dyDescent="0.2">
      <c r="H762" s="92"/>
      <c r="M762" s="47"/>
      <c r="O762" s="48"/>
      <c r="P762" s="48"/>
      <c r="Q762" s="48"/>
      <c r="R762" s="49"/>
      <c r="S762" s="49"/>
      <c r="T762" s="49"/>
      <c r="U762" s="49"/>
      <c r="V762" s="49"/>
      <c r="W762" s="49"/>
      <c r="X762" s="94"/>
      <c r="AD762" s="91"/>
      <c r="AE762" s="49"/>
      <c r="AF762" s="49"/>
      <c r="AH762" s="91"/>
      <c r="AI762" s="49"/>
      <c r="AJ762" s="49"/>
      <c r="AL762" s="91"/>
      <c r="AM762" s="49"/>
      <c r="AN762" s="49"/>
    </row>
    <row r="763" spans="8:40" x14ac:dyDescent="0.2">
      <c r="H763" s="92"/>
      <c r="M763" s="47"/>
      <c r="O763" s="48"/>
      <c r="P763" s="48"/>
      <c r="Q763" s="48"/>
      <c r="R763" s="49"/>
      <c r="S763" s="49"/>
      <c r="T763" s="49"/>
      <c r="U763" s="49"/>
      <c r="V763" s="49"/>
      <c r="W763" s="49"/>
      <c r="X763" s="94"/>
      <c r="AD763" s="91"/>
      <c r="AE763" s="49"/>
      <c r="AF763" s="49"/>
      <c r="AH763" s="91"/>
      <c r="AI763" s="49"/>
      <c r="AJ763" s="49"/>
      <c r="AL763" s="91"/>
      <c r="AM763" s="49"/>
      <c r="AN763" s="49"/>
    </row>
    <row r="764" spans="8:40" x14ac:dyDescent="0.2">
      <c r="H764" s="92"/>
      <c r="M764" s="47"/>
      <c r="O764" s="48"/>
      <c r="P764" s="48"/>
      <c r="Q764" s="48"/>
      <c r="R764" s="49"/>
      <c r="S764" s="49"/>
      <c r="T764" s="49"/>
      <c r="U764" s="49"/>
      <c r="V764" s="49"/>
      <c r="W764" s="49"/>
      <c r="X764" s="94"/>
      <c r="AD764" s="91"/>
      <c r="AE764" s="49"/>
      <c r="AF764" s="49"/>
      <c r="AH764" s="91"/>
      <c r="AI764" s="49"/>
      <c r="AJ764" s="49"/>
      <c r="AL764" s="91"/>
      <c r="AM764" s="49"/>
      <c r="AN764" s="49"/>
    </row>
    <row r="765" spans="8:40" x14ac:dyDescent="0.2">
      <c r="H765" s="92"/>
      <c r="M765" s="47"/>
      <c r="O765" s="48"/>
      <c r="P765" s="48"/>
      <c r="Q765" s="48"/>
      <c r="R765" s="49"/>
      <c r="S765" s="49"/>
      <c r="T765" s="49"/>
      <c r="U765" s="49"/>
      <c r="V765" s="49"/>
      <c r="W765" s="49"/>
      <c r="X765" s="94"/>
      <c r="AD765" s="91"/>
      <c r="AE765" s="49"/>
      <c r="AF765" s="49"/>
      <c r="AH765" s="91"/>
      <c r="AI765" s="49"/>
      <c r="AJ765" s="49"/>
      <c r="AL765" s="91"/>
      <c r="AM765" s="49"/>
      <c r="AN765" s="49"/>
    </row>
    <row r="766" spans="8:40" x14ac:dyDescent="0.2">
      <c r="H766" s="92"/>
      <c r="M766" s="47"/>
      <c r="O766" s="48"/>
      <c r="P766" s="48"/>
      <c r="Q766" s="48"/>
      <c r="R766" s="49"/>
      <c r="S766" s="49"/>
      <c r="T766" s="49"/>
      <c r="U766" s="49"/>
      <c r="V766" s="49"/>
      <c r="W766" s="49"/>
      <c r="X766" s="94"/>
      <c r="AD766" s="91"/>
      <c r="AE766" s="49"/>
      <c r="AF766" s="49"/>
      <c r="AH766" s="91"/>
      <c r="AI766" s="49"/>
      <c r="AJ766" s="49"/>
      <c r="AL766" s="91"/>
      <c r="AM766" s="49"/>
      <c r="AN766" s="49"/>
    </row>
    <row r="767" spans="8:40" x14ac:dyDescent="0.2">
      <c r="H767" s="92"/>
      <c r="M767" s="47"/>
      <c r="O767" s="48"/>
      <c r="P767" s="48"/>
      <c r="Q767" s="48"/>
      <c r="R767" s="49"/>
      <c r="S767" s="49"/>
      <c r="T767" s="49"/>
      <c r="U767" s="49"/>
      <c r="V767" s="49"/>
      <c r="W767" s="49"/>
      <c r="X767" s="94"/>
      <c r="AD767" s="91"/>
      <c r="AE767" s="49"/>
      <c r="AF767" s="49"/>
      <c r="AH767" s="91"/>
      <c r="AI767" s="49"/>
      <c r="AJ767" s="49"/>
      <c r="AL767" s="91"/>
      <c r="AM767" s="49"/>
      <c r="AN767" s="49"/>
    </row>
    <row r="768" spans="8:40" x14ac:dyDescent="0.2">
      <c r="H768" s="92"/>
      <c r="M768" s="47"/>
      <c r="O768" s="48"/>
      <c r="P768" s="48"/>
      <c r="Q768" s="48"/>
      <c r="R768" s="49"/>
      <c r="S768" s="49"/>
      <c r="T768" s="49"/>
      <c r="U768" s="49"/>
      <c r="V768" s="49"/>
      <c r="W768" s="49"/>
      <c r="X768" s="94"/>
      <c r="AD768" s="91"/>
      <c r="AE768" s="49"/>
      <c r="AF768" s="49"/>
      <c r="AH768" s="91"/>
      <c r="AI768" s="49"/>
      <c r="AJ768" s="49"/>
      <c r="AL768" s="91"/>
      <c r="AM768" s="49"/>
      <c r="AN768" s="49"/>
    </row>
    <row r="769" spans="8:40" x14ac:dyDescent="0.2">
      <c r="H769" s="92"/>
      <c r="M769" s="47"/>
      <c r="O769" s="48"/>
      <c r="P769" s="48"/>
      <c r="Q769" s="48"/>
      <c r="R769" s="49"/>
      <c r="S769" s="49"/>
      <c r="T769" s="49"/>
      <c r="U769" s="49"/>
      <c r="V769" s="49"/>
      <c r="W769" s="49"/>
      <c r="X769" s="94"/>
      <c r="AD769" s="91"/>
      <c r="AE769" s="49"/>
      <c r="AF769" s="49"/>
      <c r="AH769" s="91"/>
      <c r="AI769" s="49"/>
      <c r="AJ769" s="49"/>
      <c r="AL769" s="91"/>
      <c r="AM769" s="49"/>
      <c r="AN769" s="49"/>
    </row>
    <row r="770" spans="8:40" x14ac:dyDescent="0.2">
      <c r="H770" s="92"/>
      <c r="M770" s="47"/>
      <c r="O770" s="48"/>
      <c r="P770" s="48"/>
      <c r="Q770" s="48"/>
      <c r="R770" s="49"/>
      <c r="S770" s="49"/>
      <c r="T770" s="49"/>
      <c r="U770" s="49"/>
      <c r="V770" s="49"/>
      <c r="W770" s="49"/>
      <c r="X770" s="94"/>
      <c r="AD770" s="91"/>
      <c r="AE770" s="49"/>
      <c r="AF770" s="49"/>
      <c r="AH770" s="91"/>
      <c r="AI770" s="49"/>
      <c r="AJ770" s="49"/>
      <c r="AL770" s="91"/>
      <c r="AM770" s="49"/>
      <c r="AN770" s="49"/>
    </row>
    <row r="771" spans="8:40" x14ac:dyDescent="0.2">
      <c r="H771" s="92"/>
      <c r="M771" s="47"/>
      <c r="O771" s="48"/>
      <c r="P771" s="48"/>
      <c r="Q771" s="48"/>
      <c r="R771" s="49"/>
      <c r="S771" s="49"/>
      <c r="T771" s="49"/>
      <c r="U771" s="49"/>
      <c r="V771" s="49"/>
      <c r="W771" s="49"/>
      <c r="X771" s="94"/>
      <c r="AD771" s="91"/>
      <c r="AE771" s="49"/>
      <c r="AF771" s="49"/>
      <c r="AH771" s="91"/>
      <c r="AI771" s="49"/>
      <c r="AJ771" s="49"/>
      <c r="AL771" s="91"/>
      <c r="AM771" s="49"/>
      <c r="AN771" s="49"/>
    </row>
    <row r="772" spans="8:40" x14ac:dyDescent="0.2">
      <c r="H772" s="92"/>
      <c r="M772" s="47"/>
      <c r="O772" s="48"/>
      <c r="P772" s="48"/>
      <c r="Q772" s="48"/>
      <c r="R772" s="49"/>
      <c r="S772" s="49"/>
      <c r="T772" s="49"/>
      <c r="U772" s="49"/>
      <c r="V772" s="49"/>
      <c r="W772" s="49"/>
      <c r="X772" s="94"/>
      <c r="AD772" s="91"/>
      <c r="AE772" s="49"/>
      <c r="AF772" s="49"/>
      <c r="AH772" s="91"/>
      <c r="AI772" s="49"/>
      <c r="AJ772" s="49"/>
      <c r="AL772" s="91"/>
      <c r="AM772" s="49"/>
      <c r="AN772" s="49"/>
    </row>
    <row r="773" spans="8:40" x14ac:dyDescent="0.2">
      <c r="H773" s="92"/>
      <c r="M773" s="47"/>
      <c r="O773" s="48"/>
      <c r="P773" s="48"/>
      <c r="Q773" s="48"/>
      <c r="R773" s="49"/>
      <c r="S773" s="49"/>
      <c r="T773" s="49"/>
      <c r="U773" s="49"/>
      <c r="V773" s="49"/>
      <c r="W773" s="49"/>
      <c r="X773" s="94"/>
      <c r="AD773" s="91"/>
      <c r="AE773" s="49"/>
      <c r="AF773" s="49"/>
      <c r="AH773" s="91"/>
      <c r="AI773" s="49"/>
      <c r="AJ773" s="49"/>
      <c r="AL773" s="91"/>
      <c r="AM773" s="49"/>
      <c r="AN773" s="49"/>
    </row>
    <row r="774" spans="8:40" x14ac:dyDescent="0.2">
      <c r="H774" s="92"/>
      <c r="M774" s="47"/>
      <c r="O774" s="48"/>
      <c r="P774" s="48"/>
      <c r="Q774" s="48"/>
      <c r="R774" s="49"/>
      <c r="S774" s="49"/>
      <c r="T774" s="49"/>
      <c r="U774" s="49"/>
      <c r="V774" s="49"/>
      <c r="W774" s="49"/>
      <c r="X774" s="94"/>
      <c r="AD774" s="91"/>
      <c r="AE774" s="49"/>
      <c r="AF774" s="49"/>
      <c r="AH774" s="91"/>
      <c r="AI774" s="49"/>
      <c r="AJ774" s="49"/>
      <c r="AL774" s="91"/>
      <c r="AM774" s="49"/>
      <c r="AN774" s="49"/>
    </row>
    <row r="775" spans="8:40" x14ac:dyDescent="0.2">
      <c r="H775" s="92"/>
      <c r="M775" s="47"/>
      <c r="O775" s="48"/>
      <c r="P775" s="48"/>
      <c r="Q775" s="48"/>
      <c r="R775" s="49"/>
      <c r="S775" s="49"/>
      <c r="T775" s="49"/>
      <c r="U775" s="49"/>
      <c r="V775" s="49"/>
      <c r="W775" s="49"/>
      <c r="X775" s="94"/>
      <c r="AD775" s="91"/>
      <c r="AE775" s="49"/>
      <c r="AF775" s="49"/>
      <c r="AH775" s="91"/>
      <c r="AI775" s="49"/>
      <c r="AJ775" s="49"/>
      <c r="AL775" s="91"/>
      <c r="AM775" s="49"/>
      <c r="AN775" s="49"/>
    </row>
    <row r="776" spans="8:40" x14ac:dyDescent="0.2">
      <c r="H776" s="92"/>
      <c r="M776" s="47"/>
      <c r="O776" s="48"/>
      <c r="P776" s="48"/>
      <c r="Q776" s="48"/>
      <c r="R776" s="49"/>
      <c r="S776" s="49"/>
      <c r="T776" s="49"/>
      <c r="U776" s="49"/>
      <c r="V776" s="49"/>
      <c r="W776" s="49"/>
      <c r="X776" s="94"/>
      <c r="AD776" s="91"/>
      <c r="AE776" s="49"/>
      <c r="AF776" s="49"/>
      <c r="AH776" s="91"/>
      <c r="AI776" s="49"/>
      <c r="AJ776" s="49"/>
      <c r="AL776" s="91"/>
      <c r="AM776" s="49"/>
      <c r="AN776" s="49"/>
    </row>
    <row r="777" spans="8:40" x14ac:dyDescent="0.2">
      <c r="H777" s="92"/>
      <c r="M777" s="47"/>
      <c r="O777" s="48"/>
      <c r="P777" s="48"/>
      <c r="Q777" s="48"/>
      <c r="R777" s="49"/>
      <c r="S777" s="49"/>
      <c r="T777" s="49"/>
      <c r="U777" s="49"/>
      <c r="V777" s="49"/>
      <c r="W777" s="49"/>
      <c r="X777" s="94"/>
      <c r="AD777" s="91"/>
      <c r="AE777" s="49"/>
      <c r="AF777" s="49"/>
      <c r="AH777" s="91"/>
      <c r="AI777" s="49"/>
      <c r="AJ777" s="49"/>
      <c r="AL777" s="91"/>
      <c r="AM777" s="49"/>
      <c r="AN777" s="49"/>
    </row>
    <row r="778" spans="8:40" x14ac:dyDescent="0.2">
      <c r="H778" s="92"/>
      <c r="M778" s="47"/>
      <c r="O778" s="48"/>
      <c r="P778" s="48"/>
      <c r="Q778" s="48"/>
      <c r="R778" s="49"/>
      <c r="S778" s="49"/>
      <c r="T778" s="49"/>
      <c r="U778" s="49"/>
      <c r="V778" s="49"/>
      <c r="W778" s="49"/>
      <c r="X778" s="94"/>
      <c r="AD778" s="91"/>
      <c r="AE778" s="49"/>
      <c r="AF778" s="49"/>
      <c r="AH778" s="91"/>
      <c r="AI778" s="49"/>
      <c r="AJ778" s="49"/>
      <c r="AL778" s="91"/>
      <c r="AM778" s="49"/>
      <c r="AN778" s="49"/>
    </row>
    <row r="779" spans="8:40" x14ac:dyDescent="0.2">
      <c r="H779" s="92"/>
      <c r="M779" s="47"/>
      <c r="O779" s="48"/>
      <c r="P779" s="48"/>
      <c r="Q779" s="48"/>
      <c r="R779" s="49"/>
      <c r="S779" s="49"/>
      <c r="T779" s="49"/>
      <c r="U779" s="49"/>
      <c r="V779" s="49"/>
      <c r="W779" s="49"/>
      <c r="X779" s="94"/>
      <c r="AD779" s="91"/>
      <c r="AE779" s="49"/>
      <c r="AF779" s="49"/>
      <c r="AH779" s="91"/>
      <c r="AI779" s="49"/>
      <c r="AJ779" s="49"/>
      <c r="AL779" s="91"/>
      <c r="AM779" s="49"/>
      <c r="AN779" s="49"/>
    </row>
    <row r="780" spans="8:40" x14ac:dyDescent="0.2">
      <c r="H780" s="92"/>
      <c r="M780" s="47"/>
      <c r="O780" s="48"/>
      <c r="P780" s="48"/>
      <c r="Q780" s="48"/>
      <c r="R780" s="49"/>
      <c r="S780" s="49"/>
      <c r="T780" s="49"/>
      <c r="U780" s="49"/>
      <c r="V780" s="49"/>
      <c r="W780" s="49"/>
      <c r="X780" s="94"/>
      <c r="AD780" s="91"/>
      <c r="AE780" s="49"/>
      <c r="AF780" s="49"/>
      <c r="AH780" s="91"/>
      <c r="AI780" s="49"/>
      <c r="AJ780" s="49"/>
      <c r="AL780" s="91"/>
      <c r="AM780" s="49"/>
      <c r="AN780" s="49"/>
    </row>
    <row r="781" spans="8:40" x14ac:dyDescent="0.2">
      <c r="H781" s="92"/>
      <c r="M781" s="47"/>
      <c r="O781" s="48"/>
      <c r="P781" s="48"/>
      <c r="Q781" s="48"/>
      <c r="R781" s="49"/>
      <c r="S781" s="49"/>
      <c r="T781" s="49"/>
      <c r="U781" s="49"/>
      <c r="V781" s="49"/>
      <c r="W781" s="49"/>
      <c r="X781" s="94"/>
      <c r="AD781" s="91"/>
      <c r="AE781" s="49"/>
      <c r="AF781" s="49"/>
      <c r="AH781" s="91"/>
      <c r="AI781" s="49"/>
      <c r="AJ781" s="49"/>
      <c r="AL781" s="91"/>
      <c r="AM781" s="49"/>
      <c r="AN781" s="49"/>
    </row>
    <row r="782" spans="8:40" x14ac:dyDescent="0.2">
      <c r="H782" s="92"/>
      <c r="M782" s="47"/>
      <c r="O782" s="48"/>
      <c r="P782" s="48"/>
      <c r="Q782" s="48"/>
      <c r="R782" s="49"/>
      <c r="S782" s="49"/>
      <c r="T782" s="49"/>
      <c r="U782" s="49"/>
      <c r="V782" s="49"/>
      <c r="W782" s="49"/>
      <c r="X782" s="94"/>
      <c r="AD782" s="91"/>
      <c r="AE782" s="49"/>
      <c r="AF782" s="49"/>
      <c r="AH782" s="91"/>
      <c r="AI782" s="49"/>
      <c r="AJ782" s="49"/>
      <c r="AL782" s="91"/>
      <c r="AM782" s="49"/>
      <c r="AN782" s="49"/>
    </row>
    <row r="783" spans="8:40" x14ac:dyDescent="0.2">
      <c r="H783" s="92"/>
      <c r="M783" s="47"/>
      <c r="O783" s="48"/>
      <c r="P783" s="48"/>
      <c r="Q783" s="48"/>
      <c r="R783" s="49"/>
      <c r="S783" s="49"/>
      <c r="T783" s="49"/>
      <c r="U783" s="49"/>
      <c r="V783" s="49"/>
      <c r="W783" s="49"/>
      <c r="X783" s="94"/>
      <c r="AD783" s="91"/>
      <c r="AE783" s="49"/>
      <c r="AF783" s="49"/>
      <c r="AH783" s="91"/>
      <c r="AI783" s="49"/>
      <c r="AJ783" s="49"/>
      <c r="AL783" s="91"/>
      <c r="AM783" s="49"/>
      <c r="AN783" s="49"/>
    </row>
    <row r="784" spans="8:40" x14ac:dyDescent="0.2">
      <c r="H784" s="92"/>
      <c r="M784" s="47"/>
      <c r="O784" s="48"/>
      <c r="P784" s="48"/>
      <c r="Q784" s="48"/>
      <c r="R784" s="49"/>
      <c r="S784" s="49"/>
      <c r="T784" s="49"/>
      <c r="U784" s="49"/>
      <c r="V784" s="49"/>
      <c r="W784" s="49"/>
      <c r="X784" s="94"/>
      <c r="AD784" s="91"/>
      <c r="AE784" s="49"/>
      <c r="AF784" s="49"/>
      <c r="AH784" s="91"/>
      <c r="AI784" s="49"/>
      <c r="AJ784" s="49"/>
      <c r="AL784" s="91"/>
      <c r="AM784" s="49"/>
      <c r="AN784" s="49"/>
    </row>
    <row r="785" spans="8:40" x14ac:dyDescent="0.2">
      <c r="H785" s="92"/>
      <c r="M785" s="47"/>
      <c r="O785" s="48"/>
      <c r="P785" s="48"/>
      <c r="Q785" s="48"/>
      <c r="R785" s="49"/>
      <c r="S785" s="49"/>
      <c r="T785" s="49"/>
      <c r="U785" s="49"/>
      <c r="V785" s="49"/>
      <c r="W785" s="49"/>
      <c r="X785" s="94"/>
      <c r="AD785" s="91"/>
      <c r="AE785" s="49"/>
      <c r="AF785" s="49"/>
      <c r="AH785" s="91"/>
      <c r="AI785" s="49"/>
      <c r="AJ785" s="49"/>
      <c r="AL785" s="91"/>
      <c r="AM785" s="49"/>
      <c r="AN785" s="49"/>
    </row>
    <row r="786" spans="8:40" x14ac:dyDescent="0.2">
      <c r="H786" s="92"/>
      <c r="M786" s="47"/>
      <c r="O786" s="48"/>
      <c r="P786" s="48"/>
      <c r="Q786" s="48"/>
      <c r="R786" s="49"/>
      <c r="S786" s="49"/>
      <c r="T786" s="49"/>
      <c r="U786" s="49"/>
      <c r="V786" s="49"/>
      <c r="W786" s="49"/>
      <c r="X786" s="94"/>
      <c r="AD786" s="91"/>
      <c r="AE786" s="49"/>
      <c r="AF786" s="49"/>
      <c r="AH786" s="91"/>
      <c r="AI786" s="49"/>
      <c r="AJ786" s="49"/>
      <c r="AL786" s="91"/>
      <c r="AM786" s="49"/>
      <c r="AN786" s="49"/>
    </row>
    <row r="787" spans="8:40" x14ac:dyDescent="0.2">
      <c r="H787" s="92"/>
      <c r="M787" s="47"/>
      <c r="O787" s="48"/>
      <c r="P787" s="48"/>
      <c r="Q787" s="48"/>
      <c r="R787" s="49"/>
      <c r="S787" s="49"/>
      <c r="T787" s="49"/>
      <c r="U787" s="49"/>
      <c r="V787" s="49"/>
      <c r="W787" s="49"/>
      <c r="X787" s="94"/>
      <c r="AD787" s="91"/>
      <c r="AE787" s="49"/>
      <c r="AF787" s="49"/>
      <c r="AH787" s="91"/>
      <c r="AI787" s="49"/>
      <c r="AJ787" s="49"/>
      <c r="AL787" s="91"/>
      <c r="AM787" s="49"/>
      <c r="AN787" s="49"/>
    </row>
    <row r="788" spans="8:40" x14ac:dyDescent="0.2">
      <c r="H788" s="92"/>
      <c r="M788" s="47"/>
      <c r="O788" s="48"/>
      <c r="P788" s="48"/>
      <c r="Q788" s="48"/>
      <c r="R788" s="49"/>
      <c r="S788" s="49"/>
      <c r="T788" s="49"/>
      <c r="U788" s="49"/>
      <c r="V788" s="49"/>
      <c r="W788" s="49"/>
      <c r="X788" s="94"/>
      <c r="AD788" s="91"/>
      <c r="AE788" s="49"/>
      <c r="AF788" s="49"/>
      <c r="AH788" s="91"/>
      <c r="AI788" s="49"/>
      <c r="AJ788" s="49"/>
      <c r="AL788" s="91"/>
      <c r="AM788" s="49"/>
      <c r="AN788" s="49"/>
    </row>
    <row r="789" spans="8:40" x14ac:dyDescent="0.2">
      <c r="H789" s="92"/>
      <c r="M789" s="47"/>
      <c r="O789" s="48"/>
      <c r="P789" s="48"/>
      <c r="Q789" s="48"/>
      <c r="R789" s="49"/>
      <c r="S789" s="49"/>
      <c r="T789" s="49"/>
      <c r="U789" s="49"/>
      <c r="V789" s="49"/>
      <c r="W789" s="49"/>
      <c r="X789" s="94"/>
      <c r="AD789" s="91"/>
      <c r="AE789" s="49"/>
      <c r="AF789" s="49"/>
      <c r="AH789" s="91"/>
      <c r="AI789" s="49"/>
      <c r="AJ789" s="49"/>
      <c r="AL789" s="91"/>
      <c r="AM789" s="49"/>
      <c r="AN789" s="49"/>
    </row>
    <row r="790" spans="8:40" x14ac:dyDescent="0.2">
      <c r="H790" s="92"/>
      <c r="M790" s="47"/>
      <c r="O790" s="48"/>
      <c r="P790" s="48"/>
      <c r="Q790" s="48"/>
      <c r="R790" s="49"/>
      <c r="S790" s="49"/>
      <c r="T790" s="49"/>
      <c r="U790" s="49"/>
      <c r="V790" s="49"/>
      <c r="W790" s="49"/>
      <c r="X790" s="94"/>
      <c r="AD790" s="91"/>
      <c r="AE790" s="49"/>
      <c r="AF790" s="49"/>
      <c r="AH790" s="91"/>
      <c r="AI790" s="49"/>
      <c r="AJ790" s="49"/>
      <c r="AL790" s="91"/>
      <c r="AM790" s="49"/>
      <c r="AN790" s="49"/>
    </row>
    <row r="791" spans="8:40" x14ac:dyDescent="0.2">
      <c r="H791" s="92"/>
      <c r="M791" s="47"/>
      <c r="O791" s="48"/>
      <c r="P791" s="48"/>
      <c r="Q791" s="48"/>
      <c r="R791" s="49"/>
      <c r="S791" s="49"/>
      <c r="T791" s="49"/>
      <c r="U791" s="49"/>
      <c r="V791" s="49"/>
      <c r="W791" s="49"/>
      <c r="X791" s="94"/>
      <c r="AD791" s="91"/>
      <c r="AE791" s="49"/>
      <c r="AF791" s="49"/>
      <c r="AH791" s="91"/>
      <c r="AI791" s="49"/>
      <c r="AJ791" s="49"/>
      <c r="AL791" s="91"/>
      <c r="AM791" s="49"/>
      <c r="AN791" s="49"/>
    </row>
    <row r="792" spans="8:40" x14ac:dyDescent="0.2">
      <c r="H792" s="92"/>
      <c r="M792" s="47"/>
      <c r="O792" s="48"/>
      <c r="P792" s="48"/>
      <c r="Q792" s="48"/>
      <c r="R792" s="49"/>
      <c r="S792" s="49"/>
      <c r="T792" s="49"/>
      <c r="U792" s="49"/>
      <c r="V792" s="49"/>
      <c r="W792" s="49"/>
      <c r="X792" s="94"/>
      <c r="AD792" s="91"/>
      <c r="AE792" s="49"/>
      <c r="AF792" s="49"/>
      <c r="AH792" s="91"/>
      <c r="AI792" s="49"/>
      <c r="AJ792" s="49"/>
      <c r="AL792" s="91"/>
      <c r="AM792" s="49"/>
      <c r="AN792" s="49"/>
    </row>
    <row r="793" spans="8:40" x14ac:dyDescent="0.2">
      <c r="H793" s="92"/>
      <c r="M793" s="47"/>
      <c r="O793" s="48"/>
      <c r="P793" s="48"/>
      <c r="Q793" s="48"/>
      <c r="R793" s="49"/>
      <c r="S793" s="49"/>
      <c r="T793" s="49"/>
      <c r="U793" s="49"/>
      <c r="V793" s="49"/>
      <c r="W793" s="49"/>
      <c r="X793" s="94"/>
      <c r="AD793" s="91"/>
      <c r="AE793" s="49"/>
      <c r="AF793" s="49"/>
      <c r="AH793" s="91"/>
      <c r="AI793" s="49"/>
      <c r="AJ793" s="49"/>
      <c r="AL793" s="91"/>
      <c r="AM793" s="49"/>
      <c r="AN793" s="49"/>
    </row>
    <row r="794" spans="8:40" x14ac:dyDescent="0.2">
      <c r="H794" s="92"/>
      <c r="M794" s="47"/>
      <c r="O794" s="48"/>
      <c r="P794" s="48"/>
      <c r="Q794" s="48"/>
      <c r="R794" s="49"/>
      <c r="S794" s="49"/>
      <c r="T794" s="49"/>
      <c r="U794" s="49"/>
      <c r="V794" s="49"/>
      <c r="W794" s="49"/>
      <c r="X794" s="94"/>
      <c r="AD794" s="91"/>
      <c r="AE794" s="49"/>
      <c r="AF794" s="49"/>
      <c r="AH794" s="91"/>
      <c r="AI794" s="49"/>
      <c r="AJ794" s="49"/>
      <c r="AL794" s="91"/>
      <c r="AM794" s="49"/>
      <c r="AN794" s="49"/>
    </row>
    <row r="795" spans="8:40" x14ac:dyDescent="0.2">
      <c r="H795" s="92"/>
      <c r="M795" s="47"/>
      <c r="O795" s="48"/>
      <c r="P795" s="48"/>
      <c r="Q795" s="48"/>
      <c r="R795" s="49"/>
      <c r="S795" s="49"/>
      <c r="T795" s="49"/>
      <c r="U795" s="49"/>
      <c r="V795" s="49"/>
      <c r="W795" s="49"/>
      <c r="X795" s="94"/>
      <c r="AD795" s="91"/>
      <c r="AE795" s="49"/>
      <c r="AF795" s="49"/>
      <c r="AH795" s="91"/>
      <c r="AI795" s="49"/>
      <c r="AJ795" s="49"/>
      <c r="AL795" s="91"/>
      <c r="AM795" s="49"/>
      <c r="AN795" s="49"/>
    </row>
    <row r="796" spans="8:40" x14ac:dyDescent="0.2">
      <c r="H796" s="92"/>
      <c r="M796" s="47"/>
      <c r="O796" s="48"/>
      <c r="P796" s="48"/>
      <c r="Q796" s="48"/>
      <c r="R796" s="49"/>
      <c r="S796" s="49"/>
      <c r="T796" s="49"/>
      <c r="U796" s="49"/>
      <c r="V796" s="49"/>
      <c r="W796" s="49"/>
      <c r="X796" s="94"/>
      <c r="AD796" s="91"/>
      <c r="AE796" s="49"/>
      <c r="AF796" s="49"/>
      <c r="AH796" s="91"/>
      <c r="AI796" s="49"/>
      <c r="AJ796" s="49"/>
      <c r="AL796" s="91"/>
      <c r="AM796" s="49"/>
      <c r="AN796" s="49"/>
    </row>
    <row r="797" spans="8:40" x14ac:dyDescent="0.2">
      <c r="H797" s="92"/>
      <c r="M797" s="47"/>
      <c r="O797" s="48"/>
      <c r="P797" s="48"/>
      <c r="Q797" s="48"/>
      <c r="R797" s="49"/>
      <c r="S797" s="49"/>
      <c r="T797" s="49"/>
      <c r="U797" s="49"/>
      <c r="V797" s="49"/>
      <c r="W797" s="49"/>
      <c r="X797" s="94"/>
      <c r="AD797" s="91"/>
      <c r="AE797" s="49"/>
      <c r="AF797" s="49"/>
      <c r="AH797" s="91"/>
      <c r="AI797" s="49"/>
      <c r="AJ797" s="49"/>
      <c r="AL797" s="91"/>
      <c r="AM797" s="49"/>
      <c r="AN797" s="49"/>
    </row>
    <row r="798" spans="8:40" x14ac:dyDescent="0.2">
      <c r="H798" s="92"/>
      <c r="M798" s="47"/>
      <c r="O798" s="48"/>
      <c r="P798" s="48"/>
      <c r="Q798" s="48"/>
      <c r="R798" s="49"/>
      <c r="S798" s="49"/>
      <c r="T798" s="49"/>
      <c r="U798" s="49"/>
      <c r="V798" s="49"/>
      <c r="W798" s="49"/>
      <c r="X798" s="94"/>
      <c r="AD798" s="91"/>
      <c r="AE798" s="49"/>
      <c r="AF798" s="49"/>
      <c r="AH798" s="91"/>
      <c r="AI798" s="49"/>
      <c r="AJ798" s="49"/>
      <c r="AL798" s="91"/>
      <c r="AM798" s="49"/>
      <c r="AN798" s="49"/>
    </row>
    <row r="799" spans="8:40" x14ac:dyDescent="0.2">
      <c r="H799" s="92"/>
      <c r="M799" s="47"/>
      <c r="O799" s="48"/>
      <c r="P799" s="48"/>
      <c r="Q799" s="48"/>
      <c r="R799" s="49"/>
      <c r="S799" s="49"/>
      <c r="T799" s="49"/>
      <c r="U799" s="49"/>
      <c r="V799" s="49"/>
      <c r="W799" s="49"/>
      <c r="X799" s="94"/>
      <c r="AD799" s="91"/>
      <c r="AE799" s="49"/>
      <c r="AF799" s="49"/>
      <c r="AH799" s="91"/>
      <c r="AI799" s="49"/>
      <c r="AJ799" s="49"/>
      <c r="AL799" s="91"/>
      <c r="AM799" s="49"/>
      <c r="AN799" s="49"/>
    </row>
    <row r="800" spans="8:40" x14ac:dyDescent="0.2">
      <c r="H800" s="92"/>
      <c r="M800" s="47"/>
      <c r="O800" s="48"/>
      <c r="P800" s="48"/>
      <c r="Q800" s="48"/>
      <c r="R800" s="49"/>
      <c r="S800" s="49"/>
      <c r="T800" s="49"/>
      <c r="U800" s="49"/>
      <c r="V800" s="49"/>
      <c r="W800" s="49"/>
      <c r="X800" s="94"/>
      <c r="AD800" s="91"/>
      <c r="AE800" s="49"/>
      <c r="AF800" s="49"/>
      <c r="AH800" s="91"/>
      <c r="AI800" s="49"/>
      <c r="AJ800" s="49"/>
      <c r="AL800" s="91"/>
      <c r="AM800" s="49"/>
      <c r="AN800" s="49"/>
    </row>
    <row r="801" spans="8:40" x14ac:dyDescent="0.2">
      <c r="H801" s="92"/>
      <c r="M801" s="47"/>
      <c r="O801" s="48"/>
      <c r="P801" s="48"/>
      <c r="Q801" s="48"/>
      <c r="R801" s="49"/>
      <c r="S801" s="49"/>
      <c r="T801" s="49"/>
      <c r="U801" s="49"/>
      <c r="V801" s="49"/>
      <c r="W801" s="49"/>
      <c r="X801" s="94"/>
      <c r="AD801" s="91"/>
      <c r="AE801" s="49"/>
      <c r="AF801" s="49"/>
      <c r="AH801" s="91"/>
      <c r="AI801" s="49"/>
      <c r="AJ801" s="49"/>
      <c r="AL801" s="91"/>
      <c r="AM801" s="49"/>
      <c r="AN801" s="49"/>
    </row>
    <row r="802" spans="8:40" x14ac:dyDescent="0.2">
      <c r="H802" s="92"/>
      <c r="M802" s="47"/>
      <c r="O802" s="48"/>
      <c r="P802" s="48"/>
      <c r="Q802" s="48"/>
      <c r="R802" s="49"/>
      <c r="S802" s="49"/>
      <c r="T802" s="49"/>
      <c r="U802" s="49"/>
      <c r="V802" s="49"/>
      <c r="W802" s="49"/>
      <c r="X802" s="94"/>
      <c r="AD802" s="91"/>
      <c r="AE802" s="49"/>
      <c r="AF802" s="49"/>
      <c r="AH802" s="91"/>
      <c r="AI802" s="49"/>
      <c r="AJ802" s="49"/>
      <c r="AL802" s="91"/>
      <c r="AM802" s="49"/>
      <c r="AN802" s="49"/>
    </row>
    <row r="803" spans="8:40" x14ac:dyDescent="0.2">
      <c r="H803" s="92"/>
      <c r="M803" s="47"/>
      <c r="O803" s="48"/>
      <c r="P803" s="48"/>
      <c r="Q803" s="48"/>
      <c r="R803" s="49"/>
      <c r="S803" s="49"/>
      <c r="T803" s="49"/>
      <c r="U803" s="49"/>
      <c r="V803" s="49"/>
      <c r="W803" s="49"/>
      <c r="X803" s="94"/>
      <c r="AD803" s="91"/>
      <c r="AE803" s="49"/>
      <c r="AF803" s="49"/>
      <c r="AH803" s="91"/>
      <c r="AI803" s="49"/>
      <c r="AJ803" s="49"/>
      <c r="AL803" s="91"/>
      <c r="AM803" s="49"/>
      <c r="AN803" s="49"/>
    </row>
    <row r="804" spans="8:40" x14ac:dyDescent="0.2">
      <c r="H804" s="92"/>
      <c r="M804" s="47"/>
      <c r="O804" s="48"/>
      <c r="P804" s="48"/>
      <c r="Q804" s="48"/>
      <c r="R804" s="49"/>
      <c r="S804" s="49"/>
      <c r="T804" s="49"/>
      <c r="U804" s="49"/>
      <c r="V804" s="49"/>
      <c r="W804" s="49"/>
      <c r="X804" s="94"/>
      <c r="AD804" s="91"/>
      <c r="AE804" s="49"/>
      <c r="AF804" s="49"/>
      <c r="AH804" s="91"/>
      <c r="AI804" s="49"/>
      <c r="AJ804" s="49"/>
      <c r="AL804" s="91"/>
      <c r="AM804" s="49"/>
      <c r="AN804" s="49"/>
    </row>
    <row r="805" spans="8:40" x14ac:dyDescent="0.2">
      <c r="H805" s="92"/>
      <c r="M805" s="47"/>
      <c r="O805" s="48"/>
      <c r="P805" s="48"/>
      <c r="Q805" s="48"/>
      <c r="R805" s="49"/>
      <c r="S805" s="49"/>
      <c r="T805" s="49"/>
      <c r="U805" s="49"/>
      <c r="V805" s="49"/>
      <c r="W805" s="49"/>
      <c r="X805" s="94"/>
      <c r="AD805" s="91"/>
      <c r="AE805" s="49"/>
      <c r="AF805" s="49"/>
      <c r="AH805" s="91"/>
      <c r="AI805" s="49"/>
      <c r="AJ805" s="49"/>
      <c r="AL805" s="91"/>
      <c r="AM805" s="49"/>
      <c r="AN805" s="49"/>
    </row>
    <row r="806" spans="8:40" x14ac:dyDescent="0.2">
      <c r="H806" s="92"/>
      <c r="M806" s="47"/>
      <c r="O806" s="48"/>
      <c r="P806" s="48"/>
      <c r="Q806" s="48"/>
      <c r="R806" s="49"/>
      <c r="S806" s="49"/>
      <c r="T806" s="49"/>
      <c r="U806" s="49"/>
      <c r="V806" s="49"/>
      <c r="W806" s="49"/>
      <c r="X806" s="94"/>
      <c r="AD806" s="91"/>
      <c r="AE806" s="49"/>
      <c r="AF806" s="49"/>
      <c r="AH806" s="91"/>
      <c r="AI806" s="49"/>
      <c r="AJ806" s="49"/>
      <c r="AL806" s="91"/>
      <c r="AM806" s="49"/>
      <c r="AN806" s="49"/>
    </row>
    <row r="807" spans="8:40" x14ac:dyDescent="0.2">
      <c r="H807" s="92"/>
      <c r="M807" s="47"/>
      <c r="O807" s="48"/>
      <c r="P807" s="48"/>
      <c r="Q807" s="48"/>
      <c r="R807" s="49"/>
      <c r="S807" s="49"/>
      <c r="T807" s="49"/>
      <c r="U807" s="49"/>
      <c r="V807" s="49"/>
      <c r="W807" s="49"/>
      <c r="X807" s="94"/>
      <c r="AD807" s="91"/>
      <c r="AE807" s="49"/>
      <c r="AF807" s="49"/>
      <c r="AH807" s="91"/>
      <c r="AI807" s="49"/>
      <c r="AJ807" s="49"/>
      <c r="AL807" s="91"/>
      <c r="AM807" s="49"/>
      <c r="AN807" s="49"/>
    </row>
    <row r="808" spans="8:40" x14ac:dyDescent="0.2">
      <c r="H808" s="92"/>
      <c r="M808" s="47"/>
      <c r="O808" s="48"/>
      <c r="P808" s="48"/>
      <c r="Q808" s="48"/>
      <c r="R808" s="49"/>
      <c r="S808" s="49"/>
      <c r="T808" s="49"/>
      <c r="U808" s="49"/>
      <c r="V808" s="49"/>
      <c r="W808" s="49"/>
      <c r="X808" s="94"/>
      <c r="AD808" s="91"/>
      <c r="AE808" s="49"/>
      <c r="AF808" s="49"/>
      <c r="AH808" s="91"/>
      <c r="AI808" s="49"/>
      <c r="AJ808" s="49"/>
      <c r="AL808" s="91"/>
      <c r="AM808" s="49"/>
      <c r="AN808" s="49"/>
    </row>
    <row r="809" spans="8:40" x14ac:dyDescent="0.2">
      <c r="H809" s="92"/>
      <c r="M809" s="47"/>
      <c r="O809" s="48"/>
      <c r="P809" s="48"/>
      <c r="Q809" s="48"/>
      <c r="R809" s="49"/>
      <c r="S809" s="49"/>
      <c r="T809" s="49"/>
      <c r="U809" s="49"/>
      <c r="V809" s="49"/>
      <c r="W809" s="49"/>
      <c r="X809" s="94"/>
      <c r="AD809" s="91"/>
      <c r="AE809" s="49"/>
      <c r="AF809" s="49"/>
      <c r="AH809" s="91"/>
      <c r="AI809" s="49"/>
      <c r="AJ809" s="49"/>
      <c r="AL809" s="91"/>
      <c r="AM809" s="49"/>
      <c r="AN809" s="49"/>
    </row>
    <row r="810" spans="8:40" x14ac:dyDescent="0.2">
      <c r="H810" s="92"/>
      <c r="M810" s="47"/>
      <c r="O810" s="48"/>
      <c r="P810" s="48"/>
      <c r="Q810" s="48"/>
      <c r="R810" s="49"/>
      <c r="S810" s="49"/>
      <c r="T810" s="49"/>
      <c r="U810" s="49"/>
      <c r="V810" s="49"/>
      <c r="W810" s="49"/>
      <c r="X810" s="94"/>
      <c r="AD810" s="91"/>
      <c r="AE810" s="49"/>
      <c r="AF810" s="49"/>
      <c r="AH810" s="91"/>
      <c r="AI810" s="49"/>
      <c r="AJ810" s="49"/>
      <c r="AL810" s="91"/>
      <c r="AM810" s="49"/>
      <c r="AN810" s="49"/>
    </row>
    <row r="811" spans="8:40" x14ac:dyDescent="0.2">
      <c r="H811" s="92"/>
      <c r="M811" s="47"/>
      <c r="O811" s="48"/>
      <c r="P811" s="48"/>
      <c r="Q811" s="48"/>
      <c r="R811" s="49"/>
      <c r="S811" s="49"/>
      <c r="T811" s="49"/>
      <c r="U811" s="49"/>
      <c r="V811" s="49"/>
      <c r="W811" s="49"/>
      <c r="X811" s="94"/>
      <c r="AD811" s="91"/>
      <c r="AE811" s="49"/>
      <c r="AF811" s="49"/>
      <c r="AH811" s="91"/>
      <c r="AI811" s="49"/>
      <c r="AJ811" s="49"/>
      <c r="AL811" s="91"/>
      <c r="AM811" s="49"/>
      <c r="AN811" s="49"/>
    </row>
    <row r="812" spans="8:40" x14ac:dyDescent="0.2">
      <c r="H812" s="92"/>
      <c r="M812" s="47"/>
      <c r="O812" s="48"/>
      <c r="P812" s="48"/>
      <c r="Q812" s="48"/>
      <c r="R812" s="49"/>
      <c r="S812" s="49"/>
      <c r="T812" s="49"/>
      <c r="U812" s="49"/>
      <c r="V812" s="49"/>
      <c r="W812" s="49"/>
      <c r="X812" s="94"/>
      <c r="AD812" s="91"/>
      <c r="AE812" s="49"/>
      <c r="AF812" s="49"/>
      <c r="AH812" s="91"/>
      <c r="AI812" s="49"/>
      <c r="AJ812" s="49"/>
      <c r="AL812" s="91"/>
      <c r="AM812" s="49"/>
      <c r="AN812" s="49"/>
    </row>
    <row r="813" spans="8:40" x14ac:dyDescent="0.2">
      <c r="H813" s="92"/>
      <c r="M813" s="47"/>
      <c r="O813" s="48"/>
      <c r="P813" s="48"/>
      <c r="Q813" s="48"/>
      <c r="R813" s="49"/>
      <c r="S813" s="49"/>
      <c r="T813" s="49"/>
      <c r="U813" s="49"/>
      <c r="V813" s="49"/>
      <c r="W813" s="49"/>
      <c r="X813" s="94"/>
      <c r="AD813" s="91"/>
      <c r="AE813" s="49"/>
      <c r="AF813" s="49"/>
      <c r="AH813" s="91"/>
      <c r="AI813" s="49"/>
      <c r="AJ813" s="49"/>
      <c r="AL813" s="91"/>
      <c r="AM813" s="49"/>
      <c r="AN813" s="49"/>
    </row>
    <row r="814" spans="8:40" x14ac:dyDescent="0.2">
      <c r="H814" s="92"/>
      <c r="M814" s="47"/>
      <c r="O814" s="48"/>
      <c r="P814" s="48"/>
      <c r="Q814" s="48"/>
      <c r="R814" s="49"/>
      <c r="S814" s="49"/>
      <c r="T814" s="49"/>
      <c r="U814" s="49"/>
      <c r="V814" s="49"/>
      <c r="W814" s="49"/>
      <c r="X814" s="94"/>
      <c r="AD814" s="91"/>
      <c r="AE814" s="49"/>
      <c r="AF814" s="49"/>
      <c r="AH814" s="91"/>
      <c r="AI814" s="49"/>
      <c r="AJ814" s="49"/>
      <c r="AL814" s="91"/>
      <c r="AM814" s="49"/>
      <c r="AN814" s="49"/>
    </row>
    <row r="815" spans="8:40" x14ac:dyDescent="0.2">
      <c r="H815" s="92"/>
      <c r="M815" s="47"/>
      <c r="O815" s="48"/>
      <c r="P815" s="48"/>
      <c r="Q815" s="48"/>
      <c r="R815" s="49"/>
      <c r="S815" s="49"/>
      <c r="T815" s="49"/>
      <c r="U815" s="49"/>
      <c r="V815" s="49"/>
      <c r="W815" s="49"/>
      <c r="X815" s="94"/>
      <c r="AD815" s="91"/>
      <c r="AE815" s="49"/>
      <c r="AF815" s="49"/>
      <c r="AH815" s="91"/>
      <c r="AI815" s="49"/>
      <c r="AJ815" s="49"/>
      <c r="AL815" s="91"/>
      <c r="AM815" s="49"/>
      <c r="AN815" s="49"/>
    </row>
    <row r="816" spans="8:40" x14ac:dyDescent="0.2">
      <c r="H816" s="92"/>
      <c r="M816" s="47"/>
      <c r="O816" s="48"/>
      <c r="P816" s="48"/>
      <c r="Q816" s="48"/>
      <c r="R816" s="49"/>
      <c r="S816" s="49"/>
      <c r="T816" s="49"/>
      <c r="U816" s="49"/>
      <c r="V816" s="49"/>
      <c r="W816" s="49"/>
      <c r="X816" s="94"/>
      <c r="AD816" s="91"/>
      <c r="AE816" s="49"/>
      <c r="AF816" s="49"/>
      <c r="AH816" s="91"/>
      <c r="AI816" s="49"/>
      <c r="AJ816" s="49"/>
      <c r="AL816" s="91"/>
      <c r="AM816" s="49"/>
      <c r="AN816" s="49"/>
    </row>
    <row r="817" spans="8:40" x14ac:dyDescent="0.2">
      <c r="H817" s="92"/>
      <c r="M817" s="47"/>
      <c r="O817" s="48"/>
      <c r="P817" s="48"/>
      <c r="Q817" s="48"/>
      <c r="R817" s="49"/>
      <c r="S817" s="49"/>
      <c r="T817" s="49"/>
      <c r="U817" s="49"/>
      <c r="V817" s="49"/>
      <c r="W817" s="49"/>
      <c r="X817" s="94"/>
      <c r="AD817" s="91"/>
      <c r="AE817" s="49"/>
      <c r="AF817" s="49"/>
      <c r="AH817" s="91"/>
      <c r="AI817" s="49"/>
      <c r="AJ817" s="49"/>
      <c r="AL817" s="91"/>
      <c r="AM817" s="49"/>
      <c r="AN817" s="49"/>
    </row>
    <row r="818" spans="8:40" x14ac:dyDescent="0.2">
      <c r="H818" s="92"/>
      <c r="M818" s="47"/>
      <c r="O818" s="48"/>
      <c r="P818" s="48"/>
      <c r="Q818" s="48"/>
      <c r="R818" s="49"/>
      <c r="S818" s="49"/>
      <c r="T818" s="49"/>
      <c r="U818" s="49"/>
      <c r="V818" s="49"/>
      <c r="W818" s="49"/>
      <c r="X818" s="94"/>
      <c r="AD818" s="91"/>
      <c r="AE818" s="49"/>
      <c r="AF818" s="49"/>
      <c r="AH818" s="91"/>
      <c r="AI818" s="49"/>
      <c r="AJ818" s="49"/>
      <c r="AL818" s="91"/>
      <c r="AM818" s="49"/>
      <c r="AN818" s="49"/>
    </row>
    <row r="819" spans="8:40" x14ac:dyDescent="0.2">
      <c r="H819" s="92"/>
      <c r="M819" s="47"/>
      <c r="O819" s="48"/>
      <c r="P819" s="48"/>
      <c r="Q819" s="48"/>
      <c r="R819" s="49"/>
      <c r="S819" s="49"/>
      <c r="T819" s="49"/>
      <c r="U819" s="49"/>
      <c r="V819" s="49"/>
      <c r="W819" s="49"/>
      <c r="X819" s="94"/>
      <c r="AD819" s="91"/>
      <c r="AE819" s="49"/>
      <c r="AF819" s="49"/>
      <c r="AH819" s="91"/>
      <c r="AI819" s="49"/>
      <c r="AJ819" s="49"/>
      <c r="AL819" s="91"/>
      <c r="AM819" s="49"/>
      <c r="AN819" s="49"/>
    </row>
    <row r="820" spans="8:40" x14ac:dyDescent="0.2">
      <c r="H820" s="92"/>
      <c r="M820" s="47"/>
      <c r="O820" s="48"/>
      <c r="P820" s="48"/>
      <c r="Q820" s="48"/>
      <c r="R820" s="49"/>
      <c r="S820" s="49"/>
      <c r="T820" s="49"/>
      <c r="U820" s="49"/>
      <c r="V820" s="49"/>
      <c r="W820" s="49"/>
      <c r="X820" s="94"/>
      <c r="AD820" s="91"/>
      <c r="AE820" s="49"/>
      <c r="AF820" s="49"/>
      <c r="AH820" s="91"/>
      <c r="AI820" s="49"/>
      <c r="AJ820" s="49"/>
      <c r="AL820" s="91"/>
      <c r="AM820" s="49"/>
      <c r="AN820" s="49"/>
    </row>
    <row r="821" spans="8:40" x14ac:dyDescent="0.2">
      <c r="H821" s="92"/>
      <c r="M821" s="47"/>
      <c r="O821" s="48"/>
      <c r="P821" s="48"/>
      <c r="Q821" s="48"/>
      <c r="R821" s="49"/>
      <c r="S821" s="49"/>
      <c r="T821" s="49"/>
      <c r="U821" s="49"/>
      <c r="V821" s="49"/>
      <c r="W821" s="49"/>
      <c r="X821" s="94"/>
      <c r="AD821" s="91"/>
      <c r="AE821" s="49"/>
      <c r="AF821" s="49"/>
      <c r="AH821" s="91"/>
      <c r="AI821" s="49"/>
      <c r="AJ821" s="49"/>
      <c r="AL821" s="91"/>
      <c r="AM821" s="49"/>
      <c r="AN821" s="49"/>
    </row>
    <row r="822" spans="8:40" x14ac:dyDescent="0.2">
      <c r="H822" s="92"/>
      <c r="M822" s="47"/>
      <c r="O822" s="48"/>
      <c r="P822" s="48"/>
      <c r="Q822" s="48"/>
      <c r="R822" s="49"/>
      <c r="S822" s="49"/>
      <c r="T822" s="49"/>
      <c r="U822" s="49"/>
      <c r="V822" s="49"/>
      <c r="W822" s="49"/>
      <c r="X822" s="94"/>
      <c r="AD822" s="91"/>
      <c r="AE822" s="49"/>
      <c r="AF822" s="49"/>
      <c r="AH822" s="91"/>
      <c r="AI822" s="49"/>
      <c r="AJ822" s="49"/>
      <c r="AL822" s="91"/>
      <c r="AM822" s="49"/>
      <c r="AN822" s="49"/>
    </row>
    <row r="823" spans="8:40" x14ac:dyDescent="0.2">
      <c r="H823" s="92"/>
      <c r="M823" s="47"/>
      <c r="O823" s="48"/>
      <c r="P823" s="48"/>
      <c r="Q823" s="48"/>
      <c r="R823" s="49"/>
      <c r="S823" s="49"/>
      <c r="T823" s="49"/>
      <c r="U823" s="49"/>
      <c r="V823" s="49"/>
      <c r="W823" s="49"/>
      <c r="X823" s="94"/>
      <c r="AD823" s="91"/>
      <c r="AE823" s="49"/>
      <c r="AF823" s="49"/>
      <c r="AH823" s="91"/>
      <c r="AI823" s="49"/>
      <c r="AJ823" s="49"/>
      <c r="AL823" s="91"/>
      <c r="AM823" s="49"/>
      <c r="AN823" s="49"/>
    </row>
    <row r="824" spans="8:40" x14ac:dyDescent="0.2">
      <c r="H824" s="92"/>
      <c r="M824" s="47"/>
      <c r="O824" s="48"/>
      <c r="P824" s="48"/>
      <c r="Q824" s="48"/>
      <c r="R824" s="49"/>
      <c r="S824" s="49"/>
      <c r="T824" s="49"/>
      <c r="U824" s="49"/>
      <c r="V824" s="49"/>
      <c r="W824" s="49"/>
      <c r="X824" s="94"/>
      <c r="AD824" s="91"/>
      <c r="AE824" s="49"/>
      <c r="AF824" s="49"/>
      <c r="AH824" s="91"/>
      <c r="AI824" s="49"/>
      <c r="AJ824" s="49"/>
      <c r="AL824" s="91"/>
      <c r="AM824" s="49"/>
      <c r="AN824" s="49"/>
    </row>
    <row r="825" spans="8:40" x14ac:dyDescent="0.2">
      <c r="H825" s="92"/>
      <c r="M825" s="47"/>
      <c r="O825" s="48"/>
      <c r="P825" s="48"/>
      <c r="Q825" s="48"/>
      <c r="R825" s="49"/>
      <c r="S825" s="49"/>
      <c r="T825" s="49"/>
      <c r="U825" s="49"/>
      <c r="V825" s="49"/>
      <c r="W825" s="49"/>
      <c r="X825" s="94"/>
      <c r="AD825" s="91"/>
      <c r="AE825" s="49"/>
      <c r="AF825" s="49"/>
      <c r="AH825" s="91"/>
      <c r="AI825" s="49"/>
      <c r="AJ825" s="49"/>
      <c r="AL825" s="91"/>
      <c r="AM825" s="49"/>
      <c r="AN825" s="49"/>
    </row>
    <row r="826" spans="8:40" x14ac:dyDescent="0.2">
      <c r="H826" s="92"/>
      <c r="M826" s="47"/>
      <c r="O826" s="48"/>
      <c r="P826" s="48"/>
      <c r="Q826" s="48"/>
      <c r="R826" s="49"/>
      <c r="S826" s="49"/>
      <c r="T826" s="49"/>
      <c r="U826" s="49"/>
      <c r="V826" s="49"/>
      <c r="W826" s="49"/>
      <c r="X826" s="94"/>
      <c r="AD826" s="91"/>
      <c r="AE826" s="49"/>
      <c r="AF826" s="49"/>
      <c r="AH826" s="91"/>
      <c r="AI826" s="49"/>
      <c r="AJ826" s="49"/>
      <c r="AL826" s="91"/>
      <c r="AM826" s="49"/>
      <c r="AN826" s="49"/>
    </row>
    <row r="827" spans="8:40" x14ac:dyDescent="0.2">
      <c r="H827" s="92"/>
      <c r="M827" s="47"/>
      <c r="O827" s="48"/>
      <c r="P827" s="48"/>
      <c r="Q827" s="48"/>
      <c r="R827" s="49"/>
      <c r="S827" s="49"/>
      <c r="T827" s="49"/>
      <c r="U827" s="49"/>
      <c r="V827" s="49"/>
      <c r="W827" s="49"/>
      <c r="X827" s="94"/>
      <c r="AD827" s="91"/>
      <c r="AE827" s="49"/>
      <c r="AF827" s="49"/>
      <c r="AH827" s="91"/>
      <c r="AI827" s="49"/>
      <c r="AJ827" s="49"/>
      <c r="AL827" s="91"/>
      <c r="AM827" s="49"/>
      <c r="AN827" s="49"/>
    </row>
    <row r="828" spans="8:40" x14ac:dyDescent="0.2">
      <c r="H828" s="92"/>
      <c r="M828" s="47"/>
      <c r="O828" s="48"/>
      <c r="P828" s="48"/>
      <c r="Q828" s="48"/>
      <c r="R828" s="49"/>
      <c r="S828" s="49"/>
      <c r="T828" s="49"/>
      <c r="U828" s="49"/>
      <c r="V828" s="49"/>
      <c r="W828" s="49"/>
      <c r="X828" s="94"/>
      <c r="AD828" s="91"/>
      <c r="AE828" s="49"/>
      <c r="AF828" s="49"/>
      <c r="AH828" s="91"/>
      <c r="AI828" s="49"/>
      <c r="AJ828" s="49"/>
      <c r="AL828" s="91"/>
      <c r="AM828" s="49"/>
      <c r="AN828" s="49"/>
    </row>
    <row r="829" spans="8:40" x14ac:dyDescent="0.2">
      <c r="H829" s="92"/>
      <c r="M829" s="47"/>
      <c r="O829" s="48"/>
      <c r="P829" s="48"/>
      <c r="Q829" s="48"/>
      <c r="R829" s="49"/>
      <c r="S829" s="49"/>
      <c r="T829" s="49"/>
      <c r="U829" s="49"/>
      <c r="V829" s="49"/>
      <c r="W829" s="49"/>
      <c r="X829" s="94"/>
      <c r="AD829" s="91"/>
      <c r="AE829" s="49"/>
      <c r="AF829" s="49"/>
      <c r="AH829" s="91"/>
      <c r="AI829" s="49"/>
      <c r="AJ829" s="49"/>
      <c r="AL829" s="91"/>
      <c r="AM829" s="49"/>
      <c r="AN829" s="49"/>
    </row>
    <row r="830" spans="8:40" x14ac:dyDescent="0.2">
      <c r="H830" s="92"/>
      <c r="M830" s="47"/>
      <c r="O830" s="48"/>
      <c r="P830" s="48"/>
      <c r="Q830" s="48"/>
      <c r="R830" s="49"/>
      <c r="S830" s="49"/>
      <c r="T830" s="49"/>
      <c r="U830" s="49"/>
      <c r="V830" s="49"/>
      <c r="W830" s="49"/>
      <c r="X830" s="94"/>
      <c r="AD830" s="91"/>
      <c r="AE830" s="49"/>
      <c r="AF830" s="49"/>
      <c r="AH830" s="91"/>
      <c r="AI830" s="49"/>
      <c r="AJ830" s="49"/>
      <c r="AL830" s="91"/>
      <c r="AM830" s="49"/>
      <c r="AN830" s="49"/>
    </row>
    <row r="831" spans="8:40" x14ac:dyDescent="0.2">
      <c r="H831" s="92"/>
      <c r="M831" s="47"/>
      <c r="O831" s="48"/>
      <c r="P831" s="48"/>
      <c r="Q831" s="48"/>
      <c r="R831" s="49"/>
      <c r="S831" s="49"/>
      <c r="T831" s="49"/>
      <c r="U831" s="49"/>
      <c r="V831" s="49"/>
      <c r="W831" s="49"/>
      <c r="X831" s="94"/>
      <c r="AD831" s="91"/>
      <c r="AE831" s="49"/>
      <c r="AF831" s="49"/>
      <c r="AH831" s="91"/>
      <c r="AI831" s="49"/>
      <c r="AJ831" s="49"/>
      <c r="AL831" s="91"/>
      <c r="AM831" s="49"/>
      <c r="AN831" s="49"/>
    </row>
    <row r="832" spans="8:40" x14ac:dyDescent="0.2">
      <c r="H832" s="92"/>
      <c r="M832" s="47"/>
      <c r="O832" s="48"/>
      <c r="P832" s="48"/>
      <c r="Q832" s="48"/>
      <c r="R832" s="49"/>
      <c r="S832" s="49"/>
      <c r="T832" s="49"/>
      <c r="U832" s="49"/>
      <c r="V832" s="49"/>
      <c r="W832" s="49"/>
      <c r="X832" s="94"/>
      <c r="AD832" s="91"/>
      <c r="AE832" s="49"/>
      <c r="AF832" s="49"/>
      <c r="AH832" s="91"/>
      <c r="AI832" s="49"/>
      <c r="AJ832" s="49"/>
      <c r="AL832" s="91"/>
      <c r="AM832" s="49"/>
      <c r="AN832" s="49"/>
    </row>
    <row r="833" spans="8:40" x14ac:dyDescent="0.2">
      <c r="H833" s="92"/>
      <c r="M833" s="47"/>
      <c r="O833" s="48"/>
      <c r="P833" s="48"/>
      <c r="Q833" s="48"/>
      <c r="R833" s="49"/>
      <c r="S833" s="49"/>
      <c r="T833" s="49"/>
      <c r="U833" s="49"/>
      <c r="V833" s="49"/>
      <c r="W833" s="49"/>
      <c r="X833" s="94"/>
      <c r="AD833" s="91"/>
      <c r="AE833" s="49"/>
      <c r="AF833" s="49"/>
      <c r="AH833" s="91"/>
      <c r="AI833" s="49"/>
      <c r="AJ833" s="49"/>
      <c r="AL833" s="91"/>
      <c r="AM833" s="49"/>
      <c r="AN833" s="49"/>
    </row>
    <row r="834" spans="8:40" x14ac:dyDescent="0.2">
      <c r="H834" s="92"/>
      <c r="M834" s="47"/>
      <c r="O834" s="48"/>
      <c r="P834" s="48"/>
      <c r="Q834" s="48"/>
      <c r="R834" s="49"/>
      <c r="S834" s="49"/>
      <c r="T834" s="49"/>
      <c r="U834" s="49"/>
      <c r="V834" s="49"/>
      <c r="W834" s="49"/>
      <c r="X834" s="94"/>
      <c r="AD834" s="91"/>
      <c r="AE834" s="49"/>
      <c r="AF834" s="49"/>
      <c r="AH834" s="91"/>
      <c r="AI834" s="49"/>
      <c r="AJ834" s="49"/>
      <c r="AL834" s="91"/>
      <c r="AM834" s="49"/>
      <c r="AN834" s="49"/>
    </row>
    <row r="835" spans="8:40" x14ac:dyDescent="0.2">
      <c r="H835" s="92"/>
      <c r="M835" s="47"/>
      <c r="O835" s="48"/>
      <c r="P835" s="48"/>
      <c r="Q835" s="48"/>
      <c r="R835" s="49"/>
      <c r="S835" s="49"/>
      <c r="T835" s="49"/>
      <c r="U835" s="49"/>
      <c r="V835" s="49"/>
      <c r="W835" s="49"/>
      <c r="X835" s="94"/>
      <c r="AD835" s="91"/>
      <c r="AE835" s="49"/>
      <c r="AF835" s="49"/>
      <c r="AH835" s="91"/>
      <c r="AI835" s="49"/>
      <c r="AJ835" s="49"/>
      <c r="AL835" s="91"/>
      <c r="AM835" s="49"/>
      <c r="AN835" s="49"/>
    </row>
    <row r="836" spans="8:40" x14ac:dyDescent="0.2">
      <c r="H836" s="92"/>
      <c r="M836" s="47"/>
      <c r="O836" s="48"/>
      <c r="P836" s="48"/>
      <c r="Q836" s="48"/>
      <c r="R836" s="49"/>
      <c r="S836" s="49"/>
      <c r="T836" s="49"/>
      <c r="U836" s="49"/>
      <c r="V836" s="49"/>
      <c r="W836" s="49"/>
      <c r="X836" s="94"/>
      <c r="AD836" s="91"/>
      <c r="AE836" s="49"/>
      <c r="AF836" s="49"/>
      <c r="AH836" s="91"/>
      <c r="AI836" s="49"/>
      <c r="AJ836" s="49"/>
      <c r="AL836" s="91"/>
      <c r="AM836" s="49"/>
      <c r="AN836" s="49"/>
    </row>
    <row r="837" spans="8:40" x14ac:dyDescent="0.2">
      <c r="H837" s="92"/>
      <c r="M837" s="47"/>
      <c r="O837" s="48"/>
      <c r="P837" s="48"/>
      <c r="Q837" s="48"/>
      <c r="R837" s="49"/>
      <c r="S837" s="49"/>
      <c r="T837" s="49"/>
      <c r="U837" s="49"/>
      <c r="V837" s="49"/>
      <c r="W837" s="49"/>
      <c r="X837" s="94"/>
      <c r="AD837" s="91"/>
      <c r="AE837" s="49"/>
      <c r="AF837" s="49"/>
      <c r="AH837" s="91"/>
      <c r="AI837" s="49"/>
      <c r="AJ837" s="49"/>
      <c r="AL837" s="91"/>
      <c r="AM837" s="49"/>
      <c r="AN837" s="49"/>
    </row>
    <row r="838" spans="8:40" x14ac:dyDescent="0.2">
      <c r="H838" s="92"/>
      <c r="M838" s="47"/>
      <c r="O838" s="48"/>
      <c r="P838" s="48"/>
      <c r="Q838" s="48"/>
      <c r="R838" s="49"/>
      <c r="S838" s="49"/>
      <c r="T838" s="49"/>
      <c r="U838" s="49"/>
      <c r="V838" s="49"/>
      <c r="W838" s="49"/>
      <c r="X838" s="94"/>
      <c r="AD838" s="91"/>
      <c r="AE838" s="49"/>
      <c r="AF838" s="49"/>
      <c r="AH838" s="91"/>
      <c r="AI838" s="49"/>
      <c r="AJ838" s="49"/>
      <c r="AL838" s="91"/>
      <c r="AM838" s="49"/>
      <c r="AN838" s="49"/>
    </row>
    <row r="839" spans="8:40" x14ac:dyDescent="0.2">
      <c r="H839" s="92"/>
      <c r="M839" s="47"/>
      <c r="O839" s="48"/>
      <c r="P839" s="48"/>
      <c r="Q839" s="48"/>
      <c r="R839" s="49"/>
      <c r="S839" s="49"/>
      <c r="T839" s="49"/>
      <c r="U839" s="49"/>
      <c r="V839" s="49"/>
      <c r="W839" s="49"/>
      <c r="X839" s="94"/>
      <c r="AD839" s="91"/>
      <c r="AE839" s="49"/>
      <c r="AF839" s="49"/>
      <c r="AH839" s="91"/>
      <c r="AI839" s="49"/>
      <c r="AJ839" s="49"/>
      <c r="AL839" s="91"/>
      <c r="AM839" s="49"/>
      <c r="AN839" s="49"/>
    </row>
    <row r="840" spans="8:40" x14ac:dyDescent="0.2">
      <c r="H840" s="92"/>
      <c r="M840" s="47"/>
      <c r="O840" s="48"/>
      <c r="P840" s="48"/>
      <c r="Q840" s="48"/>
      <c r="R840" s="49"/>
      <c r="S840" s="49"/>
      <c r="T840" s="49"/>
      <c r="U840" s="49"/>
      <c r="V840" s="49"/>
      <c r="W840" s="49"/>
      <c r="X840" s="94"/>
      <c r="AD840" s="91"/>
      <c r="AE840" s="49"/>
      <c r="AF840" s="49"/>
      <c r="AH840" s="91"/>
      <c r="AI840" s="49"/>
      <c r="AJ840" s="49"/>
      <c r="AL840" s="91"/>
      <c r="AM840" s="49"/>
      <c r="AN840" s="49"/>
    </row>
    <row r="841" spans="8:40" x14ac:dyDescent="0.2">
      <c r="H841" s="92"/>
      <c r="M841" s="47"/>
      <c r="O841" s="48"/>
      <c r="P841" s="48"/>
      <c r="Q841" s="48"/>
      <c r="R841" s="49"/>
      <c r="S841" s="49"/>
      <c r="T841" s="49"/>
      <c r="U841" s="49"/>
      <c r="V841" s="49"/>
      <c r="W841" s="49"/>
      <c r="X841" s="94"/>
      <c r="AD841" s="91"/>
      <c r="AE841" s="49"/>
      <c r="AF841" s="49"/>
      <c r="AH841" s="91"/>
      <c r="AI841" s="49"/>
      <c r="AJ841" s="49"/>
      <c r="AL841" s="91"/>
      <c r="AM841" s="49"/>
      <c r="AN841" s="49"/>
    </row>
    <row r="842" spans="8:40" x14ac:dyDescent="0.2">
      <c r="H842" s="92"/>
      <c r="M842" s="47"/>
      <c r="O842" s="48"/>
      <c r="P842" s="48"/>
      <c r="Q842" s="48"/>
      <c r="R842" s="49"/>
      <c r="S842" s="49"/>
      <c r="T842" s="49"/>
      <c r="U842" s="49"/>
      <c r="V842" s="49"/>
      <c r="W842" s="49"/>
      <c r="X842" s="94"/>
      <c r="AD842" s="91"/>
      <c r="AE842" s="49"/>
      <c r="AF842" s="49"/>
      <c r="AH842" s="91"/>
      <c r="AI842" s="49"/>
      <c r="AJ842" s="49"/>
      <c r="AL842" s="91"/>
      <c r="AM842" s="49"/>
      <c r="AN842" s="49"/>
    </row>
    <row r="843" spans="8:40" x14ac:dyDescent="0.2">
      <c r="H843" s="92"/>
      <c r="M843" s="47"/>
      <c r="O843" s="48"/>
      <c r="P843" s="48"/>
      <c r="Q843" s="48"/>
      <c r="R843" s="49"/>
      <c r="S843" s="49"/>
      <c r="T843" s="49"/>
      <c r="U843" s="49"/>
      <c r="V843" s="49"/>
      <c r="W843" s="49"/>
      <c r="X843" s="94"/>
      <c r="AD843" s="91"/>
      <c r="AE843" s="49"/>
      <c r="AF843" s="49"/>
      <c r="AH843" s="91"/>
      <c r="AI843" s="49"/>
      <c r="AJ843" s="49"/>
      <c r="AL843" s="91"/>
      <c r="AM843" s="49"/>
      <c r="AN843" s="49"/>
    </row>
    <row r="844" spans="8:40" x14ac:dyDescent="0.2">
      <c r="H844" s="92"/>
      <c r="M844" s="47"/>
      <c r="O844" s="48"/>
      <c r="P844" s="48"/>
      <c r="Q844" s="48"/>
      <c r="R844" s="49"/>
      <c r="S844" s="49"/>
      <c r="T844" s="49"/>
      <c r="U844" s="49"/>
      <c r="V844" s="49"/>
      <c r="W844" s="49"/>
      <c r="X844" s="94"/>
      <c r="AD844" s="91"/>
      <c r="AE844" s="49"/>
      <c r="AF844" s="49"/>
      <c r="AH844" s="91"/>
      <c r="AI844" s="49"/>
      <c r="AJ844" s="49"/>
      <c r="AL844" s="91"/>
      <c r="AM844" s="49"/>
      <c r="AN844" s="49"/>
    </row>
    <row r="845" spans="8:40" x14ac:dyDescent="0.2">
      <c r="H845" s="92"/>
      <c r="M845" s="47"/>
      <c r="O845" s="48"/>
      <c r="P845" s="48"/>
      <c r="Q845" s="48"/>
      <c r="R845" s="49"/>
      <c r="S845" s="49"/>
      <c r="T845" s="49"/>
      <c r="U845" s="49"/>
      <c r="V845" s="49"/>
      <c r="W845" s="49"/>
      <c r="X845" s="94"/>
      <c r="AD845" s="91"/>
      <c r="AE845" s="49"/>
      <c r="AF845" s="49"/>
      <c r="AH845" s="91"/>
      <c r="AI845" s="49"/>
      <c r="AJ845" s="49"/>
      <c r="AL845" s="91"/>
      <c r="AM845" s="49"/>
      <c r="AN845" s="49"/>
    </row>
    <row r="846" spans="8:40" x14ac:dyDescent="0.2">
      <c r="H846" s="92"/>
      <c r="M846" s="47"/>
      <c r="O846" s="48"/>
      <c r="P846" s="48"/>
      <c r="Q846" s="48"/>
      <c r="R846" s="49"/>
      <c r="S846" s="49"/>
      <c r="T846" s="49"/>
      <c r="U846" s="49"/>
      <c r="V846" s="49"/>
      <c r="W846" s="49"/>
      <c r="X846" s="94"/>
      <c r="AD846" s="91"/>
      <c r="AE846" s="49"/>
      <c r="AF846" s="49"/>
      <c r="AH846" s="91"/>
      <c r="AI846" s="49"/>
      <c r="AJ846" s="49"/>
      <c r="AL846" s="91"/>
      <c r="AM846" s="49"/>
      <c r="AN846" s="49"/>
    </row>
    <row r="847" spans="8:40" x14ac:dyDescent="0.2">
      <c r="H847" s="92"/>
      <c r="M847" s="47"/>
      <c r="O847" s="48"/>
      <c r="P847" s="48"/>
      <c r="Q847" s="48"/>
      <c r="R847" s="49"/>
      <c r="S847" s="49"/>
      <c r="T847" s="49"/>
      <c r="U847" s="49"/>
      <c r="V847" s="49"/>
      <c r="W847" s="49"/>
      <c r="X847" s="94"/>
      <c r="AD847" s="91"/>
      <c r="AE847" s="49"/>
      <c r="AF847" s="49"/>
      <c r="AH847" s="91"/>
      <c r="AI847" s="49"/>
      <c r="AJ847" s="49"/>
      <c r="AL847" s="91"/>
      <c r="AM847" s="49"/>
      <c r="AN847" s="49"/>
    </row>
    <row r="848" spans="8:40" x14ac:dyDescent="0.2">
      <c r="H848" s="92"/>
      <c r="M848" s="47"/>
      <c r="O848" s="48"/>
      <c r="P848" s="48"/>
      <c r="Q848" s="48"/>
      <c r="R848" s="49"/>
      <c r="S848" s="49"/>
      <c r="T848" s="49"/>
      <c r="U848" s="49"/>
      <c r="V848" s="49"/>
      <c r="W848" s="49"/>
      <c r="X848" s="94"/>
      <c r="AD848" s="91"/>
      <c r="AE848" s="49"/>
      <c r="AF848" s="49"/>
      <c r="AH848" s="91"/>
      <c r="AI848" s="49"/>
      <c r="AJ848" s="49"/>
      <c r="AL848" s="91"/>
      <c r="AM848" s="49"/>
      <c r="AN848" s="49"/>
    </row>
    <row r="849" spans="8:40" x14ac:dyDescent="0.2">
      <c r="H849" s="92"/>
      <c r="M849" s="47"/>
      <c r="O849" s="48"/>
      <c r="P849" s="48"/>
      <c r="Q849" s="48"/>
      <c r="R849" s="49"/>
      <c r="S849" s="49"/>
      <c r="T849" s="49"/>
      <c r="U849" s="49"/>
      <c r="V849" s="49"/>
      <c r="W849" s="49"/>
      <c r="X849" s="94"/>
      <c r="AD849" s="91"/>
      <c r="AE849" s="49"/>
      <c r="AF849" s="49"/>
      <c r="AH849" s="91"/>
      <c r="AI849" s="49"/>
      <c r="AJ849" s="49"/>
      <c r="AL849" s="91"/>
      <c r="AM849" s="49"/>
      <c r="AN849" s="49"/>
    </row>
    <row r="850" spans="8:40" x14ac:dyDescent="0.2">
      <c r="H850" s="92"/>
      <c r="M850" s="47"/>
      <c r="O850" s="48"/>
      <c r="P850" s="48"/>
      <c r="Q850" s="48"/>
      <c r="R850" s="49"/>
      <c r="S850" s="49"/>
      <c r="T850" s="49"/>
      <c r="U850" s="49"/>
      <c r="V850" s="49"/>
      <c r="W850" s="49"/>
      <c r="X850" s="94"/>
      <c r="AD850" s="91"/>
      <c r="AE850" s="49"/>
      <c r="AF850" s="49"/>
      <c r="AH850" s="91"/>
      <c r="AI850" s="49"/>
      <c r="AJ850" s="49"/>
      <c r="AL850" s="91"/>
      <c r="AM850" s="49"/>
      <c r="AN850" s="49"/>
    </row>
    <row r="851" spans="8:40" x14ac:dyDescent="0.2">
      <c r="H851" s="92"/>
      <c r="M851" s="47"/>
      <c r="O851" s="48"/>
      <c r="P851" s="48"/>
      <c r="Q851" s="48"/>
      <c r="R851" s="49"/>
      <c r="S851" s="49"/>
      <c r="T851" s="49"/>
      <c r="U851" s="49"/>
      <c r="V851" s="49"/>
      <c r="W851" s="49"/>
      <c r="X851" s="94"/>
      <c r="AD851" s="91"/>
      <c r="AE851" s="49"/>
      <c r="AF851" s="49"/>
      <c r="AH851" s="91"/>
      <c r="AI851" s="49"/>
      <c r="AJ851" s="49"/>
      <c r="AL851" s="91"/>
      <c r="AM851" s="49"/>
      <c r="AN851" s="49"/>
    </row>
    <row r="852" spans="8:40" x14ac:dyDescent="0.2">
      <c r="H852" s="92"/>
      <c r="M852" s="47"/>
      <c r="O852" s="48"/>
      <c r="P852" s="48"/>
      <c r="Q852" s="48"/>
      <c r="R852" s="49"/>
      <c r="S852" s="49"/>
      <c r="T852" s="49"/>
      <c r="U852" s="49"/>
      <c r="V852" s="49"/>
      <c r="W852" s="49"/>
      <c r="X852" s="94"/>
      <c r="AD852" s="91"/>
      <c r="AE852" s="49"/>
      <c r="AF852" s="49"/>
      <c r="AH852" s="91"/>
      <c r="AI852" s="49"/>
      <c r="AJ852" s="49"/>
      <c r="AL852" s="91"/>
      <c r="AM852" s="49"/>
      <c r="AN852" s="49"/>
    </row>
    <row r="853" spans="8:40" x14ac:dyDescent="0.2">
      <c r="H853" s="92"/>
      <c r="M853" s="47"/>
      <c r="O853" s="48"/>
      <c r="P853" s="48"/>
      <c r="Q853" s="48"/>
      <c r="R853" s="49"/>
      <c r="S853" s="49"/>
      <c r="T853" s="49"/>
      <c r="U853" s="49"/>
      <c r="V853" s="49"/>
      <c r="W853" s="49"/>
      <c r="X853" s="94"/>
      <c r="AD853" s="91"/>
      <c r="AE853" s="49"/>
      <c r="AF853" s="49"/>
      <c r="AH853" s="91"/>
      <c r="AI853" s="49"/>
      <c r="AJ853" s="49"/>
      <c r="AL853" s="91"/>
      <c r="AM853" s="49"/>
      <c r="AN853" s="49"/>
    </row>
    <row r="854" spans="8:40" x14ac:dyDescent="0.2">
      <c r="H854" s="92"/>
      <c r="M854" s="47"/>
      <c r="O854" s="48"/>
      <c r="P854" s="48"/>
      <c r="Q854" s="48"/>
      <c r="R854" s="49"/>
      <c r="S854" s="49"/>
      <c r="T854" s="49"/>
      <c r="U854" s="49"/>
      <c r="V854" s="49"/>
      <c r="W854" s="49"/>
      <c r="X854" s="94"/>
      <c r="AD854" s="91"/>
      <c r="AE854" s="49"/>
      <c r="AF854" s="49"/>
      <c r="AH854" s="91"/>
      <c r="AI854" s="49"/>
      <c r="AJ854" s="49"/>
      <c r="AL854" s="91"/>
      <c r="AM854" s="49"/>
      <c r="AN854" s="49"/>
    </row>
    <row r="855" spans="8:40" x14ac:dyDescent="0.2">
      <c r="H855" s="92"/>
      <c r="M855" s="47"/>
      <c r="O855" s="48"/>
      <c r="P855" s="48"/>
      <c r="Q855" s="48"/>
      <c r="R855" s="49"/>
      <c r="S855" s="49"/>
      <c r="T855" s="49"/>
      <c r="U855" s="49"/>
      <c r="V855" s="49"/>
      <c r="W855" s="49"/>
      <c r="X855" s="94"/>
      <c r="AD855" s="91"/>
      <c r="AE855" s="49"/>
      <c r="AF855" s="49"/>
      <c r="AH855" s="91"/>
      <c r="AI855" s="49"/>
      <c r="AJ855" s="49"/>
      <c r="AL855" s="91"/>
      <c r="AM855" s="49"/>
      <c r="AN855" s="49"/>
    </row>
    <row r="856" spans="8:40" x14ac:dyDescent="0.2">
      <c r="H856" s="92"/>
      <c r="M856" s="47"/>
      <c r="O856" s="48"/>
      <c r="P856" s="48"/>
      <c r="Q856" s="48"/>
      <c r="R856" s="49"/>
      <c r="S856" s="49"/>
      <c r="T856" s="49"/>
      <c r="U856" s="49"/>
      <c r="V856" s="49"/>
      <c r="W856" s="49"/>
      <c r="X856" s="94"/>
      <c r="AD856" s="91"/>
      <c r="AE856" s="49"/>
      <c r="AF856" s="49"/>
      <c r="AH856" s="91"/>
      <c r="AI856" s="49"/>
      <c r="AJ856" s="49"/>
      <c r="AL856" s="91"/>
      <c r="AM856" s="49"/>
      <c r="AN856" s="49"/>
    </row>
    <row r="857" spans="8:40" x14ac:dyDescent="0.2">
      <c r="H857" s="92"/>
      <c r="M857" s="47"/>
      <c r="O857" s="48"/>
      <c r="P857" s="48"/>
      <c r="Q857" s="48"/>
      <c r="R857" s="49"/>
      <c r="S857" s="49"/>
      <c r="T857" s="49"/>
      <c r="U857" s="49"/>
      <c r="V857" s="49"/>
      <c r="W857" s="49"/>
      <c r="X857" s="94"/>
      <c r="AD857" s="91"/>
      <c r="AE857" s="49"/>
      <c r="AF857" s="49"/>
      <c r="AH857" s="91"/>
      <c r="AI857" s="49"/>
      <c r="AJ857" s="49"/>
      <c r="AL857" s="91"/>
      <c r="AM857" s="49"/>
      <c r="AN857" s="49"/>
    </row>
    <row r="858" spans="8:40" x14ac:dyDescent="0.2">
      <c r="H858" s="92"/>
      <c r="M858" s="47"/>
      <c r="O858" s="48"/>
      <c r="P858" s="48"/>
      <c r="Q858" s="48"/>
      <c r="R858" s="49"/>
      <c r="S858" s="49"/>
      <c r="T858" s="49"/>
      <c r="U858" s="49"/>
      <c r="V858" s="49"/>
      <c r="W858" s="49"/>
      <c r="X858" s="94"/>
      <c r="AD858" s="91"/>
      <c r="AE858" s="49"/>
      <c r="AF858" s="49"/>
      <c r="AH858" s="91"/>
      <c r="AI858" s="49"/>
      <c r="AJ858" s="49"/>
      <c r="AL858" s="91"/>
      <c r="AM858" s="49"/>
      <c r="AN858" s="49"/>
    </row>
    <row r="859" spans="8:40" x14ac:dyDescent="0.2">
      <c r="H859" s="92"/>
      <c r="M859" s="47"/>
      <c r="O859" s="48"/>
      <c r="P859" s="48"/>
      <c r="Q859" s="48"/>
      <c r="R859" s="49"/>
      <c r="S859" s="49"/>
      <c r="T859" s="49"/>
      <c r="U859" s="49"/>
      <c r="V859" s="49"/>
      <c r="W859" s="49"/>
      <c r="X859" s="94"/>
      <c r="AD859" s="91"/>
      <c r="AE859" s="49"/>
      <c r="AF859" s="49"/>
      <c r="AH859" s="91"/>
      <c r="AI859" s="49"/>
      <c r="AJ859" s="49"/>
      <c r="AL859" s="91"/>
      <c r="AM859" s="49"/>
      <c r="AN859" s="49"/>
    </row>
    <row r="860" spans="8:40" x14ac:dyDescent="0.2">
      <c r="H860" s="92"/>
      <c r="M860" s="47"/>
      <c r="O860" s="48"/>
      <c r="P860" s="48"/>
      <c r="Q860" s="48"/>
      <c r="R860" s="49"/>
      <c r="S860" s="49"/>
      <c r="T860" s="49"/>
      <c r="U860" s="49"/>
      <c r="V860" s="49"/>
      <c r="W860" s="49"/>
      <c r="X860" s="94"/>
      <c r="AD860" s="91"/>
      <c r="AE860" s="49"/>
      <c r="AF860" s="49"/>
      <c r="AH860" s="91"/>
      <c r="AI860" s="49"/>
      <c r="AJ860" s="49"/>
      <c r="AL860" s="91"/>
      <c r="AM860" s="49"/>
      <c r="AN860" s="49"/>
    </row>
    <row r="861" spans="8:40" x14ac:dyDescent="0.2">
      <c r="H861" s="92"/>
      <c r="M861" s="47"/>
      <c r="O861" s="48"/>
      <c r="P861" s="48"/>
      <c r="Q861" s="48"/>
      <c r="R861" s="49"/>
      <c r="S861" s="49"/>
      <c r="T861" s="49"/>
      <c r="U861" s="49"/>
      <c r="V861" s="49"/>
      <c r="W861" s="49"/>
      <c r="X861" s="94"/>
      <c r="AD861" s="91"/>
      <c r="AE861" s="49"/>
      <c r="AF861" s="49"/>
      <c r="AH861" s="91"/>
      <c r="AI861" s="49"/>
      <c r="AJ861" s="49"/>
      <c r="AL861" s="91"/>
      <c r="AM861" s="49"/>
      <c r="AN861" s="49"/>
    </row>
    <row r="862" spans="8:40" x14ac:dyDescent="0.2">
      <c r="H862" s="92"/>
      <c r="M862" s="47"/>
      <c r="O862" s="48"/>
      <c r="P862" s="48"/>
      <c r="Q862" s="48"/>
      <c r="R862" s="49"/>
      <c r="S862" s="49"/>
      <c r="T862" s="49"/>
      <c r="U862" s="49"/>
      <c r="V862" s="49"/>
      <c r="W862" s="49"/>
      <c r="X862" s="94"/>
      <c r="AD862" s="91"/>
      <c r="AE862" s="49"/>
      <c r="AF862" s="49"/>
      <c r="AH862" s="91"/>
      <c r="AI862" s="49"/>
      <c r="AJ862" s="49"/>
      <c r="AL862" s="91"/>
      <c r="AM862" s="49"/>
      <c r="AN862" s="49"/>
    </row>
    <row r="863" spans="8:40" x14ac:dyDescent="0.2">
      <c r="H863" s="92"/>
      <c r="M863" s="47"/>
      <c r="O863" s="48"/>
      <c r="P863" s="48"/>
      <c r="Q863" s="48"/>
      <c r="R863" s="49"/>
      <c r="S863" s="49"/>
      <c r="T863" s="49"/>
      <c r="U863" s="49"/>
      <c r="V863" s="49"/>
      <c r="W863" s="49"/>
      <c r="X863" s="94"/>
      <c r="AD863" s="91"/>
      <c r="AE863" s="49"/>
      <c r="AF863" s="49"/>
      <c r="AH863" s="91"/>
      <c r="AI863" s="49"/>
      <c r="AJ863" s="49"/>
      <c r="AL863" s="91"/>
      <c r="AM863" s="49"/>
      <c r="AN863" s="49"/>
    </row>
    <row r="864" spans="8:40" x14ac:dyDescent="0.2">
      <c r="H864" s="92"/>
      <c r="M864" s="47"/>
      <c r="O864" s="48"/>
      <c r="P864" s="48"/>
      <c r="Q864" s="48"/>
      <c r="R864" s="49"/>
      <c r="S864" s="49"/>
      <c r="T864" s="49"/>
      <c r="U864" s="49"/>
      <c r="V864" s="49"/>
      <c r="W864" s="49"/>
      <c r="X864" s="94"/>
      <c r="AD864" s="91"/>
      <c r="AE864" s="49"/>
      <c r="AF864" s="49"/>
      <c r="AH864" s="91"/>
      <c r="AI864" s="49"/>
      <c r="AJ864" s="49"/>
      <c r="AL864" s="91"/>
      <c r="AM864" s="49"/>
      <c r="AN864" s="49"/>
    </row>
    <row r="865" spans="8:40" x14ac:dyDescent="0.2">
      <c r="H865" s="92"/>
      <c r="M865" s="47"/>
      <c r="O865" s="48"/>
      <c r="P865" s="48"/>
      <c r="Q865" s="48"/>
      <c r="R865" s="49"/>
      <c r="S865" s="49"/>
      <c r="T865" s="49"/>
      <c r="U865" s="49"/>
      <c r="V865" s="49"/>
      <c r="W865" s="49"/>
      <c r="X865" s="94"/>
      <c r="AD865" s="91"/>
      <c r="AE865" s="49"/>
      <c r="AF865" s="49"/>
      <c r="AH865" s="91"/>
      <c r="AI865" s="49"/>
      <c r="AJ865" s="49"/>
      <c r="AL865" s="91"/>
      <c r="AM865" s="49"/>
      <c r="AN865" s="49"/>
    </row>
    <row r="866" spans="8:40" x14ac:dyDescent="0.2">
      <c r="H866" s="92"/>
      <c r="M866" s="47"/>
      <c r="O866" s="48"/>
      <c r="P866" s="48"/>
      <c r="Q866" s="48"/>
      <c r="R866" s="49"/>
      <c r="S866" s="49"/>
      <c r="T866" s="49"/>
      <c r="U866" s="49"/>
      <c r="V866" s="49"/>
      <c r="W866" s="49"/>
      <c r="X866" s="94"/>
      <c r="AD866" s="91"/>
      <c r="AE866" s="49"/>
      <c r="AF866" s="49"/>
      <c r="AH866" s="91"/>
      <c r="AI866" s="49"/>
      <c r="AJ866" s="49"/>
      <c r="AL866" s="91"/>
      <c r="AM866" s="49"/>
      <c r="AN866" s="49"/>
    </row>
    <row r="867" spans="8:40" x14ac:dyDescent="0.2">
      <c r="H867" s="92"/>
      <c r="M867" s="47"/>
      <c r="O867" s="48"/>
      <c r="P867" s="48"/>
      <c r="Q867" s="48"/>
      <c r="R867" s="49"/>
      <c r="S867" s="49"/>
      <c r="T867" s="49"/>
      <c r="U867" s="49"/>
      <c r="V867" s="49"/>
      <c r="W867" s="49"/>
      <c r="X867" s="94"/>
      <c r="AD867" s="91"/>
      <c r="AE867" s="49"/>
      <c r="AF867" s="49"/>
      <c r="AH867" s="91"/>
      <c r="AI867" s="49"/>
      <c r="AJ867" s="49"/>
      <c r="AL867" s="91"/>
      <c r="AM867" s="49"/>
      <c r="AN867" s="49"/>
    </row>
    <row r="868" spans="8:40" x14ac:dyDescent="0.2">
      <c r="H868" s="92"/>
      <c r="M868" s="47"/>
      <c r="O868" s="48"/>
      <c r="P868" s="48"/>
      <c r="Q868" s="48"/>
      <c r="R868" s="49"/>
      <c r="S868" s="49"/>
      <c r="T868" s="49"/>
      <c r="U868" s="49"/>
      <c r="V868" s="49"/>
      <c r="W868" s="49"/>
      <c r="X868" s="94"/>
      <c r="AD868" s="91"/>
      <c r="AE868" s="49"/>
      <c r="AF868" s="49"/>
      <c r="AH868" s="91"/>
      <c r="AI868" s="49"/>
      <c r="AJ868" s="49"/>
      <c r="AL868" s="91"/>
      <c r="AM868" s="49"/>
      <c r="AN868" s="49"/>
    </row>
    <row r="869" spans="8:40" x14ac:dyDescent="0.2">
      <c r="H869" s="92"/>
      <c r="M869" s="47"/>
      <c r="O869" s="48"/>
      <c r="P869" s="48"/>
      <c r="Q869" s="48"/>
      <c r="R869" s="49"/>
      <c r="S869" s="49"/>
      <c r="T869" s="49"/>
      <c r="U869" s="49"/>
      <c r="V869" s="49"/>
      <c r="W869" s="49"/>
      <c r="X869" s="94"/>
      <c r="AD869" s="91"/>
      <c r="AE869" s="49"/>
      <c r="AF869" s="49"/>
      <c r="AH869" s="91"/>
      <c r="AI869" s="49"/>
      <c r="AJ869" s="49"/>
      <c r="AL869" s="91"/>
      <c r="AM869" s="49"/>
      <c r="AN869" s="49"/>
    </row>
    <row r="870" spans="8:40" x14ac:dyDescent="0.2">
      <c r="H870" s="92"/>
      <c r="M870" s="47"/>
      <c r="O870" s="48"/>
      <c r="P870" s="48"/>
      <c r="Q870" s="48"/>
      <c r="R870" s="49"/>
      <c r="S870" s="49"/>
      <c r="T870" s="49"/>
      <c r="U870" s="49"/>
      <c r="V870" s="49"/>
      <c r="W870" s="49"/>
      <c r="X870" s="94"/>
      <c r="AD870" s="91"/>
      <c r="AE870" s="49"/>
      <c r="AF870" s="49"/>
      <c r="AH870" s="91"/>
      <c r="AI870" s="49"/>
      <c r="AJ870" s="49"/>
      <c r="AL870" s="91"/>
      <c r="AM870" s="49"/>
      <c r="AN870" s="49"/>
    </row>
    <row r="871" spans="8:40" x14ac:dyDescent="0.2">
      <c r="H871" s="92"/>
      <c r="M871" s="47"/>
      <c r="O871" s="48"/>
      <c r="P871" s="48"/>
      <c r="Q871" s="48"/>
      <c r="R871" s="49"/>
      <c r="S871" s="49"/>
      <c r="T871" s="49"/>
      <c r="U871" s="49"/>
      <c r="V871" s="49"/>
      <c r="W871" s="49"/>
      <c r="X871" s="94"/>
      <c r="AD871" s="91"/>
      <c r="AE871" s="49"/>
      <c r="AF871" s="49"/>
      <c r="AH871" s="91"/>
      <c r="AI871" s="49"/>
      <c r="AJ871" s="49"/>
      <c r="AL871" s="91"/>
      <c r="AM871" s="49"/>
      <c r="AN871" s="49"/>
    </row>
    <row r="872" spans="8:40" x14ac:dyDescent="0.2">
      <c r="H872" s="92"/>
      <c r="M872" s="47"/>
      <c r="O872" s="48"/>
      <c r="P872" s="48"/>
      <c r="Q872" s="48"/>
      <c r="R872" s="49"/>
      <c r="S872" s="49"/>
      <c r="T872" s="49"/>
      <c r="U872" s="49"/>
      <c r="V872" s="49"/>
      <c r="W872" s="49"/>
      <c r="X872" s="94"/>
      <c r="AD872" s="91"/>
      <c r="AE872" s="49"/>
      <c r="AF872" s="49"/>
      <c r="AH872" s="91"/>
      <c r="AI872" s="49"/>
      <c r="AJ872" s="49"/>
      <c r="AL872" s="91"/>
      <c r="AM872" s="49"/>
      <c r="AN872" s="49"/>
    </row>
    <row r="873" spans="8:40" x14ac:dyDescent="0.2">
      <c r="H873" s="92"/>
      <c r="M873" s="47"/>
      <c r="O873" s="48"/>
      <c r="P873" s="48"/>
      <c r="Q873" s="48"/>
      <c r="R873" s="49"/>
      <c r="S873" s="49"/>
      <c r="T873" s="49"/>
      <c r="U873" s="49"/>
      <c r="V873" s="49"/>
      <c r="W873" s="49"/>
      <c r="X873" s="94"/>
      <c r="AD873" s="91"/>
      <c r="AE873" s="49"/>
      <c r="AF873" s="49"/>
      <c r="AH873" s="91"/>
      <c r="AI873" s="49"/>
      <c r="AJ873" s="49"/>
      <c r="AL873" s="91"/>
      <c r="AM873" s="49"/>
      <c r="AN873" s="49"/>
    </row>
    <row r="874" spans="8:40" x14ac:dyDescent="0.2">
      <c r="H874" s="92"/>
      <c r="M874" s="47"/>
      <c r="O874" s="48"/>
      <c r="P874" s="48"/>
      <c r="Q874" s="48"/>
      <c r="R874" s="49"/>
      <c r="S874" s="49"/>
      <c r="T874" s="49"/>
      <c r="U874" s="49"/>
      <c r="V874" s="49"/>
      <c r="W874" s="49"/>
      <c r="X874" s="94"/>
      <c r="AD874" s="91"/>
      <c r="AE874" s="49"/>
      <c r="AF874" s="49"/>
      <c r="AH874" s="91"/>
      <c r="AI874" s="49"/>
      <c r="AJ874" s="49"/>
      <c r="AL874" s="91"/>
      <c r="AM874" s="49"/>
      <c r="AN874" s="49"/>
    </row>
    <row r="875" spans="8:40" x14ac:dyDescent="0.2">
      <c r="H875" s="92"/>
      <c r="M875" s="47"/>
      <c r="O875" s="48"/>
      <c r="P875" s="48"/>
      <c r="Q875" s="48"/>
      <c r="R875" s="49"/>
      <c r="S875" s="49"/>
      <c r="T875" s="49"/>
      <c r="U875" s="49"/>
      <c r="V875" s="49"/>
      <c r="W875" s="49"/>
      <c r="X875" s="94"/>
      <c r="AD875" s="91"/>
      <c r="AE875" s="49"/>
      <c r="AF875" s="49"/>
      <c r="AH875" s="91"/>
      <c r="AI875" s="49"/>
      <c r="AJ875" s="49"/>
      <c r="AL875" s="91"/>
      <c r="AM875" s="49"/>
      <c r="AN875" s="49"/>
    </row>
    <row r="876" spans="8:40" x14ac:dyDescent="0.2">
      <c r="H876" s="92"/>
      <c r="M876" s="47"/>
      <c r="O876" s="48"/>
      <c r="P876" s="48"/>
      <c r="Q876" s="48"/>
      <c r="R876" s="49"/>
      <c r="S876" s="49"/>
      <c r="T876" s="49"/>
      <c r="U876" s="49"/>
      <c r="V876" s="49"/>
      <c r="W876" s="49"/>
      <c r="X876" s="94"/>
      <c r="AD876" s="91"/>
      <c r="AE876" s="49"/>
      <c r="AF876" s="49"/>
      <c r="AH876" s="91"/>
      <c r="AI876" s="49"/>
      <c r="AJ876" s="49"/>
      <c r="AL876" s="91"/>
      <c r="AM876" s="49"/>
      <c r="AN876" s="49"/>
    </row>
    <row r="877" spans="8:40" x14ac:dyDescent="0.2">
      <c r="H877" s="92"/>
      <c r="M877" s="47"/>
      <c r="O877" s="48"/>
      <c r="P877" s="48"/>
      <c r="Q877" s="48"/>
      <c r="R877" s="49"/>
      <c r="S877" s="49"/>
      <c r="T877" s="49"/>
      <c r="U877" s="49"/>
      <c r="V877" s="49"/>
      <c r="W877" s="49"/>
      <c r="X877" s="94"/>
      <c r="AD877" s="91"/>
      <c r="AE877" s="49"/>
      <c r="AF877" s="49"/>
      <c r="AH877" s="91"/>
      <c r="AI877" s="49"/>
      <c r="AJ877" s="49"/>
      <c r="AL877" s="91"/>
      <c r="AM877" s="49"/>
      <c r="AN877" s="49"/>
    </row>
    <row r="878" spans="8:40" x14ac:dyDescent="0.2">
      <c r="H878" s="92"/>
      <c r="M878" s="47"/>
      <c r="O878" s="48"/>
      <c r="P878" s="48"/>
      <c r="Q878" s="48"/>
      <c r="R878" s="49"/>
      <c r="S878" s="49"/>
      <c r="T878" s="49"/>
      <c r="U878" s="49"/>
      <c r="V878" s="49"/>
      <c r="W878" s="49"/>
      <c r="X878" s="94"/>
      <c r="AD878" s="91"/>
      <c r="AE878" s="49"/>
      <c r="AF878" s="49"/>
      <c r="AH878" s="91"/>
      <c r="AI878" s="49"/>
      <c r="AJ878" s="49"/>
      <c r="AL878" s="91"/>
      <c r="AM878" s="49"/>
      <c r="AN878" s="49"/>
    </row>
    <row r="879" spans="8:40" x14ac:dyDescent="0.2">
      <c r="H879" s="92"/>
      <c r="M879" s="47"/>
      <c r="O879" s="48"/>
      <c r="P879" s="48"/>
      <c r="Q879" s="48"/>
      <c r="R879" s="49"/>
      <c r="S879" s="49"/>
      <c r="T879" s="49"/>
      <c r="U879" s="49"/>
      <c r="V879" s="49"/>
      <c r="W879" s="49"/>
      <c r="X879" s="94"/>
      <c r="AD879" s="91"/>
      <c r="AE879" s="49"/>
      <c r="AF879" s="49"/>
      <c r="AH879" s="91"/>
      <c r="AI879" s="49"/>
      <c r="AJ879" s="49"/>
      <c r="AL879" s="91"/>
      <c r="AM879" s="49"/>
      <c r="AN879" s="49"/>
    </row>
    <row r="880" spans="8:40" x14ac:dyDescent="0.2">
      <c r="H880" s="92"/>
      <c r="M880" s="47"/>
      <c r="O880" s="48"/>
      <c r="P880" s="48"/>
      <c r="Q880" s="48"/>
      <c r="R880" s="49"/>
      <c r="S880" s="49"/>
      <c r="T880" s="49"/>
      <c r="U880" s="49"/>
      <c r="V880" s="49"/>
      <c r="W880" s="49"/>
      <c r="X880" s="94"/>
      <c r="AD880" s="91"/>
      <c r="AE880" s="49"/>
      <c r="AF880" s="49"/>
      <c r="AH880" s="91"/>
      <c r="AI880" s="49"/>
      <c r="AJ880" s="49"/>
      <c r="AL880" s="91"/>
      <c r="AM880" s="49"/>
      <c r="AN880" s="49"/>
    </row>
    <row r="881" spans="8:40" x14ac:dyDescent="0.2">
      <c r="H881" s="92"/>
      <c r="M881" s="47"/>
      <c r="O881" s="48"/>
      <c r="P881" s="48"/>
      <c r="Q881" s="48"/>
      <c r="R881" s="49"/>
      <c r="S881" s="49"/>
      <c r="T881" s="49"/>
      <c r="U881" s="49"/>
      <c r="V881" s="49"/>
      <c r="W881" s="49"/>
      <c r="X881" s="94"/>
      <c r="AD881" s="91"/>
      <c r="AE881" s="49"/>
      <c r="AF881" s="49"/>
      <c r="AH881" s="91"/>
      <c r="AI881" s="49"/>
      <c r="AJ881" s="49"/>
      <c r="AL881" s="91"/>
      <c r="AM881" s="49"/>
      <c r="AN881" s="49"/>
    </row>
    <row r="882" spans="8:40" x14ac:dyDescent="0.2">
      <c r="H882" s="92"/>
      <c r="M882" s="47"/>
      <c r="O882" s="48"/>
      <c r="P882" s="48"/>
      <c r="Q882" s="48"/>
      <c r="R882" s="49"/>
      <c r="S882" s="49"/>
      <c r="T882" s="49"/>
      <c r="U882" s="49"/>
      <c r="V882" s="49"/>
      <c r="W882" s="49"/>
      <c r="X882" s="94"/>
      <c r="AD882" s="91"/>
      <c r="AE882" s="49"/>
      <c r="AF882" s="49"/>
      <c r="AH882" s="91"/>
      <c r="AI882" s="49"/>
      <c r="AJ882" s="49"/>
      <c r="AL882" s="91"/>
      <c r="AM882" s="49"/>
      <c r="AN882" s="49"/>
    </row>
    <row r="883" spans="8:40" x14ac:dyDescent="0.2">
      <c r="H883" s="92"/>
      <c r="M883" s="47"/>
      <c r="O883" s="48"/>
      <c r="P883" s="48"/>
      <c r="Q883" s="48"/>
      <c r="R883" s="49"/>
      <c r="S883" s="49"/>
      <c r="T883" s="49"/>
      <c r="U883" s="49"/>
      <c r="V883" s="49"/>
      <c r="W883" s="49"/>
      <c r="X883" s="94"/>
      <c r="AD883" s="91"/>
      <c r="AE883" s="49"/>
      <c r="AF883" s="49"/>
      <c r="AH883" s="91"/>
      <c r="AI883" s="49"/>
      <c r="AJ883" s="49"/>
      <c r="AL883" s="91"/>
      <c r="AM883" s="49"/>
      <c r="AN883" s="49"/>
    </row>
    <row r="884" spans="8:40" x14ac:dyDescent="0.2">
      <c r="H884" s="92"/>
      <c r="M884" s="47"/>
      <c r="O884" s="48"/>
      <c r="P884" s="48"/>
      <c r="Q884" s="48"/>
      <c r="R884" s="49"/>
      <c r="S884" s="49"/>
      <c r="T884" s="49"/>
      <c r="U884" s="49"/>
      <c r="V884" s="49"/>
      <c r="W884" s="49"/>
      <c r="X884" s="94"/>
      <c r="AD884" s="91"/>
      <c r="AE884" s="49"/>
      <c r="AF884" s="49"/>
      <c r="AH884" s="91"/>
      <c r="AI884" s="49"/>
      <c r="AJ884" s="49"/>
      <c r="AL884" s="91"/>
      <c r="AM884" s="49"/>
      <c r="AN884" s="49"/>
    </row>
    <row r="885" spans="8:40" x14ac:dyDescent="0.2">
      <c r="H885" s="92"/>
      <c r="M885" s="47"/>
      <c r="O885" s="48"/>
      <c r="P885" s="48"/>
      <c r="Q885" s="48"/>
      <c r="R885" s="49"/>
      <c r="S885" s="49"/>
      <c r="T885" s="49"/>
      <c r="U885" s="49"/>
      <c r="V885" s="49"/>
      <c r="W885" s="49"/>
      <c r="X885" s="94"/>
      <c r="AD885" s="91"/>
      <c r="AE885" s="49"/>
      <c r="AF885" s="49"/>
      <c r="AH885" s="91"/>
      <c r="AI885" s="49"/>
      <c r="AJ885" s="49"/>
      <c r="AL885" s="91"/>
      <c r="AM885" s="49"/>
      <c r="AN885" s="49"/>
    </row>
    <row r="886" spans="8:40" x14ac:dyDescent="0.2">
      <c r="H886" s="92"/>
      <c r="M886" s="47"/>
      <c r="O886" s="48"/>
      <c r="P886" s="48"/>
      <c r="Q886" s="48"/>
      <c r="R886" s="49"/>
      <c r="S886" s="49"/>
      <c r="T886" s="49"/>
      <c r="U886" s="49"/>
      <c r="V886" s="49"/>
      <c r="W886" s="49"/>
      <c r="X886" s="94"/>
      <c r="AD886" s="91"/>
      <c r="AE886" s="49"/>
      <c r="AF886" s="49"/>
      <c r="AH886" s="91"/>
      <c r="AI886" s="49"/>
      <c r="AJ886" s="49"/>
      <c r="AL886" s="91"/>
      <c r="AM886" s="49"/>
      <c r="AN886" s="49"/>
    </row>
    <row r="887" spans="8:40" x14ac:dyDescent="0.2">
      <c r="H887" s="92"/>
      <c r="M887" s="47"/>
      <c r="O887" s="48"/>
      <c r="P887" s="48"/>
      <c r="Q887" s="48"/>
      <c r="R887" s="49"/>
      <c r="S887" s="49"/>
      <c r="T887" s="49"/>
      <c r="U887" s="49"/>
      <c r="V887" s="49"/>
      <c r="W887" s="49"/>
      <c r="X887" s="94"/>
      <c r="AD887" s="91"/>
      <c r="AE887" s="49"/>
      <c r="AF887" s="49"/>
      <c r="AH887" s="91"/>
      <c r="AI887" s="49"/>
      <c r="AJ887" s="49"/>
      <c r="AL887" s="91"/>
      <c r="AM887" s="49"/>
      <c r="AN887" s="49"/>
    </row>
    <row r="888" spans="8:40" x14ac:dyDescent="0.2">
      <c r="H888" s="92"/>
      <c r="M888" s="47"/>
      <c r="O888" s="48"/>
      <c r="P888" s="48"/>
      <c r="Q888" s="48"/>
      <c r="R888" s="49"/>
      <c r="S888" s="49"/>
      <c r="T888" s="49"/>
      <c r="U888" s="49"/>
      <c r="V888" s="49"/>
      <c r="W888" s="49"/>
      <c r="X888" s="94"/>
      <c r="AD888" s="91"/>
      <c r="AE888" s="49"/>
      <c r="AF888" s="49"/>
      <c r="AH888" s="91"/>
      <c r="AI888" s="49"/>
      <c r="AJ888" s="49"/>
      <c r="AL888" s="91"/>
      <c r="AM888" s="49"/>
      <c r="AN888" s="49"/>
    </row>
    <row r="889" spans="8:40" x14ac:dyDescent="0.2">
      <c r="H889" s="92"/>
      <c r="M889" s="47"/>
      <c r="O889" s="48"/>
      <c r="P889" s="48"/>
      <c r="Q889" s="48"/>
      <c r="R889" s="49"/>
      <c r="S889" s="49"/>
      <c r="T889" s="49"/>
      <c r="U889" s="49"/>
      <c r="V889" s="49"/>
      <c r="W889" s="49"/>
      <c r="X889" s="94"/>
      <c r="AD889" s="91"/>
      <c r="AE889" s="49"/>
      <c r="AF889" s="49"/>
      <c r="AH889" s="91"/>
      <c r="AI889" s="49"/>
      <c r="AJ889" s="49"/>
      <c r="AL889" s="91"/>
      <c r="AM889" s="49"/>
      <c r="AN889" s="49"/>
    </row>
    <row r="890" spans="8:40" x14ac:dyDescent="0.2">
      <c r="H890" s="92"/>
      <c r="M890" s="47"/>
      <c r="O890" s="48"/>
      <c r="P890" s="48"/>
      <c r="Q890" s="48"/>
      <c r="R890" s="49"/>
      <c r="S890" s="49"/>
      <c r="T890" s="49"/>
      <c r="U890" s="49"/>
      <c r="V890" s="49"/>
      <c r="W890" s="49"/>
      <c r="X890" s="94"/>
      <c r="AD890" s="91"/>
      <c r="AE890" s="49"/>
      <c r="AF890" s="49"/>
      <c r="AH890" s="91"/>
      <c r="AI890" s="49"/>
      <c r="AJ890" s="49"/>
      <c r="AL890" s="91"/>
      <c r="AM890" s="49"/>
      <c r="AN890" s="49"/>
    </row>
    <row r="891" spans="8:40" x14ac:dyDescent="0.2">
      <c r="H891" s="92"/>
      <c r="M891" s="47"/>
      <c r="O891" s="48"/>
      <c r="P891" s="48"/>
      <c r="Q891" s="48"/>
      <c r="R891" s="49"/>
      <c r="S891" s="49"/>
      <c r="T891" s="49"/>
      <c r="U891" s="49"/>
      <c r="V891" s="49"/>
      <c r="W891" s="49"/>
      <c r="X891" s="94"/>
      <c r="AD891" s="91"/>
      <c r="AE891" s="49"/>
      <c r="AF891" s="49"/>
      <c r="AH891" s="91"/>
      <c r="AI891" s="49"/>
      <c r="AJ891" s="49"/>
      <c r="AL891" s="91"/>
      <c r="AM891" s="49"/>
      <c r="AN891" s="49"/>
    </row>
    <row r="892" spans="8:40" x14ac:dyDescent="0.2">
      <c r="H892" s="92"/>
      <c r="M892" s="47"/>
      <c r="O892" s="48"/>
      <c r="P892" s="48"/>
      <c r="Q892" s="48"/>
      <c r="R892" s="49"/>
      <c r="S892" s="49"/>
      <c r="T892" s="49"/>
      <c r="U892" s="49"/>
      <c r="V892" s="49"/>
      <c r="W892" s="49"/>
      <c r="X892" s="94"/>
      <c r="AD892" s="91"/>
      <c r="AE892" s="49"/>
      <c r="AF892" s="49"/>
      <c r="AH892" s="91"/>
      <c r="AI892" s="49"/>
      <c r="AJ892" s="49"/>
      <c r="AL892" s="91"/>
      <c r="AM892" s="49"/>
      <c r="AN892" s="49"/>
    </row>
    <row r="893" spans="8:40" x14ac:dyDescent="0.2">
      <c r="H893" s="92"/>
      <c r="M893" s="47"/>
      <c r="O893" s="48"/>
      <c r="P893" s="48"/>
      <c r="Q893" s="48"/>
      <c r="R893" s="49"/>
      <c r="S893" s="49"/>
      <c r="T893" s="49"/>
      <c r="U893" s="49"/>
      <c r="V893" s="49"/>
      <c r="W893" s="49"/>
      <c r="X893" s="94"/>
      <c r="AD893" s="91"/>
      <c r="AE893" s="49"/>
      <c r="AF893" s="49"/>
      <c r="AH893" s="91"/>
      <c r="AI893" s="49"/>
      <c r="AJ893" s="49"/>
      <c r="AL893" s="91"/>
      <c r="AM893" s="49"/>
      <c r="AN893" s="49"/>
    </row>
    <row r="894" spans="8:40" x14ac:dyDescent="0.2">
      <c r="H894" s="92"/>
      <c r="M894" s="47"/>
      <c r="O894" s="48"/>
      <c r="P894" s="48"/>
      <c r="Q894" s="48"/>
      <c r="R894" s="49"/>
      <c r="S894" s="49"/>
      <c r="T894" s="49"/>
      <c r="U894" s="49"/>
      <c r="V894" s="49"/>
      <c r="W894" s="49"/>
      <c r="X894" s="94"/>
      <c r="AD894" s="91"/>
      <c r="AE894" s="49"/>
      <c r="AF894" s="49"/>
      <c r="AH894" s="91"/>
      <c r="AI894" s="49"/>
      <c r="AJ894" s="49"/>
      <c r="AL894" s="91"/>
      <c r="AM894" s="49"/>
      <c r="AN894" s="49"/>
    </row>
    <row r="895" spans="8:40" x14ac:dyDescent="0.2">
      <c r="H895" s="92"/>
      <c r="M895" s="47"/>
      <c r="O895" s="48"/>
      <c r="P895" s="48"/>
      <c r="Q895" s="48"/>
      <c r="R895" s="49"/>
      <c r="S895" s="49"/>
      <c r="T895" s="49"/>
      <c r="U895" s="49"/>
      <c r="V895" s="49"/>
      <c r="W895" s="49"/>
      <c r="X895" s="94"/>
      <c r="AD895" s="91"/>
      <c r="AE895" s="49"/>
      <c r="AF895" s="49"/>
      <c r="AH895" s="91"/>
      <c r="AI895" s="49"/>
      <c r="AJ895" s="49"/>
      <c r="AL895" s="91"/>
      <c r="AM895" s="49"/>
      <c r="AN895" s="49"/>
    </row>
    <row r="896" spans="8:40" x14ac:dyDescent="0.2">
      <c r="H896" s="92"/>
      <c r="M896" s="47"/>
      <c r="O896" s="48"/>
      <c r="P896" s="48"/>
      <c r="Q896" s="48"/>
      <c r="R896" s="49"/>
      <c r="S896" s="49"/>
      <c r="T896" s="49"/>
      <c r="U896" s="49"/>
      <c r="V896" s="49"/>
      <c r="W896" s="49"/>
      <c r="X896" s="94"/>
      <c r="AD896" s="91"/>
      <c r="AE896" s="49"/>
      <c r="AF896" s="49"/>
      <c r="AH896" s="91"/>
      <c r="AI896" s="49"/>
      <c r="AJ896" s="49"/>
      <c r="AL896" s="91"/>
      <c r="AM896" s="49"/>
      <c r="AN896" s="49"/>
    </row>
    <row r="897" spans="8:40" x14ac:dyDescent="0.2">
      <c r="H897" s="92"/>
      <c r="M897" s="47"/>
      <c r="O897" s="48"/>
      <c r="P897" s="48"/>
      <c r="Q897" s="48"/>
      <c r="R897" s="49"/>
      <c r="S897" s="49"/>
      <c r="T897" s="49"/>
      <c r="U897" s="49"/>
      <c r="V897" s="49"/>
      <c r="W897" s="49"/>
      <c r="X897" s="94"/>
      <c r="AD897" s="91"/>
      <c r="AE897" s="49"/>
      <c r="AF897" s="49"/>
      <c r="AH897" s="91"/>
      <c r="AI897" s="49"/>
      <c r="AJ897" s="49"/>
      <c r="AL897" s="91"/>
      <c r="AM897" s="49"/>
      <c r="AN897" s="49"/>
    </row>
    <row r="898" spans="8:40" x14ac:dyDescent="0.2">
      <c r="H898" s="92"/>
      <c r="M898" s="47"/>
      <c r="O898" s="48"/>
      <c r="P898" s="48"/>
      <c r="Q898" s="48"/>
      <c r="R898" s="49"/>
      <c r="S898" s="49"/>
      <c r="T898" s="49"/>
      <c r="U898" s="49"/>
      <c r="V898" s="49"/>
      <c r="W898" s="49"/>
      <c r="X898" s="94"/>
      <c r="AD898" s="91"/>
      <c r="AE898" s="49"/>
      <c r="AF898" s="49"/>
      <c r="AH898" s="91"/>
      <c r="AI898" s="49"/>
      <c r="AJ898" s="49"/>
      <c r="AL898" s="91"/>
      <c r="AM898" s="49"/>
      <c r="AN898" s="49"/>
    </row>
    <row r="899" spans="8:40" x14ac:dyDescent="0.2">
      <c r="H899" s="92"/>
      <c r="M899" s="47"/>
      <c r="O899" s="48"/>
      <c r="P899" s="48"/>
      <c r="Q899" s="48"/>
      <c r="R899" s="49"/>
      <c r="S899" s="49"/>
      <c r="T899" s="49"/>
      <c r="U899" s="49"/>
      <c r="V899" s="49"/>
      <c r="W899" s="49"/>
      <c r="X899" s="94"/>
      <c r="AD899" s="91"/>
      <c r="AE899" s="49"/>
      <c r="AF899" s="49"/>
      <c r="AH899" s="91"/>
      <c r="AI899" s="49"/>
      <c r="AJ899" s="49"/>
      <c r="AL899" s="91"/>
      <c r="AM899" s="49"/>
      <c r="AN899" s="49"/>
    </row>
    <row r="900" spans="8:40" x14ac:dyDescent="0.2">
      <c r="H900" s="92"/>
      <c r="M900" s="47"/>
      <c r="O900" s="48"/>
      <c r="P900" s="48"/>
      <c r="Q900" s="48"/>
      <c r="R900" s="49"/>
      <c r="S900" s="49"/>
      <c r="T900" s="49"/>
      <c r="U900" s="49"/>
      <c r="V900" s="49"/>
      <c r="W900" s="49"/>
      <c r="X900" s="94"/>
      <c r="AD900" s="91"/>
      <c r="AE900" s="49"/>
      <c r="AF900" s="49"/>
      <c r="AH900" s="91"/>
      <c r="AI900" s="49"/>
      <c r="AJ900" s="49"/>
      <c r="AL900" s="91"/>
      <c r="AM900" s="49"/>
      <c r="AN900" s="49"/>
    </row>
    <row r="901" spans="8:40" x14ac:dyDescent="0.2">
      <c r="H901" s="92"/>
      <c r="M901" s="47"/>
      <c r="O901" s="48"/>
      <c r="P901" s="48"/>
      <c r="Q901" s="48"/>
      <c r="R901" s="49"/>
      <c r="S901" s="49"/>
      <c r="T901" s="49"/>
      <c r="U901" s="49"/>
      <c r="V901" s="49"/>
      <c r="W901" s="49"/>
      <c r="X901" s="94"/>
      <c r="AD901" s="91"/>
      <c r="AE901" s="49"/>
      <c r="AF901" s="49"/>
      <c r="AH901" s="91"/>
      <c r="AI901" s="49"/>
      <c r="AJ901" s="49"/>
      <c r="AL901" s="91"/>
      <c r="AM901" s="49"/>
      <c r="AN901" s="49"/>
    </row>
    <row r="902" spans="8:40" x14ac:dyDescent="0.2">
      <c r="H902" s="92"/>
      <c r="M902" s="47"/>
      <c r="O902" s="48"/>
      <c r="P902" s="48"/>
      <c r="Q902" s="48"/>
      <c r="R902" s="49"/>
      <c r="S902" s="49"/>
      <c r="T902" s="49"/>
      <c r="U902" s="49"/>
      <c r="V902" s="49"/>
      <c r="W902" s="49"/>
      <c r="X902" s="94"/>
      <c r="AD902" s="91"/>
      <c r="AE902" s="49"/>
      <c r="AF902" s="49"/>
      <c r="AH902" s="91"/>
      <c r="AI902" s="49"/>
      <c r="AJ902" s="49"/>
      <c r="AL902" s="91"/>
      <c r="AM902" s="49"/>
      <c r="AN902" s="49"/>
    </row>
    <row r="903" spans="8:40" x14ac:dyDescent="0.2">
      <c r="H903" s="92"/>
      <c r="M903" s="47"/>
      <c r="O903" s="48"/>
      <c r="P903" s="48"/>
      <c r="Q903" s="48"/>
      <c r="R903" s="49"/>
      <c r="S903" s="49"/>
      <c r="T903" s="49"/>
      <c r="U903" s="49"/>
      <c r="V903" s="49"/>
      <c r="W903" s="49"/>
      <c r="X903" s="94"/>
      <c r="AD903" s="91"/>
      <c r="AE903" s="49"/>
      <c r="AF903" s="49"/>
      <c r="AH903" s="91"/>
      <c r="AI903" s="49"/>
      <c r="AJ903" s="49"/>
      <c r="AL903" s="91"/>
      <c r="AM903" s="49"/>
      <c r="AN903" s="49"/>
    </row>
    <row r="904" spans="8:40" x14ac:dyDescent="0.2">
      <c r="H904" s="92"/>
      <c r="M904" s="47"/>
      <c r="O904" s="48"/>
      <c r="P904" s="48"/>
      <c r="Q904" s="48"/>
      <c r="R904" s="49"/>
      <c r="S904" s="49"/>
      <c r="T904" s="49"/>
      <c r="U904" s="49"/>
      <c r="V904" s="49"/>
      <c r="W904" s="49"/>
      <c r="X904" s="94"/>
      <c r="AD904" s="91"/>
      <c r="AE904" s="49"/>
      <c r="AF904" s="49"/>
      <c r="AH904" s="91"/>
      <c r="AI904" s="49"/>
      <c r="AJ904" s="49"/>
      <c r="AL904" s="91"/>
      <c r="AM904" s="49"/>
      <c r="AN904" s="49"/>
    </row>
    <row r="905" spans="8:40" x14ac:dyDescent="0.2">
      <c r="H905" s="92"/>
      <c r="M905" s="47"/>
      <c r="O905" s="48"/>
      <c r="P905" s="48"/>
      <c r="Q905" s="48"/>
      <c r="R905" s="49"/>
      <c r="S905" s="49"/>
      <c r="T905" s="49"/>
      <c r="U905" s="49"/>
      <c r="V905" s="49"/>
      <c r="W905" s="49"/>
      <c r="X905" s="94"/>
      <c r="AD905" s="91"/>
      <c r="AE905" s="49"/>
      <c r="AF905" s="49"/>
      <c r="AH905" s="91"/>
      <c r="AI905" s="49"/>
      <c r="AJ905" s="49"/>
      <c r="AL905" s="91"/>
      <c r="AM905" s="49"/>
      <c r="AN905" s="49"/>
    </row>
    <row r="906" spans="8:40" x14ac:dyDescent="0.2">
      <c r="H906" s="92"/>
      <c r="M906" s="47"/>
      <c r="O906" s="48"/>
      <c r="P906" s="48"/>
      <c r="Q906" s="48"/>
      <c r="R906" s="49"/>
      <c r="S906" s="49"/>
      <c r="T906" s="49"/>
      <c r="U906" s="49"/>
      <c r="V906" s="49"/>
      <c r="W906" s="49"/>
      <c r="X906" s="94"/>
      <c r="AD906" s="91"/>
      <c r="AE906" s="49"/>
      <c r="AF906" s="49"/>
      <c r="AH906" s="91"/>
      <c r="AI906" s="49"/>
      <c r="AJ906" s="49"/>
      <c r="AL906" s="91"/>
      <c r="AM906" s="49"/>
      <c r="AN906" s="49"/>
    </row>
    <row r="907" spans="8:40" x14ac:dyDescent="0.2">
      <c r="H907" s="92"/>
      <c r="M907" s="47"/>
      <c r="O907" s="48"/>
      <c r="P907" s="48"/>
      <c r="Q907" s="48"/>
      <c r="R907" s="49"/>
      <c r="S907" s="49"/>
      <c r="T907" s="49"/>
      <c r="U907" s="49"/>
      <c r="V907" s="49"/>
      <c r="W907" s="49"/>
      <c r="X907" s="94"/>
      <c r="AD907" s="91"/>
      <c r="AE907" s="49"/>
      <c r="AF907" s="49"/>
      <c r="AH907" s="91"/>
      <c r="AI907" s="49"/>
      <c r="AJ907" s="49"/>
      <c r="AL907" s="91"/>
      <c r="AM907" s="49"/>
      <c r="AN907" s="49"/>
    </row>
    <row r="908" spans="8:40" x14ac:dyDescent="0.2">
      <c r="H908" s="92"/>
      <c r="M908" s="47"/>
      <c r="O908" s="48"/>
      <c r="P908" s="48"/>
      <c r="Q908" s="48"/>
      <c r="R908" s="49"/>
      <c r="S908" s="49"/>
      <c r="T908" s="49"/>
      <c r="U908" s="49"/>
      <c r="V908" s="49"/>
      <c r="W908" s="49"/>
      <c r="X908" s="94"/>
      <c r="AD908" s="91"/>
      <c r="AE908" s="49"/>
      <c r="AF908" s="49"/>
      <c r="AH908" s="91"/>
      <c r="AI908" s="49"/>
      <c r="AJ908" s="49"/>
      <c r="AL908" s="91"/>
      <c r="AM908" s="49"/>
      <c r="AN908" s="49"/>
    </row>
    <row r="909" spans="8:40" x14ac:dyDescent="0.2">
      <c r="H909" s="92"/>
      <c r="M909" s="47"/>
      <c r="O909" s="48"/>
      <c r="P909" s="48"/>
      <c r="Q909" s="48"/>
      <c r="R909" s="49"/>
      <c r="S909" s="49"/>
      <c r="T909" s="49"/>
      <c r="U909" s="49"/>
      <c r="V909" s="49"/>
      <c r="W909" s="49"/>
      <c r="X909" s="94"/>
      <c r="AD909" s="91"/>
      <c r="AE909" s="49"/>
      <c r="AF909" s="49"/>
      <c r="AH909" s="91"/>
      <c r="AI909" s="49"/>
      <c r="AJ909" s="49"/>
      <c r="AL909" s="91"/>
      <c r="AM909" s="49"/>
      <c r="AN909" s="49"/>
    </row>
    <row r="910" spans="8:40" x14ac:dyDescent="0.2">
      <c r="H910" s="92"/>
      <c r="M910" s="47"/>
      <c r="O910" s="48"/>
      <c r="P910" s="48"/>
      <c r="Q910" s="48"/>
      <c r="R910" s="49"/>
      <c r="S910" s="49"/>
      <c r="T910" s="49"/>
      <c r="U910" s="49"/>
      <c r="V910" s="49"/>
      <c r="W910" s="49"/>
      <c r="X910" s="94"/>
      <c r="AD910" s="91"/>
      <c r="AE910" s="49"/>
      <c r="AF910" s="49"/>
      <c r="AH910" s="91"/>
      <c r="AI910" s="49"/>
      <c r="AJ910" s="49"/>
      <c r="AL910" s="91"/>
      <c r="AM910" s="49"/>
      <c r="AN910" s="49"/>
    </row>
    <row r="911" spans="8:40" x14ac:dyDescent="0.2">
      <c r="H911" s="92"/>
      <c r="M911" s="47"/>
      <c r="O911" s="48"/>
      <c r="P911" s="48"/>
      <c r="Q911" s="48"/>
      <c r="R911" s="49"/>
      <c r="S911" s="49"/>
      <c r="T911" s="49"/>
      <c r="U911" s="49"/>
      <c r="V911" s="49"/>
      <c r="W911" s="49"/>
      <c r="X911" s="94"/>
      <c r="AD911" s="91"/>
      <c r="AE911" s="49"/>
      <c r="AF911" s="49"/>
      <c r="AH911" s="91"/>
      <c r="AI911" s="49"/>
      <c r="AJ911" s="49"/>
      <c r="AL911" s="91"/>
      <c r="AM911" s="49"/>
      <c r="AN911" s="49"/>
    </row>
    <row r="912" spans="8:40" x14ac:dyDescent="0.2">
      <c r="H912" s="92"/>
      <c r="M912" s="47"/>
      <c r="O912" s="48"/>
      <c r="P912" s="48"/>
      <c r="Q912" s="48"/>
      <c r="R912" s="49"/>
      <c r="S912" s="49"/>
      <c r="T912" s="49"/>
      <c r="U912" s="49"/>
      <c r="V912" s="49"/>
      <c r="W912" s="49"/>
      <c r="X912" s="94"/>
      <c r="AD912" s="91"/>
      <c r="AE912" s="49"/>
      <c r="AF912" s="49"/>
      <c r="AH912" s="91"/>
      <c r="AI912" s="49"/>
      <c r="AJ912" s="49"/>
      <c r="AL912" s="91"/>
      <c r="AM912" s="49"/>
      <c r="AN912" s="49"/>
    </row>
    <row r="913" spans="8:40" x14ac:dyDescent="0.2">
      <c r="H913" s="92"/>
      <c r="M913" s="47"/>
      <c r="O913" s="48"/>
      <c r="P913" s="48"/>
      <c r="Q913" s="48"/>
      <c r="R913" s="49"/>
      <c r="S913" s="49"/>
      <c r="T913" s="49"/>
      <c r="U913" s="49"/>
      <c r="V913" s="49"/>
      <c r="W913" s="49"/>
      <c r="X913" s="94"/>
      <c r="AD913" s="91"/>
      <c r="AE913" s="49"/>
      <c r="AF913" s="49"/>
      <c r="AH913" s="91"/>
      <c r="AI913" s="49"/>
      <c r="AJ913" s="49"/>
      <c r="AL913" s="91"/>
      <c r="AM913" s="49"/>
      <c r="AN913" s="49"/>
    </row>
    <row r="914" spans="8:40" x14ac:dyDescent="0.2">
      <c r="H914" s="92"/>
      <c r="M914" s="47"/>
      <c r="O914" s="48"/>
      <c r="P914" s="48"/>
      <c r="Q914" s="48"/>
      <c r="R914" s="49"/>
      <c r="S914" s="49"/>
      <c r="T914" s="49"/>
      <c r="U914" s="49"/>
      <c r="V914" s="49"/>
      <c r="W914" s="49"/>
      <c r="X914" s="94"/>
      <c r="AD914" s="91"/>
      <c r="AE914" s="49"/>
      <c r="AF914" s="49"/>
      <c r="AH914" s="91"/>
      <c r="AI914" s="49"/>
      <c r="AJ914" s="49"/>
      <c r="AL914" s="91"/>
      <c r="AM914" s="49"/>
      <c r="AN914" s="49"/>
    </row>
    <row r="915" spans="8:40" x14ac:dyDescent="0.2">
      <c r="H915" s="92"/>
      <c r="M915" s="47"/>
      <c r="O915" s="48"/>
      <c r="P915" s="48"/>
      <c r="Q915" s="48"/>
      <c r="R915" s="49"/>
      <c r="S915" s="49"/>
      <c r="T915" s="49"/>
      <c r="U915" s="49"/>
      <c r="V915" s="49"/>
      <c r="W915" s="49"/>
      <c r="X915" s="94"/>
      <c r="AD915" s="91"/>
      <c r="AE915" s="49"/>
      <c r="AF915" s="49"/>
      <c r="AH915" s="91"/>
      <c r="AI915" s="49"/>
      <c r="AJ915" s="49"/>
      <c r="AL915" s="91"/>
      <c r="AM915" s="49"/>
      <c r="AN915" s="49"/>
    </row>
    <row r="916" spans="8:40" x14ac:dyDescent="0.2">
      <c r="H916" s="92"/>
      <c r="M916" s="47"/>
      <c r="O916" s="48"/>
      <c r="P916" s="48"/>
      <c r="Q916" s="48"/>
      <c r="R916" s="49"/>
      <c r="S916" s="49"/>
      <c r="T916" s="49"/>
      <c r="U916" s="49"/>
      <c r="V916" s="49"/>
      <c r="W916" s="49"/>
      <c r="X916" s="94"/>
      <c r="AD916" s="91"/>
      <c r="AE916" s="49"/>
      <c r="AF916" s="49"/>
      <c r="AH916" s="91"/>
      <c r="AI916" s="49"/>
      <c r="AJ916" s="49"/>
      <c r="AL916" s="91"/>
      <c r="AM916" s="49"/>
      <c r="AN916" s="49"/>
    </row>
    <row r="917" spans="8:40" x14ac:dyDescent="0.2">
      <c r="H917" s="92"/>
      <c r="M917" s="47"/>
      <c r="O917" s="48"/>
      <c r="P917" s="48"/>
      <c r="Q917" s="48"/>
      <c r="R917" s="49"/>
      <c r="S917" s="49"/>
      <c r="T917" s="49"/>
      <c r="U917" s="49"/>
      <c r="V917" s="49"/>
      <c r="W917" s="49"/>
      <c r="X917" s="94"/>
      <c r="AD917" s="91"/>
      <c r="AE917" s="49"/>
      <c r="AF917" s="49"/>
      <c r="AH917" s="91"/>
      <c r="AI917" s="49"/>
      <c r="AJ917" s="49"/>
      <c r="AL917" s="91"/>
      <c r="AM917" s="49"/>
      <c r="AN917" s="49"/>
    </row>
    <row r="918" spans="8:40" x14ac:dyDescent="0.2">
      <c r="H918" s="92"/>
      <c r="M918" s="47"/>
      <c r="O918" s="48"/>
      <c r="P918" s="48"/>
      <c r="Q918" s="48"/>
      <c r="R918" s="49"/>
      <c r="S918" s="49"/>
      <c r="T918" s="49"/>
      <c r="U918" s="49"/>
      <c r="V918" s="49"/>
      <c r="W918" s="49"/>
      <c r="X918" s="94"/>
      <c r="AD918" s="91"/>
      <c r="AE918" s="49"/>
      <c r="AF918" s="49"/>
      <c r="AH918" s="91"/>
      <c r="AI918" s="49"/>
      <c r="AJ918" s="49"/>
      <c r="AL918" s="91"/>
      <c r="AM918" s="49"/>
      <c r="AN918" s="49"/>
    </row>
    <row r="919" spans="8:40" x14ac:dyDescent="0.2">
      <c r="H919" s="92"/>
      <c r="M919" s="47"/>
      <c r="O919" s="48"/>
      <c r="P919" s="48"/>
      <c r="Q919" s="48"/>
      <c r="R919" s="49"/>
      <c r="S919" s="49"/>
      <c r="T919" s="49"/>
      <c r="U919" s="49"/>
      <c r="V919" s="49"/>
      <c r="W919" s="49"/>
      <c r="X919" s="94"/>
      <c r="AD919" s="91"/>
      <c r="AE919" s="49"/>
      <c r="AF919" s="49"/>
      <c r="AH919" s="91"/>
      <c r="AI919" s="49"/>
      <c r="AJ919" s="49"/>
      <c r="AL919" s="91"/>
      <c r="AM919" s="49"/>
      <c r="AN919" s="49"/>
    </row>
    <row r="920" spans="8:40" x14ac:dyDescent="0.2">
      <c r="H920" s="92"/>
      <c r="M920" s="47"/>
      <c r="O920" s="48"/>
      <c r="P920" s="48"/>
      <c r="Q920" s="48"/>
      <c r="R920" s="49"/>
      <c r="S920" s="49"/>
      <c r="T920" s="49"/>
      <c r="U920" s="49"/>
      <c r="V920" s="49"/>
      <c r="W920" s="49"/>
      <c r="X920" s="94"/>
      <c r="AD920" s="91"/>
      <c r="AE920" s="49"/>
      <c r="AF920" s="49"/>
      <c r="AH920" s="91"/>
      <c r="AI920" s="49"/>
      <c r="AJ920" s="49"/>
      <c r="AL920" s="91"/>
      <c r="AM920" s="49"/>
      <c r="AN920" s="49"/>
    </row>
    <row r="921" spans="8:40" x14ac:dyDescent="0.2">
      <c r="H921" s="92"/>
      <c r="M921" s="47"/>
      <c r="O921" s="48"/>
      <c r="P921" s="48"/>
      <c r="Q921" s="48"/>
      <c r="R921" s="49"/>
      <c r="S921" s="49"/>
      <c r="T921" s="49"/>
      <c r="U921" s="49"/>
      <c r="V921" s="49"/>
      <c r="W921" s="49"/>
      <c r="X921" s="94"/>
      <c r="AD921" s="91"/>
      <c r="AE921" s="49"/>
      <c r="AF921" s="49"/>
      <c r="AH921" s="91"/>
      <c r="AI921" s="49"/>
      <c r="AJ921" s="49"/>
      <c r="AL921" s="91"/>
      <c r="AM921" s="49"/>
      <c r="AN921" s="49"/>
    </row>
    <row r="922" spans="8:40" x14ac:dyDescent="0.2">
      <c r="H922" s="92"/>
      <c r="M922" s="47"/>
      <c r="O922" s="48"/>
      <c r="P922" s="48"/>
      <c r="Q922" s="48"/>
      <c r="R922" s="49"/>
      <c r="S922" s="49"/>
      <c r="T922" s="49"/>
      <c r="U922" s="49"/>
      <c r="V922" s="49"/>
      <c r="W922" s="49"/>
      <c r="X922" s="94"/>
      <c r="AD922" s="91"/>
      <c r="AE922" s="49"/>
      <c r="AF922" s="49"/>
      <c r="AH922" s="91"/>
      <c r="AI922" s="49"/>
      <c r="AJ922" s="49"/>
      <c r="AL922" s="91"/>
      <c r="AM922" s="49"/>
      <c r="AN922" s="49"/>
    </row>
    <row r="923" spans="8:40" x14ac:dyDescent="0.2">
      <c r="H923" s="92"/>
      <c r="M923" s="47"/>
      <c r="O923" s="48"/>
      <c r="P923" s="48"/>
      <c r="Q923" s="48"/>
      <c r="R923" s="49"/>
      <c r="S923" s="49"/>
      <c r="T923" s="49"/>
      <c r="U923" s="49"/>
      <c r="V923" s="49"/>
      <c r="W923" s="49"/>
      <c r="X923" s="94"/>
      <c r="AD923" s="91"/>
      <c r="AE923" s="49"/>
      <c r="AF923" s="49"/>
      <c r="AH923" s="91"/>
      <c r="AI923" s="49"/>
      <c r="AJ923" s="49"/>
      <c r="AL923" s="91"/>
      <c r="AM923" s="49"/>
      <c r="AN923" s="49"/>
    </row>
    <row r="924" spans="8:40" x14ac:dyDescent="0.2">
      <c r="H924" s="92"/>
      <c r="M924" s="47"/>
      <c r="O924" s="48"/>
      <c r="P924" s="48"/>
      <c r="Q924" s="48"/>
      <c r="R924" s="49"/>
      <c r="S924" s="49"/>
      <c r="T924" s="49"/>
      <c r="U924" s="49"/>
      <c r="V924" s="49"/>
      <c r="W924" s="49"/>
      <c r="X924" s="94"/>
      <c r="AD924" s="91"/>
      <c r="AE924" s="49"/>
      <c r="AF924" s="49"/>
      <c r="AH924" s="91"/>
      <c r="AI924" s="49"/>
      <c r="AJ924" s="49"/>
      <c r="AL924" s="91"/>
      <c r="AM924" s="49"/>
      <c r="AN924" s="49"/>
    </row>
    <row r="925" spans="8:40" x14ac:dyDescent="0.2">
      <c r="H925" s="92"/>
      <c r="M925" s="47"/>
      <c r="O925" s="48"/>
      <c r="P925" s="48"/>
      <c r="Q925" s="48"/>
      <c r="R925" s="49"/>
      <c r="S925" s="49"/>
      <c r="T925" s="49"/>
      <c r="U925" s="49"/>
      <c r="V925" s="49"/>
      <c r="W925" s="49"/>
      <c r="X925" s="94"/>
      <c r="AD925" s="91"/>
      <c r="AE925" s="49"/>
      <c r="AF925" s="49"/>
      <c r="AH925" s="91"/>
      <c r="AI925" s="49"/>
      <c r="AJ925" s="49"/>
      <c r="AL925" s="91"/>
      <c r="AM925" s="49"/>
      <c r="AN925" s="49"/>
    </row>
    <row r="926" spans="8:40" x14ac:dyDescent="0.2">
      <c r="H926" s="92"/>
      <c r="M926" s="47"/>
      <c r="O926" s="48"/>
      <c r="P926" s="48"/>
      <c r="Q926" s="48"/>
      <c r="R926" s="49"/>
      <c r="S926" s="49"/>
      <c r="T926" s="49"/>
      <c r="U926" s="49"/>
      <c r="V926" s="49"/>
      <c r="W926" s="49"/>
      <c r="X926" s="94"/>
      <c r="AD926" s="91"/>
      <c r="AE926" s="49"/>
      <c r="AF926" s="49"/>
      <c r="AH926" s="91"/>
      <c r="AI926" s="49"/>
      <c r="AJ926" s="49"/>
      <c r="AL926" s="91"/>
      <c r="AM926" s="49"/>
      <c r="AN926" s="49"/>
    </row>
    <row r="927" spans="8:40" x14ac:dyDescent="0.2">
      <c r="H927" s="92"/>
      <c r="M927" s="47"/>
      <c r="O927" s="48"/>
      <c r="P927" s="48"/>
      <c r="Q927" s="48"/>
      <c r="R927" s="49"/>
      <c r="S927" s="49"/>
      <c r="T927" s="49"/>
      <c r="U927" s="49"/>
      <c r="V927" s="49"/>
      <c r="W927" s="49"/>
      <c r="X927" s="94"/>
      <c r="AD927" s="91"/>
      <c r="AE927" s="49"/>
      <c r="AF927" s="49"/>
      <c r="AH927" s="91"/>
      <c r="AI927" s="49"/>
      <c r="AJ927" s="49"/>
      <c r="AL927" s="91"/>
      <c r="AM927" s="49"/>
      <c r="AN927" s="49"/>
    </row>
    <row r="928" spans="8:40" x14ac:dyDescent="0.2">
      <c r="H928" s="92"/>
      <c r="M928" s="47"/>
      <c r="O928" s="48"/>
      <c r="P928" s="48"/>
      <c r="Q928" s="48"/>
      <c r="R928" s="49"/>
      <c r="S928" s="49"/>
      <c r="T928" s="49"/>
      <c r="U928" s="49"/>
      <c r="V928" s="49"/>
      <c r="W928" s="49"/>
      <c r="X928" s="94"/>
      <c r="AD928" s="91"/>
      <c r="AE928" s="49"/>
      <c r="AF928" s="49"/>
      <c r="AH928" s="91"/>
      <c r="AI928" s="49"/>
      <c r="AJ928" s="49"/>
      <c r="AL928" s="91"/>
      <c r="AM928" s="49"/>
      <c r="AN928" s="49"/>
    </row>
    <row r="929" spans="8:40" x14ac:dyDescent="0.2">
      <c r="H929" s="92"/>
      <c r="M929" s="47"/>
      <c r="O929" s="48"/>
      <c r="P929" s="48"/>
      <c r="Q929" s="48"/>
      <c r="R929" s="49"/>
      <c r="S929" s="49"/>
      <c r="T929" s="49"/>
      <c r="U929" s="49"/>
      <c r="V929" s="49"/>
      <c r="W929" s="49"/>
      <c r="X929" s="94"/>
      <c r="AD929" s="91"/>
      <c r="AE929" s="49"/>
      <c r="AF929" s="49"/>
      <c r="AH929" s="91"/>
      <c r="AI929" s="49"/>
      <c r="AJ929" s="49"/>
      <c r="AL929" s="91"/>
      <c r="AM929" s="49"/>
      <c r="AN929" s="49"/>
    </row>
    <row r="930" spans="8:40" x14ac:dyDescent="0.2">
      <c r="H930" s="92"/>
      <c r="M930" s="47"/>
      <c r="O930" s="48"/>
      <c r="P930" s="48"/>
      <c r="Q930" s="48"/>
      <c r="R930" s="49"/>
      <c r="S930" s="49"/>
      <c r="T930" s="49"/>
      <c r="U930" s="49"/>
      <c r="V930" s="49"/>
      <c r="W930" s="49"/>
      <c r="X930" s="94"/>
      <c r="AD930" s="91"/>
      <c r="AE930" s="49"/>
      <c r="AF930" s="49"/>
      <c r="AH930" s="91"/>
      <c r="AI930" s="49"/>
      <c r="AJ930" s="49"/>
      <c r="AL930" s="91"/>
      <c r="AM930" s="49"/>
      <c r="AN930" s="49"/>
    </row>
    <row r="931" spans="8:40" x14ac:dyDescent="0.2">
      <c r="H931" s="92"/>
      <c r="M931" s="47"/>
      <c r="O931" s="48"/>
      <c r="P931" s="48"/>
      <c r="Q931" s="48"/>
      <c r="R931" s="49"/>
      <c r="S931" s="49"/>
      <c r="T931" s="49"/>
      <c r="U931" s="49"/>
      <c r="V931" s="49"/>
      <c r="W931" s="49"/>
      <c r="X931" s="94"/>
      <c r="AD931" s="91"/>
      <c r="AE931" s="49"/>
      <c r="AF931" s="49"/>
      <c r="AH931" s="91"/>
      <c r="AI931" s="49"/>
      <c r="AJ931" s="49"/>
      <c r="AL931" s="91"/>
      <c r="AM931" s="49"/>
      <c r="AN931" s="49"/>
    </row>
    <row r="932" spans="8:40" x14ac:dyDescent="0.2">
      <c r="H932" s="92"/>
      <c r="M932" s="47"/>
      <c r="O932" s="48"/>
      <c r="P932" s="48"/>
      <c r="Q932" s="48"/>
      <c r="R932" s="49"/>
      <c r="S932" s="49"/>
      <c r="T932" s="49"/>
      <c r="U932" s="49"/>
      <c r="V932" s="49"/>
      <c r="W932" s="49"/>
      <c r="X932" s="94"/>
      <c r="AD932" s="91"/>
      <c r="AE932" s="49"/>
      <c r="AF932" s="49"/>
      <c r="AH932" s="91"/>
      <c r="AI932" s="49"/>
      <c r="AJ932" s="49"/>
      <c r="AL932" s="91"/>
      <c r="AM932" s="49"/>
      <c r="AN932" s="49"/>
    </row>
    <row r="933" spans="8:40" x14ac:dyDescent="0.2">
      <c r="H933" s="92"/>
      <c r="M933" s="47"/>
      <c r="O933" s="48"/>
      <c r="P933" s="48"/>
      <c r="Q933" s="48"/>
      <c r="R933" s="49"/>
      <c r="S933" s="49"/>
      <c r="T933" s="49"/>
      <c r="U933" s="49"/>
      <c r="V933" s="49"/>
      <c r="W933" s="49"/>
      <c r="X933" s="94"/>
      <c r="AD933" s="91"/>
      <c r="AE933" s="49"/>
      <c r="AF933" s="49"/>
      <c r="AH933" s="91"/>
      <c r="AI933" s="49"/>
      <c r="AJ933" s="49"/>
      <c r="AL933" s="91"/>
      <c r="AM933" s="49"/>
      <c r="AN933" s="49"/>
    </row>
    <row r="934" spans="8:40" x14ac:dyDescent="0.2">
      <c r="H934" s="92"/>
      <c r="M934" s="47"/>
      <c r="O934" s="48"/>
      <c r="P934" s="48"/>
      <c r="Q934" s="48"/>
      <c r="R934" s="49"/>
      <c r="S934" s="49"/>
      <c r="T934" s="49"/>
      <c r="U934" s="49"/>
      <c r="V934" s="49"/>
      <c r="W934" s="49"/>
      <c r="X934" s="94"/>
      <c r="AD934" s="91"/>
      <c r="AE934" s="49"/>
      <c r="AF934" s="49"/>
      <c r="AH934" s="91"/>
      <c r="AI934" s="49"/>
      <c r="AJ934" s="49"/>
      <c r="AL934" s="91"/>
      <c r="AM934" s="49"/>
      <c r="AN934" s="49"/>
    </row>
    <row r="935" spans="8:40" x14ac:dyDescent="0.2">
      <c r="H935" s="92"/>
      <c r="M935" s="47"/>
      <c r="O935" s="48"/>
      <c r="P935" s="48"/>
      <c r="Q935" s="48"/>
      <c r="R935" s="49"/>
      <c r="S935" s="49"/>
      <c r="T935" s="49"/>
      <c r="U935" s="49"/>
      <c r="V935" s="49"/>
      <c r="W935" s="49"/>
      <c r="X935" s="94"/>
      <c r="AD935" s="91"/>
      <c r="AE935" s="49"/>
      <c r="AF935" s="49"/>
      <c r="AH935" s="91"/>
      <c r="AI935" s="49"/>
      <c r="AJ935" s="49"/>
      <c r="AL935" s="91"/>
      <c r="AM935" s="49"/>
      <c r="AN935" s="49"/>
    </row>
    <row r="936" spans="8:40" x14ac:dyDescent="0.2">
      <c r="H936" s="92"/>
      <c r="M936" s="47"/>
      <c r="O936" s="48"/>
      <c r="P936" s="48"/>
      <c r="Q936" s="48"/>
      <c r="R936" s="49"/>
      <c r="S936" s="49"/>
      <c r="T936" s="49"/>
      <c r="U936" s="49"/>
      <c r="V936" s="49"/>
      <c r="W936" s="49"/>
      <c r="X936" s="94"/>
      <c r="AD936" s="91"/>
      <c r="AE936" s="49"/>
      <c r="AF936" s="49"/>
      <c r="AH936" s="91"/>
      <c r="AI936" s="49"/>
      <c r="AJ936" s="49"/>
      <c r="AL936" s="91"/>
      <c r="AM936" s="49"/>
      <c r="AN936" s="49"/>
    </row>
    <row r="937" spans="8:40" x14ac:dyDescent="0.2">
      <c r="H937" s="92"/>
      <c r="M937" s="47"/>
      <c r="O937" s="48"/>
      <c r="P937" s="48"/>
      <c r="Q937" s="48"/>
      <c r="R937" s="49"/>
      <c r="S937" s="49"/>
      <c r="T937" s="49"/>
      <c r="U937" s="49"/>
      <c r="V937" s="49"/>
      <c r="W937" s="49"/>
      <c r="X937" s="94"/>
      <c r="AD937" s="91"/>
      <c r="AE937" s="49"/>
      <c r="AF937" s="49"/>
      <c r="AH937" s="91"/>
      <c r="AI937" s="49"/>
      <c r="AJ937" s="49"/>
      <c r="AL937" s="91"/>
      <c r="AM937" s="49"/>
      <c r="AN937" s="49"/>
    </row>
    <row r="938" spans="8:40" x14ac:dyDescent="0.2">
      <c r="H938" s="92"/>
      <c r="M938" s="47"/>
      <c r="O938" s="48"/>
      <c r="P938" s="48"/>
      <c r="Q938" s="48"/>
      <c r="R938" s="49"/>
      <c r="S938" s="49"/>
      <c r="T938" s="49"/>
      <c r="U938" s="49"/>
      <c r="V938" s="49"/>
      <c r="W938" s="49"/>
      <c r="X938" s="94"/>
      <c r="AD938" s="91"/>
      <c r="AE938" s="49"/>
      <c r="AF938" s="49"/>
      <c r="AH938" s="91"/>
      <c r="AI938" s="49"/>
      <c r="AJ938" s="49"/>
      <c r="AL938" s="91"/>
      <c r="AM938" s="49"/>
      <c r="AN938" s="49"/>
    </row>
    <row r="939" spans="8:40" x14ac:dyDescent="0.2">
      <c r="H939" s="92"/>
      <c r="M939" s="47"/>
      <c r="O939" s="48"/>
      <c r="P939" s="48"/>
      <c r="Q939" s="48"/>
      <c r="R939" s="49"/>
      <c r="S939" s="49"/>
      <c r="T939" s="49"/>
      <c r="U939" s="49"/>
      <c r="V939" s="49"/>
      <c r="W939" s="49"/>
      <c r="X939" s="94"/>
      <c r="AD939" s="91"/>
      <c r="AE939" s="49"/>
      <c r="AF939" s="49"/>
      <c r="AH939" s="91"/>
      <c r="AI939" s="49"/>
      <c r="AJ939" s="49"/>
      <c r="AL939" s="91"/>
      <c r="AM939" s="49"/>
      <c r="AN939" s="49"/>
    </row>
    <row r="940" spans="8:40" x14ac:dyDescent="0.2">
      <c r="H940" s="92"/>
      <c r="M940" s="47"/>
      <c r="O940" s="48"/>
      <c r="P940" s="48"/>
      <c r="Q940" s="48"/>
      <c r="R940" s="49"/>
      <c r="S940" s="49"/>
      <c r="T940" s="49"/>
      <c r="U940" s="49"/>
      <c r="V940" s="49"/>
      <c r="W940" s="49"/>
      <c r="X940" s="94"/>
      <c r="AD940" s="91"/>
      <c r="AE940" s="49"/>
      <c r="AF940" s="49"/>
      <c r="AH940" s="91"/>
      <c r="AI940" s="49"/>
      <c r="AJ940" s="49"/>
      <c r="AL940" s="91"/>
      <c r="AM940" s="49"/>
      <c r="AN940" s="49"/>
    </row>
    <row r="941" spans="8:40" x14ac:dyDescent="0.2">
      <c r="H941" s="92"/>
      <c r="M941" s="47"/>
      <c r="O941" s="48"/>
      <c r="P941" s="48"/>
      <c r="Q941" s="48"/>
      <c r="R941" s="49"/>
      <c r="S941" s="49"/>
      <c r="T941" s="49"/>
      <c r="U941" s="49"/>
      <c r="V941" s="49"/>
      <c r="W941" s="49"/>
      <c r="X941" s="94"/>
      <c r="AD941" s="91"/>
      <c r="AE941" s="49"/>
      <c r="AF941" s="49"/>
      <c r="AH941" s="91"/>
      <c r="AI941" s="49"/>
      <c r="AJ941" s="49"/>
      <c r="AL941" s="91"/>
      <c r="AM941" s="49"/>
      <c r="AN941" s="49"/>
    </row>
    <row r="942" spans="8:40" x14ac:dyDescent="0.2">
      <c r="H942" s="92"/>
      <c r="M942" s="47"/>
      <c r="O942" s="48"/>
      <c r="P942" s="48"/>
      <c r="Q942" s="48"/>
      <c r="R942" s="49"/>
      <c r="S942" s="49"/>
      <c r="T942" s="49"/>
      <c r="U942" s="49"/>
      <c r="V942" s="49"/>
      <c r="W942" s="49"/>
      <c r="X942" s="94"/>
      <c r="AD942" s="91"/>
      <c r="AE942" s="49"/>
      <c r="AF942" s="49"/>
      <c r="AH942" s="91"/>
      <c r="AI942" s="49"/>
      <c r="AJ942" s="49"/>
      <c r="AL942" s="91"/>
      <c r="AM942" s="49"/>
      <c r="AN942" s="49"/>
    </row>
    <row r="943" spans="8:40" x14ac:dyDescent="0.2">
      <c r="H943" s="92"/>
      <c r="M943" s="47"/>
      <c r="O943" s="48"/>
      <c r="P943" s="48"/>
      <c r="Q943" s="48"/>
      <c r="R943" s="49"/>
      <c r="S943" s="49"/>
      <c r="T943" s="49"/>
      <c r="U943" s="49"/>
      <c r="V943" s="49"/>
      <c r="W943" s="49"/>
      <c r="X943" s="94"/>
      <c r="AD943" s="91"/>
      <c r="AE943" s="49"/>
      <c r="AF943" s="49"/>
      <c r="AH943" s="91"/>
      <c r="AI943" s="49"/>
      <c r="AJ943" s="49"/>
      <c r="AL943" s="91"/>
      <c r="AM943" s="49"/>
      <c r="AN943" s="49"/>
    </row>
    <row r="944" spans="8:40" x14ac:dyDescent="0.2">
      <c r="H944" s="92"/>
      <c r="M944" s="47"/>
      <c r="O944" s="48"/>
      <c r="P944" s="48"/>
      <c r="Q944" s="48"/>
      <c r="R944" s="49"/>
      <c r="S944" s="49"/>
      <c r="T944" s="49"/>
      <c r="U944" s="49"/>
      <c r="V944" s="49"/>
      <c r="W944" s="49"/>
      <c r="X944" s="94"/>
      <c r="AD944" s="91"/>
      <c r="AE944" s="49"/>
      <c r="AF944" s="49"/>
      <c r="AH944" s="91"/>
      <c r="AI944" s="49"/>
      <c r="AJ944" s="49"/>
      <c r="AL944" s="91"/>
      <c r="AM944" s="49"/>
      <c r="AN944" s="49"/>
    </row>
    <row r="945" spans="8:40" x14ac:dyDescent="0.2">
      <c r="H945" s="92"/>
      <c r="M945" s="47"/>
      <c r="O945" s="48"/>
      <c r="P945" s="48"/>
      <c r="Q945" s="48"/>
      <c r="R945" s="49"/>
      <c r="S945" s="49"/>
      <c r="T945" s="49"/>
      <c r="U945" s="49"/>
      <c r="V945" s="49"/>
      <c r="W945" s="49"/>
      <c r="X945" s="94"/>
      <c r="AD945" s="91"/>
      <c r="AE945" s="49"/>
      <c r="AF945" s="49"/>
      <c r="AH945" s="91"/>
      <c r="AI945" s="49"/>
      <c r="AJ945" s="49"/>
      <c r="AL945" s="91"/>
      <c r="AM945" s="49"/>
      <c r="AN945" s="49"/>
    </row>
    <row r="946" spans="8:40" x14ac:dyDescent="0.2">
      <c r="H946" s="92"/>
      <c r="M946" s="47"/>
      <c r="O946" s="48"/>
      <c r="P946" s="48"/>
      <c r="Q946" s="48"/>
      <c r="R946" s="49"/>
      <c r="S946" s="49"/>
      <c r="T946" s="49"/>
      <c r="U946" s="49"/>
      <c r="V946" s="49"/>
      <c r="W946" s="49"/>
      <c r="X946" s="94"/>
      <c r="AD946" s="91"/>
      <c r="AE946" s="49"/>
      <c r="AF946" s="49"/>
      <c r="AH946" s="91"/>
      <c r="AI946" s="49"/>
      <c r="AJ946" s="49"/>
      <c r="AL946" s="91"/>
      <c r="AM946" s="49"/>
      <c r="AN946" s="49"/>
    </row>
    <row r="947" spans="8:40" x14ac:dyDescent="0.2">
      <c r="H947" s="92"/>
      <c r="M947" s="47"/>
      <c r="O947" s="48"/>
      <c r="P947" s="48"/>
      <c r="Q947" s="48"/>
      <c r="R947" s="49"/>
      <c r="S947" s="49"/>
      <c r="T947" s="49"/>
      <c r="U947" s="49"/>
      <c r="V947" s="49"/>
      <c r="W947" s="49"/>
      <c r="X947" s="94"/>
      <c r="AD947" s="91"/>
      <c r="AE947" s="49"/>
      <c r="AF947" s="49"/>
      <c r="AH947" s="91"/>
      <c r="AI947" s="49"/>
      <c r="AJ947" s="49"/>
      <c r="AL947" s="91"/>
      <c r="AM947" s="49"/>
      <c r="AN947" s="49"/>
    </row>
    <row r="948" spans="8:40" x14ac:dyDescent="0.2">
      <c r="H948" s="92"/>
      <c r="M948" s="47"/>
      <c r="O948" s="48"/>
      <c r="P948" s="48"/>
      <c r="Q948" s="48"/>
      <c r="R948" s="49"/>
      <c r="S948" s="49"/>
      <c r="T948" s="49"/>
      <c r="U948" s="49"/>
      <c r="V948" s="49"/>
      <c r="W948" s="49"/>
      <c r="X948" s="94"/>
      <c r="AD948" s="91"/>
      <c r="AE948" s="49"/>
      <c r="AF948" s="49"/>
      <c r="AH948" s="91"/>
      <c r="AI948" s="49"/>
      <c r="AJ948" s="49"/>
      <c r="AL948" s="91"/>
      <c r="AM948" s="49"/>
      <c r="AN948" s="49"/>
    </row>
    <row r="949" spans="8:40" x14ac:dyDescent="0.2">
      <c r="H949" s="92"/>
      <c r="M949" s="47"/>
      <c r="O949" s="48"/>
      <c r="P949" s="48"/>
      <c r="Q949" s="48"/>
      <c r="R949" s="49"/>
      <c r="S949" s="49"/>
      <c r="T949" s="49"/>
      <c r="U949" s="49"/>
      <c r="V949" s="49"/>
      <c r="W949" s="49"/>
      <c r="X949" s="94"/>
      <c r="AD949" s="91"/>
      <c r="AE949" s="49"/>
      <c r="AF949" s="49"/>
      <c r="AH949" s="91"/>
      <c r="AI949" s="49"/>
      <c r="AJ949" s="49"/>
      <c r="AL949" s="91"/>
      <c r="AM949" s="49"/>
      <c r="AN949" s="49"/>
    </row>
    <row r="950" spans="8:40" x14ac:dyDescent="0.2">
      <c r="H950" s="92"/>
      <c r="M950" s="47"/>
      <c r="O950" s="48"/>
      <c r="P950" s="48"/>
      <c r="Q950" s="48"/>
      <c r="R950" s="49"/>
      <c r="S950" s="49"/>
      <c r="T950" s="49"/>
      <c r="U950" s="49"/>
      <c r="V950" s="49"/>
      <c r="W950" s="49"/>
      <c r="X950" s="94"/>
      <c r="AD950" s="91"/>
      <c r="AE950" s="49"/>
      <c r="AF950" s="49"/>
      <c r="AH950" s="91"/>
      <c r="AI950" s="49"/>
      <c r="AJ950" s="49"/>
      <c r="AL950" s="91"/>
      <c r="AM950" s="49"/>
      <c r="AN950" s="49"/>
    </row>
    <row r="951" spans="8:40" x14ac:dyDescent="0.2">
      <c r="H951" s="92"/>
      <c r="M951" s="47"/>
      <c r="O951" s="48"/>
      <c r="P951" s="48"/>
      <c r="Q951" s="48"/>
      <c r="R951" s="49"/>
      <c r="S951" s="49"/>
      <c r="T951" s="49"/>
      <c r="U951" s="49"/>
      <c r="V951" s="49"/>
      <c r="W951" s="49"/>
      <c r="X951" s="94"/>
      <c r="AD951" s="91"/>
      <c r="AE951" s="49"/>
      <c r="AF951" s="49"/>
      <c r="AH951" s="91"/>
      <c r="AI951" s="49"/>
      <c r="AJ951" s="49"/>
      <c r="AL951" s="91"/>
      <c r="AM951" s="49"/>
      <c r="AN951" s="49"/>
    </row>
    <row r="952" spans="8:40" x14ac:dyDescent="0.2">
      <c r="H952" s="92"/>
      <c r="M952" s="47"/>
      <c r="O952" s="48"/>
      <c r="P952" s="48"/>
      <c r="Q952" s="48"/>
      <c r="R952" s="49"/>
      <c r="S952" s="49"/>
      <c r="T952" s="49"/>
      <c r="U952" s="49"/>
      <c r="V952" s="49"/>
      <c r="W952" s="49"/>
      <c r="X952" s="94"/>
      <c r="AD952" s="91"/>
      <c r="AE952" s="49"/>
      <c r="AF952" s="49"/>
      <c r="AH952" s="91"/>
      <c r="AI952" s="49"/>
      <c r="AJ952" s="49"/>
      <c r="AL952" s="91"/>
      <c r="AM952" s="49"/>
      <c r="AN952" s="49"/>
    </row>
    <row r="953" spans="8:40" x14ac:dyDescent="0.2">
      <c r="H953" s="92"/>
      <c r="M953" s="47"/>
      <c r="O953" s="48"/>
      <c r="P953" s="48"/>
      <c r="Q953" s="48"/>
      <c r="R953" s="49"/>
      <c r="S953" s="49"/>
      <c r="T953" s="49"/>
      <c r="U953" s="49"/>
      <c r="V953" s="49"/>
      <c r="W953" s="49"/>
      <c r="X953" s="94"/>
      <c r="AD953" s="91"/>
      <c r="AE953" s="49"/>
      <c r="AF953" s="49"/>
      <c r="AH953" s="91"/>
      <c r="AI953" s="49"/>
      <c r="AJ953" s="49"/>
      <c r="AL953" s="91"/>
      <c r="AM953" s="49"/>
      <c r="AN953" s="49"/>
    </row>
    <row r="954" spans="8:40" x14ac:dyDescent="0.2">
      <c r="H954" s="92"/>
      <c r="M954" s="47"/>
      <c r="O954" s="48"/>
      <c r="P954" s="48"/>
      <c r="Q954" s="48"/>
      <c r="R954" s="49"/>
      <c r="S954" s="49"/>
      <c r="T954" s="49"/>
      <c r="U954" s="49"/>
      <c r="V954" s="49"/>
      <c r="W954" s="49"/>
      <c r="X954" s="94"/>
      <c r="AD954" s="91"/>
      <c r="AE954" s="49"/>
      <c r="AF954" s="49"/>
      <c r="AH954" s="91"/>
      <c r="AI954" s="49"/>
      <c r="AJ954" s="49"/>
      <c r="AL954" s="91"/>
      <c r="AM954" s="49"/>
      <c r="AN954" s="49"/>
    </row>
    <row r="955" spans="8:40" x14ac:dyDescent="0.2">
      <c r="H955" s="92"/>
      <c r="M955" s="47"/>
      <c r="O955" s="48"/>
      <c r="P955" s="48"/>
      <c r="Q955" s="48"/>
      <c r="R955" s="49"/>
      <c r="S955" s="49"/>
      <c r="T955" s="49"/>
      <c r="U955" s="49"/>
      <c r="V955" s="49"/>
      <c r="W955" s="49"/>
      <c r="X955" s="94"/>
      <c r="AD955" s="91"/>
      <c r="AE955" s="49"/>
      <c r="AF955" s="49"/>
      <c r="AH955" s="91"/>
      <c r="AI955" s="49"/>
      <c r="AJ955" s="49"/>
      <c r="AL955" s="91"/>
      <c r="AM955" s="49"/>
      <c r="AN955" s="49"/>
    </row>
    <row r="956" spans="8:40" x14ac:dyDescent="0.2">
      <c r="H956" s="92"/>
      <c r="M956" s="47"/>
      <c r="O956" s="48"/>
      <c r="P956" s="48"/>
      <c r="Q956" s="48"/>
      <c r="R956" s="49"/>
      <c r="S956" s="49"/>
      <c r="T956" s="49"/>
      <c r="U956" s="49"/>
      <c r="V956" s="49"/>
      <c r="W956" s="49"/>
      <c r="X956" s="94"/>
      <c r="AD956" s="91"/>
      <c r="AE956" s="49"/>
      <c r="AF956" s="49"/>
      <c r="AH956" s="91"/>
      <c r="AI956" s="49"/>
      <c r="AJ956" s="49"/>
      <c r="AL956" s="91"/>
      <c r="AM956" s="49"/>
      <c r="AN956" s="49"/>
    </row>
    <row r="957" spans="8:40" x14ac:dyDescent="0.2">
      <c r="H957" s="92"/>
      <c r="M957" s="47"/>
      <c r="O957" s="48"/>
      <c r="P957" s="48"/>
      <c r="Q957" s="48"/>
      <c r="R957" s="49"/>
      <c r="S957" s="49"/>
      <c r="T957" s="49"/>
      <c r="U957" s="49"/>
      <c r="V957" s="49"/>
      <c r="W957" s="49"/>
      <c r="X957" s="94"/>
      <c r="AD957" s="91"/>
      <c r="AE957" s="49"/>
      <c r="AF957" s="49"/>
      <c r="AH957" s="91"/>
      <c r="AI957" s="49"/>
      <c r="AJ957" s="49"/>
      <c r="AL957" s="91"/>
      <c r="AM957" s="49"/>
      <c r="AN957" s="49"/>
    </row>
    <row r="958" spans="8:40" x14ac:dyDescent="0.2">
      <c r="H958" s="92"/>
      <c r="M958" s="47"/>
      <c r="O958" s="48"/>
      <c r="P958" s="48"/>
      <c r="Q958" s="48"/>
      <c r="R958" s="49"/>
      <c r="S958" s="49"/>
      <c r="T958" s="49"/>
      <c r="U958" s="49"/>
      <c r="V958" s="49"/>
      <c r="W958" s="49"/>
      <c r="X958" s="94"/>
      <c r="AD958" s="91"/>
      <c r="AE958" s="49"/>
      <c r="AF958" s="49"/>
      <c r="AH958" s="91"/>
      <c r="AI958" s="49"/>
      <c r="AJ958" s="49"/>
      <c r="AL958" s="91"/>
      <c r="AM958" s="49"/>
      <c r="AN958" s="49"/>
    </row>
    <row r="959" spans="8:40" x14ac:dyDescent="0.2">
      <c r="H959" s="92"/>
      <c r="M959" s="47"/>
      <c r="O959" s="48"/>
      <c r="P959" s="48"/>
      <c r="Q959" s="48"/>
      <c r="R959" s="49"/>
      <c r="S959" s="49"/>
      <c r="T959" s="49"/>
      <c r="U959" s="49"/>
      <c r="V959" s="49"/>
      <c r="W959" s="49"/>
      <c r="X959" s="94"/>
      <c r="AD959" s="91"/>
      <c r="AE959" s="49"/>
      <c r="AF959" s="49"/>
      <c r="AH959" s="91"/>
      <c r="AI959" s="49"/>
      <c r="AJ959" s="49"/>
      <c r="AL959" s="91"/>
      <c r="AM959" s="49"/>
      <c r="AN959" s="49"/>
    </row>
    <row r="960" spans="8:40" x14ac:dyDescent="0.2">
      <c r="H960" s="92"/>
      <c r="M960" s="47"/>
      <c r="O960" s="48"/>
      <c r="P960" s="48"/>
      <c r="Q960" s="48"/>
      <c r="R960" s="49"/>
      <c r="S960" s="49"/>
      <c r="T960" s="49"/>
      <c r="U960" s="49"/>
      <c r="V960" s="49"/>
      <c r="W960" s="49"/>
      <c r="X960" s="94"/>
      <c r="AD960" s="91"/>
      <c r="AE960" s="49"/>
      <c r="AF960" s="49"/>
      <c r="AH960" s="91"/>
      <c r="AI960" s="49"/>
      <c r="AJ960" s="49"/>
      <c r="AL960" s="91"/>
      <c r="AM960" s="49"/>
      <c r="AN960" s="49"/>
    </row>
    <row r="961" spans="8:40" x14ac:dyDescent="0.2">
      <c r="H961" s="92"/>
      <c r="M961" s="47"/>
      <c r="O961" s="48"/>
      <c r="P961" s="48"/>
      <c r="Q961" s="48"/>
      <c r="R961" s="49"/>
      <c r="S961" s="49"/>
      <c r="T961" s="49"/>
      <c r="U961" s="49"/>
      <c r="V961" s="49"/>
      <c r="W961" s="49"/>
      <c r="X961" s="94"/>
      <c r="AD961" s="91"/>
      <c r="AE961" s="49"/>
      <c r="AF961" s="49"/>
      <c r="AH961" s="91"/>
      <c r="AI961" s="49"/>
      <c r="AJ961" s="49"/>
      <c r="AL961" s="91"/>
      <c r="AM961" s="49"/>
      <c r="AN961" s="49"/>
    </row>
    <row r="962" spans="8:40" x14ac:dyDescent="0.2">
      <c r="H962" s="92"/>
      <c r="M962" s="47"/>
      <c r="O962" s="48"/>
      <c r="P962" s="48"/>
      <c r="Q962" s="48"/>
      <c r="R962" s="49"/>
      <c r="S962" s="49"/>
      <c r="T962" s="49"/>
      <c r="U962" s="49"/>
      <c r="V962" s="49"/>
      <c r="W962" s="49"/>
      <c r="X962" s="94"/>
      <c r="AD962" s="91"/>
      <c r="AE962" s="49"/>
      <c r="AF962" s="49"/>
      <c r="AH962" s="91"/>
      <c r="AI962" s="49"/>
      <c r="AJ962" s="49"/>
      <c r="AL962" s="91"/>
      <c r="AM962" s="49"/>
      <c r="AN962" s="49"/>
    </row>
    <row r="963" spans="8:40" x14ac:dyDescent="0.2">
      <c r="H963" s="92"/>
      <c r="M963" s="47"/>
      <c r="O963" s="48"/>
      <c r="P963" s="48"/>
      <c r="Q963" s="48"/>
      <c r="R963" s="49"/>
      <c r="S963" s="49"/>
      <c r="T963" s="49"/>
      <c r="U963" s="49"/>
      <c r="V963" s="49"/>
      <c r="W963" s="49"/>
      <c r="X963" s="94"/>
      <c r="AD963" s="91"/>
      <c r="AE963" s="49"/>
      <c r="AF963" s="49"/>
      <c r="AH963" s="91"/>
      <c r="AI963" s="49"/>
      <c r="AJ963" s="49"/>
      <c r="AL963" s="91"/>
      <c r="AM963" s="49"/>
      <c r="AN963" s="49"/>
    </row>
    <row r="964" spans="8:40" x14ac:dyDescent="0.2">
      <c r="H964" s="92"/>
      <c r="M964" s="47"/>
      <c r="O964" s="48"/>
      <c r="P964" s="48"/>
      <c r="Q964" s="48"/>
      <c r="R964" s="49"/>
      <c r="S964" s="49"/>
      <c r="T964" s="49"/>
      <c r="U964" s="49"/>
      <c r="V964" s="49"/>
      <c r="W964" s="49"/>
      <c r="X964" s="94"/>
      <c r="AD964" s="91"/>
      <c r="AE964" s="49"/>
      <c r="AF964" s="49"/>
      <c r="AH964" s="91"/>
      <c r="AI964" s="49"/>
      <c r="AJ964" s="49"/>
      <c r="AL964" s="91"/>
      <c r="AM964" s="49"/>
      <c r="AN964" s="49"/>
    </row>
    <row r="965" spans="8:40" x14ac:dyDescent="0.2">
      <c r="H965" s="92"/>
      <c r="M965" s="47"/>
      <c r="O965" s="48"/>
      <c r="P965" s="48"/>
      <c r="Q965" s="48"/>
      <c r="R965" s="49"/>
      <c r="S965" s="49"/>
      <c r="T965" s="49"/>
      <c r="U965" s="49"/>
      <c r="V965" s="49"/>
      <c r="W965" s="49"/>
      <c r="X965" s="94"/>
      <c r="AD965" s="91"/>
      <c r="AE965" s="49"/>
      <c r="AF965" s="49"/>
      <c r="AH965" s="91"/>
      <c r="AI965" s="49"/>
      <c r="AJ965" s="49"/>
      <c r="AL965" s="91"/>
      <c r="AM965" s="49"/>
      <c r="AN965" s="49"/>
    </row>
    <row r="966" spans="8:40" x14ac:dyDescent="0.2">
      <c r="H966" s="92"/>
      <c r="M966" s="47"/>
      <c r="O966" s="48"/>
      <c r="P966" s="48"/>
      <c r="Q966" s="48"/>
      <c r="R966" s="49"/>
      <c r="S966" s="49"/>
      <c r="T966" s="49"/>
      <c r="U966" s="49"/>
      <c r="V966" s="49"/>
      <c r="W966" s="49"/>
      <c r="X966" s="94"/>
      <c r="AD966" s="91"/>
      <c r="AE966" s="49"/>
      <c r="AF966" s="49"/>
      <c r="AH966" s="91"/>
      <c r="AI966" s="49"/>
      <c r="AJ966" s="49"/>
      <c r="AL966" s="91"/>
      <c r="AM966" s="49"/>
      <c r="AN966" s="49"/>
    </row>
    <row r="967" spans="8:40" x14ac:dyDescent="0.2">
      <c r="H967" s="92"/>
      <c r="M967" s="47"/>
      <c r="O967" s="48"/>
      <c r="P967" s="48"/>
      <c r="Q967" s="48"/>
      <c r="R967" s="49"/>
      <c r="S967" s="49"/>
      <c r="T967" s="49"/>
      <c r="U967" s="49"/>
      <c r="V967" s="49"/>
      <c r="W967" s="49"/>
      <c r="X967" s="94"/>
      <c r="AD967" s="91"/>
      <c r="AE967" s="49"/>
      <c r="AF967" s="49"/>
      <c r="AH967" s="91"/>
      <c r="AI967" s="49"/>
      <c r="AJ967" s="49"/>
      <c r="AL967" s="91"/>
      <c r="AM967" s="49"/>
      <c r="AN967" s="49"/>
    </row>
    <row r="968" spans="8:40" x14ac:dyDescent="0.2">
      <c r="H968" s="92"/>
      <c r="M968" s="47"/>
      <c r="O968" s="48"/>
      <c r="P968" s="48"/>
      <c r="Q968" s="48"/>
      <c r="R968" s="49"/>
      <c r="S968" s="49"/>
      <c r="T968" s="49"/>
      <c r="U968" s="49"/>
      <c r="V968" s="49"/>
      <c r="W968" s="49"/>
      <c r="X968" s="94"/>
      <c r="AD968" s="91"/>
      <c r="AE968" s="49"/>
      <c r="AF968" s="49"/>
      <c r="AH968" s="91"/>
      <c r="AI968" s="49"/>
      <c r="AJ968" s="49"/>
      <c r="AL968" s="91"/>
      <c r="AM968" s="49"/>
      <c r="AN968" s="49"/>
    </row>
    <row r="969" spans="8:40" x14ac:dyDescent="0.2">
      <c r="H969" s="92"/>
      <c r="M969" s="47"/>
      <c r="O969" s="48"/>
      <c r="P969" s="48"/>
      <c r="Q969" s="48"/>
      <c r="R969" s="49"/>
      <c r="S969" s="49"/>
      <c r="T969" s="49"/>
      <c r="U969" s="49"/>
      <c r="V969" s="49"/>
      <c r="W969" s="49"/>
      <c r="X969" s="94"/>
      <c r="AD969" s="91"/>
      <c r="AE969" s="49"/>
      <c r="AF969" s="49"/>
      <c r="AH969" s="91"/>
      <c r="AI969" s="49"/>
      <c r="AJ969" s="49"/>
      <c r="AL969" s="91"/>
      <c r="AM969" s="49"/>
      <c r="AN969" s="49"/>
    </row>
    <row r="970" spans="8:40" x14ac:dyDescent="0.2">
      <c r="H970" s="92"/>
      <c r="M970" s="47"/>
      <c r="O970" s="48"/>
      <c r="P970" s="48"/>
      <c r="Q970" s="48"/>
      <c r="R970" s="49"/>
      <c r="S970" s="49"/>
      <c r="T970" s="49"/>
      <c r="U970" s="49"/>
      <c r="V970" s="49"/>
      <c r="W970" s="49"/>
      <c r="X970" s="94"/>
      <c r="AD970" s="91"/>
      <c r="AE970" s="49"/>
      <c r="AF970" s="49"/>
      <c r="AH970" s="91"/>
      <c r="AI970" s="49"/>
      <c r="AJ970" s="49"/>
      <c r="AL970" s="91"/>
      <c r="AM970" s="49"/>
      <c r="AN970" s="49"/>
    </row>
    <row r="971" spans="8:40" x14ac:dyDescent="0.2">
      <c r="H971" s="92"/>
      <c r="M971" s="47"/>
      <c r="O971" s="48"/>
      <c r="P971" s="48"/>
      <c r="Q971" s="48"/>
      <c r="R971" s="49"/>
      <c r="S971" s="49"/>
      <c r="T971" s="49"/>
      <c r="U971" s="49"/>
      <c r="V971" s="49"/>
      <c r="W971" s="49"/>
      <c r="X971" s="94"/>
      <c r="AD971" s="91"/>
      <c r="AE971" s="49"/>
      <c r="AF971" s="49"/>
      <c r="AH971" s="91"/>
      <c r="AI971" s="49"/>
      <c r="AJ971" s="49"/>
      <c r="AL971" s="91"/>
      <c r="AM971" s="49"/>
      <c r="AN971" s="49"/>
    </row>
    <row r="972" spans="8:40" x14ac:dyDescent="0.2">
      <c r="H972" s="92"/>
      <c r="M972" s="47"/>
      <c r="O972" s="48"/>
      <c r="P972" s="48"/>
      <c r="Q972" s="48"/>
      <c r="R972" s="49"/>
      <c r="S972" s="49"/>
      <c r="T972" s="49"/>
      <c r="U972" s="49"/>
      <c r="V972" s="49"/>
      <c r="W972" s="49"/>
      <c r="X972" s="94"/>
      <c r="AD972" s="91"/>
      <c r="AE972" s="49"/>
      <c r="AF972" s="49"/>
      <c r="AH972" s="91"/>
      <c r="AI972" s="49"/>
      <c r="AJ972" s="49"/>
      <c r="AL972" s="91"/>
      <c r="AM972" s="49"/>
      <c r="AN972" s="49"/>
    </row>
    <row r="973" spans="8:40" x14ac:dyDescent="0.2">
      <c r="H973" s="92"/>
      <c r="M973" s="47"/>
      <c r="O973" s="48"/>
      <c r="P973" s="48"/>
      <c r="Q973" s="48"/>
      <c r="R973" s="49"/>
      <c r="S973" s="49"/>
      <c r="T973" s="49"/>
      <c r="U973" s="49"/>
      <c r="V973" s="49"/>
      <c r="W973" s="49"/>
      <c r="X973" s="94"/>
      <c r="AD973" s="91"/>
      <c r="AE973" s="49"/>
      <c r="AF973" s="49"/>
      <c r="AH973" s="91"/>
      <c r="AI973" s="49"/>
      <c r="AJ973" s="49"/>
      <c r="AL973" s="91"/>
      <c r="AM973" s="49"/>
      <c r="AN973" s="49"/>
    </row>
    <row r="974" spans="8:40" x14ac:dyDescent="0.2">
      <c r="H974" s="92"/>
      <c r="M974" s="47"/>
      <c r="O974" s="48"/>
      <c r="P974" s="48"/>
      <c r="Q974" s="48"/>
      <c r="R974" s="49"/>
      <c r="S974" s="49"/>
      <c r="T974" s="49"/>
      <c r="U974" s="49"/>
      <c r="V974" s="49"/>
      <c r="W974" s="49"/>
      <c r="X974" s="94"/>
      <c r="AD974" s="91"/>
      <c r="AE974" s="49"/>
      <c r="AF974" s="49"/>
      <c r="AH974" s="91"/>
      <c r="AI974" s="49"/>
      <c r="AJ974" s="49"/>
      <c r="AL974" s="91"/>
      <c r="AM974" s="49"/>
      <c r="AN974" s="49"/>
    </row>
    <row r="975" spans="8:40" x14ac:dyDescent="0.2">
      <c r="H975" s="92"/>
      <c r="M975" s="47"/>
      <c r="O975" s="48"/>
      <c r="P975" s="48"/>
      <c r="Q975" s="48"/>
      <c r="R975" s="49"/>
      <c r="S975" s="49"/>
      <c r="T975" s="49"/>
      <c r="U975" s="49"/>
      <c r="V975" s="49"/>
      <c r="W975" s="49"/>
      <c r="X975" s="94"/>
      <c r="AD975" s="91"/>
      <c r="AE975" s="49"/>
      <c r="AF975" s="49"/>
      <c r="AH975" s="91"/>
      <c r="AI975" s="49"/>
      <c r="AJ975" s="49"/>
      <c r="AL975" s="91"/>
      <c r="AM975" s="49"/>
      <c r="AN975" s="49"/>
    </row>
    <row r="976" spans="8:40" x14ac:dyDescent="0.2">
      <c r="H976" s="92"/>
      <c r="M976" s="47"/>
      <c r="O976" s="48"/>
      <c r="P976" s="48"/>
      <c r="Q976" s="48"/>
      <c r="R976" s="49"/>
      <c r="S976" s="49"/>
      <c r="T976" s="49"/>
      <c r="U976" s="49"/>
      <c r="V976" s="49"/>
      <c r="W976" s="49"/>
      <c r="X976" s="94"/>
      <c r="AD976" s="91"/>
      <c r="AE976" s="49"/>
      <c r="AF976" s="49"/>
      <c r="AH976" s="91"/>
      <c r="AI976" s="49"/>
      <c r="AJ976" s="49"/>
      <c r="AL976" s="91"/>
      <c r="AM976" s="49"/>
      <c r="AN976" s="49"/>
    </row>
    <row r="977" spans="8:40" x14ac:dyDescent="0.2">
      <c r="H977" s="92"/>
      <c r="M977" s="47"/>
      <c r="O977" s="48"/>
      <c r="P977" s="48"/>
      <c r="Q977" s="48"/>
      <c r="R977" s="49"/>
      <c r="S977" s="49"/>
      <c r="T977" s="49"/>
      <c r="U977" s="49"/>
      <c r="V977" s="49"/>
      <c r="W977" s="49"/>
      <c r="X977" s="94"/>
      <c r="AD977" s="91"/>
      <c r="AE977" s="49"/>
      <c r="AF977" s="49"/>
      <c r="AH977" s="91"/>
      <c r="AI977" s="49"/>
      <c r="AJ977" s="49"/>
      <c r="AL977" s="91"/>
      <c r="AM977" s="49"/>
      <c r="AN977" s="49"/>
    </row>
    <row r="978" spans="8:40" x14ac:dyDescent="0.2">
      <c r="H978" s="92"/>
      <c r="M978" s="47"/>
      <c r="O978" s="48"/>
      <c r="P978" s="48"/>
      <c r="Q978" s="48"/>
      <c r="R978" s="49"/>
      <c r="S978" s="49"/>
      <c r="T978" s="49"/>
      <c r="U978" s="49"/>
      <c r="V978" s="49"/>
      <c r="W978" s="49"/>
      <c r="X978" s="94"/>
      <c r="AD978" s="91"/>
      <c r="AE978" s="49"/>
      <c r="AF978" s="49"/>
      <c r="AH978" s="91"/>
      <c r="AI978" s="49"/>
      <c r="AJ978" s="49"/>
      <c r="AL978" s="91"/>
      <c r="AM978" s="49"/>
      <c r="AN978" s="49"/>
    </row>
    <row r="979" spans="8:40" x14ac:dyDescent="0.2">
      <c r="H979" s="92"/>
      <c r="M979" s="47"/>
      <c r="O979" s="48"/>
      <c r="P979" s="48"/>
      <c r="Q979" s="48"/>
      <c r="R979" s="49"/>
      <c r="S979" s="49"/>
      <c r="T979" s="49"/>
      <c r="U979" s="49"/>
      <c r="V979" s="49"/>
      <c r="W979" s="49"/>
      <c r="X979" s="94"/>
      <c r="AD979" s="91"/>
      <c r="AE979" s="49"/>
      <c r="AF979" s="49"/>
      <c r="AH979" s="91"/>
      <c r="AI979" s="49"/>
      <c r="AJ979" s="49"/>
      <c r="AL979" s="91"/>
      <c r="AM979" s="49"/>
      <c r="AN979" s="49"/>
    </row>
    <row r="980" spans="8:40" x14ac:dyDescent="0.2">
      <c r="H980" s="92"/>
      <c r="M980" s="47"/>
      <c r="O980" s="48"/>
      <c r="P980" s="48"/>
      <c r="Q980" s="48"/>
      <c r="R980" s="49"/>
      <c r="S980" s="49"/>
      <c r="T980" s="49"/>
      <c r="U980" s="49"/>
      <c r="V980" s="49"/>
      <c r="W980" s="49"/>
      <c r="X980" s="94"/>
      <c r="AD980" s="91"/>
      <c r="AE980" s="49"/>
      <c r="AF980" s="49"/>
      <c r="AH980" s="91"/>
      <c r="AI980" s="49"/>
      <c r="AJ980" s="49"/>
      <c r="AL980" s="91"/>
      <c r="AM980" s="49"/>
      <c r="AN980" s="49"/>
    </row>
    <row r="981" spans="8:40" x14ac:dyDescent="0.2">
      <c r="H981" s="92"/>
      <c r="M981" s="47"/>
      <c r="O981" s="48"/>
      <c r="P981" s="48"/>
      <c r="Q981" s="48"/>
      <c r="R981" s="49"/>
      <c r="S981" s="49"/>
      <c r="T981" s="49"/>
      <c r="U981" s="49"/>
      <c r="V981" s="49"/>
      <c r="W981" s="49"/>
      <c r="X981" s="94"/>
      <c r="AD981" s="91"/>
      <c r="AE981" s="49"/>
      <c r="AF981" s="49"/>
      <c r="AH981" s="91"/>
      <c r="AI981" s="49"/>
      <c r="AJ981" s="49"/>
      <c r="AL981" s="91"/>
      <c r="AM981" s="49"/>
      <c r="AN981" s="49"/>
    </row>
    <row r="982" spans="8:40" x14ac:dyDescent="0.2">
      <c r="H982" s="92"/>
      <c r="M982" s="47"/>
      <c r="O982" s="48"/>
      <c r="P982" s="48"/>
      <c r="Q982" s="48"/>
      <c r="R982" s="49"/>
      <c r="S982" s="49"/>
      <c r="T982" s="49"/>
      <c r="U982" s="49"/>
      <c r="V982" s="49"/>
      <c r="W982" s="49"/>
      <c r="X982" s="94"/>
      <c r="AD982" s="91"/>
      <c r="AE982" s="49"/>
      <c r="AF982" s="49"/>
      <c r="AH982" s="91"/>
      <c r="AI982" s="49"/>
      <c r="AJ982" s="49"/>
      <c r="AL982" s="91"/>
      <c r="AM982" s="49"/>
      <c r="AN982" s="49"/>
    </row>
    <row r="983" spans="8:40" x14ac:dyDescent="0.2">
      <c r="H983" s="92"/>
      <c r="M983" s="47"/>
      <c r="O983" s="48"/>
      <c r="P983" s="48"/>
      <c r="Q983" s="48"/>
      <c r="R983" s="49"/>
      <c r="S983" s="49"/>
      <c r="T983" s="49"/>
      <c r="U983" s="49"/>
      <c r="V983" s="49"/>
      <c r="W983" s="49"/>
      <c r="X983" s="94"/>
      <c r="AD983" s="91"/>
      <c r="AE983" s="49"/>
      <c r="AF983" s="49"/>
      <c r="AH983" s="91"/>
      <c r="AI983" s="49"/>
      <c r="AJ983" s="49"/>
      <c r="AL983" s="91"/>
      <c r="AM983" s="49"/>
      <c r="AN983" s="49"/>
    </row>
    <row r="984" spans="8:40" x14ac:dyDescent="0.2">
      <c r="H984" s="92"/>
      <c r="M984" s="47"/>
      <c r="O984" s="48"/>
      <c r="P984" s="48"/>
      <c r="Q984" s="48"/>
      <c r="R984" s="49"/>
      <c r="S984" s="49"/>
      <c r="T984" s="49"/>
      <c r="U984" s="49"/>
      <c r="V984" s="49"/>
      <c r="W984" s="49"/>
      <c r="X984" s="94"/>
      <c r="AD984" s="91"/>
      <c r="AE984" s="49"/>
      <c r="AF984" s="49"/>
      <c r="AH984" s="91"/>
      <c r="AI984" s="49"/>
      <c r="AJ984" s="49"/>
      <c r="AL984" s="91"/>
      <c r="AM984" s="49"/>
      <c r="AN984" s="49"/>
    </row>
    <row r="985" spans="8:40" x14ac:dyDescent="0.2">
      <c r="H985" s="92"/>
      <c r="M985" s="47"/>
      <c r="O985" s="48"/>
      <c r="P985" s="48"/>
      <c r="Q985" s="48"/>
      <c r="R985" s="49"/>
      <c r="S985" s="49"/>
      <c r="T985" s="49"/>
      <c r="U985" s="49"/>
      <c r="V985" s="49"/>
      <c r="W985" s="49"/>
      <c r="X985" s="94"/>
      <c r="AD985" s="91"/>
      <c r="AE985" s="49"/>
      <c r="AF985" s="49"/>
      <c r="AH985" s="91"/>
      <c r="AI985" s="49"/>
      <c r="AJ985" s="49"/>
      <c r="AL985" s="91"/>
      <c r="AM985" s="49"/>
      <c r="AN985" s="49"/>
    </row>
    <row r="986" spans="8:40" x14ac:dyDescent="0.2">
      <c r="H986" s="92"/>
      <c r="M986" s="47"/>
      <c r="O986" s="48"/>
      <c r="P986" s="48"/>
      <c r="Q986" s="48"/>
      <c r="R986" s="49"/>
      <c r="S986" s="49"/>
      <c r="T986" s="49"/>
      <c r="U986" s="49"/>
      <c r="V986" s="49"/>
      <c r="W986" s="49"/>
      <c r="X986" s="94"/>
      <c r="AD986" s="91"/>
      <c r="AE986" s="49"/>
      <c r="AF986" s="49"/>
      <c r="AH986" s="91"/>
      <c r="AI986" s="49"/>
      <c r="AJ986" s="49"/>
      <c r="AL986" s="91"/>
      <c r="AM986" s="49"/>
      <c r="AN986" s="49"/>
    </row>
    <row r="987" spans="8:40" x14ac:dyDescent="0.2">
      <c r="H987" s="92"/>
      <c r="M987" s="47"/>
      <c r="O987" s="48"/>
      <c r="P987" s="48"/>
      <c r="Q987" s="48"/>
      <c r="R987" s="49"/>
      <c r="S987" s="49"/>
      <c r="T987" s="49"/>
      <c r="U987" s="49"/>
      <c r="V987" s="49"/>
      <c r="W987" s="49"/>
      <c r="X987" s="94"/>
      <c r="AD987" s="91"/>
      <c r="AE987" s="49"/>
      <c r="AF987" s="49"/>
      <c r="AH987" s="91"/>
      <c r="AI987" s="49"/>
      <c r="AJ987" s="49"/>
      <c r="AL987" s="91"/>
      <c r="AM987" s="49"/>
      <c r="AN987" s="49"/>
    </row>
    <row r="988" spans="8:40" x14ac:dyDescent="0.2">
      <c r="H988" s="92"/>
      <c r="M988" s="47"/>
      <c r="O988" s="48"/>
      <c r="P988" s="48"/>
      <c r="Q988" s="48"/>
      <c r="R988" s="49"/>
      <c r="S988" s="49"/>
      <c r="T988" s="49"/>
      <c r="U988" s="49"/>
      <c r="V988" s="49"/>
      <c r="W988" s="49"/>
      <c r="X988" s="94"/>
      <c r="AD988" s="91"/>
      <c r="AE988" s="49"/>
      <c r="AF988" s="49"/>
      <c r="AH988" s="91"/>
      <c r="AI988" s="49"/>
      <c r="AJ988" s="49"/>
      <c r="AL988" s="91"/>
      <c r="AM988" s="49"/>
      <c r="AN988" s="49"/>
    </row>
    <row r="989" spans="8:40" x14ac:dyDescent="0.2">
      <c r="H989" s="92"/>
      <c r="M989" s="47"/>
      <c r="O989" s="48"/>
      <c r="P989" s="48"/>
      <c r="Q989" s="48"/>
      <c r="R989" s="49"/>
      <c r="S989" s="49"/>
      <c r="T989" s="49"/>
      <c r="U989" s="49"/>
      <c r="V989" s="49"/>
      <c r="W989" s="49"/>
      <c r="X989" s="94"/>
      <c r="AD989" s="91"/>
      <c r="AE989" s="49"/>
      <c r="AF989" s="49"/>
      <c r="AH989" s="91"/>
      <c r="AI989" s="49"/>
      <c r="AJ989" s="49"/>
      <c r="AL989" s="91"/>
      <c r="AM989" s="49"/>
      <c r="AN989" s="49"/>
    </row>
    <row r="990" spans="8:40" x14ac:dyDescent="0.2">
      <c r="H990" s="92"/>
      <c r="M990" s="47"/>
      <c r="O990" s="48"/>
      <c r="P990" s="48"/>
      <c r="Q990" s="48"/>
      <c r="R990" s="49"/>
      <c r="S990" s="49"/>
      <c r="T990" s="49"/>
      <c r="U990" s="49"/>
      <c r="V990" s="49"/>
      <c r="W990" s="49"/>
      <c r="X990" s="94"/>
      <c r="AD990" s="91"/>
      <c r="AE990" s="49"/>
      <c r="AF990" s="49"/>
      <c r="AH990" s="91"/>
      <c r="AI990" s="49"/>
      <c r="AJ990" s="49"/>
      <c r="AL990" s="91"/>
      <c r="AM990" s="49"/>
      <c r="AN990" s="49"/>
    </row>
    <row r="991" spans="8:40" x14ac:dyDescent="0.2">
      <c r="H991" s="92"/>
      <c r="M991" s="47"/>
      <c r="O991" s="48"/>
      <c r="P991" s="48"/>
      <c r="Q991" s="48"/>
      <c r="R991" s="49"/>
      <c r="S991" s="49"/>
      <c r="T991" s="49"/>
      <c r="U991" s="49"/>
      <c r="V991" s="49"/>
      <c r="W991" s="49"/>
      <c r="X991" s="94"/>
      <c r="AD991" s="91"/>
      <c r="AE991" s="49"/>
      <c r="AF991" s="49"/>
      <c r="AH991" s="91"/>
      <c r="AI991" s="49"/>
      <c r="AJ991" s="49"/>
      <c r="AL991" s="91"/>
      <c r="AM991" s="49"/>
      <c r="AN991" s="49"/>
    </row>
    <row r="992" spans="8:40" x14ac:dyDescent="0.2">
      <c r="H992" s="92"/>
      <c r="M992" s="47"/>
      <c r="O992" s="48"/>
      <c r="P992" s="48"/>
      <c r="Q992" s="48"/>
      <c r="R992" s="49"/>
      <c r="S992" s="49"/>
      <c r="T992" s="49"/>
      <c r="U992" s="49"/>
      <c r="V992" s="49"/>
      <c r="W992" s="49"/>
      <c r="X992" s="94"/>
      <c r="AD992" s="91"/>
      <c r="AE992" s="49"/>
      <c r="AF992" s="49"/>
      <c r="AH992" s="91"/>
      <c r="AI992" s="49"/>
      <c r="AJ992" s="49"/>
      <c r="AL992" s="91"/>
      <c r="AM992" s="49"/>
      <c r="AN992" s="49"/>
    </row>
    <row r="993" spans="8:40" x14ac:dyDescent="0.2">
      <c r="H993" s="92"/>
      <c r="M993" s="47"/>
      <c r="O993" s="48"/>
      <c r="P993" s="48"/>
      <c r="Q993" s="48"/>
      <c r="R993" s="49"/>
      <c r="S993" s="49"/>
      <c r="T993" s="49"/>
      <c r="U993" s="49"/>
      <c r="V993" s="49"/>
      <c r="W993" s="49"/>
      <c r="X993" s="94"/>
      <c r="AD993" s="91"/>
      <c r="AE993" s="49"/>
      <c r="AF993" s="49"/>
      <c r="AH993" s="91"/>
      <c r="AI993" s="49"/>
      <c r="AJ993" s="49"/>
      <c r="AL993" s="91"/>
      <c r="AM993" s="49"/>
      <c r="AN993" s="49"/>
    </row>
    <row r="994" spans="8:40" x14ac:dyDescent="0.2">
      <c r="H994" s="92"/>
      <c r="M994" s="47"/>
      <c r="O994" s="48"/>
      <c r="P994" s="48"/>
      <c r="Q994" s="48"/>
      <c r="R994" s="49"/>
      <c r="S994" s="49"/>
      <c r="T994" s="49"/>
      <c r="U994" s="49"/>
      <c r="V994" s="49"/>
      <c r="W994" s="49"/>
      <c r="X994" s="94"/>
      <c r="AD994" s="91"/>
      <c r="AE994" s="49"/>
      <c r="AF994" s="49"/>
      <c r="AH994" s="91"/>
      <c r="AI994" s="49"/>
      <c r="AJ994" s="49"/>
      <c r="AL994" s="91"/>
      <c r="AM994" s="49"/>
      <c r="AN994" s="49"/>
    </row>
    <row r="995" spans="8:40" x14ac:dyDescent="0.2">
      <c r="H995" s="92"/>
      <c r="M995" s="47"/>
      <c r="O995" s="48"/>
      <c r="P995" s="48"/>
      <c r="Q995" s="48"/>
      <c r="R995" s="49"/>
      <c r="S995" s="49"/>
      <c r="T995" s="49"/>
      <c r="U995" s="49"/>
      <c r="V995" s="49"/>
      <c r="W995" s="49"/>
      <c r="X995" s="94"/>
      <c r="AD995" s="91"/>
      <c r="AE995" s="49"/>
      <c r="AF995" s="49"/>
      <c r="AH995" s="91"/>
      <c r="AI995" s="49"/>
      <c r="AJ995" s="49"/>
      <c r="AL995" s="91"/>
      <c r="AM995" s="49"/>
      <c r="AN995" s="49"/>
    </row>
    <row r="996" spans="8:40" x14ac:dyDescent="0.2">
      <c r="H996" s="92"/>
      <c r="M996" s="47"/>
      <c r="O996" s="48"/>
      <c r="P996" s="48"/>
      <c r="Q996" s="48"/>
      <c r="R996" s="49"/>
      <c r="S996" s="49"/>
      <c r="T996" s="49"/>
      <c r="U996" s="49"/>
      <c r="V996" s="49"/>
      <c r="W996" s="49"/>
      <c r="X996" s="94"/>
      <c r="AD996" s="91"/>
      <c r="AE996" s="49"/>
      <c r="AF996" s="49"/>
      <c r="AH996" s="91"/>
      <c r="AI996" s="49"/>
      <c r="AJ996" s="49"/>
      <c r="AL996" s="91"/>
      <c r="AM996" s="49"/>
      <c r="AN996" s="49"/>
    </row>
    <row r="997" spans="8:40" x14ac:dyDescent="0.2">
      <c r="H997" s="92"/>
      <c r="M997" s="47"/>
      <c r="O997" s="48"/>
      <c r="P997" s="48"/>
      <c r="Q997" s="48"/>
      <c r="R997" s="49"/>
      <c r="S997" s="49"/>
      <c r="T997" s="49"/>
      <c r="U997" s="49"/>
      <c r="V997" s="49"/>
      <c r="W997" s="49"/>
      <c r="X997" s="94"/>
      <c r="AD997" s="91"/>
      <c r="AE997" s="49"/>
      <c r="AF997" s="49"/>
      <c r="AH997" s="91"/>
      <c r="AI997" s="49"/>
      <c r="AJ997" s="49"/>
      <c r="AL997" s="91"/>
      <c r="AM997" s="49"/>
      <c r="AN997" s="49"/>
    </row>
    <row r="998" spans="8:40" x14ac:dyDescent="0.2">
      <c r="H998" s="92"/>
      <c r="M998" s="47"/>
      <c r="O998" s="48"/>
      <c r="P998" s="48"/>
      <c r="Q998" s="48"/>
      <c r="R998" s="49"/>
      <c r="S998" s="49"/>
      <c r="T998" s="49"/>
      <c r="U998" s="49"/>
      <c r="V998" s="49"/>
      <c r="W998" s="49"/>
      <c r="X998" s="94"/>
      <c r="AD998" s="91"/>
      <c r="AE998" s="49"/>
      <c r="AF998" s="49"/>
      <c r="AH998" s="91"/>
      <c r="AI998" s="49"/>
      <c r="AJ998" s="49"/>
      <c r="AL998" s="91"/>
      <c r="AM998" s="49"/>
      <c r="AN998" s="49"/>
    </row>
    <row r="999" spans="8:40" x14ac:dyDescent="0.2">
      <c r="H999" s="92"/>
      <c r="M999" s="47"/>
      <c r="O999" s="48"/>
      <c r="P999" s="48"/>
      <c r="Q999" s="48"/>
      <c r="R999" s="49"/>
      <c r="S999" s="49"/>
      <c r="T999" s="49"/>
      <c r="U999" s="49"/>
      <c r="V999" s="49"/>
      <c r="W999" s="49"/>
      <c r="X999" s="94"/>
      <c r="AD999" s="91"/>
      <c r="AE999" s="49"/>
      <c r="AF999" s="49"/>
      <c r="AH999" s="91"/>
      <c r="AI999" s="49"/>
      <c r="AJ999" s="49"/>
      <c r="AL999" s="91"/>
      <c r="AM999" s="49"/>
      <c r="AN999" s="49"/>
    </row>
    <row r="1000" spans="8:40" x14ac:dyDescent="0.2">
      <c r="H1000" s="92"/>
      <c r="M1000" s="47"/>
      <c r="O1000" s="48"/>
      <c r="P1000" s="48"/>
      <c r="Q1000" s="48"/>
      <c r="R1000" s="49"/>
      <c r="S1000" s="49"/>
      <c r="T1000" s="49"/>
      <c r="U1000" s="49"/>
      <c r="V1000" s="49"/>
      <c r="W1000" s="49"/>
      <c r="X1000" s="94"/>
      <c r="AD1000" s="91"/>
      <c r="AE1000" s="49"/>
      <c r="AF1000" s="49"/>
      <c r="AH1000" s="91"/>
      <c r="AI1000" s="49"/>
      <c r="AJ1000" s="49"/>
      <c r="AL1000" s="91"/>
      <c r="AM1000" s="49"/>
      <c r="AN1000" s="49"/>
    </row>
    <row r="1001" spans="8:40" x14ac:dyDescent="0.2">
      <c r="H1001" s="92"/>
      <c r="M1001" s="47"/>
      <c r="O1001" s="48"/>
      <c r="P1001" s="48"/>
      <c r="Q1001" s="48"/>
      <c r="R1001" s="49"/>
      <c r="S1001" s="49"/>
      <c r="T1001" s="49"/>
      <c r="U1001" s="49"/>
      <c r="V1001" s="49"/>
      <c r="W1001" s="49"/>
      <c r="X1001" s="94"/>
      <c r="AD1001" s="91"/>
      <c r="AE1001" s="49"/>
      <c r="AF1001" s="49"/>
      <c r="AH1001" s="91"/>
      <c r="AI1001" s="49"/>
      <c r="AJ1001" s="49"/>
      <c r="AL1001" s="91"/>
      <c r="AM1001" s="49"/>
      <c r="AN1001" s="49"/>
    </row>
    <row r="1002" spans="8:40" x14ac:dyDescent="0.2">
      <c r="H1002" s="92"/>
      <c r="M1002" s="47"/>
      <c r="O1002" s="48"/>
      <c r="P1002" s="48"/>
      <c r="Q1002" s="48"/>
      <c r="R1002" s="49"/>
      <c r="S1002" s="49"/>
      <c r="T1002" s="49"/>
      <c r="U1002" s="49"/>
      <c r="V1002" s="49"/>
      <c r="W1002" s="49"/>
      <c r="X1002" s="94"/>
      <c r="AD1002" s="91"/>
      <c r="AE1002" s="49"/>
      <c r="AF1002" s="49"/>
      <c r="AH1002" s="91"/>
      <c r="AI1002" s="49"/>
      <c r="AJ1002" s="49"/>
      <c r="AL1002" s="91"/>
      <c r="AM1002" s="49"/>
      <c r="AN1002" s="49"/>
    </row>
    <row r="1003" spans="8:40" x14ac:dyDescent="0.2">
      <c r="H1003" s="92"/>
      <c r="M1003" s="47"/>
      <c r="O1003" s="48"/>
      <c r="P1003" s="48"/>
      <c r="Q1003" s="48"/>
      <c r="R1003" s="49"/>
      <c r="S1003" s="49"/>
      <c r="T1003" s="49"/>
      <c r="U1003" s="49"/>
      <c r="V1003" s="49"/>
      <c r="W1003" s="49"/>
      <c r="X1003" s="94"/>
      <c r="AD1003" s="91"/>
      <c r="AE1003" s="49"/>
      <c r="AF1003" s="49"/>
      <c r="AH1003" s="91"/>
      <c r="AI1003" s="49"/>
      <c r="AJ1003" s="49"/>
      <c r="AL1003" s="91"/>
      <c r="AM1003" s="49"/>
      <c r="AN1003" s="49"/>
    </row>
    <row r="1004" spans="8:40" x14ac:dyDescent="0.2">
      <c r="H1004" s="92"/>
      <c r="M1004" s="47"/>
      <c r="O1004" s="48"/>
      <c r="P1004" s="48"/>
      <c r="Q1004" s="48"/>
      <c r="R1004" s="49"/>
      <c r="S1004" s="49"/>
      <c r="T1004" s="49"/>
      <c r="U1004" s="49"/>
      <c r="V1004" s="49"/>
      <c r="W1004" s="49"/>
      <c r="X1004" s="94"/>
      <c r="AD1004" s="91"/>
      <c r="AE1004" s="49"/>
      <c r="AF1004" s="49"/>
      <c r="AH1004" s="91"/>
      <c r="AI1004" s="49"/>
      <c r="AJ1004" s="49"/>
      <c r="AL1004" s="91"/>
      <c r="AM1004" s="49"/>
      <c r="AN1004" s="49"/>
    </row>
    <row r="1005" spans="8:40" x14ac:dyDescent="0.2">
      <c r="H1005" s="92"/>
      <c r="M1005" s="47"/>
      <c r="O1005" s="48"/>
      <c r="P1005" s="48"/>
      <c r="Q1005" s="48"/>
      <c r="R1005" s="49"/>
      <c r="S1005" s="49"/>
      <c r="T1005" s="49"/>
      <c r="U1005" s="49"/>
      <c r="V1005" s="49"/>
      <c r="W1005" s="49"/>
      <c r="X1005" s="94"/>
      <c r="AD1005" s="91"/>
      <c r="AE1005" s="49"/>
      <c r="AF1005" s="49"/>
      <c r="AH1005" s="91"/>
      <c r="AI1005" s="49"/>
      <c r="AJ1005" s="49"/>
      <c r="AL1005" s="91"/>
      <c r="AM1005" s="49"/>
      <c r="AN1005" s="49"/>
    </row>
    <row r="1006" spans="8:40" x14ac:dyDescent="0.2">
      <c r="H1006" s="92"/>
      <c r="M1006" s="47"/>
      <c r="O1006" s="48"/>
      <c r="P1006" s="48"/>
      <c r="Q1006" s="48"/>
      <c r="R1006" s="49"/>
      <c r="S1006" s="49"/>
      <c r="T1006" s="49"/>
      <c r="U1006" s="49"/>
      <c r="V1006" s="49"/>
      <c r="W1006" s="49"/>
      <c r="X1006" s="94"/>
      <c r="AD1006" s="91"/>
      <c r="AE1006" s="49"/>
      <c r="AF1006" s="49"/>
      <c r="AH1006" s="91"/>
      <c r="AI1006" s="49"/>
      <c r="AJ1006" s="49"/>
      <c r="AL1006" s="91"/>
      <c r="AM1006" s="49"/>
      <c r="AN1006" s="49"/>
    </row>
    <row r="1007" spans="8:40" x14ac:dyDescent="0.2">
      <c r="H1007" s="92"/>
      <c r="M1007" s="47"/>
      <c r="O1007" s="48"/>
      <c r="P1007" s="48"/>
      <c r="Q1007" s="48"/>
      <c r="R1007" s="49"/>
      <c r="S1007" s="49"/>
      <c r="T1007" s="49"/>
      <c r="U1007" s="49"/>
      <c r="V1007" s="49"/>
      <c r="W1007" s="49"/>
      <c r="X1007" s="94"/>
      <c r="AD1007" s="91"/>
      <c r="AE1007" s="49"/>
      <c r="AF1007" s="49"/>
      <c r="AH1007" s="91"/>
      <c r="AI1007" s="49"/>
      <c r="AJ1007" s="49"/>
      <c r="AL1007" s="91"/>
      <c r="AM1007" s="49"/>
      <c r="AN1007" s="49"/>
    </row>
    <row r="1008" spans="8:40" x14ac:dyDescent="0.2">
      <c r="H1008" s="92"/>
      <c r="M1008" s="47"/>
      <c r="O1008" s="48"/>
      <c r="P1008" s="48"/>
      <c r="Q1008" s="48"/>
      <c r="R1008" s="49"/>
      <c r="S1008" s="49"/>
      <c r="T1008" s="49"/>
      <c r="U1008" s="49"/>
      <c r="V1008" s="49"/>
      <c r="W1008" s="49"/>
      <c r="X1008" s="94"/>
      <c r="AD1008" s="91"/>
      <c r="AE1008" s="49"/>
      <c r="AF1008" s="49"/>
      <c r="AH1008" s="91"/>
      <c r="AI1008" s="49"/>
      <c r="AJ1008" s="49"/>
      <c r="AL1008" s="91"/>
      <c r="AM1008" s="49"/>
      <c r="AN1008" s="49"/>
    </row>
    <row r="1009" spans="8:40" x14ac:dyDescent="0.2">
      <c r="H1009" s="92"/>
      <c r="M1009" s="47"/>
      <c r="O1009" s="48"/>
      <c r="P1009" s="48"/>
      <c r="Q1009" s="48"/>
      <c r="R1009" s="49"/>
      <c r="S1009" s="49"/>
      <c r="T1009" s="49"/>
      <c r="U1009" s="49"/>
      <c r="V1009" s="49"/>
      <c r="W1009" s="49"/>
      <c r="X1009" s="94"/>
      <c r="AD1009" s="91"/>
      <c r="AE1009" s="49"/>
      <c r="AF1009" s="49"/>
      <c r="AH1009" s="91"/>
      <c r="AI1009" s="49"/>
      <c r="AJ1009" s="49"/>
      <c r="AL1009" s="91"/>
      <c r="AM1009" s="49"/>
      <c r="AN1009" s="49"/>
    </row>
    <row r="1010" spans="8:40" x14ac:dyDescent="0.2">
      <c r="H1010" s="92"/>
      <c r="M1010" s="47"/>
      <c r="O1010" s="48"/>
      <c r="P1010" s="48"/>
      <c r="Q1010" s="48"/>
      <c r="R1010" s="49"/>
      <c r="S1010" s="49"/>
      <c r="T1010" s="49"/>
      <c r="U1010" s="49"/>
      <c r="V1010" s="49"/>
      <c r="W1010" s="49"/>
      <c r="X1010" s="94"/>
      <c r="AD1010" s="91"/>
      <c r="AE1010" s="49"/>
      <c r="AF1010" s="49"/>
      <c r="AH1010" s="91"/>
      <c r="AI1010" s="49"/>
      <c r="AJ1010" s="49"/>
      <c r="AL1010" s="91"/>
      <c r="AM1010" s="49"/>
      <c r="AN1010" s="49"/>
    </row>
    <row r="1011" spans="8:40" x14ac:dyDescent="0.2">
      <c r="H1011" s="92"/>
      <c r="M1011" s="47"/>
      <c r="O1011" s="48"/>
      <c r="P1011" s="48"/>
      <c r="Q1011" s="48"/>
      <c r="R1011" s="49"/>
      <c r="S1011" s="49"/>
      <c r="T1011" s="49"/>
      <c r="U1011" s="49"/>
      <c r="V1011" s="49"/>
      <c r="W1011" s="49"/>
      <c r="X1011" s="94"/>
      <c r="AD1011" s="91"/>
      <c r="AE1011" s="49"/>
      <c r="AF1011" s="49"/>
      <c r="AH1011" s="91"/>
      <c r="AI1011" s="49"/>
      <c r="AJ1011" s="49"/>
      <c r="AL1011" s="91"/>
      <c r="AM1011" s="49"/>
      <c r="AN1011" s="49"/>
    </row>
    <row r="1012" spans="8:40" x14ac:dyDescent="0.2">
      <c r="H1012" s="92"/>
      <c r="M1012" s="47"/>
      <c r="O1012" s="48"/>
      <c r="P1012" s="48"/>
      <c r="Q1012" s="48"/>
      <c r="R1012" s="49"/>
      <c r="S1012" s="49"/>
      <c r="T1012" s="49"/>
      <c r="U1012" s="49"/>
      <c r="V1012" s="49"/>
      <c r="W1012" s="49"/>
      <c r="X1012" s="94"/>
      <c r="AD1012" s="91"/>
      <c r="AE1012" s="49"/>
      <c r="AF1012" s="49"/>
      <c r="AH1012" s="91"/>
      <c r="AI1012" s="49"/>
      <c r="AJ1012" s="49"/>
      <c r="AL1012" s="91"/>
      <c r="AM1012" s="49"/>
      <c r="AN1012" s="49"/>
    </row>
    <row r="1013" spans="8:40" x14ac:dyDescent="0.2">
      <c r="H1013" s="92"/>
      <c r="M1013" s="47"/>
      <c r="O1013" s="48"/>
      <c r="P1013" s="48"/>
      <c r="Q1013" s="48"/>
      <c r="R1013" s="49"/>
      <c r="S1013" s="49"/>
      <c r="T1013" s="49"/>
      <c r="U1013" s="49"/>
      <c r="V1013" s="49"/>
      <c r="W1013" s="49"/>
      <c r="X1013" s="94"/>
      <c r="AD1013" s="91"/>
      <c r="AE1013" s="49"/>
      <c r="AF1013" s="49"/>
      <c r="AH1013" s="91"/>
      <c r="AI1013" s="49"/>
      <c r="AJ1013" s="49"/>
      <c r="AL1013" s="91"/>
      <c r="AM1013" s="49"/>
      <c r="AN1013" s="49"/>
    </row>
    <row r="1014" spans="8:40" x14ac:dyDescent="0.2">
      <c r="H1014" s="92"/>
      <c r="M1014" s="47"/>
      <c r="O1014" s="48"/>
      <c r="P1014" s="48"/>
      <c r="Q1014" s="48"/>
      <c r="R1014" s="49"/>
      <c r="S1014" s="49"/>
      <c r="T1014" s="49"/>
      <c r="U1014" s="49"/>
      <c r="V1014" s="49"/>
      <c r="W1014" s="49"/>
      <c r="X1014" s="94"/>
      <c r="AD1014" s="91"/>
      <c r="AE1014" s="49"/>
      <c r="AF1014" s="49"/>
      <c r="AH1014" s="91"/>
      <c r="AI1014" s="49"/>
      <c r="AJ1014" s="49"/>
      <c r="AL1014" s="91"/>
      <c r="AM1014" s="49"/>
      <c r="AN1014" s="49"/>
    </row>
    <row r="1015" spans="8:40" x14ac:dyDescent="0.2">
      <c r="H1015" s="92"/>
      <c r="M1015" s="47"/>
      <c r="O1015" s="48"/>
      <c r="P1015" s="48"/>
      <c r="Q1015" s="48"/>
      <c r="R1015" s="49"/>
      <c r="S1015" s="49"/>
      <c r="T1015" s="49"/>
      <c r="U1015" s="49"/>
      <c r="V1015" s="49"/>
      <c r="W1015" s="49"/>
      <c r="X1015" s="94"/>
      <c r="AD1015" s="91"/>
      <c r="AE1015" s="49"/>
      <c r="AF1015" s="49"/>
      <c r="AH1015" s="91"/>
      <c r="AI1015" s="49"/>
      <c r="AJ1015" s="49"/>
      <c r="AL1015" s="91"/>
      <c r="AM1015" s="49"/>
      <c r="AN1015" s="49"/>
    </row>
    <row r="1016" spans="8:40" x14ac:dyDescent="0.2">
      <c r="H1016" s="92"/>
      <c r="M1016" s="47"/>
      <c r="O1016" s="48"/>
      <c r="P1016" s="48"/>
      <c r="Q1016" s="48"/>
      <c r="R1016" s="49"/>
      <c r="S1016" s="49"/>
      <c r="T1016" s="49"/>
      <c r="U1016" s="49"/>
      <c r="V1016" s="49"/>
      <c r="W1016" s="49"/>
      <c r="X1016" s="94"/>
      <c r="AD1016" s="91"/>
      <c r="AE1016" s="49"/>
      <c r="AF1016" s="49"/>
      <c r="AH1016" s="91"/>
      <c r="AI1016" s="49"/>
      <c r="AJ1016" s="49"/>
      <c r="AL1016" s="91"/>
      <c r="AM1016" s="49"/>
      <c r="AN1016" s="49"/>
    </row>
    <row r="1017" spans="8:40" x14ac:dyDescent="0.2">
      <c r="H1017" s="92"/>
      <c r="M1017" s="47"/>
      <c r="O1017" s="48"/>
      <c r="P1017" s="48"/>
      <c r="Q1017" s="48"/>
      <c r="R1017" s="49"/>
      <c r="S1017" s="49"/>
      <c r="T1017" s="49"/>
      <c r="U1017" s="49"/>
      <c r="V1017" s="49"/>
      <c r="W1017" s="49"/>
      <c r="X1017" s="94"/>
      <c r="AD1017" s="91"/>
      <c r="AE1017" s="49"/>
      <c r="AF1017" s="49"/>
      <c r="AH1017" s="91"/>
      <c r="AI1017" s="49"/>
      <c r="AJ1017" s="49"/>
      <c r="AL1017" s="91"/>
      <c r="AM1017" s="49"/>
      <c r="AN1017" s="49"/>
    </row>
    <row r="1018" spans="8:40" x14ac:dyDescent="0.2">
      <c r="H1018" s="92"/>
      <c r="M1018" s="47"/>
      <c r="O1018" s="48"/>
      <c r="P1018" s="48"/>
      <c r="Q1018" s="48"/>
      <c r="R1018" s="49"/>
      <c r="S1018" s="49"/>
      <c r="T1018" s="49"/>
      <c r="U1018" s="49"/>
      <c r="V1018" s="49"/>
      <c r="W1018" s="49"/>
      <c r="X1018" s="94"/>
      <c r="AD1018" s="91"/>
      <c r="AE1018" s="49"/>
      <c r="AF1018" s="49"/>
      <c r="AH1018" s="91"/>
      <c r="AI1018" s="49"/>
      <c r="AJ1018" s="49"/>
      <c r="AL1018" s="91"/>
      <c r="AM1018" s="49"/>
      <c r="AN1018" s="49"/>
    </row>
    <row r="1019" spans="8:40" x14ac:dyDescent="0.2">
      <c r="H1019" s="92"/>
      <c r="M1019" s="47"/>
      <c r="O1019" s="48"/>
      <c r="P1019" s="48"/>
      <c r="Q1019" s="48"/>
      <c r="R1019" s="49"/>
      <c r="S1019" s="49"/>
      <c r="T1019" s="49"/>
      <c r="U1019" s="49"/>
      <c r="V1019" s="49"/>
      <c r="W1019" s="49"/>
      <c r="X1019" s="94"/>
      <c r="AD1019" s="91"/>
      <c r="AE1019" s="49"/>
      <c r="AF1019" s="49"/>
      <c r="AH1019" s="91"/>
      <c r="AI1019" s="49"/>
      <c r="AJ1019" s="49"/>
      <c r="AL1019" s="91"/>
      <c r="AM1019" s="49"/>
      <c r="AN1019" s="49"/>
    </row>
    <row r="1020" spans="8:40" x14ac:dyDescent="0.2">
      <c r="H1020" s="92"/>
      <c r="M1020" s="47"/>
      <c r="O1020" s="48"/>
      <c r="P1020" s="48"/>
      <c r="Q1020" s="48"/>
      <c r="R1020" s="49"/>
      <c r="S1020" s="49"/>
      <c r="T1020" s="49"/>
      <c r="U1020" s="49"/>
      <c r="V1020" s="49"/>
      <c r="W1020" s="49"/>
      <c r="X1020" s="94"/>
      <c r="AD1020" s="91"/>
      <c r="AE1020" s="49"/>
      <c r="AF1020" s="49"/>
      <c r="AH1020" s="91"/>
      <c r="AI1020" s="49"/>
      <c r="AJ1020" s="49"/>
      <c r="AL1020" s="91"/>
      <c r="AM1020" s="49"/>
      <c r="AN1020" s="49"/>
    </row>
    <row r="1021" spans="8:40" x14ac:dyDescent="0.2">
      <c r="H1021" s="92"/>
      <c r="M1021" s="47"/>
      <c r="O1021" s="48"/>
      <c r="P1021" s="48"/>
      <c r="Q1021" s="48"/>
      <c r="R1021" s="49"/>
      <c r="S1021" s="49"/>
      <c r="T1021" s="49"/>
      <c r="U1021" s="49"/>
      <c r="V1021" s="49"/>
      <c r="W1021" s="49"/>
      <c r="X1021" s="94"/>
      <c r="AD1021" s="91"/>
      <c r="AE1021" s="49"/>
      <c r="AF1021" s="49"/>
      <c r="AH1021" s="91"/>
      <c r="AI1021" s="49"/>
      <c r="AJ1021" s="49"/>
      <c r="AL1021" s="91"/>
      <c r="AM1021" s="49"/>
      <c r="AN1021" s="49"/>
    </row>
    <row r="1022" spans="8:40" x14ac:dyDescent="0.2">
      <c r="H1022" s="92"/>
      <c r="M1022" s="47"/>
      <c r="O1022" s="48"/>
      <c r="P1022" s="48"/>
      <c r="Q1022" s="48"/>
      <c r="R1022" s="49"/>
      <c r="S1022" s="49"/>
      <c r="T1022" s="49"/>
      <c r="U1022" s="49"/>
      <c r="V1022" s="49"/>
      <c r="W1022" s="49"/>
      <c r="X1022" s="94"/>
      <c r="AD1022" s="91"/>
      <c r="AE1022" s="49"/>
      <c r="AF1022" s="49"/>
      <c r="AH1022" s="91"/>
      <c r="AI1022" s="49"/>
      <c r="AJ1022" s="49"/>
      <c r="AL1022" s="91"/>
      <c r="AM1022" s="49"/>
      <c r="AN1022" s="49"/>
    </row>
    <row r="1023" spans="8:40" x14ac:dyDescent="0.2">
      <c r="H1023" s="92"/>
      <c r="M1023" s="47"/>
      <c r="O1023" s="48"/>
      <c r="P1023" s="48"/>
      <c r="Q1023" s="48"/>
      <c r="R1023" s="49"/>
      <c r="S1023" s="49"/>
      <c r="T1023" s="49"/>
      <c r="U1023" s="49"/>
      <c r="V1023" s="49"/>
      <c r="W1023" s="49"/>
      <c r="X1023" s="94"/>
      <c r="AD1023" s="91"/>
      <c r="AE1023" s="49"/>
      <c r="AF1023" s="49"/>
      <c r="AH1023" s="91"/>
      <c r="AI1023" s="49"/>
      <c r="AJ1023" s="49"/>
      <c r="AL1023" s="91"/>
      <c r="AM1023" s="49"/>
      <c r="AN1023" s="49"/>
    </row>
    <row r="1024" spans="8:40" x14ac:dyDescent="0.2">
      <c r="H1024" s="92"/>
      <c r="M1024" s="47"/>
      <c r="O1024" s="48"/>
      <c r="P1024" s="48"/>
      <c r="Q1024" s="48"/>
      <c r="R1024" s="49"/>
      <c r="S1024" s="49"/>
      <c r="T1024" s="49"/>
      <c r="U1024" s="49"/>
      <c r="V1024" s="49"/>
      <c r="W1024" s="49"/>
      <c r="X1024" s="94"/>
      <c r="AD1024" s="91"/>
      <c r="AE1024" s="49"/>
      <c r="AF1024" s="49"/>
      <c r="AH1024" s="91"/>
      <c r="AI1024" s="49"/>
      <c r="AJ1024" s="49"/>
      <c r="AL1024" s="91"/>
      <c r="AM1024" s="49"/>
      <c r="AN1024" s="49"/>
    </row>
    <row r="1025" spans="8:40" x14ac:dyDescent="0.2">
      <c r="H1025" s="92"/>
      <c r="M1025" s="47"/>
      <c r="O1025" s="48"/>
      <c r="P1025" s="48"/>
      <c r="Q1025" s="48"/>
      <c r="R1025" s="49"/>
      <c r="S1025" s="49"/>
      <c r="T1025" s="49"/>
      <c r="U1025" s="49"/>
      <c r="V1025" s="49"/>
      <c r="W1025" s="49"/>
      <c r="X1025" s="94"/>
      <c r="AD1025" s="91"/>
      <c r="AE1025" s="49"/>
      <c r="AF1025" s="49"/>
      <c r="AH1025" s="91"/>
      <c r="AI1025" s="49"/>
      <c r="AJ1025" s="49"/>
      <c r="AL1025" s="91"/>
      <c r="AM1025" s="49"/>
      <c r="AN1025" s="49"/>
    </row>
    <row r="1026" spans="8:40" x14ac:dyDescent="0.2">
      <c r="H1026" s="92"/>
      <c r="M1026" s="47"/>
      <c r="O1026" s="48"/>
      <c r="P1026" s="48"/>
      <c r="Q1026" s="48"/>
      <c r="R1026" s="49"/>
      <c r="S1026" s="49"/>
      <c r="T1026" s="49"/>
      <c r="U1026" s="49"/>
      <c r="V1026" s="49"/>
      <c r="W1026" s="49"/>
      <c r="X1026" s="94"/>
      <c r="AD1026" s="91"/>
      <c r="AE1026" s="49"/>
      <c r="AF1026" s="49"/>
      <c r="AH1026" s="91"/>
      <c r="AI1026" s="49"/>
      <c r="AJ1026" s="49"/>
      <c r="AL1026" s="91"/>
      <c r="AM1026" s="49"/>
      <c r="AN1026" s="49"/>
    </row>
    <row r="1027" spans="8:40" x14ac:dyDescent="0.2">
      <c r="H1027" s="92"/>
      <c r="M1027" s="47"/>
      <c r="O1027" s="48"/>
      <c r="P1027" s="48"/>
      <c r="Q1027" s="48"/>
      <c r="R1027" s="49"/>
      <c r="S1027" s="49"/>
      <c r="T1027" s="49"/>
      <c r="U1027" s="49"/>
      <c r="V1027" s="49"/>
      <c r="W1027" s="49"/>
      <c r="X1027" s="94"/>
      <c r="AD1027" s="91"/>
      <c r="AE1027" s="49"/>
      <c r="AF1027" s="49"/>
      <c r="AH1027" s="91"/>
      <c r="AI1027" s="49"/>
      <c r="AJ1027" s="49"/>
      <c r="AL1027" s="91"/>
      <c r="AM1027" s="49"/>
      <c r="AN1027" s="49"/>
    </row>
    <row r="1028" spans="8:40" x14ac:dyDescent="0.2">
      <c r="H1028" s="92"/>
      <c r="M1028" s="47"/>
      <c r="O1028" s="48"/>
      <c r="P1028" s="48"/>
      <c r="Q1028" s="48"/>
      <c r="R1028" s="49"/>
      <c r="S1028" s="49"/>
      <c r="T1028" s="49"/>
      <c r="U1028" s="49"/>
      <c r="V1028" s="49"/>
      <c r="W1028" s="49"/>
      <c r="X1028" s="94"/>
      <c r="AD1028" s="91"/>
      <c r="AE1028" s="49"/>
      <c r="AF1028" s="49"/>
      <c r="AH1028" s="91"/>
      <c r="AI1028" s="49"/>
      <c r="AJ1028" s="49"/>
      <c r="AL1028" s="91"/>
      <c r="AM1028" s="49"/>
      <c r="AN1028" s="49"/>
    </row>
    <row r="1029" spans="8:40" x14ac:dyDescent="0.2">
      <c r="H1029" s="92"/>
      <c r="M1029" s="47"/>
      <c r="O1029" s="48"/>
      <c r="P1029" s="48"/>
      <c r="Q1029" s="48"/>
      <c r="R1029" s="49"/>
      <c r="S1029" s="49"/>
      <c r="T1029" s="49"/>
      <c r="U1029" s="49"/>
      <c r="V1029" s="49"/>
      <c r="W1029" s="49"/>
      <c r="X1029" s="94"/>
      <c r="AD1029" s="91"/>
      <c r="AE1029" s="49"/>
      <c r="AF1029" s="49"/>
      <c r="AH1029" s="91"/>
      <c r="AI1029" s="49"/>
      <c r="AJ1029" s="49"/>
      <c r="AL1029" s="91"/>
      <c r="AM1029" s="49"/>
      <c r="AN1029" s="49"/>
    </row>
    <row r="1030" spans="8:40" x14ac:dyDescent="0.2">
      <c r="H1030" s="92"/>
      <c r="M1030" s="47"/>
      <c r="O1030" s="48"/>
      <c r="P1030" s="48"/>
      <c r="Q1030" s="48"/>
      <c r="R1030" s="49"/>
      <c r="S1030" s="49"/>
      <c r="T1030" s="49"/>
      <c r="U1030" s="49"/>
      <c r="V1030" s="49"/>
      <c r="W1030" s="49"/>
      <c r="X1030" s="94"/>
      <c r="AD1030" s="91"/>
      <c r="AE1030" s="49"/>
      <c r="AF1030" s="49"/>
      <c r="AH1030" s="91"/>
      <c r="AI1030" s="49"/>
      <c r="AJ1030" s="49"/>
      <c r="AL1030" s="91"/>
      <c r="AM1030" s="49"/>
      <c r="AN1030" s="49"/>
    </row>
    <row r="1031" spans="8:40" x14ac:dyDescent="0.2">
      <c r="H1031" s="92"/>
      <c r="M1031" s="47"/>
      <c r="O1031" s="48"/>
      <c r="P1031" s="48"/>
      <c r="Q1031" s="48"/>
      <c r="R1031" s="49"/>
      <c r="S1031" s="49"/>
      <c r="T1031" s="49"/>
      <c r="U1031" s="49"/>
      <c r="V1031" s="49"/>
      <c r="W1031" s="49"/>
      <c r="X1031" s="94"/>
      <c r="AD1031" s="91"/>
      <c r="AE1031" s="49"/>
      <c r="AF1031" s="49"/>
      <c r="AH1031" s="91"/>
      <c r="AI1031" s="49"/>
      <c r="AJ1031" s="49"/>
      <c r="AL1031" s="91"/>
      <c r="AM1031" s="49"/>
      <c r="AN1031" s="49"/>
    </row>
    <row r="1032" spans="8:40" x14ac:dyDescent="0.2">
      <c r="H1032" s="92"/>
      <c r="M1032" s="47"/>
      <c r="O1032" s="48"/>
      <c r="P1032" s="48"/>
      <c r="Q1032" s="48"/>
      <c r="R1032" s="49"/>
      <c r="S1032" s="49"/>
      <c r="T1032" s="49"/>
      <c r="U1032" s="49"/>
      <c r="V1032" s="49"/>
      <c r="W1032" s="49"/>
      <c r="X1032" s="94"/>
      <c r="AD1032" s="91"/>
      <c r="AE1032" s="49"/>
      <c r="AF1032" s="49"/>
      <c r="AH1032" s="91"/>
      <c r="AI1032" s="49"/>
      <c r="AJ1032" s="49"/>
      <c r="AL1032" s="91"/>
      <c r="AM1032" s="49"/>
      <c r="AN1032" s="49"/>
    </row>
    <row r="1033" spans="8:40" x14ac:dyDescent="0.2">
      <c r="H1033" s="92"/>
      <c r="M1033" s="47"/>
      <c r="O1033" s="48"/>
      <c r="P1033" s="48"/>
      <c r="Q1033" s="48"/>
      <c r="R1033" s="49"/>
      <c r="S1033" s="49"/>
      <c r="T1033" s="49"/>
      <c r="U1033" s="49"/>
      <c r="V1033" s="49"/>
      <c r="W1033" s="49"/>
      <c r="X1033" s="94"/>
      <c r="AD1033" s="91"/>
      <c r="AE1033" s="49"/>
      <c r="AF1033" s="49"/>
      <c r="AH1033" s="91"/>
      <c r="AI1033" s="49"/>
      <c r="AJ1033" s="49"/>
      <c r="AL1033" s="91"/>
      <c r="AM1033" s="49"/>
      <c r="AN1033" s="49"/>
    </row>
    <row r="1034" spans="8:40" x14ac:dyDescent="0.2">
      <c r="H1034" s="92"/>
      <c r="M1034" s="47"/>
      <c r="O1034" s="48"/>
      <c r="P1034" s="48"/>
      <c r="Q1034" s="48"/>
      <c r="R1034" s="49"/>
      <c r="S1034" s="49"/>
      <c r="T1034" s="49"/>
      <c r="U1034" s="49"/>
      <c r="V1034" s="49"/>
      <c r="W1034" s="49"/>
      <c r="X1034" s="94"/>
      <c r="AD1034" s="91"/>
      <c r="AE1034" s="49"/>
      <c r="AF1034" s="49"/>
      <c r="AH1034" s="91"/>
      <c r="AI1034" s="49"/>
      <c r="AJ1034" s="49"/>
      <c r="AL1034" s="91"/>
      <c r="AM1034" s="49"/>
      <c r="AN1034" s="49"/>
    </row>
    <row r="1035" spans="8:40" x14ac:dyDescent="0.2">
      <c r="H1035" s="92"/>
      <c r="M1035" s="47"/>
      <c r="O1035" s="48"/>
      <c r="P1035" s="48"/>
      <c r="Q1035" s="48"/>
      <c r="R1035" s="49"/>
      <c r="S1035" s="49"/>
      <c r="T1035" s="49"/>
      <c r="U1035" s="49"/>
      <c r="V1035" s="49"/>
      <c r="W1035" s="49"/>
      <c r="X1035" s="94"/>
      <c r="AD1035" s="91"/>
      <c r="AE1035" s="49"/>
      <c r="AF1035" s="49"/>
      <c r="AH1035" s="91"/>
      <c r="AI1035" s="49"/>
      <c r="AJ1035" s="49"/>
      <c r="AL1035" s="91"/>
      <c r="AM1035" s="49"/>
      <c r="AN1035" s="49"/>
    </row>
    <row r="1036" spans="8:40" x14ac:dyDescent="0.2">
      <c r="H1036" s="92"/>
      <c r="M1036" s="47"/>
      <c r="O1036" s="48"/>
      <c r="P1036" s="48"/>
      <c r="Q1036" s="48"/>
      <c r="R1036" s="49"/>
      <c r="S1036" s="49"/>
      <c r="T1036" s="49"/>
      <c r="U1036" s="49"/>
      <c r="V1036" s="49"/>
      <c r="W1036" s="49"/>
      <c r="X1036" s="94"/>
      <c r="AD1036" s="91"/>
      <c r="AE1036" s="49"/>
      <c r="AF1036" s="49"/>
      <c r="AH1036" s="91"/>
      <c r="AI1036" s="49"/>
      <c r="AJ1036" s="49"/>
      <c r="AL1036" s="91"/>
      <c r="AM1036" s="49"/>
      <c r="AN1036" s="49"/>
    </row>
    <row r="1037" spans="8:40" x14ac:dyDescent="0.2">
      <c r="H1037" s="92"/>
      <c r="M1037" s="47"/>
      <c r="O1037" s="48"/>
      <c r="P1037" s="48"/>
      <c r="Q1037" s="48"/>
      <c r="R1037" s="49"/>
      <c r="S1037" s="49"/>
      <c r="T1037" s="49"/>
      <c r="U1037" s="49"/>
      <c r="V1037" s="49"/>
      <c r="W1037" s="49"/>
      <c r="X1037" s="94"/>
      <c r="AD1037" s="91"/>
      <c r="AE1037" s="49"/>
      <c r="AF1037" s="49"/>
      <c r="AH1037" s="91"/>
      <c r="AI1037" s="49"/>
      <c r="AJ1037" s="49"/>
      <c r="AL1037" s="91"/>
      <c r="AM1037" s="49"/>
      <c r="AN1037" s="49"/>
    </row>
    <row r="1038" spans="8:40" x14ac:dyDescent="0.2">
      <c r="H1038" s="92"/>
      <c r="M1038" s="47"/>
      <c r="O1038" s="48"/>
      <c r="P1038" s="48"/>
      <c r="Q1038" s="48"/>
      <c r="R1038" s="49"/>
      <c r="S1038" s="49"/>
      <c r="T1038" s="49"/>
      <c r="U1038" s="49"/>
      <c r="V1038" s="49"/>
      <c r="W1038" s="49"/>
      <c r="X1038" s="94"/>
      <c r="AD1038" s="91"/>
      <c r="AE1038" s="49"/>
      <c r="AF1038" s="49"/>
      <c r="AH1038" s="91"/>
      <c r="AI1038" s="49"/>
      <c r="AJ1038" s="49"/>
      <c r="AL1038" s="91"/>
      <c r="AM1038" s="49"/>
      <c r="AN1038" s="49"/>
    </row>
    <row r="1039" spans="8:40" x14ac:dyDescent="0.2">
      <c r="H1039" s="92"/>
      <c r="M1039" s="47"/>
      <c r="O1039" s="48"/>
      <c r="P1039" s="48"/>
      <c r="Q1039" s="48"/>
      <c r="R1039" s="49"/>
      <c r="S1039" s="49"/>
      <c r="T1039" s="49"/>
      <c r="U1039" s="49"/>
      <c r="V1039" s="49"/>
      <c r="W1039" s="49"/>
      <c r="X1039" s="94"/>
      <c r="AD1039" s="91"/>
      <c r="AE1039" s="49"/>
      <c r="AF1039" s="49"/>
      <c r="AH1039" s="91"/>
      <c r="AI1039" s="49"/>
      <c r="AJ1039" s="49"/>
      <c r="AL1039" s="91"/>
      <c r="AM1039" s="49"/>
      <c r="AN1039" s="49"/>
    </row>
    <row r="1040" spans="8:40" x14ac:dyDescent="0.2">
      <c r="H1040" s="92"/>
      <c r="M1040" s="47"/>
      <c r="O1040" s="48"/>
      <c r="P1040" s="48"/>
      <c r="Q1040" s="48"/>
      <c r="R1040" s="49"/>
      <c r="S1040" s="49"/>
      <c r="T1040" s="49"/>
      <c r="U1040" s="49"/>
      <c r="V1040" s="49"/>
      <c r="W1040" s="49"/>
      <c r="X1040" s="94"/>
      <c r="AD1040" s="91"/>
      <c r="AE1040" s="49"/>
      <c r="AF1040" s="49"/>
      <c r="AH1040" s="91"/>
      <c r="AI1040" s="49"/>
      <c r="AJ1040" s="49"/>
      <c r="AL1040" s="91"/>
      <c r="AM1040" s="49"/>
      <c r="AN1040" s="49"/>
    </row>
    <row r="1041" spans="8:40" x14ac:dyDescent="0.2">
      <c r="H1041" s="92"/>
      <c r="M1041" s="47"/>
      <c r="O1041" s="48"/>
      <c r="P1041" s="48"/>
      <c r="Q1041" s="48"/>
      <c r="R1041" s="49"/>
      <c r="S1041" s="49"/>
      <c r="T1041" s="49"/>
      <c r="U1041" s="49"/>
      <c r="V1041" s="49"/>
      <c r="W1041" s="49"/>
      <c r="X1041" s="94"/>
      <c r="AD1041" s="91"/>
      <c r="AE1041" s="49"/>
      <c r="AF1041" s="49"/>
      <c r="AH1041" s="91"/>
      <c r="AI1041" s="49"/>
      <c r="AJ1041" s="49"/>
      <c r="AL1041" s="91"/>
      <c r="AM1041" s="49"/>
      <c r="AN1041" s="49"/>
    </row>
    <row r="1042" spans="8:40" x14ac:dyDescent="0.2">
      <c r="H1042" s="92"/>
      <c r="M1042" s="47"/>
      <c r="O1042" s="48"/>
      <c r="P1042" s="48"/>
      <c r="Q1042" s="48"/>
      <c r="R1042" s="49"/>
      <c r="S1042" s="49"/>
      <c r="T1042" s="49"/>
      <c r="U1042" s="49"/>
      <c r="V1042" s="49"/>
      <c r="W1042" s="49"/>
      <c r="X1042" s="94"/>
      <c r="AD1042" s="91"/>
      <c r="AE1042" s="49"/>
      <c r="AF1042" s="49"/>
      <c r="AH1042" s="91"/>
      <c r="AI1042" s="49"/>
      <c r="AJ1042" s="49"/>
      <c r="AL1042" s="91"/>
      <c r="AM1042" s="49"/>
      <c r="AN1042" s="49"/>
    </row>
    <row r="1043" spans="8:40" x14ac:dyDescent="0.2">
      <c r="H1043" s="92"/>
      <c r="M1043" s="47"/>
      <c r="O1043" s="48"/>
      <c r="P1043" s="48"/>
      <c r="Q1043" s="48"/>
      <c r="R1043" s="49"/>
      <c r="S1043" s="49"/>
      <c r="T1043" s="49"/>
      <c r="U1043" s="49"/>
      <c r="V1043" s="49"/>
      <c r="W1043" s="49"/>
      <c r="X1043" s="94"/>
      <c r="AD1043" s="91"/>
      <c r="AE1043" s="49"/>
      <c r="AF1043" s="49"/>
      <c r="AH1043" s="91"/>
      <c r="AI1043" s="49"/>
      <c r="AJ1043" s="49"/>
      <c r="AL1043" s="91"/>
      <c r="AM1043" s="49"/>
      <c r="AN1043" s="49"/>
    </row>
    <row r="1044" spans="8:40" x14ac:dyDescent="0.2">
      <c r="H1044" s="92"/>
      <c r="M1044" s="47"/>
      <c r="O1044" s="48"/>
      <c r="P1044" s="48"/>
      <c r="Q1044" s="48"/>
      <c r="R1044" s="49"/>
      <c r="S1044" s="49"/>
      <c r="T1044" s="49"/>
      <c r="U1044" s="49"/>
      <c r="V1044" s="49"/>
      <c r="W1044" s="49"/>
      <c r="X1044" s="94"/>
      <c r="AD1044" s="91"/>
      <c r="AE1044" s="49"/>
      <c r="AF1044" s="49"/>
      <c r="AH1044" s="91"/>
      <c r="AI1044" s="49"/>
      <c r="AJ1044" s="49"/>
      <c r="AL1044" s="91"/>
      <c r="AM1044" s="49"/>
      <c r="AN1044" s="49"/>
    </row>
    <row r="1045" spans="8:40" x14ac:dyDescent="0.2">
      <c r="H1045" s="92"/>
      <c r="M1045" s="47"/>
      <c r="O1045" s="48"/>
      <c r="P1045" s="48"/>
      <c r="Q1045" s="48"/>
      <c r="R1045" s="49"/>
      <c r="S1045" s="49"/>
      <c r="T1045" s="49"/>
      <c r="U1045" s="49"/>
      <c r="V1045" s="49"/>
      <c r="W1045" s="49"/>
      <c r="X1045" s="94"/>
      <c r="AD1045" s="91"/>
      <c r="AE1045" s="49"/>
      <c r="AF1045" s="49"/>
      <c r="AH1045" s="91"/>
      <c r="AI1045" s="49"/>
      <c r="AJ1045" s="49"/>
      <c r="AL1045" s="91"/>
      <c r="AM1045" s="49"/>
      <c r="AN1045" s="49"/>
    </row>
    <row r="1046" spans="8:40" x14ac:dyDescent="0.2">
      <c r="H1046" s="92"/>
      <c r="M1046" s="47"/>
      <c r="O1046" s="48"/>
      <c r="P1046" s="48"/>
      <c r="Q1046" s="48"/>
      <c r="R1046" s="49"/>
      <c r="S1046" s="49"/>
      <c r="T1046" s="49"/>
      <c r="U1046" s="49"/>
      <c r="V1046" s="49"/>
      <c r="W1046" s="49"/>
      <c r="X1046" s="94"/>
      <c r="AD1046" s="91"/>
      <c r="AE1046" s="49"/>
      <c r="AF1046" s="49"/>
      <c r="AH1046" s="91"/>
      <c r="AI1046" s="49"/>
      <c r="AJ1046" s="49"/>
      <c r="AL1046" s="91"/>
      <c r="AM1046" s="49"/>
      <c r="AN1046" s="49"/>
    </row>
    <row r="1047" spans="8:40" x14ac:dyDescent="0.2">
      <c r="H1047" s="92"/>
      <c r="M1047" s="47"/>
      <c r="O1047" s="48"/>
      <c r="P1047" s="48"/>
      <c r="Q1047" s="48"/>
      <c r="R1047" s="49"/>
      <c r="S1047" s="49"/>
      <c r="T1047" s="49"/>
      <c r="U1047" s="49"/>
      <c r="V1047" s="49"/>
      <c r="W1047" s="49"/>
      <c r="X1047" s="94"/>
      <c r="AD1047" s="91"/>
      <c r="AE1047" s="49"/>
      <c r="AF1047" s="49"/>
      <c r="AH1047" s="91"/>
      <c r="AI1047" s="49"/>
      <c r="AJ1047" s="49"/>
      <c r="AL1047" s="91"/>
      <c r="AM1047" s="49"/>
      <c r="AN1047" s="49"/>
    </row>
    <row r="1048" spans="8:40" x14ac:dyDescent="0.2">
      <c r="H1048" s="92"/>
      <c r="M1048" s="47"/>
      <c r="O1048" s="48"/>
      <c r="P1048" s="48"/>
      <c r="Q1048" s="48"/>
      <c r="R1048" s="49"/>
      <c r="S1048" s="49"/>
      <c r="T1048" s="49"/>
      <c r="U1048" s="49"/>
      <c r="V1048" s="49"/>
      <c r="W1048" s="49"/>
      <c r="X1048" s="94"/>
      <c r="AD1048" s="91"/>
      <c r="AE1048" s="49"/>
      <c r="AF1048" s="49"/>
      <c r="AH1048" s="91"/>
      <c r="AI1048" s="49"/>
      <c r="AJ1048" s="49"/>
      <c r="AL1048" s="91"/>
      <c r="AM1048" s="49"/>
      <c r="AN1048" s="49"/>
    </row>
    <row r="1049" spans="8:40" x14ac:dyDescent="0.2">
      <c r="H1049" s="92"/>
      <c r="M1049" s="47"/>
      <c r="O1049" s="48"/>
      <c r="P1049" s="48"/>
      <c r="Q1049" s="48"/>
      <c r="R1049" s="49"/>
      <c r="S1049" s="49"/>
      <c r="T1049" s="49"/>
      <c r="U1049" s="49"/>
      <c r="V1049" s="49"/>
      <c r="W1049" s="49"/>
      <c r="X1049" s="94"/>
      <c r="AD1049" s="91"/>
      <c r="AE1049" s="49"/>
      <c r="AF1049" s="49"/>
      <c r="AH1049" s="91"/>
      <c r="AI1049" s="49"/>
      <c r="AJ1049" s="49"/>
      <c r="AL1049" s="91"/>
      <c r="AM1049" s="49"/>
      <c r="AN1049" s="49"/>
    </row>
    <row r="1050" spans="8:40" x14ac:dyDescent="0.2">
      <c r="H1050" s="92"/>
      <c r="M1050" s="47"/>
      <c r="O1050" s="48"/>
      <c r="P1050" s="48"/>
      <c r="Q1050" s="48"/>
      <c r="R1050" s="49"/>
      <c r="S1050" s="49"/>
      <c r="T1050" s="49"/>
      <c r="U1050" s="49"/>
      <c r="V1050" s="49"/>
      <c r="W1050" s="49"/>
      <c r="X1050" s="94"/>
      <c r="AD1050" s="91"/>
      <c r="AE1050" s="49"/>
      <c r="AF1050" s="49"/>
      <c r="AH1050" s="91"/>
      <c r="AI1050" s="49"/>
      <c r="AJ1050" s="49"/>
      <c r="AL1050" s="91"/>
      <c r="AM1050" s="49"/>
      <c r="AN1050" s="49"/>
    </row>
    <row r="1051" spans="8:40" x14ac:dyDescent="0.2">
      <c r="H1051" s="92"/>
      <c r="M1051" s="47"/>
      <c r="O1051" s="48"/>
      <c r="P1051" s="48"/>
      <c r="Q1051" s="48"/>
      <c r="R1051" s="49"/>
      <c r="S1051" s="49"/>
      <c r="T1051" s="49"/>
      <c r="U1051" s="49"/>
      <c r="V1051" s="49"/>
      <c r="W1051" s="49"/>
      <c r="X1051" s="94"/>
      <c r="AD1051" s="91"/>
      <c r="AE1051" s="49"/>
      <c r="AF1051" s="49"/>
      <c r="AH1051" s="91"/>
      <c r="AI1051" s="49"/>
      <c r="AJ1051" s="49"/>
      <c r="AL1051" s="91"/>
      <c r="AM1051" s="49"/>
      <c r="AN1051" s="49"/>
    </row>
    <row r="1052" spans="8:40" x14ac:dyDescent="0.2">
      <c r="H1052" s="92"/>
      <c r="M1052" s="47"/>
      <c r="O1052" s="48"/>
      <c r="P1052" s="48"/>
      <c r="Q1052" s="48"/>
      <c r="R1052" s="49"/>
      <c r="S1052" s="49"/>
      <c r="T1052" s="49"/>
      <c r="U1052" s="49"/>
      <c r="V1052" s="49"/>
      <c r="W1052" s="49"/>
      <c r="X1052" s="94"/>
      <c r="AD1052" s="91"/>
      <c r="AE1052" s="49"/>
      <c r="AF1052" s="49"/>
      <c r="AH1052" s="91"/>
      <c r="AI1052" s="49"/>
      <c r="AJ1052" s="49"/>
      <c r="AL1052" s="91"/>
      <c r="AM1052" s="49"/>
      <c r="AN1052" s="49"/>
    </row>
    <row r="1053" spans="8:40" x14ac:dyDescent="0.2">
      <c r="H1053" s="92"/>
      <c r="M1053" s="47"/>
      <c r="O1053" s="48"/>
      <c r="P1053" s="48"/>
      <c r="Q1053" s="48"/>
      <c r="R1053" s="49"/>
      <c r="S1053" s="49"/>
      <c r="T1053" s="49"/>
      <c r="U1053" s="49"/>
      <c r="V1053" s="49"/>
      <c r="W1053" s="49"/>
      <c r="X1053" s="94"/>
      <c r="AD1053" s="91"/>
      <c r="AE1053" s="49"/>
      <c r="AF1053" s="49"/>
      <c r="AH1053" s="91"/>
      <c r="AI1053" s="49"/>
      <c r="AJ1053" s="49"/>
      <c r="AL1053" s="91"/>
      <c r="AM1053" s="49"/>
      <c r="AN1053" s="49"/>
    </row>
    <row r="1054" spans="8:40" x14ac:dyDescent="0.2">
      <c r="H1054" s="92"/>
      <c r="M1054" s="47"/>
      <c r="O1054" s="48"/>
      <c r="P1054" s="48"/>
      <c r="Q1054" s="48"/>
      <c r="R1054" s="49"/>
      <c r="S1054" s="49"/>
      <c r="T1054" s="49"/>
      <c r="U1054" s="49"/>
      <c r="V1054" s="49"/>
      <c r="W1054" s="49"/>
      <c r="X1054" s="94"/>
      <c r="AD1054" s="91"/>
      <c r="AE1054" s="49"/>
      <c r="AF1054" s="49"/>
      <c r="AH1054" s="91"/>
      <c r="AI1054" s="49"/>
      <c r="AJ1054" s="49"/>
      <c r="AL1054" s="91"/>
      <c r="AM1054" s="49"/>
      <c r="AN1054" s="49"/>
    </row>
    <row r="1055" spans="8:40" x14ac:dyDescent="0.2">
      <c r="H1055" s="92"/>
      <c r="M1055" s="47"/>
      <c r="O1055" s="48"/>
      <c r="P1055" s="48"/>
      <c r="Q1055" s="48"/>
      <c r="R1055" s="49"/>
      <c r="S1055" s="49"/>
      <c r="T1055" s="49"/>
      <c r="U1055" s="49"/>
      <c r="V1055" s="49"/>
      <c r="W1055" s="49"/>
      <c r="X1055" s="94"/>
      <c r="AD1055" s="91"/>
      <c r="AE1055" s="49"/>
      <c r="AF1055" s="49"/>
      <c r="AH1055" s="91"/>
      <c r="AI1055" s="49"/>
      <c r="AJ1055" s="49"/>
      <c r="AL1055" s="91"/>
      <c r="AM1055" s="49"/>
      <c r="AN1055" s="49"/>
    </row>
    <row r="1056" spans="8:40" x14ac:dyDescent="0.2">
      <c r="H1056" s="92"/>
      <c r="M1056" s="47"/>
      <c r="O1056" s="48"/>
      <c r="P1056" s="48"/>
      <c r="Q1056" s="48"/>
      <c r="R1056" s="49"/>
      <c r="S1056" s="49"/>
      <c r="T1056" s="49"/>
      <c r="U1056" s="49"/>
      <c r="V1056" s="49"/>
      <c r="W1056" s="49"/>
      <c r="X1056" s="94"/>
      <c r="AD1056" s="91"/>
      <c r="AE1056" s="49"/>
      <c r="AF1056" s="49"/>
      <c r="AH1056" s="91"/>
      <c r="AI1056" s="49"/>
      <c r="AJ1056" s="49"/>
      <c r="AL1056" s="91"/>
      <c r="AM1056" s="49"/>
      <c r="AN1056" s="49"/>
    </row>
    <row r="1057" spans="8:40" x14ac:dyDescent="0.2">
      <c r="H1057" s="92"/>
      <c r="M1057" s="47"/>
      <c r="O1057" s="48"/>
      <c r="P1057" s="48"/>
      <c r="Q1057" s="48"/>
      <c r="R1057" s="49"/>
      <c r="S1057" s="49"/>
      <c r="T1057" s="49"/>
      <c r="U1057" s="49"/>
      <c r="V1057" s="49"/>
      <c r="W1057" s="49"/>
      <c r="X1057" s="94"/>
      <c r="AD1057" s="91"/>
      <c r="AE1057" s="49"/>
      <c r="AF1057" s="49"/>
      <c r="AH1057" s="91"/>
      <c r="AI1057" s="49"/>
      <c r="AJ1057" s="49"/>
      <c r="AL1057" s="91"/>
      <c r="AM1057" s="49"/>
      <c r="AN1057" s="49"/>
    </row>
    <row r="1058" spans="8:40" x14ac:dyDescent="0.2">
      <c r="H1058" s="92"/>
      <c r="M1058" s="47"/>
      <c r="O1058" s="48"/>
      <c r="P1058" s="48"/>
      <c r="Q1058" s="48"/>
      <c r="R1058" s="49"/>
      <c r="S1058" s="49"/>
      <c r="T1058" s="49"/>
      <c r="U1058" s="49"/>
      <c r="V1058" s="49"/>
      <c r="W1058" s="49"/>
      <c r="X1058" s="94"/>
      <c r="AD1058" s="91"/>
      <c r="AE1058" s="49"/>
      <c r="AF1058" s="49"/>
      <c r="AH1058" s="91"/>
      <c r="AI1058" s="49"/>
      <c r="AJ1058" s="49"/>
      <c r="AL1058" s="91"/>
      <c r="AM1058" s="49"/>
      <c r="AN1058" s="49"/>
    </row>
    <row r="1059" spans="8:40" x14ac:dyDescent="0.2">
      <c r="H1059" s="92"/>
      <c r="M1059" s="47"/>
      <c r="O1059" s="48"/>
      <c r="P1059" s="48"/>
      <c r="Q1059" s="48"/>
      <c r="R1059" s="49"/>
      <c r="S1059" s="49"/>
      <c r="T1059" s="49"/>
      <c r="U1059" s="49"/>
      <c r="V1059" s="49"/>
      <c r="W1059" s="49"/>
      <c r="X1059" s="94"/>
      <c r="AD1059" s="91"/>
      <c r="AE1059" s="49"/>
      <c r="AF1059" s="49"/>
      <c r="AH1059" s="91"/>
      <c r="AI1059" s="49"/>
      <c r="AJ1059" s="49"/>
      <c r="AL1059" s="91"/>
      <c r="AM1059" s="49"/>
      <c r="AN1059" s="49"/>
    </row>
    <row r="1060" spans="8:40" x14ac:dyDescent="0.2">
      <c r="H1060" s="92"/>
      <c r="M1060" s="47"/>
      <c r="O1060" s="48"/>
      <c r="P1060" s="48"/>
      <c r="Q1060" s="48"/>
      <c r="R1060" s="49"/>
      <c r="S1060" s="49"/>
      <c r="T1060" s="49"/>
      <c r="U1060" s="49"/>
      <c r="V1060" s="49"/>
      <c r="W1060" s="49"/>
      <c r="X1060" s="94"/>
      <c r="AD1060" s="91"/>
      <c r="AE1060" s="49"/>
      <c r="AF1060" s="49"/>
      <c r="AH1060" s="91"/>
      <c r="AI1060" s="49"/>
      <c r="AJ1060" s="49"/>
      <c r="AL1060" s="91"/>
      <c r="AM1060" s="49"/>
      <c r="AN1060" s="49"/>
    </row>
    <row r="1061" spans="8:40" x14ac:dyDescent="0.2">
      <c r="H1061" s="92"/>
      <c r="M1061" s="47"/>
      <c r="O1061" s="48"/>
      <c r="P1061" s="48"/>
      <c r="Q1061" s="48"/>
      <c r="R1061" s="49"/>
      <c r="S1061" s="49"/>
      <c r="T1061" s="49"/>
      <c r="U1061" s="49"/>
      <c r="V1061" s="49"/>
      <c r="W1061" s="49"/>
      <c r="X1061" s="94"/>
      <c r="AD1061" s="91"/>
      <c r="AE1061" s="49"/>
      <c r="AF1061" s="49"/>
      <c r="AH1061" s="91"/>
      <c r="AI1061" s="49"/>
      <c r="AJ1061" s="49"/>
      <c r="AL1061" s="91"/>
      <c r="AM1061" s="49"/>
      <c r="AN1061" s="49"/>
    </row>
    <row r="1062" spans="8:40" x14ac:dyDescent="0.2">
      <c r="H1062" s="92"/>
      <c r="M1062" s="47"/>
      <c r="O1062" s="48"/>
      <c r="P1062" s="48"/>
      <c r="Q1062" s="48"/>
      <c r="R1062" s="49"/>
      <c r="S1062" s="49"/>
      <c r="T1062" s="49"/>
      <c r="U1062" s="49"/>
      <c r="V1062" s="49"/>
      <c r="W1062" s="49"/>
      <c r="X1062" s="94"/>
      <c r="AD1062" s="91"/>
      <c r="AE1062" s="49"/>
      <c r="AF1062" s="49"/>
      <c r="AH1062" s="91"/>
      <c r="AI1062" s="49"/>
      <c r="AJ1062" s="49"/>
      <c r="AL1062" s="91"/>
      <c r="AM1062" s="49"/>
      <c r="AN1062" s="49"/>
    </row>
    <row r="1063" spans="8:40" x14ac:dyDescent="0.2">
      <c r="H1063" s="92"/>
      <c r="M1063" s="47"/>
      <c r="O1063" s="48"/>
      <c r="P1063" s="48"/>
      <c r="Q1063" s="48"/>
      <c r="R1063" s="49"/>
      <c r="S1063" s="49"/>
      <c r="T1063" s="49"/>
      <c r="U1063" s="49"/>
      <c r="V1063" s="49"/>
      <c r="W1063" s="49"/>
      <c r="X1063" s="94"/>
      <c r="AD1063" s="91"/>
      <c r="AE1063" s="49"/>
      <c r="AF1063" s="49"/>
      <c r="AH1063" s="91"/>
      <c r="AI1063" s="49"/>
      <c r="AJ1063" s="49"/>
      <c r="AL1063" s="91"/>
      <c r="AM1063" s="49"/>
      <c r="AN1063" s="49"/>
    </row>
    <row r="1064" spans="8:40" x14ac:dyDescent="0.2">
      <c r="H1064" s="92"/>
      <c r="M1064" s="47"/>
      <c r="O1064" s="48"/>
      <c r="P1064" s="48"/>
      <c r="Q1064" s="48"/>
      <c r="R1064" s="49"/>
      <c r="S1064" s="49"/>
      <c r="T1064" s="49"/>
      <c r="U1064" s="49"/>
      <c r="V1064" s="49"/>
      <c r="W1064" s="49"/>
      <c r="X1064" s="94"/>
      <c r="AD1064" s="91"/>
      <c r="AE1064" s="49"/>
      <c r="AF1064" s="49"/>
      <c r="AH1064" s="91"/>
      <c r="AI1064" s="49"/>
      <c r="AJ1064" s="49"/>
      <c r="AL1064" s="91"/>
      <c r="AM1064" s="49"/>
      <c r="AN1064" s="49"/>
    </row>
    <row r="1065" spans="8:40" x14ac:dyDescent="0.2">
      <c r="H1065" s="92"/>
      <c r="M1065" s="47"/>
      <c r="O1065" s="48"/>
      <c r="P1065" s="48"/>
      <c r="Q1065" s="48"/>
      <c r="R1065" s="49"/>
      <c r="S1065" s="49"/>
      <c r="T1065" s="49"/>
      <c r="U1065" s="49"/>
      <c r="V1065" s="49"/>
      <c r="W1065" s="49"/>
      <c r="X1065" s="94"/>
      <c r="AD1065" s="91"/>
      <c r="AE1065" s="49"/>
      <c r="AF1065" s="49"/>
      <c r="AH1065" s="91"/>
      <c r="AI1065" s="49"/>
      <c r="AJ1065" s="49"/>
      <c r="AL1065" s="91"/>
      <c r="AM1065" s="49"/>
      <c r="AN1065" s="49"/>
    </row>
    <row r="1066" spans="8:40" x14ac:dyDescent="0.2">
      <c r="H1066" s="92"/>
      <c r="M1066" s="47"/>
      <c r="O1066" s="48"/>
      <c r="P1066" s="48"/>
      <c r="Q1066" s="48"/>
      <c r="R1066" s="49"/>
      <c r="S1066" s="49"/>
      <c r="T1066" s="49"/>
      <c r="U1066" s="49"/>
      <c r="V1066" s="49"/>
      <c r="W1066" s="49"/>
      <c r="X1066" s="94"/>
      <c r="AD1066" s="91"/>
      <c r="AE1066" s="49"/>
      <c r="AF1066" s="49"/>
      <c r="AH1066" s="91"/>
      <c r="AI1066" s="49"/>
      <c r="AJ1066" s="49"/>
      <c r="AL1066" s="91"/>
      <c r="AM1066" s="49"/>
      <c r="AN1066" s="49"/>
    </row>
    <row r="1067" spans="8:40" x14ac:dyDescent="0.2">
      <c r="H1067" s="92"/>
      <c r="M1067" s="47"/>
      <c r="O1067" s="48"/>
      <c r="P1067" s="48"/>
      <c r="Q1067" s="48"/>
      <c r="R1067" s="49"/>
      <c r="S1067" s="49"/>
      <c r="T1067" s="49"/>
      <c r="U1067" s="49"/>
      <c r="V1067" s="49"/>
      <c r="W1067" s="49"/>
      <c r="X1067" s="94"/>
      <c r="AD1067" s="91"/>
      <c r="AE1067" s="49"/>
      <c r="AF1067" s="49"/>
      <c r="AH1067" s="91"/>
      <c r="AI1067" s="49"/>
      <c r="AJ1067" s="49"/>
      <c r="AL1067" s="91"/>
      <c r="AM1067" s="49"/>
      <c r="AN1067" s="49"/>
    </row>
    <row r="1068" spans="8:40" x14ac:dyDescent="0.2">
      <c r="H1068" s="92"/>
      <c r="M1068" s="47"/>
      <c r="O1068" s="48"/>
      <c r="P1068" s="48"/>
      <c r="Q1068" s="48"/>
      <c r="R1068" s="49"/>
      <c r="S1068" s="49"/>
      <c r="T1068" s="49"/>
      <c r="U1068" s="49"/>
      <c r="V1068" s="49"/>
      <c r="W1068" s="49"/>
      <c r="X1068" s="94"/>
      <c r="AD1068" s="91"/>
      <c r="AE1068" s="49"/>
      <c r="AF1068" s="49"/>
      <c r="AH1068" s="91"/>
      <c r="AI1068" s="49"/>
      <c r="AJ1068" s="49"/>
      <c r="AL1068" s="91"/>
      <c r="AM1068" s="49"/>
      <c r="AN1068" s="49"/>
    </row>
    <row r="1069" spans="8:40" x14ac:dyDescent="0.2">
      <c r="H1069" s="92"/>
      <c r="M1069" s="47"/>
      <c r="O1069" s="48"/>
      <c r="P1069" s="48"/>
      <c r="Q1069" s="48"/>
      <c r="R1069" s="49"/>
      <c r="S1069" s="49"/>
      <c r="T1069" s="49"/>
      <c r="U1069" s="49"/>
      <c r="V1069" s="49"/>
      <c r="W1069" s="49"/>
      <c r="X1069" s="94"/>
      <c r="AD1069" s="91"/>
      <c r="AE1069" s="49"/>
      <c r="AF1069" s="49"/>
      <c r="AH1069" s="91"/>
      <c r="AI1069" s="49"/>
      <c r="AJ1069" s="49"/>
      <c r="AL1069" s="91"/>
      <c r="AM1069" s="49"/>
      <c r="AN1069" s="49"/>
    </row>
    <row r="1070" spans="8:40" x14ac:dyDescent="0.2">
      <c r="H1070" s="92"/>
      <c r="M1070" s="47"/>
      <c r="O1070" s="48"/>
      <c r="P1070" s="48"/>
      <c r="Q1070" s="48"/>
      <c r="R1070" s="49"/>
      <c r="S1070" s="49"/>
      <c r="T1070" s="49"/>
      <c r="U1070" s="49"/>
      <c r="V1070" s="49"/>
      <c r="W1070" s="49"/>
      <c r="X1070" s="94"/>
      <c r="AD1070" s="91"/>
      <c r="AE1070" s="49"/>
      <c r="AF1070" s="49"/>
      <c r="AH1070" s="91"/>
      <c r="AI1070" s="49"/>
      <c r="AJ1070" s="49"/>
      <c r="AL1070" s="91"/>
      <c r="AM1070" s="49"/>
      <c r="AN1070" s="49"/>
    </row>
    <row r="1071" spans="8:40" x14ac:dyDescent="0.2">
      <c r="H1071" s="92"/>
      <c r="M1071" s="47"/>
      <c r="O1071" s="48"/>
      <c r="P1071" s="48"/>
      <c r="Q1071" s="48"/>
      <c r="R1071" s="49"/>
      <c r="S1071" s="49"/>
      <c r="T1071" s="49"/>
      <c r="U1071" s="49"/>
      <c r="V1071" s="49"/>
      <c r="W1071" s="49"/>
      <c r="X1071" s="94"/>
      <c r="AD1071" s="91"/>
      <c r="AE1071" s="49"/>
      <c r="AF1071" s="49"/>
      <c r="AH1071" s="91"/>
      <c r="AI1071" s="49"/>
      <c r="AJ1071" s="49"/>
      <c r="AL1071" s="91"/>
      <c r="AM1071" s="49"/>
      <c r="AN1071" s="49"/>
    </row>
    <row r="1072" spans="8:40" x14ac:dyDescent="0.2">
      <c r="H1072" s="92"/>
      <c r="M1072" s="47"/>
      <c r="O1072" s="48"/>
      <c r="P1072" s="48"/>
      <c r="Q1072" s="48"/>
      <c r="R1072" s="49"/>
      <c r="S1072" s="49"/>
      <c r="T1072" s="49"/>
      <c r="U1072" s="49"/>
      <c r="V1072" s="49"/>
      <c r="W1072" s="49"/>
      <c r="X1072" s="94"/>
      <c r="AD1072" s="91"/>
      <c r="AE1072" s="49"/>
      <c r="AF1072" s="49"/>
      <c r="AH1072" s="91"/>
      <c r="AI1072" s="49"/>
      <c r="AJ1072" s="49"/>
      <c r="AL1072" s="91"/>
      <c r="AM1072" s="49"/>
      <c r="AN1072" s="49"/>
    </row>
    <row r="1073" spans="8:40" x14ac:dyDescent="0.2">
      <c r="H1073" s="92"/>
      <c r="M1073" s="47"/>
      <c r="O1073" s="48"/>
      <c r="P1073" s="48"/>
      <c r="Q1073" s="48"/>
      <c r="R1073" s="49"/>
      <c r="S1073" s="49"/>
      <c r="T1073" s="49"/>
      <c r="U1073" s="49"/>
      <c r="V1073" s="49"/>
      <c r="W1073" s="49"/>
      <c r="X1073" s="94"/>
      <c r="AD1073" s="91"/>
      <c r="AE1073" s="49"/>
      <c r="AF1073" s="49"/>
      <c r="AH1073" s="91"/>
      <c r="AI1073" s="49"/>
      <c r="AJ1073" s="49"/>
      <c r="AL1073" s="91"/>
      <c r="AM1073" s="49"/>
      <c r="AN1073" s="49"/>
    </row>
    <row r="1074" spans="8:40" x14ac:dyDescent="0.2">
      <c r="H1074" s="92"/>
      <c r="M1074" s="47"/>
      <c r="O1074" s="48"/>
      <c r="P1074" s="48"/>
      <c r="Q1074" s="48"/>
      <c r="R1074" s="49"/>
      <c r="S1074" s="49"/>
      <c r="T1074" s="49"/>
      <c r="U1074" s="49"/>
      <c r="V1074" s="49"/>
      <c r="W1074" s="49"/>
      <c r="X1074" s="94"/>
      <c r="AD1074" s="91"/>
      <c r="AE1074" s="49"/>
      <c r="AF1074" s="49"/>
      <c r="AH1074" s="91"/>
      <c r="AI1074" s="49"/>
      <c r="AJ1074" s="49"/>
      <c r="AL1074" s="91"/>
      <c r="AM1074" s="49"/>
      <c r="AN1074" s="49"/>
    </row>
    <row r="1075" spans="8:40" x14ac:dyDescent="0.2">
      <c r="H1075" s="92"/>
      <c r="M1075" s="47"/>
      <c r="O1075" s="48"/>
      <c r="P1075" s="48"/>
      <c r="Q1075" s="48"/>
      <c r="R1075" s="49"/>
      <c r="S1075" s="49"/>
      <c r="T1075" s="49"/>
      <c r="U1075" s="49"/>
      <c r="V1075" s="49"/>
      <c r="W1075" s="49"/>
      <c r="X1075" s="94"/>
      <c r="AD1075" s="91"/>
      <c r="AE1075" s="49"/>
      <c r="AF1075" s="49"/>
      <c r="AH1075" s="91"/>
      <c r="AI1075" s="49"/>
      <c r="AJ1075" s="49"/>
      <c r="AL1075" s="91"/>
      <c r="AM1075" s="49"/>
      <c r="AN1075" s="49"/>
    </row>
    <row r="1076" spans="8:40" x14ac:dyDescent="0.2">
      <c r="H1076" s="92"/>
      <c r="M1076" s="47"/>
      <c r="O1076" s="48"/>
      <c r="P1076" s="48"/>
      <c r="Q1076" s="48"/>
      <c r="R1076" s="49"/>
      <c r="S1076" s="49"/>
      <c r="T1076" s="49"/>
      <c r="U1076" s="49"/>
      <c r="V1076" s="49"/>
      <c r="W1076" s="49"/>
      <c r="X1076" s="94"/>
      <c r="AD1076" s="91"/>
      <c r="AE1076" s="49"/>
      <c r="AF1076" s="49"/>
      <c r="AH1076" s="91"/>
      <c r="AI1076" s="49"/>
      <c r="AJ1076" s="49"/>
      <c r="AL1076" s="91"/>
      <c r="AM1076" s="49"/>
      <c r="AN1076" s="49"/>
    </row>
    <row r="1077" spans="8:40" x14ac:dyDescent="0.2">
      <c r="H1077" s="92"/>
      <c r="M1077" s="47"/>
      <c r="O1077" s="48"/>
      <c r="P1077" s="48"/>
      <c r="Q1077" s="48"/>
      <c r="R1077" s="49"/>
      <c r="S1077" s="49"/>
      <c r="T1077" s="49"/>
      <c r="U1077" s="49"/>
      <c r="V1077" s="49"/>
      <c r="W1077" s="49"/>
      <c r="X1077" s="94"/>
      <c r="AD1077" s="91"/>
      <c r="AE1077" s="49"/>
      <c r="AF1077" s="49"/>
      <c r="AH1077" s="91"/>
      <c r="AI1077" s="49"/>
      <c r="AJ1077" s="49"/>
      <c r="AL1077" s="91"/>
      <c r="AM1077" s="49"/>
      <c r="AN1077" s="49"/>
    </row>
    <row r="1078" spans="8:40" x14ac:dyDescent="0.2">
      <c r="H1078" s="92"/>
      <c r="M1078" s="47"/>
      <c r="O1078" s="48"/>
      <c r="P1078" s="48"/>
      <c r="Q1078" s="48"/>
      <c r="R1078" s="49"/>
      <c r="S1078" s="49"/>
      <c r="T1078" s="49"/>
      <c r="U1078" s="49"/>
      <c r="V1078" s="49"/>
      <c r="W1078" s="49"/>
      <c r="X1078" s="94"/>
      <c r="AD1078" s="91"/>
      <c r="AE1078" s="49"/>
      <c r="AF1078" s="49"/>
      <c r="AH1078" s="91"/>
      <c r="AI1078" s="49"/>
      <c r="AJ1078" s="49"/>
      <c r="AL1078" s="91"/>
      <c r="AM1078" s="49"/>
      <c r="AN1078" s="49"/>
    </row>
    <row r="1079" spans="8:40" x14ac:dyDescent="0.2">
      <c r="H1079" s="92"/>
      <c r="M1079" s="47"/>
      <c r="O1079" s="48"/>
      <c r="P1079" s="48"/>
      <c r="Q1079" s="48"/>
      <c r="R1079" s="49"/>
      <c r="S1079" s="49"/>
      <c r="T1079" s="49"/>
      <c r="U1079" s="49"/>
      <c r="V1079" s="49"/>
      <c r="W1079" s="49"/>
      <c r="X1079" s="94"/>
      <c r="AD1079" s="91"/>
      <c r="AE1079" s="49"/>
      <c r="AF1079" s="49"/>
      <c r="AH1079" s="91"/>
      <c r="AI1079" s="49"/>
      <c r="AJ1079" s="49"/>
      <c r="AL1079" s="91"/>
      <c r="AM1079" s="49"/>
      <c r="AN1079" s="49"/>
    </row>
    <row r="1080" spans="8:40" x14ac:dyDescent="0.2">
      <c r="H1080" s="92"/>
      <c r="M1080" s="47"/>
      <c r="O1080" s="48"/>
      <c r="P1080" s="48"/>
      <c r="Q1080" s="48"/>
      <c r="R1080" s="49"/>
      <c r="S1080" s="49"/>
      <c r="T1080" s="49"/>
      <c r="U1080" s="49"/>
      <c r="V1080" s="49"/>
      <c r="W1080" s="49"/>
      <c r="X1080" s="94"/>
      <c r="AD1080" s="91"/>
      <c r="AE1080" s="49"/>
      <c r="AF1080" s="49"/>
      <c r="AH1080" s="91"/>
      <c r="AI1080" s="49"/>
      <c r="AJ1080" s="49"/>
      <c r="AL1080" s="91"/>
      <c r="AM1080" s="49"/>
      <c r="AN1080" s="49"/>
    </row>
    <row r="1081" spans="8:40" x14ac:dyDescent="0.2">
      <c r="H1081" s="92"/>
      <c r="M1081" s="47"/>
      <c r="O1081" s="48"/>
      <c r="P1081" s="48"/>
      <c r="Q1081" s="48"/>
      <c r="R1081" s="49"/>
      <c r="S1081" s="49"/>
      <c r="T1081" s="49"/>
      <c r="U1081" s="49"/>
      <c r="V1081" s="49"/>
      <c r="W1081" s="49"/>
      <c r="X1081" s="94"/>
      <c r="AD1081" s="91"/>
      <c r="AE1081" s="49"/>
      <c r="AF1081" s="49"/>
      <c r="AH1081" s="91"/>
      <c r="AI1081" s="49"/>
      <c r="AJ1081" s="49"/>
      <c r="AL1081" s="91"/>
      <c r="AM1081" s="49"/>
      <c r="AN1081" s="49"/>
    </row>
    <row r="1082" spans="8:40" x14ac:dyDescent="0.2">
      <c r="H1082" s="92"/>
      <c r="M1082" s="47"/>
      <c r="O1082" s="48"/>
      <c r="P1082" s="48"/>
      <c r="Q1082" s="48"/>
      <c r="R1082" s="49"/>
      <c r="S1082" s="49"/>
      <c r="T1082" s="49"/>
      <c r="U1082" s="49"/>
      <c r="V1082" s="49"/>
      <c r="W1082" s="49"/>
      <c r="X1082" s="94"/>
      <c r="AD1082" s="91"/>
      <c r="AE1082" s="49"/>
      <c r="AF1082" s="49"/>
      <c r="AH1082" s="91"/>
      <c r="AI1082" s="49"/>
      <c r="AJ1082" s="49"/>
      <c r="AL1082" s="91"/>
      <c r="AM1082" s="49"/>
      <c r="AN1082" s="49"/>
    </row>
    <row r="1083" spans="8:40" x14ac:dyDescent="0.2">
      <c r="H1083" s="92"/>
      <c r="M1083" s="47"/>
      <c r="O1083" s="48"/>
      <c r="P1083" s="48"/>
      <c r="Q1083" s="48"/>
      <c r="R1083" s="49"/>
      <c r="S1083" s="49"/>
      <c r="T1083" s="49"/>
      <c r="U1083" s="49"/>
      <c r="V1083" s="49"/>
      <c r="W1083" s="49"/>
      <c r="X1083" s="94"/>
      <c r="AD1083" s="91"/>
      <c r="AE1083" s="49"/>
      <c r="AF1083" s="49"/>
      <c r="AH1083" s="91"/>
      <c r="AI1083" s="49"/>
      <c r="AJ1083" s="49"/>
      <c r="AL1083" s="91"/>
      <c r="AM1083" s="49"/>
      <c r="AN1083" s="49"/>
    </row>
    <row r="1084" spans="8:40" x14ac:dyDescent="0.2">
      <c r="H1084" s="92"/>
      <c r="M1084" s="47"/>
      <c r="O1084" s="48"/>
      <c r="P1084" s="48"/>
      <c r="Q1084" s="48"/>
      <c r="R1084" s="49"/>
      <c r="S1084" s="49"/>
      <c r="T1084" s="49"/>
      <c r="U1084" s="49"/>
      <c r="V1084" s="49"/>
      <c r="W1084" s="49"/>
      <c r="X1084" s="94"/>
      <c r="AD1084" s="91"/>
      <c r="AE1084" s="49"/>
      <c r="AF1084" s="49"/>
      <c r="AH1084" s="91"/>
      <c r="AI1084" s="49"/>
      <c r="AJ1084" s="49"/>
      <c r="AL1084" s="91"/>
      <c r="AM1084" s="49"/>
      <c r="AN1084" s="49"/>
    </row>
    <row r="1085" spans="8:40" x14ac:dyDescent="0.2">
      <c r="H1085" s="92"/>
      <c r="M1085" s="47"/>
      <c r="O1085" s="48"/>
      <c r="P1085" s="48"/>
      <c r="Q1085" s="48"/>
      <c r="R1085" s="49"/>
      <c r="S1085" s="49"/>
      <c r="T1085" s="49"/>
      <c r="U1085" s="49"/>
      <c r="V1085" s="49"/>
      <c r="W1085" s="49"/>
      <c r="X1085" s="94"/>
      <c r="AD1085" s="91"/>
      <c r="AE1085" s="49"/>
      <c r="AF1085" s="49"/>
      <c r="AH1085" s="91"/>
      <c r="AI1085" s="49"/>
      <c r="AJ1085" s="49"/>
      <c r="AL1085" s="91"/>
      <c r="AM1085" s="49"/>
      <c r="AN1085" s="49"/>
    </row>
    <row r="1086" spans="8:40" x14ac:dyDescent="0.2">
      <c r="H1086" s="92"/>
      <c r="M1086" s="47"/>
      <c r="O1086" s="48"/>
      <c r="P1086" s="48"/>
      <c r="Q1086" s="48"/>
      <c r="R1086" s="49"/>
      <c r="S1086" s="49"/>
      <c r="T1086" s="49"/>
      <c r="U1086" s="49"/>
      <c r="V1086" s="49"/>
      <c r="W1086" s="49"/>
      <c r="X1086" s="94"/>
      <c r="AD1086" s="91"/>
      <c r="AE1086" s="49"/>
      <c r="AF1086" s="49"/>
      <c r="AH1086" s="91"/>
      <c r="AI1086" s="49"/>
      <c r="AJ1086" s="49"/>
      <c r="AL1086" s="91"/>
      <c r="AM1086" s="49"/>
      <c r="AN1086" s="49"/>
    </row>
    <row r="1087" spans="8:40" x14ac:dyDescent="0.2">
      <c r="H1087" s="92"/>
      <c r="M1087" s="47"/>
      <c r="O1087" s="48"/>
      <c r="P1087" s="48"/>
      <c r="Q1087" s="48"/>
      <c r="R1087" s="49"/>
      <c r="S1087" s="49"/>
      <c r="T1087" s="49"/>
      <c r="U1087" s="49"/>
      <c r="V1087" s="49"/>
      <c r="W1087" s="49"/>
      <c r="X1087" s="94"/>
      <c r="AD1087" s="91"/>
      <c r="AE1087" s="49"/>
      <c r="AF1087" s="49"/>
      <c r="AH1087" s="91"/>
      <c r="AI1087" s="49"/>
      <c r="AJ1087" s="49"/>
      <c r="AL1087" s="91"/>
      <c r="AM1087" s="49"/>
      <c r="AN1087" s="49"/>
    </row>
    <row r="1088" spans="8:40" x14ac:dyDescent="0.2">
      <c r="H1088" s="92"/>
      <c r="M1088" s="47"/>
      <c r="O1088" s="48"/>
      <c r="P1088" s="48"/>
      <c r="Q1088" s="48"/>
      <c r="R1088" s="49"/>
      <c r="S1088" s="49"/>
      <c r="T1088" s="49"/>
      <c r="U1088" s="49"/>
      <c r="V1088" s="49"/>
      <c r="W1088" s="49"/>
      <c r="X1088" s="94"/>
      <c r="AD1088" s="91"/>
      <c r="AE1088" s="49"/>
      <c r="AF1088" s="49"/>
      <c r="AH1088" s="91"/>
      <c r="AI1088" s="49"/>
      <c r="AJ1088" s="49"/>
      <c r="AL1088" s="91"/>
      <c r="AM1088" s="49"/>
      <c r="AN1088" s="49"/>
    </row>
    <row r="1089" spans="8:40" x14ac:dyDescent="0.2">
      <c r="H1089" s="92"/>
      <c r="M1089" s="47"/>
      <c r="O1089" s="48"/>
      <c r="P1089" s="48"/>
      <c r="Q1089" s="48"/>
      <c r="R1089" s="49"/>
      <c r="S1089" s="49"/>
      <c r="T1089" s="49"/>
      <c r="U1089" s="49"/>
      <c r="V1089" s="49"/>
      <c r="W1089" s="49"/>
      <c r="X1089" s="94"/>
      <c r="AD1089" s="91"/>
      <c r="AE1089" s="49"/>
      <c r="AF1089" s="49"/>
      <c r="AH1089" s="91"/>
      <c r="AI1089" s="49"/>
      <c r="AJ1089" s="49"/>
      <c r="AL1089" s="91"/>
      <c r="AM1089" s="49"/>
      <c r="AN1089" s="49"/>
    </row>
    <row r="1090" spans="8:40" x14ac:dyDescent="0.2">
      <c r="H1090" s="92"/>
      <c r="M1090" s="47"/>
      <c r="O1090" s="48"/>
      <c r="P1090" s="48"/>
      <c r="Q1090" s="48"/>
      <c r="R1090" s="49"/>
      <c r="S1090" s="49"/>
      <c r="T1090" s="49"/>
      <c r="U1090" s="49"/>
      <c r="V1090" s="49"/>
      <c r="W1090" s="49"/>
      <c r="X1090" s="94"/>
      <c r="AD1090" s="91"/>
      <c r="AE1090" s="49"/>
      <c r="AF1090" s="49"/>
      <c r="AH1090" s="91"/>
      <c r="AI1090" s="49"/>
      <c r="AJ1090" s="49"/>
      <c r="AL1090" s="91"/>
      <c r="AM1090" s="49"/>
      <c r="AN1090" s="49"/>
    </row>
    <row r="1091" spans="8:40" x14ac:dyDescent="0.2">
      <c r="H1091" s="92"/>
      <c r="M1091" s="47"/>
      <c r="O1091" s="48"/>
      <c r="P1091" s="48"/>
      <c r="Q1091" s="48"/>
      <c r="R1091" s="49"/>
      <c r="S1091" s="49"/>
      <c r="T1091" s="49"/>
      <c r="U1091" s="49"/>
      <c r="V1091" s="49"/>
      <c r="W1091" s="49"/>
      <c r="X1091" s="94"/>
      <c r="AD1091" s="91"/>
      <c r="AE1091" s="49"/>
      <c r="AF1091" s="49"/>
      <c r="AH1091" s="91"/>
      <c r="AI1091" s="49"/>
      <c r="AJ1091" s="49"/>
      <c r="AL1091" s="91"/>
      <c r="AM1091" s="49"/>
      <c r="AN1091" s="49"/>
    </row>
    <row r="1092" spans="8:40" x14ac:dyDescent="0.2">
      <c r="H1092" s="92"/>
      <c r="M1092" s="47"/>
      <c r="O1092" s="48"/>
      <c r="P1092" s="48"/>
      <c r="Q1092" s="48"/>
      <c r="R1092" s="49"/>
      <c r="S1092" s="49"/>
      <c r="T1092" s="49"/>
      <c r="U1092" s="49"/>
      <c r="V1092" s="49"/>
      <c r="W1092" s="49"/>
      <c r="X1092" s="94"/>
      <c r="AD1092" s="91"/>
      <c r="AE1092" s="49"/>
      <c r="AF1092" s="49"/>
      <c r="AH1092" s="91"/>
      <c r="AI1092" s="49"/>
      <c r="AJ1092" s="49"/>
      <c r="AL1092" s="91"/>
      <c r="AM1092" s="49"/>
      <c r="AN1092" s="49"/>
    </row>
    <row r="1093" spans="8:40" x14ac:dyDescent="0.2">
      <c r="H1093" s="92"/>
      <c r="M1093" s="47"/>
      <c r="O1093" s="48"/>
      <c r="P1093" s="48"/>
      <c r="Q1093" s="48"/>
      <c r="R1093" s="49"/>
      <c r="S1093" s="49"/>
      <c r="T1093" s="49"/>
      <c r="U1093" s="49"/>
      <c r="V1093" s="49"/>
      <c r="W1093" s="49"/>
      <c r="X1093" s="94"/>
      <c r="AD1093" s="91"/>
      <c r="AE1093" s="49"/>
      <c r="AF1093" s="49"/>
      <c r="AH1093" s="91"/>
      <c r="AI1093" s="49"/>
      <c r="AJ1093" s="49"/>
      <c r="AL1093" s="91"/>
      <c r="AM1093" s="49"/>
      <c r="AN1093" s="49"/>
    </row>
    <row r="1094" spans="8:40" x14ac:dyDescent="0.2">
      <c r="H1094" s="92"/>
      <c r="M1094" s="47"/>
      <c r="O1094" s="48"/>
      <c r="P1094" s="48"/>
      <c r="Q1094" s="48"/>
      <c r="R1094" s="49"/>
      <c r="S1094" s="49"/>
      <c r="T1094" s="49"/>
      <c r="U1094" s="49"/>
      <c r="V1094" s="49"/>
      <c r="W1094" s="49"/>
      <c r="X1094" s="94"/>
      <c r="AD1094" s="91"/>
      <c r="AE1094" s="49"/>
      <c r="AF1094" s="49"/>
      <c r="AH1094" s="91"/>
      <c r="AI1094" s="49"/>
      <c r="AJ1094" s="49"/>
      <c r="AL1094" s="91"/>
      <c r="AM1094" s="49"/>
      <c r="AN1094" s="49"/>
    </row>
    <row r="1095" spans="8:40" x14ac:dyDescent="0.2">
      <c r="H1095" s="92"/>
      <c r="M1095" s="47"/>
      <c r="O1095" s="48"/>
      <c r="P1095" s="48"/>
      <c r="Q1095" s="48"/>
      <c r="R1095" s="49"/>
      <c r="S1095" s="49"/>
      <c r="T1095" s="49"/>
      <c r="U1095" s="49"/>
      <c r="V1095" s="49"/>
      <c r="W1095" s="49"/>
      <c r="X1095" s="94"/>
      <c r="AD1095" s="91"/>
      <c r="AE1095" s="49"/>
      <c r="AF1095" s="49"/>
      <c r="AH1095" s="91"/>
      <c r="AI1095" s="49"/>
      <c r="AJ1095" s="49"/>
      <c r="AL1095" s="91"/>
      <c r="AM1095" s="49"/>
      <c r="AN1095" s="49"/>
    </row>
    <row r="1096" spans="8:40" x14ac:dyDescent="0.2">
      <c r="H1096" s="92"/>
      <c r="M1096" s="47"/>
      <c r="O1096" s="48"/>
      <c r="P1096" s="48"/>
      <c r="Q1096" s="48"/>
      <c r="R1096" s="49"/>
      <c r="S1096" s="49"/>
      <c r="T1096" s="49"/>
      <c r="U1096" s="49"/>
      <c r="V1096" s="49"/>
      <c r="W1096" s="49"/>
      <c r="X1096" s="94"/>
      <c r="AD1096" s="91"/>
      <c r="AE1096" s="49"/>
      <c r="AF1096" s="49"/>
      <c r="AH1096" s="91"/>
      <c r="AI1096" s="49"/>
      <c r="AJ1096" s="49"/>
      <c r="AL1096" s="91"/>
      <c r="AM1096" s="49"/>
      <c r="AN1096" s="49"/>
    </row>
    <row r="1097" spans="8:40" x14ac:dyDescent="0.2">
      <c r="H1097" s="92"/>
      <c r="M1097" s="47"/>
      <c r="O1097" s="48"/>
      <c r="P1097" s="48"/>
      <c r="Q1097" s="48"/>
      <c r="R1097" s="49"/>
      <c r="S1097" s="49"/>
      <c r="T1097" s="49"/>
      <c r="U1097" s="49"/>
      <c r="V1097" s="49"/>
      <c r="W1097" s="49"/>
      <c r="X1097" s="94"/>
      <c r="AD1097" s="91"/>
      <c r="AE1097" s="49"/>
      <c r="AF1097" s="49"/>
      <c r="AH1097" s="91"/>
      <c r="AI1097" s="49"/>
      <c r="AJ1097" s="49"/>
      <c r="AL1097" s="91"/>
      <c r="AM1097" s="49"/>
      <c r="AN1097" s="49"/>
    </row>
    <row r="1098" spans="8:40" x14ac:dyDescent="0.2">
      <c r="H1098" s="92"/>
      <c r="M1098" s="47"/>
      <c r="O1098" s="48"/>
      <c r="P1098" s="48"/>
      <c r="Q1098" s="48"/>
      <c r="R1098" s="49"/>
      <c r="S1098" s="49"/>
      <c r="T1098" s="49"/>
      <c r="U1098" s="49"/>
      <c r="V1098" s="49"/>
      <c r="W1098" s="49"/>
      <c r="X1098" s="94"/>
      <c r="AD1098" s="91"/>
      <c r="AE1098" s="49"/>
      <c r="AF1098" s="49"/>
      <c r="AH1098" s="91"/>
      <c r="AI1098" s="49"/>
      <c r="AJ1098" s="49"/>
      <c r="AL1098" s="91"/>
      <c r="AM1098" s="49"/>
      <c r="AN1098" s="49"/>
    </row>
    <row r="1099" spans="8:40" x14ac:dyDescent="0.2">
      <c r="H1099" s="92"/>
      <c r="M1099" s="47"/>
      <c r="O1099" s="48"/>
      <c r="P1099" s="48"/>
      <c r="Q1099" s="48"/>
      <c r="R1099" s="49"/>
      <c r="S1099" s="49"/>
      <c r="T1099" s="49"/>
      <c r="U1099" s="49"/>
      <c r="V1099" s="49"/>
      <c r="W1099" s="49"/>
      <c r="X1099" s="94"/>
      <c r="AD1099" s="91"/>
      <c r="AE1099" s="49"/>
      <c r="AF1099" s="49"/>
      <c r="AH1099" s="91"/>
      <c r="AI1099" s="49"/>
      <c r="AJ1099" s="49"/>
      <c r="AL1099" s="91"/>
      <c r="AM1099" s="49"/>
      <c r="AN1099" s="49"/>
    </row>
    <row r="1100" spans="8:40" x14ac:dyDescent="0.2">
      <c r="H1100" s="92"/>
      <c r="M1100" s="47"/>
      <c r="O1100" s="48"/>
      <c r="P1100" s="48"/>
      <c r="Q1100" s="48"/>
      <c r="R1100" s="49"/>
      <c r="S1100" s="49"/>
      <c r="T1100" s="49"/>
      <c r="U1100" s="49"/>
      <c r="V1100" s="49"/>
      <c r="W1100" s="49"/>
      <c r="X1100" s="94"/>
      <c r="AD1100" s="91"/>
      <c r="AE1100" s="49"/>
      <c r="AF1100" s="49"/>
      <c r="AH1100" s="91"/>
      <c r="AI1100" s="49"/>
      <c r="AJ1100" s="49"/>
      <c r="AL1100" s="91"/>
      <c r="AM1100" s="49"/>
      <c r="AN1100" s="49"/>
    </row>
    <row r="1101" spans="8:40" x14ac:dyDescent="0.2">
      <c r="H1101" s="92"/>
      <c r="M1101" s="47"/>
      <c r="O1101" s="48"/>
      <c r="P1101" s="48"/>
      <c r="Q1101" s="48"/>
      <c r="R1101" s="49"/>
      <c r="S1101" s="49"/>
      <c r="T1101" s="49"/>
      <c r="U1101" s="49"/>
      <c r="V1101" s="49"/>
      <c r="W1101" s="49"/>
      <c r="X1101" s="94"/>
      <c r="AD1101" s="91"/>
      <c r="AE1101" s="49"/>
      <c r="AF1101" s="49"/>
      <c r="AH1101" s="91"/>
      <c r="AI1101" s="49"/>
      <c r="AJ1101" s="49"/>
      <c r="AL1101" s="91"/>
      <c r="AM1101" s="49"/>
      <c r="AN1101" s="49"/>
    </row>
    <row r="1102" spans="8:40" x14ac:dyDescent="0.2">
      <c r="H1102" s="92"/>
      <c r="M1102" s="47"/>
      <c r="O1102" s="48"/>
      <c r="P1102" s="48"/>
      <c r="Q1102" s="48"/>
      <c r="R1102" s="49"/>
      <c r="S1102" s="49"/>
      <c r="T1102" s="49"/>
      <c r="U1102" s="49"/>
      <c r="V1102" s="49"/>
      <c r="W1102" s="49"/>
      <c r="X1102" s="94"/>
      <c r="AD1102" s="91"/>
      <c r="AE1102" s="49"/>
      <c r="AF1102" s="49"/>
      <c r="AH1102" s="91"/>
      <c r="AI1102" s="49"/>
      <c r="AJ1102" s="49"/>
      <c r="AL1102" s="91"/>
      <c r="AM1102" s="49"/>
      <c r="AN1102" s="49"/>
    </row>
    <row r="1103" spans="8:40" x14ac:dyDescent="0.2">
      <c r="H1103" s="92"/>
      <c r="M1103" s="47"/>
      <c r="O1103" s="48"/>
      <c r="P1103" s="48"/>
      <c r="Q1103" s="48"/>
      <c r="R1103" s="49"/>
      <c r="S1103" s="49"/>
      <c r="T1103" s="49"/>
      <c r="U1103" s="49"/>
      <c r="V1103" s="49"/>
      <c r="W1103" s="49"/>
      <c r="X1103" s="94"/>
      <c r="AD1103" s="91"/>
      <c r="AE1103" s="49"/>
      <c r="AF1103" s="49"/>
      <c r="AH1103" s="91"/>
      <c r="AI1103" s="49"/>
      <c r="AJ1103" s="49"/>
      <c r="AL1103" s="91"/>
      <c r="AM1103" s="49"/>
      <c r="AN1103" s="49"/>
    </row>
    <row r="1104" spans="8:40" x14ac:dyDescent="0.2">
      <c r="H1104" s="92"/>
      <c r="M1104" s="47"/>
      <c r="O1104" s="48"/>
      <c r="P1104" s="48"/>
      <c r="Q1104" s="48"/>
      <c r="R1104" s="49"/>
      <c r="S1104" s="49"/>
      <c r="T1104" s="49"/>
      <c r="U1104" s="49"/>
      <c r="V1104" s="49"/>
      <c r="W1104" s="49"/>
      <c r="X1104" s="94"/>
      <c r="AD1104" s="91"/>
      <c r="AE1104" s="49"/>
      <c r="AF1104" s="49"/>
      <c r="AH1104" s="91"/>
      <c r="AI1104" s="49"/>
      <c r="AJ1104" s="49"/>
      <c r="AL1104" s="91"/>
      <c r="AM1104" s="49"/>
      <c r="AN1104" s="49"/>
    </row>
    <row r="1105" spans="8:40" x14ac:dyDescent="0.2">
      <c r="H1105" s="92"/>
      <c r="M1105" s="47"/>
      <c r="O1105" s="48"/>
      <c r="P1105" s="48"/>
      <c r="Q1105" s="48"/>
      <c r="R1105" s="49"/>
      <c r="S1105" s="49"/>
      <c r="T1105" s="49"/>
      <c r="U1105" s="49"/>
      <c r="V1105" s="49"/>
      <c r="W1105" s="49"/>
      <c r="X1105" s="94"/>
      <c r="AD1105" s="91"/>
      <c r="AE1105" s="49"/>
      <c r="AF1105" s="49"/>
      <c r="AH1105" s="91"/>
      <c r="AI1105" s="49"/>
      <c r="AJ1105" s="49"/>
      <c r="AL1105" s="91"/>
      <c r="AM1105" s="49"/>
      <c r="AN1105" s="49"/>
    </row>
    <row r="1106" spans="8:40" x14ac:dyDescent="0.2">
      <c r="H1106" s="92"/>
      <c r="M1106" s="47"/>
      <c r="O1106" s="48"/>
      <c r="P1106" s="48"/>
      <c r="Q1106" s="48"/>
      <c r="R1106" s="49"/>
      <c r="S1106" s="49"/>
      <c r="T1106" s="49"/>
      <c r="U1106" s="49"/>
      <c r="V1106" s="49"/>
      <c r="W1106" s="49"/>
      <c r="X1106" s="94"/>
      <c r="AD1106" s="91"/>
      <c r="AE1106" s="49"/>
      <c r="AF1106" s="49"/>
      <c r="AH1106" s="91"/>
      <c r="AI1106" s="49"/>
      <c r="AJ1106" s="49"/>
      <c r="AL1106" s="91"/>
      <c r="AM1106" s="49"/>
      <c r="AN1106" s="49"/>
    </row>
    <row r="1107" spans="8:40" x14ac:dyDescent="0.2">
      <c r="H1107" s="92"/>
      <c r="M1107" s="47"/>
      <c r="O1107" s="48"/>
      <c r="P1107" s="48"/>
      <c r="Q1107" s="48"/>
      <c r="R1107" s="49"/>
      <c r="S1107" s="49"/>
      <c r="T1107" s="49"/>
      <c r="U1107" s="49"/>
      <c r="V1107" s="49"/>
      <c r="W1107" s="49"/>
      <c r="X1107" s="94"/>
      <c r="AD1107" s="91"/>
      <c r="AE1107" s="49"/>
      <c r="AF1107" s="49"/>
      <c r="AH1107" s="91"/>
      <c r="AI1107" s="49"/>
      <c r="AJ1107" s="49"/>
      <c r="AL1107" s="91"/>
      <c r="AM1107" s="49"/>
      <c r="AN1107" s="49"/>
    </row>
    <row r="1108" spans="8:40" x14ac:dyDescent="0.2">
      <c r="H1108" s="92"/>
      <c r="M1108" s="47"/>
      <c r="O1108" s="48"/>
      <c r="P1108" s="48"/>
      <c r="Q1108" s="48"/>
      <c r="R1108" s="49"/>
      <c r="S1108" s="49"/>
      <c r="T1108" s="49"/>
      <c r="U1108" s="49"/>
      <c r="V1108" s="49"/>
      <c r="W1108" s="49"/>
      <c r="X1108" s="94"/>
      <c r="AD1108" s="91"/>
      <c r="AE1108" s="49"/>
      <c r="AF1108" s="49"/>
      <c r="AH1108" s="91"/>
      <c r="AI1108" s="49"/>
      <c r="AJ1108" s="49"/>
      <c r="AL1108" s="91"/>
      <c r="AM1108" s="49"/>
      <c r="AN1108" s="49"/>
    </row>
    <row r="1109" spans="8:40" x14ac:dyDescent="0.2">
      <c r="H1109" s="92"/>
      <c r="M1109" s="47"/>
      <c r="O1109" s="48"/>
      <c r="P1109" s="48"/>
      <c r="Q1109" s="48"/>
      <c r="R1109" s="49"/>
      <c r="S1109" s="49"/>
      <c r="T1109" s="49"/>
      <c r="U1109" s="49"/>
      <c r="V1109" s="49"/>
      <c r="W1109" s="49"/>
      <c r="X1109" s="94"/>
      <c r="AD1109" s="91"/>
      <c r="AE1109" s="49"/>
      <c r="AF1109" s="49"/>
      <c r="AH1109" s="91"/>
      <c r="AI1109" s="49"/>
      <c r="AJ1109" s="49"/>
      <c r="AL1109" s="91"/>
      <c r="AM1109" s="49"/>
      <c r="AN1109" s="49"/>
    </row>
    <row r="1110" spans="8:40" x14ac:dyDescent="0.2">
      <c r="H1110" s="92"/>
      <c r="M1110" s="47"/>
      <c r="O1110" s="48"/>
      <c r="P1110" s="48"/>
      <c r="Q1110" s="48"/>
      <c r="R1110" s="49"/>
      <c r="S1110" s="49"/>
      <c r="T1110" s="49"/>
      <c r="U1110" s="49"/>
      <c r="V1110" s="49"/>
      <c r="W1110" s="49"/>
      <c r="X1110" s="94"/>
      <c r="AD1110" s="91"/>
      <c r="AE1110" s="49"/>
      <c r="AF1110" s="49"/>
      <c r="AH1110" s="91"/>
      <c r="AI1110" s="49"/>
      <c r="AJ1110" s="49"/>
      <c r="AL1110" s="91"/>
      <c r="AM1110" s="49"/>
      <c r="AN1110" s="49"/>
    </row>
    <row r="1111" spans="8:40" x14ac:dyDescent="0.2">
      <c r="H1111" s="92"/>
      <c r="M1111" s="47"/>
      <c r="O1111" s="48"/>
      <c r="P1111" s="48"/>
      <c r="Q1111" s="48"/>
      <c r="R1111" s="49"/>
      <c r="S1111" s="49"/>
      <c r="T1111" s="49"/>
      <c r="U1111" s="49"/>
      <c r="V1111" s="49"/>
      <c r="W1111" s="49"/>
      <c r="X1111" s="94"/>
      <c r="AD1111" s="91"/>
      <c r="AE1111" s="49"/>
      <c r="AF1111" s="49"/>
      <c r="AH1111" s="91"/>
      <c r="AI1111" s="49"/>
      <c r="AJ1111" s="49"/>
      <c r="AL1111" s="91"/>
      <c r="AM1111" s="49"/>
      <c r="AN1111" s="49"/>
    </row>
    <row r="1112" spans="8:40" x14ac:dyDescent="0.2">
      <c r="H1112" s="92"/>
      <c r="M1112" s="47"/>
      <c r="O1112" s="48"/>
      <c r="P1112" s="48"/>
      <c r="Q1112" s="48"/>
      <c r="R1112" s="49"/>
      <c r="S1112" s="49"/>
      <c r="T1112" s="49"/>
      <c r="U1112" s="49"/>
      <c r="V1112" s="49"/>
      <c r="W1112" s="49"/>
      <c r="X1112" s="94"/>
      <c r="AD1112" s="91"/>
      <c r="AE1112" s="49"/>
      <c r="AF1112" s="49"/>
      <c r="AH1112" s="91"/>
      <c r="AI1112" s="49"/>
      <c r="AJ1112" s="49"/>
      <c r="AL1112" s="91"/>
      <c r="AM1112" s="49"/>
      <c r="AN1112" s="49"/>
    </row>
    <row r="1113" spans="8:40" x14ac:dyDescent="0.2">
      <c r="H1113" s="92"/>
      <c r="M1113" s="47"/>
      <c r="O1113" s="48"/>
      <c r="P1113" s="48"/>
      <c r="Q1113" s="48"/>
      <c r="R1113" s="49"/>
      <c r="S1113" s="49"/>
      <c r="T1113" s="49"/>
      <c r="U1113" s="49"/>
      <c r="V1113" s="49"/>
      <c r="W1113" s="49"/>
      <c r="X1113" s="94"/>
      <c r="AD1113" s="91"/>
      <c r="AE1113" s="49"/>
      <c r="AF1113" s="49"/>
      <c r="AH1113" s="91"/>
      <c r="AI1113" s="49"/>
      <c r="AJ1113" s="49"/>
      <c r="AL1113" s="91"/>
      <c r="AM1113" s="49"/>
      <c r="AN1113" s="49"/>
    </row>
    <row r="1114" spans="8:40" x14ac:dyDescent="0.2">
      <c r="H1114" s="92"/>
      <c r="M1114" s="47"/>
      <c r="O1114" s="48"/>
      <c r="P1114" s="48"/>
      <c r="Q1114" s="48"/>
      <c r="R1114" s="49"/>
      <c r="S1114" s="49"/>
      <c r="T1114" s="49"/>
      <c r="U1114" s="49"/>
      <c r="V1114" s="49"/>
      <c r="W1114" s="49"/>
      <c r="X1114" s="94"/>
      <c r="AD1114" s="91"/>
      <c r="AE1114" s="49"/>
      <c r="AF1114" s="49"/>
      <c r="AH1114" s="91"/>
      <c r="AI1114" s="49"/>
      <c r="AJ1114" s="49"/>
      <c r="AL1114" s="91"/>
      <c r="AM1114" s="49"/>
      <c r="AN1114" s="49"/>
    </row>
    <row r="1115" spans="8:40" x14ac:dyDescent="0.2">
      <c r="H1115" s="92"/>
      <c r="M1115" s="47"/>
      <c r="O1115" s="48"/>
      <c r="P1115" s="48"/>
      <c r="Q1115" s="48"/>
      <c r="R1115" s="49"/>
      <c r="S1115" s="49"/>
      <c r="T1115" s="49"/>
      <c r="U1115" s="49"/>
      <c r="V1115" s="49"/>
      <c r="W1115" s="49"/>
      <c r="X1115" s="94"/>
      <c r="AD1115" s="91"/>
      <c r="AE1115" s="49"/>
      <c r="AF1115" s="49"/>
      <c r="AH1115" s="91"/>
      <c r="AI1115" s="49"/>
      <c r="AJ1115" s="49"/>
      <c r="AL1115" s="91"/>
      <c r="AM1115" s="49"/>
      <c r="AN1115" s="49"/>
    </row>
    <row r="1116" spans="8:40" x14ac:dyDescent="0.2">
      <c r="H1116" s="92"/>
      <c r="M1116" s="47"/>
      <c r="O1116" s="48"/>
      <c r="P1116" s="48"/>
      <c r="Q1116" s="48"/>
      <c r="R1116" s="49"/>
      <c r="S1116" s="49"/>
      <c r="T1116" s="49"/>
      <c r="U1116" s="49"/>
      <c r="V1116" s="49"/>
      <c r="W1116" s="49"/>
      <c r="X1116" s="94"/>
      <c r="AD1116" s="91"/>
      <c r="AE1116" s="49"/>
      <c r="AF1116" s="49"/>
      <c r="AH1116" s="91"/>
      <c r="AI1116" s="49"/>
      <c r="AJ1116" s="49"/>
      <c r="AL1116" s="91"/>
      <c r="AM1116" s="49"/>
      <c r="AN1116" s="49"/>
    </row>
    <row r="1117" spans="8:40" x14ac:dyDescent="0.2">
      <c r="H1117" s="92"/>
      <c r="M1117" s="47"/>
      <c r="O1117" s="48"/>
      <c r="P1117" s="48"/>
      <c r="Q1117" s="48"/>
      <c r="R1117" s="49"/>
      <c r="S1117" s="49"/>
      <c r="T1117" s="49"/>
      <c r="U1117" s="49"/>
      <c r="V1117" s="49"/>
      <c r="W1117" s="49"/>
      <c r="X1117" s="94"/>
      <c r="AD1117" s="91"/>
      <c r="AE1117" s="49"/>
      <c r="AF1117" s="49"/>
      <c r="AH1117" s="91"/>
      <c r="AI1117" s="49"/>
      <c r="AJ1117" s="49"/>
      <c r="AL1117" s="91"/>
      <c r="AM1117" s="49"/>
      <c r="AN1117" s="49"/>
    </row>
    <row r="1118" spans="8:40" x14ac:dyDescent="0.2">
      <c r="H1118" s="92"/>
      <c r="M1118" s="47"/>
      <c r="O1118" s="48"/>
      <c r="P1118" s="48"/>
      <c r="Q1118" s="48"/>
      <c r="R1118" s="49"/>
      <c r="S1118" s="49"/>
      <c r="T1118" s="49"/>
      <c r="U1118" s="49"/>
      <c r="V1118" s="49"/>
      <c r="W1118" s="49"/>
      <c r="X1118" s="94"/>
      <c r="AD1118" s="91"/>
      <c r="AE1118" s="49"/>
      <c r="AF1118" s="49"/>
      <c r="AH1118" s="91"/>
      <c r="AI1118" s="49"/>
      <c r="AJ1118" s="49"/>
      <c r="AL1118" s="91"/>
      <c r="AM1118" s="49"/>
      <c r="AN1118" s="49"/>
    </row>
    <row r="1119" spans="8:40" x14ac:dyDescent="0.2">
      <c r="H1119" s="92"/>
      <c r="M1119" s="47"/>
      <c r="O1119" s="48"/>
      <c r="P1119" s="48"/>
      <c r="Q1119" s="48"/>
      <c r="R1119" s="49"/>
      <c r="S1119" s="49"/>
      <c r="T1119" s="49"/>
      <c r="U1119" s="49"/>
      <c r="V1119" s="49"/>
      <c r="W1119" s="49"/>
      <c r="X1119" s="94"/>
      <c r="AD1119" s="91"/>
      <c r="AE1119" s="49"/>
      <c r="AF1119" s="49"/>
      <c r="AH1119" s="91"/>
      <c r="AI1119" s="49"/>
      <c r="AJ1119" s="49"/>
      <c r="AL1119" s="91"/>
      <c r="AM1119" s="49"/>
      <c r="AN1119" s="49"/>
    </row>
    <row r="1120" spans="8:40" x14ac:dyDescent="0.2">
      <c r="H1120" s="92"/>
      <c r="M1120" s="47"/>
      <c r="O1120" s="48"/>
      <c r="P1120" s="48"/>
      <c r="Q1120" s="48"/>
      <c r="R1120" s="49"/>
      <c r="S1120" s="49"/>
      <c r="T1120" s="49"/>
      <c r="U1120" s="49"/>
      <c r="V1120" s="49"/>
      <c r="W1120" s="49"/>
      <c r="X1120" s="94"/>
      <c r="AD1120" s="91"/>
      <c r="AE1120" s="49"/>
      <c r="AF1120" s="49"/>
      <c r="AH1120" s="91"/>
      <c r="AI1120" s="49"/>
      <c r="AJ1120" s="49"/>
      <c r="AL1120" s="91"/>
      <c r="AM1120" s="49"/>
      <c r="AN1120" s="49"/>
    </row>
    <row r="1121" spans="8:40" x14ac:dyDescent="0.2">
      <c r="H1121" s="92"/>
      <c r="M1121" s="47"/>
      <c r="O1121" s="48"/>
      <c r="P1121" s="48"/>
      <c r="Q1121" s="48"/>
      <c r="R1121" s="49"/>
      <c r="S1121" s="49"/>
      <c r="T1121" s="49"/>
      <c r="U1121" s="49"/>
      <c r="V1121" s="49"/>
      <c r="W1121" s="49"/>
      <c r="X1121" s="94"/>
      <c r="AD1121" s="91"/>
      <c r="AE1121" s="49"/>
      <c r="AF1121" s="49"/>
      <c r="AH1121" s="91"/>
      <c r="AI1121" s="49"/>
      <c r="AJ1121" s="49"/>
      <c r="AL1121" s="91"/>
      <c r="AM1121" s="49"/>
      <c r="AN1121" s="49"/>
    </row>
    <row r="1122" spans="8:40" x14ac:dyDescent="0.2">
      <c r="H1122" s="92"/>
      <c r="M1122" s="47"/>
      <c r="O1122" s="48"/>
      <c r="P1122" s="48"/>
      <c r="Q1122" s="48"/>
      <c r="R1122" s="49"/>
      <c r="S1122" s="49"/>
      <c r="T1122" s="49"/>
      <c r="U1122" s="49"/>
      <c r="V1122" s="49"/>
      <c r="W1122" s="49"/>
      <c r="X1122" s="94"/>
      <c r="AD1122" s="91"/>
      <c r="AE1122" s="49"/>
      <c r="AF1122" s="49"/>
      <c r="AH1122" s="91"/>
      <c r="AI1122" s="49"/>
      <c r="AJ1122" s="49"/>
      <c r="AL1122" s="91"/>
      <c r="AM1122" s="49"/>
      <c r="AN1122" s="49"/>
    </row>
    <row r="1123" spans="8:40" x14ac:dyDescent="0.2">
      <c r="H1123" s="92"/>
      <c r="M1123" s="47"/>
      <c r="O1123" s="48"/>
      <c r="P1123" s="48"/>
      <c r="Q1123" s="48"/>
      <c r="R1123" s="49"/>
      <c r="S1123" s="49"/>
      <c r="T1123" s="49"/>
      <c r="U1123" s="49"/>
      <c r="V1123" s="49"/>
      <c r="W1123" s="49"/>
      <c r="X1123" s="94"/>
      <c r="AD1123" s="91"/>
      <c r="AE1123" s="49"/>
      <c r="AF1123" s="49"/>
      <c r="AH1123" s="91"/>
      <c r="AI1123" s="49"/>
      <c r="AJ1123" s="49"/>
      <c r="AL1123" s="91"/>
      <c r="AM1123" s="49"/>
      <c r="AN1123" s="49"/>
    </row>
    <row r="1124" spans="8:40" x14ac:dyDescent="0.2">
      <c r="H1124" s="92"/>
      <c r="M1124" s="47"/>
      <c r="O1124" s="48"/>
      <c r="P1124" s="48"/>
      <c r="Q1124" s="48"/>
      <c r="R1124" s="49"/>
      <c r="S1124" s="49"/>
      <c r="T1124" s="49"/>
      <c r="U1124" s="49"/>
      <c r="V1124" s="49"/>
      <c r="W1124" s="49"/>
      <c r="X1124" s="94"/>
      <c r="AD1124" s="91"/>
      <c r="AE1124" s="49"/>
      <c r="AF1124" s="49"/>
      <c r="AH1124" s="91"/>
      <c r="AI1124" s="49"/>
      <c r="AJ1124" s="49"/>
      <c r="AL1124" s="91"/>
      <c r="AM1124" s="49"/>
      <c r="AN1124" s="49"/>
    </row>
    <row r="1125" spans="8:40" x14ac:dyDescent="0.2">
      <c r="H1125" s="92"/>
      <c r="M1125" s="47"/>
      <c r="O1125" s="48"/>
      <c r="P1125" s="48"/>
      <c r="Q1125" s="48"/>
      <c r="R1125" s="49"/>
      <c r="S1125" s="49"/>
      <c r="T1125" s="49"/>
      <c r="U1125" s="49"/>
      <c r="V1125" s="49"/>
      <c r="W1125" s="49"/>
      <c r="X1125" s="94"/>
      <c r="AD1125" s="91"/>
      <c r="AE1125" s="49"/>
      <c r="AF1125" s="49"/>
      <c r="AH1125" s="91"/>
      <c r="AI1125" s="49"/>
      <c r="AJ1125" s="49"/>
      <c r="AL1125" s="91"/>
      <c r="AM1125" s="49"/>
      <c r="AN1125" s="49"/>
    </row>
    <row r="1126" spans="8:40" x14ac:dyDescent="0.2">
      <c r="H1126" s="92"/>
      <c r="M1126" s="47"/>
      <c r="O1126" s="48"/>
      <c r="P1126" s="48"/>
      <c r="Q1126" s="48"/>
      <c r="R1126" s="49"/>
      <c r="S1126" s="49"/>
      <c r="T1126" s="49"/>
      <c r="U1126" s="49"/>
      <c r="V1126" s="49"/>
      <c r="W1126" s="49"/>
      <c r="X1126" s="94"/>
      <c r="AD1126" s="91"/>
      <c r="AE1126" s="49"/>
      <c r="AF1126" s="49"/>
      <c r="AH1126" s="91"/>
      <c r="AI1126" s="49"/>
      <c r="AJ1126" s="49"/>
      <c r="AL1126" s="91"/>
      <c r="AM1126" s="49"/>
      <c r="AN1126" s="49"/>
    </row>
    <row r="1127" spans="8:40" x14ac:dyDescent="0.2">
      <c r="H1127" s="92"/>
      <c r="M1127" s="47"/>
      <c r="O1127" s="48"/>
      <c r="P1127" s="48"/>
      <c r="Q1127" s="48"/>
      <c r="R1127" s="49"/>
      <c r="S1127" s="49"/>
      <c r="T1127" s="49"/>
      <c r="U1127" s="49"/>
      <c r="V1127" s="49"/>
      <c r="W1127" s="49"/>
      <c r="X1127" s="94"/>
      <c r="AD1127" s="91"/>
      <c r="AE1127" s="49"/>
      <c r="AF1127" s="49"/>
      <c r="AH1127" s="91"/>
      <c r="AI1127" s="49"/>
      <c r="AJ1127" s="49"/>
      <c r="AL1127" s="91"/>
      <c r="AM1127" s="49"/>
      <c r="AN1127" s="49"/>
    </row>
    <row r="1128" spans="8:40" x14ac:dyDescent="0.2">
      <c r="H1128" s="92"/>
      <c r="M1128" s="47"/>
      <c r="O1128" s="48"/>
      <c r="P1128" s="48"/>
      <c r="Q1128" s="48"/>
      <c r="R1128" s="49"/>
      <c r="S1128" s="49"/>
      <c r="T1128" s="49"/>
      <c r="U1128" s="49"/>
      <c r="V1128" s="49"/>
      <c r="W1128" s="49"/>
      <c r="X1128" s="94"/>
      <c r="AD1128" s="91"/>
      <c r="AE1128" s="49"/>
      <c r="AF1128" s="49"/>
      <c r="AH1128" s="91"/>
      <c r="AI1128" s="49"/>
      <c r="AJ1128" s="49"/>
      <c r="AL1128" s="91"/>
      <c r="AM1128" s="49"/>
      <c r="AN1128" s="49"/>
    </row>
    <row r="1129" spans="8:40" x14ac:dyDescent="0.2">
      <c r="H1129" s="92"/>
      <c r="M1129" s="47"/>
      <c r="O1129" s="48"/>
      <c r="P1129" s="48"/>
      <c r="Q1129" s="48"/>
      <c r="R1129" s="49"/>
      <c r="S1129" s="49"/>
      <c r="T1129" s="49"/>
      <c r="U1129" s="49"/>
      <c r="V1129" s="49"/>
      <c r="W1129" s="49"/>
      <c r="X1129" s="94"/>
      <c r="AD1129" s="91"/>
      <c r="AE1129" s="49"/>
      <c r="AF1129" s="49"/>
      <c r="AH1129" s="91"/>
      <c r="AI1129" s="49"/>
      <c r="AJ1129" s="49"/>
      <c r="AL1129" s="91"/>
      <c r="AM1129" s="49"/>
      <c r="AN1129" s="49"/>
    </row>
    <row r="1130" spans="8:40" x14ac:dyDescent="0.2">
      <c r="H1130" s="92"/>
      <c r="M1130" s="47"/>
      <c r="O1130" s="48"/>
      <c r="P1130" s="48"/>
      <c r="Q1130" s="48"/>
      <c r="R1130" s="49"/>
      <c r="S1130" s="49"/>
      <c r="T1130" s="49"/>
      <c r="U1130" s="49"/>
      <c r="V1130" s="49"/>
      <c r="W1130" s="49"/>
      <c r="X1130" s="94"/>
      <c r="AD1130" s="91"/>
      <c r="AE1130" s="49"/>
      <c r="AF1130" s="49"/>
      <c r="AH1130" s="91"/>
      <c r="AI1130" s="49"/>
      <c r="AJ1130" s="49"/>
      <c r="AL1130" s="91"/>
      <c r="AM1130" s="49"/>
      <c r="AN1130" s="49"/>
    </row>
    <row r="1131" spans="8:40" x14ac:dyDescent="0.2">
      <c r="H1131" s="92"/>
      <c r="M1131" s="47"/>
      <c r="O1131" s="48"/>
      <c r="P1131" s="48"/>
      <c r="Q1131" s="48"/>
      <c r="R1131" s="49"/>
      <c r="S1131" s="49"/>
      <c r="T1131" s="49"/>
      <c r="U1131" s="49"/>
      <c r="V1131" s="49"/>
      <c r="W1131" s="49"/>
      <c r="X1131" s="94"/>
      <c r="AD1131" s="91"/>
      <c r="AE1131" s="49"/>
      <c r="AF1131" s="49"/>
      <c r="AH1131" s="91"/>
      <c r="AI1131" s="49"/>
      <c r="AJ1131" s="49"/>
      <c r="AL1131" s="91"/>
      <c r="AM1131" s="49"/>
      <c r="AN1131" s="49"/>
    </row>
    <row r="1132" spans="8:40" x14ac:dyDescent="0.2">
      <c r="H1132" s="92"/>
      <c r="M1132" s="47"/>
      <c r="O1132" s="48"/>
      <c r="P1132" s="48"/>
      <c r="Q1132" s="48"/>
      <c r="R1132" s="49"/>
      <c r="S1132" s="49"/>
      <c r="T1132" s="49"/>
      <c r="U1132" s="49"/>
      <c r="V1132" s="49"/>
      <c r="W1132" s="49"/>
      <c r="X1132" s="94"/>
      <c r="AD1132" s="91"/>
      <c r="AE1132" s="49"/>
      <c r="AF1132" s="49"/>
      <c r="AH1132" s="91"/>
      <c r="AI1132" s="49"/>
      <c r="AJ1132" s="49"/>
      <c r="AL1132" s="91"/>
      <c r="AM1132" s="49"/>
      <c r="AN1132" s="49"/>
    </row>
    <row r="1133" spans="8:40" x14ac:dyDescent="0.2">
      <c r="H1133" s="92"/>
      <c r="M1133" s="47"/>
      <c r="O1133" s="48"/>
      <c r="P1133" s="48"/>
      <c r="Q1133" s="48"/>
      <c r="R1133" s="49"/>
      <c r="S1133" s="49"/>
      <c r="T1133" s="49"/>
      <c r="U1133" s="49"/>
      <c r="V1133" s="49"/>
      <c r="W1133" s="49"/>
      <c r="X1133" s="94"/>
      <c r="AD1133" s="91"/>
      <c r="AE1133" s="49"/>
      <c r="AF1133" s="49"/>
      <c r="AH1133" s="91"/>
      <c r="AI1133" s="49"/>
      <c r="AJ1133" s="49"/>
      <c r="AL1133" s="91"/>
      <c r="AM1133" s="49"/>
      <c r="AN1133" s="49"/>
    </row>
    <row r="1134" spans="8:40" x14ac:dyDescent="0.2">
      <c r="H1134" s="92"/>
      <c r="M1134" s="47"/>
      <c r="O1134" s="48"/>
      <c r="P1134" s="48"/>
      <c r="Q1134" s="48"/>
      <c r="R1134" s="49"/>
      <c r="S1134" s="49"/>
      <c r="T1134" s="49"/>
      <c r="U1134" s="49"/>
      <c r="V1134" s="49"/>
      <c r="W1134" s="49"/>
      <c r="X1134" s="94"/>
      <c r="AD1134" s="91"/>
      <c r="AE1134" s="49"/>
      <c r="AF1134" s="49"/>
      <c r="AH1134" s="91"/>
      <c r="AI1134" s="49"/>
      <c r="AJ1134" s="49"/>
      <c r="AL1134" s="91"/>
      <c r="AM1134" s="49"/>
      <c r="AN1134" s="49"/>
    </row>
    <row r="1135" spans="8:40" x14ac:dyDescent="0.2">
      <c r="H1135" s="92"/>
      <c r="M1135" s="47"/>
      <c r="O1135" s="48"/>
      <c r="P1135" s="48"/>
      <c r="Q1135" s="48"/>
      <c r="R1135" s="49"/>
      <c r="S1135" s="49"/>
      <c r="T1135" s="49"/>
      <c r="U1135" s="49"/>
      <c r="V1135" s="49"/>
      <c r="W1135" s="49"/>
      <c r="X1135" s="94"/>
      <c r="AD1135" s="91"/>
      <c r="AE1135" s="49"/>
      <c r="AF1135" s="49"/>
      <c r="AH1135" s="91"/>
      <c r="AI1135" s="49"/>
      <c r="AJ1135" s="49"/>
      <c r="AL1135" s="91"/>
      <c r="AM1135" s="49"/>
      <c r="AN1135" s="49"/>
    </row>
    <row r="1136" spans="8:40" x14ac:dyDescent="0.2">
      <c r="H1136" s="92"/>
      <c r="M1136" s="47"/>
      <c r="O1136" s="48"/>
      <c r="P1136" s="48"/>
      <c r="Q1136" s="48"/>
      <c r="R1136" s="49"/>
      <c r="S1136" s="49"/>
      <c r="T1136" s="49"/>
      <c r="U1136" s="49"/>
      <c r="V1136" s="49"/>
      <c r="W1136" s="49"/>
      <c r="X1136" s="94"/>
      <c r="AD1136" s="91"/>
      <c r="AE1136" s="49"/>
      <c r="AF1136" s="49"/>
      <c r="AH1136" s="91"/>
      <c r="AI1136" s="49"/>
      <c r="AJ1136" s="49"/>
      <c r="AL1136" s="91"/>
      <c r="AM1136" s="49"/>
      <c r="AN1136" s="49"/>
    </row>
    <row r="1137" spans="8:40" x14ac:dyDescent="0.2">
      <c r="H1137" s="92"/>
      <c r="M1137" s="47"/>
      <c r="O1137" s="48"/>
      <c r="P1137" s="48"/>
      <c r="Q1137" s="48"/>
      <c r="R1137" s="49"/>
      <c r="S1137" s="49"/>
      <c r="T1137" s="49"/>
      <c r="U1137" s="49"/>
      <c r="V1137" s="49"/>
      <c r="W1137" s="49"/>
      <c r="X1137" s="94"/>
      <c r="AD1137" s="91"/>
      <c r="AE1137" s="49"/>
      <c r="AF1137" s="49"/>
      <c r="AH1137" s="91"/>
      <c r="AI1137" s="49"/>
      <c r="AJ1137" s="49"/>
      <c r="AL1137" s="91"/>
      <c r="AM1137" s="49"/>
      <c r="AN1137" s="49"/>
    </row>
    <row r="1138" spans="8:40" x14ac:dyDescent="0.2">
      <c r="H1138" s="92"/>
      <c r="M1138" s="47"/>
      <c r="O1138" s="48"/>
      <c r="P1138" s="48"/>
      <c r="Q1138" s="48"/>
      <c r="R1138" s="49"/>
      <c r="S1138" s="49"/>
      <c r="T1138" s="49"/>
      <c r="U1138" s="49"/>
      <c r="V1138" s="49"/>
      <c r="W1138" s="49"/>
      <c r="X1138" s="94"/>
      <c r="AD1138" s="91"/>
      <c r="AE1138" s="49"/>
      <c r="AF1138" s="49"/>
      <c r="AH1138" s="91"/>
      <c r="AI1138" s="49"/>
      <c r="AJ1138" s="49"/>
      <c r="AL1138" s="91"/>
      <c r="AM1138" s="49"/>
      <c r="AN1138" s="49"/>
    </row>
    <row r="1139" spans="8:40" x14ac:dyDescent="0.2">
      <c r="H1139" s="92"/>
      <c r="M1139" s="47"/>
      <c r="O1139" s="48"/>
      <c r="P1139" s="48"/>
      <c r="Q1139" s="48"/>
      <c r="R1139" s="49"/>
      <c r="S1139" s="49"/>
      <c r="T1139" s="49"/>
      <c r="U1139" s="49"/>
      <c r="V1139" s="49"/>
      <c r="W1139" s="49"/>
      <c r="X1139" s="94"/>
      <c r="AD1139" s="91"/>
      <c r="AE1139" s="49"/>
      <c r="AF1139" s="49"/>
      <c r="AH1139" s="91"/>
      <c r="AI1139" s="49"/>
      <c r="AJ1139" s="49"/>
      <c r="AL1139" s="91"/>
      <c r="AM1139" s="49"/>
      <c r="AN1139" s="49"/>
    </row>
    <row r="1140" spans="8:40" x14ac:dyDescent="0.2">
      <c r="H1140" s="92"/>
      <c r="M1140" s="47"/>
      <c r="O1140" s="48"/>
      <c r="P1140" s="48"/>
      <c r="Q1140" s="48"/>
      <c r="R1140" s="49"/>
      <c r="S1140" s="49"/>
      <c r="T1140" s="49"/>
      <c r="U1140" s="49"/>
      <c r="V1140" s="49"/>
      <c r="W1140" s="49"/>
      <c r="X1140" s="94"/>
      <c r="AD1140" s="91"/>
      <c r="AE1140" s="49"/>
      <c r="AF1140" s="49"/>
      <c r="AH1140" s="91"/>
      <c r="AI1140" s="49"/>
      <c r="AJ1140" s="49"/>
      <c r="AL1140" s="91"/>
      <c r="AM1140" s="49"/>
      <c r="AN1140" s="49"/>
    </row>
    <row r="1141" spans="8:40" x14ac:dyDescent="0.2">
      <c r="H1141" s="92"/>
      <c r="M1141" s="47"/>
      <c r="O1141" s="48"/>
      <c r="P1141" s="48"/>
      <c r="Q1141" s="48"/>
      <c r="R1141" s="49"/>
      <c r="S1141" s="49"/>
      <c r="T1141" s="49"/>
      <c r="U1141" s="49"/>
      <c r="V1141" s="49"/>
      <c r="W1141" s="49"/>
      <c r="X1141" s="94"/>
      <c r="AD1141" s="91"/>
      <c r="AE1141" s="49"/>
      <c r="AF1141" s="49"/>
      <c r="AH1141" s="91"/>
      <c r="AI1141" s="49"/>
      <c r="AJ1141" s="49"/>
      <c r="AL1141" s="91"/>
      <c r="AM1141" s="49"/>
      <c r="AN1141" s="49"/>
    </row>
    <row r="1142" spans="8:40" x14ac:dyDescent="0.2">
      <c r="H1142" s="92"/>
      <c r="M1142" s="47"/>
      <c r="O1142" s="48"/>
      <c r="P1142" s="48"/>
      <c r="Q1142" s="48"/>
      <c r="R1142" s="49"/>
      <c r="S1142" s="49"/>
      <c r="T1142" s="49"/>
      <c r="U1142" s="49"/>
      <c r="V1142" s="49"/>
      <c r="W1142" s="49"/>
      <c r="X1142" s="94"/>
      <c r="AD1142" s="91"/>
      <c r="AE1142" s="49"/>
      <c r="AF1142" s="49"/>
      <c r="AH1142" s="91"/>
      <c r="AI1142" s="49"/>
      <c r="AJ1142" s="49"/>
      <c r="AL1142" s="91"/>
      <c r="AM1142" s="49"/>
      <c r="AN1142" s="49"/>
    </row>
    <row r="1143" spans="8:40" x14ac:dyDescent="0.2">
      <c r="H1143" s="92"/>
      <c r="M1143" s="47"/>
      <c r="O1143" s="48"/>
      <c r="P1143" s="48"/>
      <c r="Q1143" s="48"/>
      <c r="R1143" s="49"/>
      <c r="S1143" s="49"/>
      <c r="T1143" s="49"/>
      <c r="U1143" s="49"/>
      <c r="V1143" s="49"/>
      <c r="W1143" s="49"/>
      <c r="X1143" s="94"/>
      <c r="AD1143" s="91"/>
      <c r="AE1143" s="49"/>
      <c r="AF1143" s="49"/>
      <c r="AH1143" s="91"/>
      <c r="AI1143" s="49"/>
      <c r="AJ1143" s="49"/>
      <c r="AL1143" s="91"/>
      <c r="AM1143" s="49"/>
      <c r="AN1143" s="49"/>
    </row>
    <row r="1144" spans="8:40" x14ac:dyDescent="0.2">
      <c r="H1144" s="92"/>
      <c r="M1144" s="47"/>
      <c r="O1144" s="48"/>
      <c r="P1144" s="48"/>
      <c r="Q1144" s="48"/>
      <c r="R1144" s="49"/>
      <c r="S1144" s="49"/>
      <c r="T1144" s="49"/>
      <c r="U1144" s="49"/>
      <c r="V1144" s="49"/>
      <c r="W1144" s="49"/>
      <c r="X1144" s="94"/>
      <c r="AD1144" s="91"/>
      <c r="AE1144" s="49"/>
      <c r="AF1144" s="49"/>
      <c r="AH1144" s="91"/>
      <c r="AI1144" s="49"/>
      <c r="AJ1144" s="49"/>
      <c r="AL1144" s="91"/>
      <c r="AM1144" s="49"/>
      <c r="AN1144" s="49"/>
    </row>
    <row r="1145" spans="8:40" x14ac:dyDescent="0.2">
      <c r="H1145" s="92"/>
      <c r="M1145" s="47"/>
      <c r="O1145" s="48"/>
      <c r="P1145" s="48"/>
      <c r="Q1145" s="48"/>
      <c r="R1145" s="49"/>
      <c r="S1145" s="49"/>
      <c r="T1145" s="49"/>
      <c r="U1145" s="49"/>
      <c r="V1145" s="49"/>
      <c r="W1145" s="49"/>
      <c r="X1145" s="94"/>
      <c r="AD1145" s="91"/>
      <c r="AE1145" s="49"/>
      <c r="AF1145" s="49"/>
      <c r="AH1145" s="91"/>
      <c r="AI1145" s="49"/>
      <c r="AJ1145" s="49"/>
      <c r="AL1145" s="91"/>
      <c r="AM1145" s="49"/>
      <c r="AN1145" s="49"/>
    </row>
    <row r="1146" spans="8:40" x14ac:dyDescent="0.2">
      <c r="H1146" s="92"/>
      <c r="M1146" s="47"/>
      <c r="O1146" s="48"/>
      <c r="P1146" s="48"/>
      <c r="Q1146" s="48"/>
      <c r="R1146" s="49"/>
      <c r="S1146" s="49"/>
      <c r="T1146" s="49"/>
      <c r="U1146" s="49"/>
      <c r="V1146" s="49"/>
      <c r="W1146" s="49"/>
      <c r="X1146" s="94"/>
      <c r="AD1146" s="91"/>
      <c r="AE1146" s="49"/>
      <c r="AF1146" s="49"/>
      <c r="AH1146" s="91"/>
      <c r="AI1146" s="49"/>
      <c r="AJ1146" s="49"/>
      <c r="AL1146" s="91"/>
      <c r="AM1146" s="49"/>
      <c r="AN1146" s="49"/>
    </row>
    <row r="1147" spans="8:40" x14ac:dyDescent="0.2">
      <c r="H1147" s="92"/>
      <c r="M1147" s="47"/>
      <c r="O1147" s="48"/>
      <c r="P1147" s="48"/>
      <c r="Q1147" s="48"/>
      <c r="R1147" s="49"/>
      <c r="S1147" s="49"/>
      <c r="T1147" s="49"/>
      <c r="U1147" s="49"/>
      <c r="V1147" s="49"/>
      <c r="W1147" s="49"/>
      <c r="X1147" s="94"/>
      <c r="AD1147" s="91"/>
      <c r="AE1147" s="49"/>
      <c r="AF1147" s="49"/>
      <c r="AH1147" s="91"/>
      <c r="AI1147" s="49"/>
      <c r="AJ1147" s="49"/>
      <c r="AL1147" s="91"/>
      <c r="AM1147" s="49"/>
      <c r="AN1147" s="49"/>
    </row>
    <row r="1148" spans="8:40" x14ac:dyDescent="0.2">
      <c r="H1148" s="92"/>
      <c r="M1148" s="47"/>
      <c r="O1148" s="48"/>
      <c r="P1148" s="48"/>
      <c r="Q1148" s="48"/>
      <c r="R1148" s="49"/>
      <c r="S1148" s="49"/>
      <c r="T1148" s="49"/>
      <c r="U1148" s="49"/>
      <c r="V1148" s="49"/>
      <c r="W1148" s="49"/>
      <c r="X1148" s="94"/>
      <c r="AD1148" s="91"/>
      <c r="AE1148" s="49"/>
      <c r="AF1148" s="49"/>
      <c r="AH1148" s="91"/>
      <c r="AI1148" s="49"/>
      <c r="AJ1148" s="49"/>
      <c r="AL1148" s="91"/>
      <c r="AM1148" s="49"/>
      <c r="AN1148" s="49"/>
    </row>
    <row r="1149" spans="8:40" x14ac:dyDescent="0.2">
      <c r="H1149" s="92"/>
      <c r="M1149" s="47"/>
      <c r="O1149" s="48"/>
      <c r="P1149" s="48"/>
      <c r="Q1149" s="48"/>
      <c r="R1149" s="49"/>
      <c r="S1149" s="49"/>
      <c r="T1149" s="49"/>
      <c r="U1149" s="49"/>
      <c r="V1149" s="49"/>
      <c r="W1149" s="49"/>
      <c r="X1149" s="94"/>
      <c r="AD1149" s="91"/>
      <c r="AE1149" s="49"/>
      <c r="AF1149" s="49"/>
      <c r="AH1149" s="91"/>
      <c r="AI1149" s="49"/>
      <c r="AJ1149" s="49"/>
      <c r="AL1149" s="91"/>
      <c r="AM1149" s="49"/>
      <c r="AN1149" s="49"/>
    </row>
    <row r="1150" spans="8:40" x14ac:dyDescent="0.2">
      <c r="H1150" s="92"/>
      <c r="M1150" s="47"/>
      <c r="O1150" s="48"/>
      <c r="P1150" s="48"/>
      <c r="Q1150" s="48"/>
      <c r="R1150" s="49"/>
      <c r="S1150" s="49"/>
      <c r="T1150" s="49"/>
      <c r="U1150" s="49"/>
      <c r="V1150" s="49"/>
      <c r="W1150" s="49"/>
      <c r="X1150" s="94"/>
      <c r="AD1150" s="91"/>
      <c r="AE1150" s="49"/>
      <c r="AF1150" s="49"/>
      <c r="AH1150" s="91"/>
      <c r="AI1150" s="49"/>
      <c r="AJ1150" s="49"/>
      <c r="AL1150" s="91"/>
      <c r="AM1150" s="49"/>
      <c r="AN1150" s="49"/>
    </row>
    <row r="1151" spans="8:40" x14ac:dyDescent="0.2">
      <c r="H1151" s="92"/>
      <c r="M1151" s="47"/>
      <c r="O1151" s="48"/>
      <c r="P1151" s="48"/>
      <c r="Q1151" s="48"/>
      <c r="R1151" s="49"/>
      <c r="S1151" s="49"/>
      <c r="T1151" s="49"/>
      <c r="U1151" s="49"/>
      <c r="V1151" s="49"/>
      <c r="W1151" s="49"/>
      <c r="X1151" s="94"/>
      <c r="AD1151" s="91"/>
      <c r="AE1151" s="49"/>
      <c r="AF1151" s="49"/>
      <c r="AH1151" s="91"/>
      <c r="AI1151" s="49"/>
      <c r="AJ1151" s="49"/>
      <c r="AL1151" s="91"/>
      <c r="AM1151" s="49"/>
      <c r="AN1151" s="49"/>
    </row>
    <row r="1152" spans="8:40" x14ac:dyDescent="0.2">
      <c r="H1152" s="92"/>
      <c r="M1152" s="47"/>
      <c r="O1152" s="48"/>
      <c r="P1152" s="48"/>
      <c r="Q1152" s="48"/>
      <c r="R1152" s="49"/>
      <c r="S1152" s="49"/>
      <c r="T1152" s="49"/>
      <c r="U1152" s="49"/>
      <c r="V1152" s="49"/>
      <c r="W1152" s="49"/>
      <c r="X1152" s="94"/>
      <c r="AD1152" s="91"/>
      <c r="AE1152" s="49"/>
      <c r="AF1152" s="49"/>
      <c r="AH1152" s="91"/>
      <c r="AI1152" s="49"/>
      <c r="AJ1152" s="49"/>
      <c r="AL1152" s="91"/>
      <c r="AM1152" s="49"/>
      <c r="AN1152" s="49"/>
    </row>
    <row r="1153" spans="8:40" x14ac:dyDescent="0.2">
      <c r="H1153" s="92"/>
      <c r="M1153" s="47"/>
      <c r="O1153" s="48"/>
      <c r="P1153" s="48"/>
      <c r="Q1153" s="48"/>
      <c r="R1153" s="49"/>
      <c r="S1153" s="49"/>
      <c r="T1153" s="49"/>
      <c r="U1153" s="49"/>
      <c r="V1153" s="49"/>
      <c r="W1153" s="49"/>
      <c r="X1153" s="94"/>
      <c r="AD1153" s="91"/>
      <c r="AE1153" s="49"/>
      <c r="AF1153" s="49"/>
      <c r="AH1153" s="91"/>
      <c r="AI1153" s="49"/>
      <c r="AJ1153" s="49"/>
      <c r="AL1153" s="91"/>
      <c r="AM1153" s="49"/>
      <c r="AN1153" s="49"/>
    </row>
    <row r="1154" spans="8:40" x14ac:dyDescent="0.2">
      <c r="H1154" s="92"/>
      <c r="M1154" s="47"/>
      <c r="O1154" s="48"/>
      <c r="P1154" s="48"/>
      <c r="Q1154" s="48"/>
      <c r="R1154" s="49"/>
      <c r="S1154" s="49"/>
      <c r="T1154" s="49"/>
      <c r="U1154" s="49"/>
      <c r="V1154" s="49"/>
      <c r="W1154" s="49"/>
      <c r="X1154" s="94"/>
      <c r="AD1154" s="91"/>
      <c r="AE1154" s="49"/>
      <c r="AF1154" s="49"/>
      <c r="AH1154" s="91"/>
      <c r="AI1154" s="49"/>
      <c r="AJ1154" s="49"/>
      <c r="AL1154" s="91"/>
      <c r="AM1154" s="49"/>
      <c r="AN1154" s="49"/>
    </row>
    <row r="1155" spans="8:40" x14ac:dyDescent="0.2">
      <c r="H1155" s="92"/>
      <c r="M1155" s="47"/>
      <c r="O1155" s="48"/>
      <c r="P1155" s="48"/>
      <c r="Q1155" s="48"/>
      <c r="R1155" s="49"/>
      <c r="S1155" s="49"/>
      <c r="T1155" s="49"/>
      <c r="U1155" s="49"/>
      <c r="V1155" s="49"/>
      <c r="W1155" s="49"/>
      <c r="X1155" s="94"/>
      <c r="AD1155" s="91"/>
      <c r="AE1155" s="49"/>
      <c r="AF1155" s="49"/>
      <c r="AH1155" s="91"/>
      <c r="AI1155" s="49"/>
      <c r="AJ1155" s="49"/>
      <c r="AL1155" s="91"/>
      <c r="AM1155" s="49"/>
      <c r="AN1155" s="49"/>
    </row>
    <row r="1156" spans="8:40" x14ac:dyDescent="0.2">
      <c r="H1156" s="92"/>
      <c r="M1156" s="47"/>
      <c r="O1156" s="48"/>
      <c r="P1156" s="48"/>
      <c r="Q1156" s="48"/>
      <c r="R1156" s="49"/>
      <c r="S1156" s="49"/>
      <c r="T1156" s="49"/>
      <c r="U1156" s="49"/>
      <c r="V1156" s="49"/>
      <c r="W1156" s="49"/>
      <c r="X1156" s="94"/>
      <c r="AD1156" s="91"/>
      <c r="AE1156" s="49"/>
      <c r="AF1156" s="49"/>
      <c r="AH1156" s="91"/>
      <c r="AI1156" s="49"/>
      <c r="AJ1156" s="49"/>
      <c r="AL1156" s="91"/>
      <c r="AM1156" s="49"/>
      <c r="AN1156" s="49"/>
    </row>
    <row r="1157" spans="8:40" x14ac:dyDescent="0.2">
      <c r="H1157" s="92"/>
      <c r="M1157" s="47"/>
      <c r="O1157" s="48"/>
      <c r="P1157" s="48"/>
      <c r="Q1157" s="48"/>
      <c r="R1157" s="49"/>
      <c r="S1157" s="49"/>
      <c r="T1157" s="49"/>
      <c r="U1157" s="49"/>
      <c r="V1157" s="49"/>
      <c r="W1157" s="49"/>
      <c r="X1157" s="94"/>
      <c r="AD1157" s="91"/>
      <c r="AE1157" s="49"/>
      <c r="AF1157" s="49"/>
      <c r="AH1157" s="91"/>
      <c r="AI1157" s="49"/>
      <c r="AJ1157" s="49"/>
      <c r="AL1157" s="91"/>
      <c r="AM1157" s="49"/>
      <c r="AN1157" s="49"/>
    </row>
    <row r="1158" spans="8:40" x14ac:dyDescent="0.2">
      <c r="H1158" s="92"/>
      <c r="M1158" s="47"/>
      <c r="O1158" s="48"/>
      <c r="P1158" s="48"/>
      <c r="Q1158" s="48"/>
      <c r="R1158" s="49"/>
      <c r="S1158" s="49"/>
      <c r="T1158" s="49"/>
      <c r="U1158" s="49"/>
      <c r="V1158" s="49"/>
      <c r="W1158" s="49"/>
      <c r="X1158" s="94"/>
      <c r="AD1158" s="91"/>
      <c r="AE1158" s="49"/>
      <c r="AF1158" s="49"/>
      <c r="AH1158" s="91"/>
      <c r="AI1158" s="49"/>
      <c r="AJ1158" s="49"/>
      <c r="AL1158" s="91"/>
      <c r="AM1158" s="49"/>
      <c r="AN1158" s="49"/>
    </row>
    <row r="1159" spans="8:40" x14ac:dyDescent="0.2">
      <c r="H1159" s="92"/>
      <c r="M1159" s="47"/>
      <c r="O1159" s="48"/>
      <c r="P1159" s="48"/>
      <c r="Q1159" s="48"/>
      <c r="R1159" s="49"/>
      <c r="S1159" s="49"/>
      <c r="T1159" s="49"/>
      <c r="U1159" s="49"/>
      <c r="V1159" s="49"/>
      <c r="W1159" s="49"/>
      <c r="X1159" s="94"/>
      <c r="AD1159" s="91"/>
      <c r="AE1159" s="49"/>
      <c r="AF1159" s="49"/>
      <c r="AH1159" s="91"/>
      <c r="AI1159" s="49"/>
      <c r="AJ1159" s="49"/>
      <c r="AL1159" s="91"/>
      <c r="AM1159" s="49"/>
      <c r="AN1159" s="49"/>
    </row>
    <row r="1160" spans="8:40" x14ac:dyDescent="0.2">
      <c r="H1160" s="92"/>
      <c r="M1160" s="47"/>
      <c r="O1160" s="48"/>
      <c r="P1160" s="48"/>
      <c r="Q1160" s="48"/>
      <c r="R1160" s="49"/>
      <c r="S1160" s="49"/>
      <c r="T1160" s="49"/>
      <c r="U1160" s="49"/>
      <c r="V1160" s="49"/>
      <c r="W1160" s="49"/>
      <c r="X1160" s="94"/>
      <c r="AD1160" s="91"/>
      <c r="AE1160" s="49"/>
      <c r="AF1160" s="49"/>
      <c r="AH1160" s="91"/>
      <c r="AI1160" s="49"/>
      <c r="AJ1160" s="49"/>
      <c r="AL1160" s="91"/>
      <c r="AM1160" s="49"/>
      <c r="AN1160" s="49"/>
    </row>
    <row r="1161" spans="8:40" x14ac:dyDescent="0.2">
      <c r="H1161" s="92"/>
      <c r="M1161" s="47"/>
      <c r="O1161" s="48"/>
      <c r="P1161" s="48"/>
      <c r="Q1161" s="48"/>
      <c r="R1161" s="49"/>
      <c r="S1161" s="49"/>
      <c r="T1161" s="49"/>
      <c r="U1161" s="49"/>
      <c r="V1161" s="49"/>
      <c r="W1161" s="49"/>
      <c r="X1161" s="94"/>
      <c r="AD1161" s="91"/>
      <c r="AE1161" s="49"/>
      <c r="AF1161" s="49"/>
      <c r="AH1161" s="91"/>
      <c r="AI1161" s="49"/>
      <c r="AJ1161" s="49"/>
      <c r="AL1161" s="91"/>
      <c r="AM1161" s="49"/>
      <c r="AN1161" s="49"/>
    </row>
    <row r="1162" spans="8:40" x14ac:dyDescent="0.2">
      <c r="H1162" s="92"/>
      <c r="M1162" s="47"/>
      <c r="O1162" s="48"/>
      <c r="P1162" s="48"/>
      <c r="Q1162" s="48"/>
      <c r="R1162" s="49"/>
      <c r="S1162" s="49"/>
      <c r="T1162" s="49"/>
      <c r="U1162" s="49"/>
      <c r="V1162" s="49"/>
      <c r="W1162" s="49"/>
      <c r="X1162" s="94"/>
      <c r="AD1162" s="91"/>
      <c r="AE1162" s="49"/>
      <c r="AF1162" s="49"/>
      <c r="AH1162" s="91"/>
      <c r="AI1162" s="49"/>
      <c r="AJ1162" s="49"/>
      <c r="AL1162" s="91"/>
      <c r="AM1162" s="49"/>
      <c r="AN1162" s="49"/>
    </row>
    <row r="1163" spans="8:40" x14ac:dyDescent="0.2">
      <c r="H1163" s="92"/>
      <c r="M1163" s="47"/>
      <c r="O1163" s="48"/>
      <c r="P1163" s="48"/>
      <c r="Q1163" s="48"/>
      <c r="R1163" s="49"/>
      <c r="S1163" s="49"/>
      <c r="T1163" s="49"/>
      <c r="U1163" s="49"/>
      <c r="V1163" s="49"/>
      <c r="W1163" s="49"/>
      <c r="X1163" s="94"/>
      <c r="AD1163" s="91"/>
      <c r="AE1163" s="49"/>
      <c r="AF1163" s="49"/>
      <c r="AH1163" s="91"/>
      <c r="AI1163" s="49"/>
      <c r="AJ1163" s="49"/>
      <c r="AL1163" s="91"/>
      <c r="AM1163" s="49"/>
      <c r="AN1163" s="49"/>
    </row>
    <row r="1164" spans="8:40" x14ac:dyDescent="0.2">
      <c r="H1164" s="92"/>
      <c r="M1164" s="47"/>
      <c r="O1164" s="48"/>
      <c r="P1164" s="48"/>
      <c r="Q1164" s="48"/>
      <c r="R1164" s="49"/>
      <c r="S1164" s="49"/>
      <c r="T1164" s="49"/>
      <c r="U1164" s="49"/>
      <c r="V1164" s="49"/>
      <c r="W1164" s="49"/>
      <c r="X1164" s="94"/>
      <c r="AD1164" s="91"/>
      <c r="AE1164" s="49"/>
      <c r="AF1164" s="49"/>
      <c r="AH1164" s="91"/>
      <c r="AI1164" s="49"/>
      <c r="AJ1164" s="49"/>
      <c r="AL1164" s="91"/>
      <c r="AM1164" s="49"/>
      <c r="AN1164" s="49"/>
    </row>
    <row r="1165" spans="8:40" x14ac:dyDescent="0.2">
      <c r="H1165" s="92"/>
      <c r="M1165" s="47"/>
      <c r="O1165" s="48"/>
      <c r="P1165" s="48"/>
      <c r="Q1165" s="48"/>
      <c r="R1165" s="49"/>
      <c r="S1165" s="49"/>
      <c r="T1165" s="49"/>
      <c r="U1165" s="49"/>
      <c r="V1165" s="49"/>
      <c r="W1165" s="49"/>
      <c r="X1165" s="94"/>
      <c r="AD1165" s="91"/>
      <c r="AE1165" s="49"/>
      <c r="AF1165" s="49"/>
      <c r="AH1165" s="91"/>
      <c r="AI1165" s="49"/>
      <c r="AJ1165" s="49"/>
      <c r="AL1165" s="91"/>
      <c r="AM1165" s="49"/>
      <c r="AN1165" s="49"/>
    </row>
    <row r="1166" spans="8:40" x14ac:dyDescent="0.2">
      <c r="H1166" s="92"/>
      <c r="M1166" s="47"/>
      <c r="O1166" s="48"/>
      <c r="P1166" s="48"/>
      <c r="Q1166" s="48"/>
      <c r="R1166" s="49"/>
      <c r="S1166" s="49"/>
      <c r="T1166" s="49"/>
      <c r="U1166" s="49"/>
      <c r="V1166" s="49"/>
      <c r="W1166" s="49"/>
      <c r="X1166" s="94"/>
      <c r="AD1166" s="91"/>
      <c r="AE1166" s="49"/>
      <c r="AF1166" s="49"/>
      <c r="AH1166" s="91"/>
      <c r="AI1166" s="49"/>
      <c r="AJ1166" s="49"/>
      <c r="AL1166" s="91"/>
      <c r="AM1166" s="49"/>
      <c r="AN1166" s="49"/>
    </row>
    <row r="1167" spans="8:40" x14ac:dyDescent="0.2">
      <c r="H1167" s="92"/>
      <c r="M1167" s="47"/>
      <c r="O1167" s="48"/>
      <c r="P1167" s="48"/>
      <c r="Q1167" s="48"/>
      <c r="R1167" s="49"/>
      <c r="S1167" s="49"/>
      <c r="T1167" s="49"/>
      <c r="U1167" s="49"/>
      <c r="V1167" s="49"/>
      <c r="W1167" s="49"/>
      <c r="X1167" s="94"/>
      <c r="AD1167" s="91"/>
      <c r="AE1167" s="49"/>
      <c r="AF1167" s="49"/>
      <c r="AH1167" s="91"/>
      <c r="AI1167" s="49"/>
      <c r="AJ1167" s="49"/>
      <c r="AL1167" s="91"/>
      <c r="AM1167" s="49"/>
      <c r="AN1167" s="49"/>
    </row>
    <row r="1168" spans="8:40" x14ac:dyDescent="0.2">
      <c r="H1168" s="92"/>
      <c r="M1168" s="47"/>
      <c r="O1168" s="48"/>
      <c r="P1168" s="48"/>
      <c r="Q1168" s="48"/>
      <c r="R1168" s="49"/>
      <c r="S1168" s="49"/>
      <c r="T1168" s="49"/>
      <c r="U1168" s="49"/>
      <c r="V1168" s="49"/>
      <c r="W1168" s="49"/>
      <c r="X1168" s="94"/>
      <c r="AD1168" s="91"/>
      <c r="AE1168" s="49"/>
      <c r="AF1168" s="49"/>
      <c r="AH1168" s="91"/>
      <c r="AI1168" s="49"/>
      <c r="AJ1168" s="49"/>
      <c r="AL1168" s="91"/>
      <c r="AM1168" s="49"/>
      <c r="AN1168" s="49"/>
    </row>
    <row r="1169" spans="8:40" x14ac:dyDescent="0.2">
      <c r="H1169" s="92"/>
      <c r="M1169" s="47"/>
      <c r="O1169" s="48"/>
      <c r="P1169" s="48"/>
      <c r="Q1169" s="48"/>
      <c r="R1169" s="49"/>
      <c r="S1169" s="49"/>
      <c r="T1169" s="49"/>
      <c r="U1169" s="49"/>
      <c r="V1169" s="49"/>
      <c r="W1169" s="49"/>
      <c r="X1169" s="94"/>
      <c r="AD1169" s="91"/>
      <c r="AE1169" s="49"/>
      <c r="AF1169" s="49"/>
      <c r="AH1169" s="91"/>
      <c r="AI1169" s="49"/>
      <c r="AJ1169" s="49"/>
      <c r="AL1169" s="91"/>
      <c r="AM1169" s="49"/>
      <c r="AN1169" s="49"/>
    </row>
    <row r="1170" spans="8:40" x14ac:dyDescent="0.2">
      <c r="H1170" s="92"/>
      <c r="M1170" s="47"/>
      <c r="O1170" s="48"/>
      <c r="P1170" s="48"/>
      <c r="Q1170" s="48"/>
      <c r="R1170" s="49"/>
      <c r="S1170" s="49"/>
      <c r="T1170" s="49"/>
      <c r="U1170" s="49"/>
      <c r="V1170" s="49"/>
      <c r="W1170" s="49"/>
      <c r="X1170" s="94"/>
      <c r="AD1170" s="91"/>
      <c r="AE1170" s="49"/>
      <c r="AF1170" s="49"/>
      <c r="AH1170" s="91"/>
      <c r="AI1170" s="49"/>
      <c r="AJ1170" s="49"/>
      <c r="AL1170" s="91"/>
      <c r="AM1170" s="49"/>
      <c r="AN1170" s="49"/>
    </row>
    <row r="1171" spans="8:40" x14ac:dyDescent="0.2">
      <c r="H1171" s="92"/>
      <c r="M1171" s="47"/>
      <c r="O1171" s="48"/>
      <c r="P1171" s="48"/>
      <c r="Q1171" s="48"/>
      <c r="R1171" s="49"/>
      <c r="S1171" s="49"/>
      <c r="T1171" s="49"/>
      <c r="U1171" s="49"/>
      <c r="V1171" s="49"/>
      <c r="W1171" s="49"/>
      <c r="X1171" s="94"/>
      <c r="AD1171" s="91"/>
      <c r="AE1171" s="49"/>
      <c r="AF1171" s="49"/>
      <c r="AH1171" s="91"/>
      <c r="AI1171" s="49"/>
      <c r="AJ1171" s="49"/>
      <c r="AL1171" s="91"/>
      <c r="AM1171" s="49"/>
      <c r="AN1171" s="49"/>
    </row>
    <row r="1172" spans="8:40" x14ac:dyDescent="0.2">
      <c r="H1172" s="92"/>
      <c r="M1172" s="47"/>
      <c r="O1172" s="48"/>
      <c r="P1172" s="48"/>
      <c r="Q1172" s="48"/>
      <c r="R1172" s="49"/>
      <c r="S1172" s="49"/>
      <c r="T1172" s="49"/>
      <c r="U1172" s="49"/>
      <c r="V1172" s="49"/>
      <c r="W1172" s="49"/>
      <c r="X1172" s="94"/>
      <c r="AD1172" s="91"/>
      <c r="AE1172" s="49"/>
      <c r="AF1172" s="49"/>
      <c r="AH1172" s="91"/>
      <c r="AI1172" s="49"/>
      <c r="AJ1172" s="49"/>
      <c r="AL1172" s="91"/>
      <c r="AM1172" s="49"/>
      <c r="AN1172" s="49"/>
    </row>
    <row r="1173" spans="8:40" x14ac:dyDescent="0.2">
      <c r="H1173" s="92"/>
      <c r="M1173" s="47"/>
      <c r="O1173" s="48"/>
      <c r="P1173" s="48"/>
      <c r="Q1173" s="48"/>
      <c r="R1173" s="49"/>
      <c r="S1173" s="49"/>
      <c r="T1173" s="49"/>
      <c r="U1173" s="49"/>
      <c r="V1173" s="49"/>
      <c r="W1173" s="49"/>
      <c r="X1173" s="94"/>
      <c r="AD1173" s="91"/>
      <c r="AE1173" s="49"/>
      <c r="AF1173" s="49"/>
      <c r="AH1173" s="91"/>
      <c r="AI1173" s="49"/>
      <c r="AJ1173" s="49"/>
      <c r="AL1173" s="91"/>
      <c r="AM1173" s="49"/>
      <c r="AN1173" s="49"/>
    </row>
    <row r="1174" spans="8:40" x14ac:dyDescent="0.2">
      <c r="H1174" s="92"/>
      <c r="M1174" s="47"/>
      <c r="O1174" s="48"/>
      <c r="P1174" s="48"/>
      <c r="Q1174" s="48"/>
      <c r="R1174" s="49"/>
      <c r="S1174" s="49"/>
      <c r="T1174" s="49"/>
      <c r="U1174" s="49"/>
      <c r="V1174" s="49"/>
      <c r="W1174" s="49"/>
      <c r="X1174" s="94"/>
      <c r="AD1174" s="91"/>
      <c r="AE1174" s="49"/>
      <c r="AF1174" s="49"/>
      <c r="AH1174" s="91"/>
      <c r="AI1174" s="49"/>
      <c r="AJ1174" s="49"/>
      <c r="AL1174" s="91"/>
      <c r="AM1174" s="49"/>
      <c r="AN1174" s="49"/>
    </row>
    <row r="1175" spans="8:40" x14ac:dyDescent="0.2">
      <c r="H1175" s="92"/>
      <c r="M1175" s="47"/>
      <c r="O1175" s="48"/>
      <c r="P1175" s="48"/>
      <c r="Q1175" s="48"/>
      <c r="R1175" s="49"/>
      <c r="S1175" s="49"/>
      <c r="T1175" s="49"/>
      <c r="U1175" s="49"/>
      <c r="V1175" s="49"/>
      <c r="W1175" s="49"/>
      <c r="X1175" s="94"/>
      <c r="AD1175" s="91"/>
      <c r="AE1175" s="49"/>
      <c r="AF1175" s="49"/>
      <c r="AH1175" s="91"/>
      <c r="AI1175" s="49"/>
      <c r="AJ1175" s="49"/>
      <c r="AL1175" s="91"/>
      <c r="AM1175" s="49"/>
      <c r="AN1175" s="49"/>
    </row>
    <row r="1176" spans="8:40" x14ac:dyDescent="0.2">
      <c r="H1176" s="92"/>
      <c r="M1176" s="47"/>
      <c r="O1176" s="48"/>
      <c r="P1176" s="48"/>
      <c r="Q1176" s="48"/>
      <c r="R1176" s="49"/>
      <c r="S1176" s="49"/>
      <c r="T1176" s="49"/>
      <c r="U1176" s="49"/>
      <c r="V1176" s="49"/>
      <c r="W1176" s="49"/>
      <c r="X1176" s="94"/>
      <c r="AD1176" s="91"/>
      <c r="AE1176" s="49"/>
      <c r="AF1176" s="49"/>
      <c r="AH1176" s="91"/>
      <c r="AI1176" s="49"/>
      <c r="AJ1176" s="49"/>
      <c r="AL1176" s="91"/>
      <c r="AM1176" s="49"/>
      <c r="AN1176" s="49"/>
    </row>
    <row r="1177" spans="8:40" x14ac:dyDescent="0.2">
      <c r="H1177" s="92"/>
      <c r="M1177" s="47"/>
      <c r="O1177" s="48"/>
      <c r="P1177" s="48"/>
      <c r="Q1177" s="48"/>
      <c r="R1177" s="49"/>
      <c r="S1177" s="49"/>
      <c r="T1177" s="49"/>
      <c r="U1177" s="49"/>
      <c r="V1177" s="49"/>
      <c r="W1177" s="49"/>
      <c r="X1177" s="94"/>
      <c r="AD1177" s="91"/>
      <c r="AE1177" s="49"/>
      <c r="AF1177" s="49"/>
      <c r="AH1177" s="91"/>
      <c r="AI1177" s="49"/>
      <c r="AJ1177" s="49"/>
      <c r="AL1177" s="91"/>
      <c r="AM1177" s="49"/>
      <c r="AN1177" s="49"/>
    </row>
    <row r="1178" spans="8:40" x14ac:dyDescent="0.2">
      <c r="H1178" s="92"/>
      <c r="M1178" s="47"/>
      <c r="O1178" s="48"/>
      <c r="P1178" s="48"/>
      <c r="Q1178" s="48"/>
      <c r="R1178" s="49"/>
      <c r="S1178" s="49"/>
      <c r="T1178" s="49"/>
      <c r="U1178" s="49"/>
      <c r="V1178" s="49"/>
      <c r="W1178" s="49"/>
      <c r="X1178" s="94"/>
      <c r="AD1178" s="91"/>
      <c r="AE1178" s="49"/>
      <c r="AF1178" s="49"/>
      <c r="AH1178" s="91"/>
      <c r="AI1178" s="49"/>
      <c r="AJ1178" s="49"/>
      <c r="AL1178" s="91"/>
      <c r="AM1178" s="49"/>
      <c r="AN1178" s="49"/>
    </row>
    <row r="1179" spans="8:40" x14ac:dyDescent="0.2">
      <c r="H1179" s="92"/>
      <c r="M1179" s="47"/>
      <c r="O1179" s="48"/>
      <c r="P1179" s="48"/>
      <c r="Q1179" s="48"/>
      <c r="R1179" s="49"/>
      <c r="S1179" s="49"/>
      <c r="T1179" s="49"/>
      <c r="U1179" s="49"/>
      <c r="V1179" s="49"/>
      <c r="W1179" s="49"/>
      <c r="X1179" s="94"/>
      <c r="AD1179" s="91"/>
      <c r="AE1179" s="49"/>
      <c r="AF1179" s="49"/>
      <c r="AH1179" s="91"/>
      <c r="AI1179" s="49"/>
      <c r="AJ1179" s="49"/>
      <c r="AL1179" s="91"/>
      <c r="AM1179" s="49"/>
      <c r="AN1179" s="49"/>
    </row>
    <row r="1180" spans="8:40" x14ac:dyDescent="0.2">
      <c r="H1180" s="92"/>
      <c r="M1180" s="47"/>
      <c r="O1180" s="48"/>
      <c r="P1180" s="48"/>
      <c r="Q1180" s="48"/>
      <c r="R1180" s="49"/>
      <c r="S1180" s="49"/>
      <c r="T1180" s="49"/>
      <c r="U1180" s="49"/>
      <c r="V1180" s="49"/>
      <c r="W1180" s="49"/>
      <c r="X1180" s="94"/>
      <c r="AD1180" s="91"/>
      <c r="AE1180" s="49"/>
      <c r="AF1180" s="49"/>
      <c r="AH1180" s="91"/>
      <c r="AI1180" s="49"/>
      <c r="AJ1180" s="49"/>
      <c r="AL1180" s="91"/>
      <c r="AM1180" s="49"/>
      <c r="AN1180" s="49"/>
    </row>
    <row r="1181" spans="8:40" x14ac:dyDescent="0.2">
      <c r="H1181" s="92"/>
      <c r="M1181" s="47"/>
      <c r="O1181" s="48"/>
      <c r="P1181" s="48"/>
      <c r="Q1181" s="48"/>
      <c r="R1181" s="49"/>
      <c r="S1181" s="49"/>
      <c r="T1181" s="49"/>
      <c r="U1181" s="49"/>
      <c r="V1181" s="49"/>
      <c r="W1181" s="49"/>
      <c r="X1181" s="94"/>
      <c r="AD1181" s="91"/>
      <c r="AE1181" s="49"/>
      <c r="AF1181" s="49"/>
      <c r="AH1181" s="91"/>
      <c r="AI1181" s="49"/>
      <c r="AJ1181" s="49"/>
      <c r="AL1181" s="91"/>
      <c r="AM1181" s="49"/>
      <c r="AN1181" s="49"/>
    </row>
    <row r="1182" spans="8:40" x14ac:dyDescent="0.2">
      <c r="H1182" s="92"/>
      <c r="M1182" s="47"/>
      <c r="O1182" s="48"/>
      <c r="P1182" s="48"/>
      <c r="Q1182" s="48"/>
      <c r="R1182" s="49"/>
      <c r="S1182" s="49"/>
      <c r="T1182" s="49"/>
      <c r="U1182" s="49"/>
      <c r="V1182" s="49"/>
      <c r="W1182" s="49"/>
      <c r="X1182" s="94"/>
      <c r="AD1182" s="91"/>
      <c r="AE1182" s="49"/>
      <c r="AF1182" s="49"/>
      <c r="AH1182" s="91"/>
      <c r="AI1182" s="49"/>
      <c r="AJ1182" s="49"/>
      <c r="AL1182" s="91"/>
      <c r="AM1182" s="49"/>
      <c r="AN1182" s="49"/>
    </row>
    <row r="1183" spans="8:40" x14ac:dyDescent="0.2">
      <c r="H1183" s="92"/>
      <c r="M1183" s="47"/>
      <c r="O1183" s="48"/>
      <c r="P1183" s="48"/>
      <c r="Q1183" s="48"/>
      <c r="R1183" s="49"/>
      <c r="S1183" s="49"/>
      <c r="T1183" s="49"/>
      <c r="U1183" s="49"/>
      <c r="V1183" s="49"/>
      <c r="W1183" s="49"/>
      <c r="X1183" s="94"/>
      <c r="AD1183" s="91"/>
      <c r="AE1183" s="49"/>
      <c r="AF1183" s="49"/>
      <c r="AH1183" s="91"/>
      <c r="AI1183" s="49"/>
      <c r="AJ1183" s="49"/>
      <c r="AL1183" s="91"/>
      <c r="AM1183" s="49"/>
      <c r="AN1183" s="49"/>
    </row>
    <row r="1184" spans="8:40" x14ac:dyDescent="0.2">
      <c r="H1184" s="92"/>
      <c r="M1184" s="47"/>
      <c r="O1184" s="48"/>
      <c r="P1184" s="48"/>
      <c r="Q1184" s="48"/>
      <c r="R1184" s="49"/>
      <c r="S1184" s="49"/>
      <c r="T1184" s="49"/>
      <c r="U1184" s="49"/>
      <c r="V1184" s="49"/>
      <c r="W1184" s="49"/>
      <c r="X1184" s="94"/>
      <c r="AD1184" s="91"/>
      <c r="AE1184" s="49"/>
      <c r="AF1184" s="49"/>
      <c r="AH1184" s="91"/>
      <c r="AI1184" s="49"/>
      <c r="AJ1184" s="49"/>
      <c r="AL1184" s="91"/>
      <c r="AM1184" s="49"/>
      <c r="AN1184" s="49"/>
    </row>
    <row r="1185" spans="8:40" x14ac:dyDescent="0.2">
      <c r="H1185" s="92"/>
      <c r="M1185" s="47"/>
      <c r="O1185" s="48"/>
      <c r="P1185" s="48"/>
      <c r="Q1185" s="48"/>
      <c r="R1185" s="49"/>
      <c r="S1185" s="49"/>
      <c r="T1185" s="49"/>
      <c r="U1185" s="49"/>
      <c r="V1185" s="49"/>
      <c r="W1185" s="49"/>
      <c r="X1185" s="94"/>
      <c r="AD1185" s="91"/>
      <c r="AE1185" s="49"/>
      <c r="AF1185" s="49"/>
      <c r="AH1185" s="91"/>
      <c r="AI1185" s="49"/>
      <c r="AJ1185" s="49"/>
      <c r="AL1185" s="91"/>
      <c r="AM1185" s="49"/>
      <c r="AN1185" s="49"/>
    </row>
    <row r="1186" spans="8:40" x14ac:dyDescent="0.2">
      <c r="H1186" s="92"/>
      <c r="M1186" s="47"/>
      <c r="O1186" s="48"/>
      <c r="P1186" s="48"/>
      <c r="Q1186" s="48"/>
      <c r="R1186" s="49"/>
      <c r="S1186" s="49"/>
      <c r="T1186" s="49"/>
      <c r="U1186" s="49"/>
      <c r="V1186" s="49"/>
      <c r="W1186" s="49"/>
      <c r="X1186" s="94"/>
      <c r="AD1186" s="91"/>
      <c r="AE1186" s="49"/>
      <c r="AF1186" s="49"/>
      <c r="AH1186" s="91"/>
      <c r="AI1186" s="49"/>
      <c r="AJ1186" s="49"/>
      <c r="AL1186" s="91"/>
      <c r="AM1186" s="49"/>
      <c r="AN1186" s="49"/>
    </row>
    <row r="1187" spans="8:40" x14ac:dyDescent="0.2">
      <c r="H1187" s="92"/>
      <c r="M1187" s="47"/>
      <c r="O1187" s="48"/>
      <c r="P1187" s="48"/>
      <c r="Q1187" s="48"/>
      <c r="R1187" s="49"/>
      <c r="S1187" s="49"/>
      <c r="T1187" s="49"/>
      <c r="U1187" s="49"/>
      <c r="V1187" s="49"/>
      <c r="W1187" s="49"/>
      <c r="X1187" s="94"/>
      <c r="AD1187" s="91"/>
      <c r="AE1187" s="49"/>
      <c r="AF1187" s="49"/>
      <c r="AH1187" s="91"/>
      <c r="AI1187" s="49"/>
      <c r="AJ1187" s="49"/>
      <c r="AL1187" s="91"/>
      <c r="AM1187" s="49"/>
      <c r="AN1187" s="49"/>
    </row>
    <row r="1188" spans="8:40" x14ac:dyDescent="0.2">
      <c r="H1188" s="92"/>
      <c r="M1188" s="47"/>
      <c r="O1188" s="48"/>
      <c r="P1188" s="48"/>
      <c r="Q1188" s="48"/>
      <c r="R1188" s="49"/>
      <c r="S1188" s="49"/>
      <c r="T1188" s="49"/>
      <c r="U1188" s="49"/>
      <c r="V1188" s="49"/>
      <c r="W1188" s="49"/>
      <c r="X1188" s="94"/>
      <c r="AD1188" s="91"/>
      <c r="AE1188" s="49"/>
      <c r="AF1188" s="49"/>
      <c r="AH1188" s="91"/>
      <c r="AI1188" s="49"/>
      <c r="AJ1188" s="49"/>
      <c r="AL1188" s="91"/>
      <c r="AM1188" s="49"/>
      <c r="AN1188" s="49"/>
    </row>
    <row r="1189" spans="8:40" x14ac:dyDescent="0.2">
      <c r="H1189" s="92"/>
      <c r="M1189" s="47"/>
      <c r="O1189" s="48"/>
      <c r="P1189" s="48"/>
      <c r="Q1189" s="48"/>
      <c r="R1189" s="49"/>
      <c r="S1189" s="49"/>
      <c r="T1189" s="49"/>
      <c r="U1189" s="49"/>
      <c r="V1189" s="49"/>
      <c r="W1189" s="49"/>
      <c r="X1189" s="94"/>
      <c r="AD1189" s="91"/>
      <c r="AE1189" s="49"/>
      <c r="AF1189" s="49"/>
      <c r="AH1189" s="91"/>
      <c r="AI1189" s="49"/>
      <c r="AJ1189" s="49"/>
      <c r="AL1189" s="91"/>
      <c r="AM1189" s="49"/>
      <c r="AN1189" s="49"/>
    </row>
    <row r="1190" spans="8:40" x14ac:dyDescent="0.2">
      <c r="H1190" s="92"/>
      <c r="M1190" s="47"/>
      <c r="O1190" s="48"/>
      <c r="P1190" s="48"/>
      <c r="Q1190" s="48"/>
      <c r="R1190" s="49"/>
      <c r="S1190" s="49"/>
      <c r="T1190" s="49"/>
      <c r="U1190" s="49"/>
      <c r="V1190" s="49"/>
      <c r="W1190" s="49"/>
      <c r="X1190" s="94"/>
      <c r="AD1190" s="91"/>
      <c r="AE1190" s="49"/>
      <c r="AF1190" s="49"/>
      <c r="AH1190" s="91"/>
      <c r="AI1190" s="49"/>
      <c r="AJ1190" s="49"/>
      <c r="AL1190" s="91"/>
      <c r="AM1190" s="49"/>
      <c r="AN1190" s="49"/>
    </row>
    <row r="1191" spans="8:40" x14ac:dyDescent="0.2">
      <c r="H1191" s="92"/>
      <c r="M1191" s="47"/>
      <c r="O1191" s="48"/>
      <c r="P1191" s="48"/>
      <c r="Q1191" s="48"/>
      <c r="R1191" s="49"/>
      <c r="S1191" s="49"/>
      <c r="T1191" s="49"/>
      <c r="U1191" s="49"/>
      <c r="V1191" s="49"/>
      <c r="W1191" s="49"/>
      <c r="X1191" s="94"/>
      <c r="AD1191" s="91"/>
      <c r="AE1191" s="49"/>
      <c r="AF1191" s="49"/>
      <c r="AH1191" s="91"/>
      <c r="AI1191" s="49"/>
      <c r="AJ1191" s="49"/>
      <c r="AL1191" s="91"/>
      <c r="AM1191" s="49"/>
      <c r="AN1191" s="49"/>
    </row>
    <row r="1192" spans="8:40" x14ac:dyDescent="0.2">
      <c r="H1192" s="92"/>
      <c r="M1192" s="47"/>
      <c r="O1192" s="48"/>
      <c r="P1192" s="48"/>
      <c r="Q1192" s="48"/>
      <c r="R1192" s="49"/>
      <c r="S1192" s="49"/>
      <c r="T1192" s="49"/>
      <c r="U1192" s="49"/>
      <c r="V1192" s="49"/>
      <c r="W1192" s="49"/>
      <c r="X1192" s="94"/>
      <c r="AD1192" s="91"/>
      <c r="AE1192" s="49"/>
      <c r="AF1192" s="49"/>
      <c r="AH1192" s="91"/>
      <c r="AI1192" s="49"/>
      <c r="AJ1192" s="49"/>
      <c r="AL1192" s="91"/>
      <c r="AM1192" s="49"/>
      <c r="AN1192" s="49"/>
    </row>
    <row r="1193" spans="8:40" x14ac:dyDescent="0.2">
      <c r="H1193" s="92"/>
      <c r="M1193" s="47"/>
      <c r="O1193" s="48"/>
      <c r="P1193" s="48"/>
      <c r="Q1193" s="48"/>
      <c r="R1193" s="49"/>
      <c r="S1193" s="49"/>
      <c r="T1193" s="49"/>
      <c r="U1193" s="49"/>
      <c r="V1193" s="49"/>
      <c r="W1193" s="49"/>
      <c r="X1193" s="94"/>
      <c r="AD1193" s="91"/>
      <c r="AE1193" s="49"/>
      <c r="AF1193" s="49"/>
      <c r="AH1193" s="91"/>
      <c r="AI1193" s="49"/>
      <c r="AJ1193" s="49"/>
      <c r="AL1193" s="91"/>
      <c r="AM1193" s="49"/>
      <c r="AN1193" s="49"/>
    </row>
    <row r="1194" spans="8:40" x14ac:dyDescent="0.2">
      <c r="H1194" s="92"/>
      <c r="M1194" s="47"/>
      <c r="O1194" s="48"/>
      <c r="P1194" s="48"/>
      <c r="Q1194" s="48"/>
      <c r="R1194" s="49"/>
      <c r="S1194" s="49"/>
      <c r="T1194" s="49"/>
      <c r="U1194" s="49"/>
      <c r="V1194" s="49"/>
      <c r="W1194" s="49"/>
      <c r="X1194" s="94"/>
      <c r="AD1194" s="91"/>
      <c r="AE1194" s="49"/>
      <c r="AF1194" s="49"/>
      <c r="AH1194" s="91"/>
      <c r="AI1194" s="49"/>
      <c r="AJ1194" s="49"/>
      <c r="AL1194" s="91"/>
      <c r="AM1194" s="49"/>
      <c r="AN1194" s="49"/>
    </row>
    <row r="1195" spans="8:40" x14ac:dyDescent="0.2">
      <c r="H1195" s="92"/>
      <c r="M1195" s="47"/>
      <c r="O1195" s="48"/>
      <c r="P1195" s="48"/>
      <c r="Q1195" s="48"/>
      <c r="R1195" s="49"/>
      <c r="S1195" s="49"/>
      <c r="T1195" s="49"/>
      <c r="U1195" s="49"/>
      <c r="V1195" s="49"/>
      <c r="W1195" s="49"/>
      <c r="X1195" s="94"/>
      <c r="AD1195" s="91"/>
      <c r="AE1195" s="49"/>
      <c r="AF1195" s="49"/>
      <c r="AH1195" s="91"/>
      <c r="AI1195" s="49"/>
      <c r="AJ1195" s="49"/>
      <c r="AL1195" s="91"/>
      <c r="AM1195" s="49"/>
      <c r="AN1195" s="49"/>
    </row>
    <row r="1196" spans="8:40" x14ac:dyDescent="0.2">
      <c r="H1196" s="92"/>
      <c r="M1196" s="47"/>
      <c r="O1196" s="48"/>
      <c r="P1196" s="48"/>
      <c r="Q1196" s="48"/>
      <c r="R1196" s="49"/>
      <c r="S1196" s="49"/>
      <c r="T1196" s="49"/>
      <c r="U1196" s="49"/>
      <c r="V1196" s="49"/>
      <c r="W1196" s="49"/>
      <c r="X1196" s="94"/>
      <c r="AD1196" s="91"/>
      <c r="AE1196" s="49"/>
      <c r="AF1196" s="49"/>
      <c r="AH1196" s="91"/>
      <c r="AI1196" s="49"/>
      <c r="AJ1196" s="49"/>
      <c r="AL1196" s="91"/>
      <c r="AM1196" s="49"/>
      <c r="AN1196" s="49"/>
    </row>
    <row r="1197" spans="8:40" x14ac:dyDescent="0.2">
      <c r="H1197" s="92"/>
      <c r="M1197" s="47"/>
      <c r="O1197" s="48"/>
      <c r="P1197" s="48"/>
      <c r="Q1197" s="48"/>
      <c r="R1197" s="49"/>
      <c r="S1197" s="49"/>
      <c r="T1197" s="49"/>
      <c r="U1197" s="49"/>
      <c r="V1197" s="49"/>
      <c r="W1197" s="49"/>
      <c r="X1197" s="94"/>
      <c r="AD1197" s="91"/>
      <c r="AE1197" s="49"/>
      <c r="AF1197" s="49"/>
      <c r="AH1197" s="91"/>
      <c r="AI1197" s="49"/>
      <c r="AJ1197" s="49"/>
      <c r="AL1197" s="91"/>
      <c r="AM1197" s="49"/>
      <c r="AN1197" s="49"/>
    </row>
    <row r="1198" spans="8:40" x14ac:dyDescent="0.2">
      <c r="H1198" s="92"/>
      <c r="M1198" s="47"/>
      <c r="O1198" s="48"/>
      <c r="P1198" s="48"/>
      <c r="Q1198" s="48"/>
      <c r="R1198" s="49"/>
      <c r="S1198" s="49"/>
      <c r="T1198" s="49"/>
      <c r="U1198" s="49"/>
      <c r="V1198" s="49"/>
      <c r="W1198" s="49"/>
      <c r="X1198" s="94"/>
      <c r="AD1198" s="91"/>
      <c r="AE1198" s="49"/>
      <c r="AF1198" s="49"/>
      <c r="AH1198" s="91"/>
      <c r="AI1198" s="49"/>
      <c r="AJ1198" s="49"/>
      <c r="AL1198" s="91"/>
      <c r="AM1198" s="49"/>
      <c r="AN1198" s="49"/>
    </row>
    <row r="1199" spans="8:40" x14ac:dyDescent="0.2">
      <c r="H1199" s="92"/>
      <c r="M1199" s="47"/>
      <c r="O1199" s="48"/>
      <c r="P1199" s="48"/>
      <c r="Q1199" s="48"/>
      <c r="R1199" s="49"/>
      <c r="S1199" s="49"/>
      <c r="T1199" s="49"/>
      <c r="U1199" s="49"/>
      <c r="V1199" s="49"/>
      <c r="W1199" s="49"/>
      <c r="X1199" s="94"/>
      <c r="AD1199" s="91"/>
      <c r="AE1199" s="49"/>
      <c r="AF1199" s="49"/>
      <c r="AH1199" s="91"/>
      <c r="AI1199" s="49"/>
      <c r="AJ1199" s="49"/>
      <c r="AL1199" s="91"/>
      <c r="AM1199" s="49"/>
      <c r="AN1199" s="49"/>
    </row>
    <row r="1200" spans="8:40" x14ac:dyDescent="0.2">
      <c r="H1200" s="92"/>
      <c r="M1200" s="47"/>
      <c r="O1200" s="48"/>
      <c r="P1200" s="48"/>
      <c r="Q1200" s="48"/>
      <c r="R1200" s="49"/>
      <c r="S1200" s="49"/>
      <c r="T1200" s="49"/>
      <c r="U1200" s="49"/>
      <c r="V1200" s="49"/>
      <c r="W1200" s="49"/>
      <c r="X1200" s="94"/>
      <c r="AD1200" s="91"/>
      <c r="AE1200" s="49"/>
      <c r="AF1200" s="49"/>
      <c r="AH1200" s="91"/>
      <c r="AI1200" s="49"/>
      <c r="AJ1200" s="49"/>
      <c r="AL1200" s="91"/>
      <c r="AM1200" s="49"/>
      <c r="AN1200" s="49"/>
    </row>
    <row r="1201" spans="8:40" x14ac:dyDescent="0.2">
      <c r="H1201" s="92"/>
      <c r="M1201" s="47"/>
      <c r="O1201" s="48"/>
      <c r="P1201" s="48"/>
      <c r="Q1201" s="48"/>
      <c r="R1201" s="49"/>
      <c r="S1201" s="49"/>
      <c r="T1201" s="49"/>
      <c r="U1201" s="49"/>
      <c r="V1201" s="49"/>
      <c r="W1201" s="49"/>
      <c r="X1201" s="94"/>
      <c r="AD1201" s="91"/>
      <c r="AE1201" s="49"/>
      <c r="AF1201" s="49"/>
      <c r="AH1201" s="91"/>
      <c r="AI1201" s="49"/>
      <c r="AJ1201" s="49"/>
      <c r="AL1201" s="91"/>
      <c r="AM1201" s="49"/>
      <c r="AN1201" s="49"/>
    </row>
    <row r="1202" spans="8:40" x14ac:dyDescent="0.2">
      <c r="H1202" s="92"/>
      <c r="M1202" s="47"/>
      <c r="O1202" s="48"/>
      <c r="P1202" s="48"/>
      <c r="Q1202" s="48"/>
      <c r="R1202" s="49"/>
      <c r="S1202" s="49"/>
      <c r="T1202" s="49"/>
      <c r="U1202" s="49"/>
      <c r="V1202" s="49"/>
      <c r="W1202" s="49"/>
      <c r="X1202" s="94"/>
      <c r="AD1202" s="91"/>
      <c r="AE1202" s="49"/>
      <c r="AF1202" s="49"/>
      <c r="AH1202" s="91"/>
      <c r="AI1202" s="49"/>
      <c r="AJ1202" s="49"/>
      <c r="AL1202" s="91"/>
      <c r="AM1202" s="49"/>
      <c r="AN1202" s="49"/>
    </row>
    <row r="1203" spans="8:40" x14ac:dyDescent="0.2">
      <c r="H1203" s="92"/>
      <c r="M1203" s="47"/>
      <c r="O1203" s="48"/>
      <c r="P1203" s="48"/>
      <c r="Q1203" s="48"/>
      <c r="R1203" s="49"/>
      <c r="S1203" s="49"/>
      <c r="T1203" s="49"/>
      <c r="U1203" s="49"/>
      <c r="V1203" s="49"/>
      <c r="W1203" s="49"/>
      <c r="X1203" s="94"/>
      <c r="AD1203" s="91"/>
      <c r="AE1203" s="49"/>
      <c r="AF1203" s="49"/>
      <c r="AH1203" s="91"/>
      <c r="AI1203" s="49"/>
      <c r="AJ1203" s="49"/>
      <c r="AL1203" s="91"/>
      <c r="AM1203" s="49"/>
      <c r="AN1203" s="49"/>
    </row>
    <row r="1204" spans="8:40" x14ac:dyDescent="0.2">
      <c r="H1204" s="92"/>
      <c r="M1204" s="47"/>
      <c r="O1204" s="48"/>
      <c r="P1204" s="48"/>
      <c r="Q1204" s="48"/>
      <c r="R1204" s="49"/>
      <c r="S1204" s="49"/>
      <c r="T1204" s="49"/>
      <c r="U1204" s="49"/>
      <c r="V1204" s="49"/>
      <c r="W1204" s="49"/>
      <c r="X1204" s="94"/>
      <c r="AD1204" s="91"/>
      <c r="AE1204" s="49"/>
      <c r="AF1204" s="49"/>
      <c r="AH1204" s="91"/>
      <c r="AI1204" s="49"/>
      <c r="AJ1204" s="49"/>
      <c r="AL1204" s="91"/>
      <c r="AM1204" s="49"/>
      <c r="AN1204" s="49"/>
    </row>
    <row r="1205" spans="8:40" x14ac:dyDescent="0.2">
      <c r="H1205" s="92"/>
      <c r="M1205" s="47"/>
      <c r="O1205" s="48"/>
      <c r="P1205" s="48"/>
      <c r="Q1205" s="48"/>
      <c r="R1205" s="49"/>
      <c r="S1205" s="49"/>
      <c r="T1205" s="49"/>
      <c r="U1205" s="49"/>
      <c r="V1205" s="49"/>
      <c r="W1205" s="49"/>
      <c r="X1205" s="94"/>
      <c r="AD1205" s="91"/>
      <c r="AE1205" s="49"/>
      <c r="AF1205" s="49"/>
      <c r="AH1205" s="91"/>
      <c r="AI1205" s="49"/>
      <c r="AJ1205" s="49"/>
      <c r="AL1205" s="91"/>
      <c r="AM1205" s="49"/>
      <c r="AN1205" s="49"/>
    </row>
    <row r="1206" spans="8:40" x14ac:dyDescent="0.2">
      <c r="H1206" s="92"/>
      <c r="M1206" s="47"/>
      <c r="O1206" s="48"/>
      <c r="P1206" s="48"/>
      <c r="Q1206" s="48"/>
      <c r="R1206" s="49"/>
      <c r="S1206" s="49"/>
      <c r="T1206" s="49"/>
      <c r="U1206" s="49"/>
      <c r="V1206" s="49"/>
      <c r="W1206" s="49"/>
      <c r="X1206" s="94"/>
      <c r="AD1206" s="91"/>
      <c r="AE1206" s="49"/>
      <c r="AF1206" s="49"/>
      <c r="AH1206" s="91"/>
      <c r="AI1206" s="49"/>
      <c r="AJ1206" s="49"/>
      <c r="AL1206" s="91"/>
      <c r="AM1206" s="49"/>
      <c r="AN1206" s="49"/>
    </row>
    <row r="1207" spans="8:40" x14ac:dyDescent="0.2">
      <c r="H1207" s="92"/>
      <c r="M1207" s="47"/>
      <c r="O1207" s="48"/>
      <c r="P1207" s="48"/>
      <c r="Q1207" s="48"/>
      <c r="R1207" s="49"/>
      <c r="S1207" s="49"/>
      <c r="T1207" s="49"/>
      <c r="U1207" s="49"/>
      <c r="V1207" s="49"/>
      <c r="W1207" s="49"/>
      <c r="X1207" s="94"/>
      <c r="AD1207" s="91"/>
      <c r="AE1207" s="49"/>
      <c r="AF1207" s="49"/>
      <c r="AH1207" s="91"/>
      <c r="AI1207" s="49"/>
      <c r="AJ1207" s="49"/>
      <c r="AL1207" s="91"/>
      <c r="AM1207" s="49"/>
      <c r="AN1207" s="49"/>
    </row>
    <row r="1208" spans="8:40" x14ac:dyDescent="0.2">
      <c r="H1208" s="92"/>
      <c r="M1208" s="47"/>
      <c r="O1208" s="48"/>
      <c r="P1208" s="48"/>
      <c r="Q1208" s="48"/>
      <c r="R1208" s="49"/>
      <c r="S1208" s="49"/>
      <c r="T1208" s="49"/>
      <c r="U1208" s="49"/>
      <c r="V1208" s="49"/>
      <c r="W1208" s="49"/>
      <c r="X1208" s="94"/>
      <c r="AD1208" s="91"/>
      <c r="AE1208" s="49"/>
      <c r="AF1208" s="49"/>
      <c r="AH1208" s="91"/>
      <c r="AI1208" s="49"/>
      <c r="AJ1208" s="49"/>
      <c r="AL1208" s="91"/>
      <c r="AM1208" s="49"/>
      <c r="AN1208" s="49"/>
    </row>
    <row r="1209" spans="8:40" x14ac:dyDescent="0.2">
      <c r="H1209" s="92"/>
      <c r="M1209" s="47"/>
      <c r="O1209" s="48"/>
      <c r="P1209" s="48"/>
      <c r="Q1209" s="48"/>
      <c r="R1209" s="49"/>
      <c r="S1209" s="49"/>
      <c r="T1209" s="49"/>
      <c r="U1209" s="49"/>
      <c r="V1209" s="49"/>
      <c r="W1209" s="49"/>
      <c r="X1209" s="94"/>
      <c r="AD1209" s="91"/>
      <c r="AE1209" s="49"/>
      <c r="AF1209" s="49"/>
      <c r="AH1209" s="91"/>
      <c r="AI1209" s="49"/>
      <c r="AJ1209" s="49"/>
      <c r="AL1209" s="91"/>
      <c r="AM1209" s="49"/>
      <c r="AN1209" s="49"/>
    </row>
    <row r="1210" spans="8:40" x14ac:dyDescent="0.2">
      <c r="H1210" s="92"/>
      <c r="M1210" s="47"/>
      <c r="O1210" s="48"/>
      <c r="P1210" s="48"/>
      <c r="Q1210" s="48"/>
      <c r="R1210" s="49"/>
      <c r="S1210" s="49"/>
      <c r="T1210" s="49"/>
      <c r="U1210" s="49"/>
      <c r="V1210" s="49"/>
      <c r="W1210" s="49"/>
      <c r="X1210" s="94"/>
      <c r="AD1210" s="91"/>
      <c r="AE1210" s="49"/>
      <c r="AF1210" s="49"/>
      <c r="AH1210" s="91"/>
      <c r="AI1210" s="49"/>
      <c r="AJ1210" s="49"/>
      <c r="AL1210" s="91"/>
      <c r="AM1210" s="49"/>
      <c r="AN1210" s="49"/>
    </row>
    <row r="1211" spans="8:40" x14ac:dyDescent="0.2">
      <c r="H1211" s="92"/>
      <c r="M1211" s="47"/>
      <c r="O1211" s="48"/>
      <c r="P1211" s="48"/>
      <c r="Q1211" s="48"/>
      <c r="R1211" s="49"/>
      <c r="S1211" s="49"/>
      <c r="T1211" s="49"/>
      <c r="U1211" s="49"/>
      <c r="V1211" s="49"/>
      <c r="W1211" s="49"/>
      <c r="X1211" s="94"/>
      <c r="AD1211" s="91"/>
      <c r="AE1211" s="49"/>
      <c r="AF1211" s="49"/>
      <c r="AH1211" s="91"/>
      <c r="AI1211" s="49"/>
      <c r="AJ1211" s="49"/>
      <c r="AL1211" s="91"/>
      <c r="AM1211" s="49"/>
      <c r="AN1211" s="49"/>
    </row>
    <row r="1212" spans="8:40" x14ac:dyDescent="0.2">
      <c r="H1212" s="92"/>
      <c r="M1212" s="47"/>
      <c r="O1212" s="48"/>
      <c r="P1212" s="48"/>
      <c r="Q1212" s="48"/>
      <c r="R1212" s="49"/>
      <c r="S1212" s="49"/>
      <c r="T1212" s="49"/>
      <c r="U1212" s="49"/>
      <c r="V1212" s="49"/>
      <c r="W1212" s="49"/>
      <c r="X1212" s="94"/>
      <c r="AD1212" s="91"/>
      <c r="AE1212" s="49"/>
      <c r="AF1212" s="49"/>
      <c r="AH1212" s="91"/>
      <c r="AI1212" s="49"/>
      <c r="AJ1212" s="49"/>
      <c r="AL1212" s="91"/>
      <c r="AM1212" s="49"/>
      <c r="AN1212" s="49"/>
    </row>
    <row r="1213" spans="8:40" x14ac:dyDescent="0.2">
      <c r="H1213" s="92"/>
      <c r="M1213" s="47"/>
      <c r="O1213" s="48"/>
      <c r="P1213" s="48"/>
      <c r="Q1213" s="48"/>
      <c r="R1213" s="49"/>
      <c r="S1213" s="49"/>
      <c r="T1213" s="49"/>
      <c r="U1213" s="49"/>
      <c r="V1213" s="49"/>
      <c r="W1213" s="49"/>
      <c r="X1213" s="94"/>
      <c r="AD1213" s="91"/>
      <c r="AE1213" s="49"/>
      <c r="AF1213" s="49"/>
      <c r="AH1213" s="91"/>
      <c r="AI1213" s="49"/>
      <c r="AJ1213" s="49"/>
      <c r="AL1213" s="91"/>
      <c r="AM1213" s="49"/>
      <c r="AN1213" s="49"/>
    </row>
    <row r="1214" spans="8:40" x14ac:dyDescent="0.2">
      <c r="H1214" s="92"/>
      <c r="M1214" s="47"/>
      <c r="O1214" s="48"/>
      <c r="P1214" s="48"/>
      <c r="Q1214" s="48"/>
      <c r="R1214" s="49"/>
      <c r="S1214" s="49"/>
      <c r="T1214" s="49"/>
      <c r="U1214" s="49"/>
      <c r="V1214" s="49"/>
      <c r="W1214" s="49"/>
      <c r="X1214" s="94"/>
      <c r="AD1214" s="91"/>
      <c r="AE1214" s="49"/>
      <c r="AF1214" s="49"/>
      <c r="AH1214" s="91"/>
      <c r="AI1214" s="49"/>
      <c r="AJ1214" s="49"/>
      <c r="AL1214" s="91"/>
      <c r="AM1214" s="49"/>
      <c r="AN1214" s="49"/>
    </row>
    <row r="1215" spans="8:40" x14ac:dyDescent="0.2">
      <c r="H1215" s="92"/>
      <c r="M1215" s="47"/>
      <c r="O1215" s="48"/>
      <c r="P1215" s="48"/>
      <c r="Q1215" s="48"/>
      <c r="R1215" s="49"/>
      <c r="S1215" s="49"/>
      <c r="T1215" s="49"/>
      <c r="U1215" s="49"/>
      <c r="V1215" s="49"/>
      <c r="W1215" s="49"/>
      <c r="X1215" s="94"/>
      <c r="AD1215" s="91"/>
      <c r="AE1215" s="49"/>
      <c r="AF1215" s="49"/>
      <c r="AH1215" s="91"/>
      <c r="AI1215" s="49"/>
      <c r="AJ1215" s="49"/>
      <c r="AL1215" s="91"/>
      <c r="AM1215" s="49"/>
      <c r="AN1215" s="49"/>
    </row>
    <row r="1216" spans="8:40" x14ac:dyDescent="0.2">
      <c r="H1216" s="92"/>
      <c r="M1216" s="47"/>
      <c r="O1216" s="48"/>
      <c r="P1216" s="48"/>
      <c r="Q1216" s="48"/>
      <c r="R1216" s="49"/>
      <c r="S1216" s="49"/>
      <c r="T1216" s="49"/>
      <c r="U1216" s="49"/>
      <c r="V1216" s="49"/>
      <c r="W1216" s="49"/>
      <c r="X1216" s="94"/>
      <c r="AD1216" s="91"/>
      <c r="AE1216" s="49"/>
      <c r="AF1216" s="49"/>
      <c r="AH1216" s="91"/>
      <c r="AI1216" s="49"/>
      <c r="AJ1216" s="49"/>
      <c r="AL1216" s="91"/>
      <c r="AM1216" s="49"/>
      <c r="AN1216" s="49"/>
    </row>
    <row r="1217" spans="8:40" x14ac:dyDescent="0.2">
      <c r="H1217" s="92"/>
      <c r="M1217" s="47"/>
      <c r="O1217" s="48"/>
      <c r="P1217" s="48"/>
      <c r="Q1217" s="48"/>
      <c r="R1217" s="49"/>
      <c r="S1217" s="49"/>
      <c r="T1217" s="49"/>
      <c r="U1217" s="49"/>
      <c r="V1217" s="49"/>
      <c r="W1217" s="49"/>
      <c r="X1217" s="94"/>
      <c r="AD1217" s="91"/>
      <c r="AE1217" s="49"/>
      <c r="AF1217" s="49"/>
      <c r="AH1217" s="91"/>
      <c r="AI1217" s="49"/>
      <c r="AJ1217" s="49"/>
      <c r="AL1217" s="91"/>
      <c r="AM1217" s="49"/>
      <c r="AN1217" s="49"/>
    </row>
    <row r="1218" spans="8:40" x14ac:dyDescent="0.2">
      <c r="H1218" s="92"/>
      <c r="M1218" s="47"/>
      <c r="O1218" s="48"/>
      <c r="P1218" s="48"/>
      <c r="Q1218" s="48"/>
      <c r="R1218" s="49"/>
      <c r="S1218" s="49"/>
      <c r="T1218" s="49"/>
      <c r="U1218" s="49"/>
      <c r="V1218" s="49"/>
      <c r="W1218" s="49"/>
      <c r="X1218" s="94"/>
      <c r="AD1218" s="91"/>
      <c r="AE1218" s="49"/>
      <c r="AF1218" s="49"/>
      <c r="AH1218" s="91"/>
      <c r="AI1218" s="49"/>
      <c r="AJ1218" s="49"/>
      <c r="AL1218" s="91"/>
      <c r="AM1218" s="49"/>
      <c r="AN1218" s="49"/>
    </row>
    <row r="1219" spans="8:40" x14ac:dyDescent="0.2">
      <c r="H1219" s="92"/>
      <c r="M1219" s="47"/>
      <c r="O1219" s="48"/>
      <c r="P1219" s="48"/>
      <c r="Q1219" s="48"/>
      <c r="R1219" s="49"/>
      <c r="S1219" s="49"/>
      <c r="T1219" s="49"/>
      <c r="U1219" s="49"/>
      <c r="V1219" s="49"/>
      <c r="W1219" s="49"/>
      <c r="X1219" s="94"/>
      <c r="AD1219" s="91"/>
      <c r="AE1219" s="49"/>
      <c r="AF1219" s="49"/>
      <c r="AH1219" s="91"/>
      <c r="AI1219" s="49"/>
      <c r="AJ1219" s="49"/>
      <c r="AL1219" s="91"/>
      <c r="AM1219" s="49"/>
      <c r="AN1219" s="49"/>
    </row>
    <row r="1220" spans="8:40" x14ac:dyDescent="0.2">
      <c r="H1220" s="92"/>
      <c r="M1220" s="47"/>
      <c r="O1220" s="48"/>
      <c r="P1220" s="48"/>
      <c r="Q1220" s="48"/>
      <c r="R1220" s="49"/>
      <c r="S1220" s="49"/>
      <c r="T1220" s="49"/>
      <c r="U1220" s="49"/>
      <c r="V1220" s="49"/>
      <c r="W1220" s="49"/>
      <c r="X1220" s="94"/>
      <c r="AD1220" s="91"/>
      <c r="AE1220" s="49"/>
      <c r="AF1220" s="49"/>
      <c r="AH1220" s="91"/>
      <c r="AI1220" s="49"/>
      <c r="AJ1220" s="49"/>
      <c r="AL1220" s="91"/>
      <c r="AM1220" s="49"/>
      <c r="AN1220" s="49"/>
    </row>
    <row r="1221" spans="8:40" x14ac:dyDescent="0.2">
      <c r="H1221" s="92"/>
      <c r="M1221" s="47"/>
      <c r="O1221" s="48"/>
      <c r="P1221" s="48"/>
      <c r="Q1221" s="48"/>
      <c r="R1221" s="49"/>
      <c r="S1221" s="49"/>
      <c r="T1221" s="49"/>
      <c r="U1221" s="49"/>
      <c r="V1221" s="49"/>
      <c r="W1221" s="49"/>
      <c r="X1221" s="94"/>
      <c r="AD1221" s="91"/>
      <c r="AE1221" s="49"/>
      <c r="AF1221" s="49"/>
      <c r="AH1221" s="91"/>
      <c r="AI1221" s="49"/>
      <c r="AJ1221" s="49"/>
      <c r="AL1221" s="91"/>
      <c r="AM1221" s="49"/>
      <c r="AN1221" s="49"/>
    </row>
    <row r="1222" spans="8:40" x14ac:dyDescent="0.2">
      <c r="H1222" s="92"/>
      <c r="M1222" s="47"/>
      <c r="O1222" s="48"/>
      <c r="P1222" s="48"/>
      <c r="Q1222" s="48"/>
      <c r="R1222" s="49"/>
      <c r="S1222" s="49"/>
      <c r="T1222" s="49"/>
      <c r="U1222" s="49"/>
      <c r="V1222" s="49"/>
      <c r="W1222" s="49"/>
      <c r="X1222" s="94"/>
      <c r="AD1222" s="91"/>
      <c r="AE1222" s="49"/>
      <c r="AF1222" s="49"/>
      <c r="AH1222" s="91"/>
      <c r="AI1222" s="49"/>
      <c r="AJ1222" s="49"/>
      <c r="AL1222" s="91"/>
      <c r="AM1222" s="49"/>
      <c r="AN1222" s="49"/>
    </row>
    <row r="1223" spans="8:40" x14ac:dyDescent="0.2">
      <c r="H1223" s="92"/>
      <c r="M1223" s="47"/>
      <c r="O1223" s="48"/>
      <c r="P1223" s="48"/>
      <c r="Q1223" s="48"/>
      <c r="R1223" s="49"/>
      <c r="S1223" s="49"/>
      <c r="T1223" s="49"/>
      <c r="U1223" s="49"/>
      <c r="V1223" s="49"/>
      <c r="W1223" s="49"/>
      <c r="X1223" s="94"/>
      <c r="AD1223" s="91"/>
      <c r="AE1223" s="49"/>
      <c r="AF1223" s="49"/>
      <c r="AH1223" s="91"/>
      <c r="AI1223" s="49"/>
      <c r="AJ1223" s="49"/>
      <c r="AL1223" s="91"/>
      <c r="AM1223" s="49"/>
      <c r="AN1223" s="49"/>
    </row>
    <row r="1224" spans="8:40" x14ac:dyDescent="0.2">
      <c r="H1224" s="92"/>
      <c r="M1224" s="47"/>
      <c r="O1224" s="48"/>
      <c r="P1224" s="48"/>
      <c r="Q1224" s="48"/>
      <c r="R1224" s="49"/>
      <c r="S1224" s="49"/>
      <c r="T1224" s="49"/>
      <c r="U1224" s="49"/>
      <c r="V1224" s="49"/>
      <c r="W1224" s="49"/>
      <c r="X1224" s="94"/>
      <c r="AD1224" s="91"/>
      <c r="AE1224" s="49"/>
      <c r="AF1224" s="49"/>
      <c r="AH1224" s="91"/>
      <c r="AI1224" s="49"/>
      <c r="AJ1224" s="49"/>
      <c r="AL1224" s="91"/>
      <c r="AM1224" s="49"/>
      <c r="AN1224" s="49"/>
    </row>
    <row r="1225" spans="8:40" x14ac:dyDescent="0.2">
      <c r="H1225" s="92"/>
      <c r="M1225" s="47"/>
      <c r="O1225" s="48"/>
      <c r="P1225" s="48"/>
      <c r="Q1225" s="48"/>
      <c r="R1225" s="49"/>
      <c r="S1225" s="49"/>
      <c r="T1225" s="49"/>
      <c r="U1225" s="49"/>
      <c r="V1225" s="49"/>
      <c r="W1225" s="49"/>
      <c r="X1225" s="94"/>
      <c r="AD1225" s="91"/>
      <c r="AE1225" s="49"/>
      <c r="AF1225" s="49"/>
      <c r="AH1225" s="91"/>
      <c r="AI1225" s="49"/>
      <c r="AJ1225" s="49"/>
      <c r="AL1225" s="91"/>
      <c r="AM1225" s="49"/>
      <c r="AN1225" s="49"/>
    </row>
    <row r="1226" spans="8:40" x14ac:dyDescent="0.2">
      <c r="H1226" s="92"/>
      <c r="M1226" s="47"/>
      <c r="O1226" s="48"/>
      <c r="P1226" s="48"/>
      <c r="Q1226" s="48"/>
      <c r="R1226" s="49"/>
      <c r="S1226" s="49"/>
      <c r="T1226" s="49"/>
      <c r="U1226" s="49"/>
      <c r="V1226" s="49"/>
      <c r="W1226" s="49"/>
      <c r="X1226" s="94"/>
      <c r="AD1226" s="91"/>
      <c r="AE1226" s="49"/>
      <c r="AF1226" s="49"/>
      <c r="AH1226" s="91"/>
      <c r="AI1226" s="49"/>
      <c r="AJ1226" s="49"/>
      <c r="AL1226" s="91"/>
      <c r="AM1226" s="49"/>
      <c r="AN1226" s="49"/>
    </row>
    <row r="1227" spans="8:40" x14ac:dyDescent="0.2">
      <c r="H1227" s="92"/>
      <c r="M1227" s="47"/>
      <c r="O1227" s="48"/>
      <c r="P1227" s="48"/>
      <c r="Q1227" s="48"/>
      <c r="R1227" s="49"/>
      <c r="S1227" s="49"/>
      <c r="T1227" s="49"/>
      <c r="U1227" s="49"/>
      <c r="V1227" s="49"/>
      <c r="W1227" s="49"/>
      <c r="X1227" s="94"/>
      <c r="AD1227" s="91"/>
      <c r="AE1227" s="49"/>
      <c r="AF1227" s="49"/>
      <c r="AH1227" s="91"/>
      <c r="AI1227" s="49"/>
      <c r="AJ1227" s="49"/>
      <c r="AL1227" s="91"/>
      <c r="AM1227" s="49"/>
      <c r="AN1227" s="49"/>
    </row>
    <row r="1228" spans="8:40" x14ac:dyDescent="0.2">
      <c r="H1228" s="92"/>
      <c r="M1228" s="47"/>
      <c r="O1228" s="48"/>
      <c r="P1228" s="48"/>
      <c r="Q1228" s="48"/>
      <c r="R1228" s="49"/>
      <c r="S1228" s="49"/>
      <c r="T1228" s="49"/>
      <c r="U1228" s="49"/>
      <c r="V1228" s="49"/>
      <c r="W1228" s="49"/>
      <c r="X1228" s="94"/>
      <c r="AD1228" s="91"/>
      <c r="AE1228" s="49"/>
      <c r="AF1228" s="49"/>
      <c r="AH1228" s="91"/>
      <c r="AI1228" s="49"/>
      <c r="AJ1228" s="49"/>
      <c r="AL1228" s="91"/>
      <c r="AM1228" s="49"/>
      <c r="AN1228" s="49"/>
    </row>
    <row r="1229" spans="8:40" x14ac:dyDescent="0.2">
      <c r="H1229" s="92"/>
      <c r="M1229" s="47"/>
      <c r="O1229" s="48"/>
      <c r="P1229" s="48"/>
      <c r="Q1229" s="48"/>
      <c r="R1229" s="49"/>
      <c r="S1229" s="49"/>
      <c r="T1229" s="49"/>
      <c r="U1229" s="49"/>
      <c r="V1229" s="49"/>
      <c r="W1229" s="49"/>
      <c r="X1229" s="94"/>
      <c r="AD1229" s="91"/>
      <c r="AE1229" s="49"/>
      <c r="AF1229" s="49"/>
      <c r="AH1229" s="91"/>
      <c r="AI1229" s="49"/>
      <c r="AJ1229" s="49"/>
      <c r="AL1229" s="91"/>
      <c r="AM1229" s="49"/>
      <c r="AN1229" s="49"/>
    </row>
    <row r="1230" spans="8:40" x14ac:dyDescent="0.2">
      <c r="H1230" s="92"/>
      <c r="M1230" s="47"/>
      <c r="O1230" s="48"/>
      <c r="P1230" s="48"/>
      <c r="Q1230" s="48"/>
      <c r="R1230" s="49"/>
      <c r="S1230" s="49"/>
      <c r="T1230" s="49"/>
      <c r="U1230" s="49"/>
      <c r="V1230" s="49"/>
      <c r="W1230" s="49"/>
      <c r="X1230" s="94"/>
      <c r="AD1230" s="91"/>
      <c r="AE1230" s="49"/>
      <c r="AF1230" s="49"/>
      <c r="AH1230" s="91"/>
      <c r="AI1230" s="49"/>
      <c r="AJ1230" s="49"/>
      <c r="AL1230" s="91"/>
      <c r="AM1230" s="49"/>
      <c r="AN1230" s="49"/>
    </row>
    <row r="1231" spans="8:40" x14ac:dyDescent="0.2">
      <c r="H1231" s="92"/>
      <c r="M1231" s="47"/>
      <c r="O1231" s="48"/>
      <c r="P1231" s="48"/>
      <c r="Q1231" s="48"/>
      <c r="R1231" s="49"/>
      <c r="S1231" s="49"/>
      <c r="T1231" s="49"/>
      <c r="U1231" s="49"/>
      <c r="V1231" s="49"/>
      <c r="W1231" s="49"/>
      <c r="X1231" s="94"/>
      <c r="AD1231" s="91"/>
      <c r="AE1231" s="49"/>
      <c r="AF1231" s="49"/>
      <c r="AH1231" s="91"/>
      <c r="AI1231" s="49"/>
      <c r="AJ1231" s="49"/>
      <c r="AL1231" s="91"/>
      <c r="AM1231" s="49"/>
      <c r="AN1231" s="49"/>
    </row>
    <row r="1232" spans="8:40" x14ac:dyDescent="0.2">
      <c r="H1232" s="92"/>
      <c r="M1232" s="47"/>
      <c r="O1232" s="48"/>
      <c r="P1232" s="48"/>
      <c r="Q1232" s="48"/>
      <c r="R1232" s="49"/>
      <c r="S1232" s="49"/>
      <c r="T1232" s="49"/>
      <c r="U1232" s="49"/>
      <c r="V1232" s="49"/>
      <c r="W1232" s="49"/>
      <c r="X1232" s="94"/>
      <c r="AD1232" s="91"/>
      <c r="AE1232" s="49"/>
      <c r="AF1232" s="49"/>
      <c r="AH1232" s="91"/>
      <c r="AI1232" s="49"/>
      <c r="AJ1232" s="49"/>
      <c r="AL1232" s="91"/>
      <c r="AM1232" s="49"/>
      <c r="AN1232" s="49"/>
    </row>
    <row r="1233" spans="8:40" x14ac:dyDescent="0.2">
      <c r="H1233" s="92"/>
      <c r="M1233" s="47"/>
      <c r="O1233" s="48"/>
      <c r="P1233" s="48"/>
      <c r="Q1233" s="48"/>
      <c r="R1233" s="49"/>
      <c r="S1233" s="49"/>
      <c r="T1233" s="49"/>
      <c r="U1233" s="49"/>
      <c r="V1233" s="49"/>
      <c r="W1233" s="49"/>
      <c r="X1233" s="94"/>
      <c r="AD1233" s="91"/>
      <c r="AE1233" s="49"/>
      <c r="AF1233" s="49"/>
      <c r="AH1233" s="91"/>
      <c r="AI1233" s="49"/>
      <c r="AJ1233" s="49"/>
      <c r="AL1233" s="91"/>
      <c r="AM1233" s="49"/>
      <c r="AN1233" s="49"/>
    </row>
    <row r="1234" spans="8:40" x14ac:dyDescent="0.2">
      <c r="H1234" s="92"/>
      <c r="M1234" s="47"/>
      <c r="O1234" s="48"/>
      <c r="P1234" s="48"/>
      <c r="Q1234" s="48"/>
      <c r="R1234" s="49"/>
      <c r="S1234" s="49"/>
      <c r="T1234" s="49"/>
      <c r="U1234" s="49"/>
      <c r="V1234" s="49"/>
      <c r="W1234" s="49"/>
      <c r="X1234" s="94"/>
      <c r="AD1234" s="91"/>
      <c r="AE1234" s="49"/>
      <c r="AF1234" s="49"/>
      <c r="AH1234" s="91"/>
      <c r="AI1234" s="49"/>
      <c r="AJ1234" s="49"/>
      <c r="AL1234" s="91"/>
      <c r="AM1234" s="49"/>
      <c r="AN1234" s="49"/>
    </row>
    <row r="1235" spans="8:40" x14ac:dyDescent="0.2">
      <c r="H1235" s="92"/>
      <c r="M1235" s="47"/>
      <c r="O1235" s="48"/>
      <c r="P1235" s="48"/>
      <c r="Q1235" s="48"/>
      <c r="R1235" s="49"/>
      <c r="S1235" s="49"/>
      <c r="T1235" s="49"/>
      <c r="U1235" s="49"/>
      <c r="V1235" s="49"/>
      <c r="W1235" s="49"/>
      <c r="X1235" s="94"/>
      <c r="AD1235" s="91"/>
      <c r="AE1235" s="49"/>
      <c r="AF1235" s="49"/>
      <c r="AH1235" s="91"/>
      <c r="AI1235" s="49"/>
      <c r="AJ1235" s="49"/>
      <c r="AL1235" s="91"/>
      <c r="AM1235" s="49"/>
      <c r="AN1235" s="49"/>
    </row>
    <row r="1236" spans="8:40" x14ac:dyDescent="0.2">
      <c r="H1236" s="92"/>
      <c r="M1236" s="47"/>
      <c r="O1236" s="48"/>
      <c r="P1236" s="48"/>
      <c r="Q1236" s="48"/>
      <c r="R1236" s="49"/>
      <c r="S1236" s="49"/>
      <c r="T1236" s="49"/>
      <c r="U1236" s="49"/>
      <c r="V1236" s="49"/>
      <c r="W1236" s="49"/>
      <c r="X1236" s="94"/>
      <c r="AD1236" s="91"/>
      <c r="AE1236" s="49"/>
      <c r="AF1236" s="49"/>
      <c r="AH1236" s="91"/>
      <c r="AI1236" s="49"/>
      <c r="AJ1236" s="49"/>
      <c r="AL1236" s="91"/>
      <c r="AM1236" s="49"/>
      <c r="AN1236" s="49"/>
    </row>
    <row r="1237" spans="8:40" x14ac:dyDescent="0.2">
      <c r="H1237" s="92"/>
      <c r="M1237" s="47"/>
      <c r="O1237" s="48"/>
      <c r="P1237" s="48"/>
      <c r="Q1237" s="48"/>
      <c r="R1237" s="49"/>
      <c r="S1237" s="49"/>
      <c r="T1237" s="49"/>
      <c r="U1237" s="49"/>
      <c r="V1237" s="49"/>
      <c r="W1237" s="49"/>
      <c r="X1237" s="94"/>
      <c r="AD1237" s="91"/>
      <c r="AE1237" s="49"/>
      <c r="AF1237" s="49"/>
      <c r="AH1237" s="91"/>
      <c r="AI1237" s="49"/>
      <c r="AJ1237" s="49"/>
      <c r="AL1237" s="91"/>
      <c r="AM1237" s="49"/>
      <c r="AN1237" s="49"/>
    </row>
    <row r="1238" spans="8:40" x14ac:dyDescent="0.2">
      <c r="H1238" s="92"/>
      <c r="M1238" s="47"/>
      <c r="O1238" s="48"/>
      <c r="P1238" s="48"/>
      <c r="Q1238" s="48"/>
      <c r="R1238" s="49"/>
      <c r="S1238" s="49"/>
      <c r="T1238" s="49"/>
      <c r="U1238" s="49"/>
      <c r="V1238" s="49"/>
      <c r="W1238" s="49"/>
      <c r="X1238" s="94"/>
      <c r="AD1238" s="91"/>
      <c r="AE1238" s="49"/>
      <c r="AF1238" s="49"/>
      <c r="AH1238" s="91"/>
      <c r="AI1238" s="49"/>
      <c r="AJ1238" s="49"/>
      <c r="AL1238" s="91"/>
      <c r="AM1238" s="49"/>
      <c r="AN1238" s="49"/>
    </row>
    <row r="1239" spans="8:40" x14ac:dyDescent="0.2">
      <c r="H1239" s="92"/>
      <c r="M1239" s="47"/>
      <c r="O1239" s="48"/>
      <c r="P1239" s="48"/>
      <c r="Q1239" s="48"/>
      <c r="R1239" s="49"/>
      <c r="S1239" s="49"/>
      <c r="T1239" s="49"/>
      <c r="U1239" s="49"/>
      <c r="V1239" s="49"/>
      <c r="W1239" s="49"/>
      <c r="X1239" s="94"/>
      <c r="AD1239" s="91"/>
      <c r="AE1239" s="49"/>
      <c r="AF1239" s="49"/>
      <c r="AH1239" s="91"/>
      <c r="AI1239" s="49"/>
      <c r="AJ1239" s="49"/>
      <c r="AL1239" s="91"/>
      <c r="AM1239" s="49"/>
      <c r="AN1239" s="49"/>
    </row>
    <row r="1240" spans="8:40" x14ac:dyDescent="0.2">
      <c r="H1240" s="92"/>
      <c r="M1240" s="47"/>
      <c r="O1240" s="48"/>
      <c r="P1240" s="48"/>
      <c r="Q1240" s="48"/>
      <c r="R1240" s="49"/>
      <c r="S1240" s="49"/>
      <c r="T1240" s="49"/>
      <c r="U1240" s="49"/>
      <c r="V1240" s="49"/>
      <c r="W1240" s="49"/>
      <c r="X1240" s="94"/>
      <c r="AD1240" s="91"/>
      <c r="AE1240" s="49"/>
      <c r="AF1240" s="49"/>
      <c r="AH1240" s="91"/>
      <c r="AI1240" s="49"/>
      <c r="AJ1240" s="49"/>
      <c r="AL1240" s="91"/>
      <c r="AM1240" s="49"/>
      <c r="AN1240" s="49"/>
    </row>
    <row r="1241" spans="8:40" x14ac:dyDescent="0.2">
      <c r="H1241" s="92"/>
      <c r="M1241" s="47"/>
      <c r="O1241" s="48"/>
      <c r="P1241" s="48"/>
      <c r="Q1241" s="48"/>
      <c r="R1241" s="49"/>
      <c r="S1241" s="49"/>
      <c r="T1241" s="49"/>
      <c r="U1241" s="49"/>
      <c r="V1241" s="49"/>
      <c r="W1241" s="49"/>
      <c r="X1241" s="94"/>
      <c r="AD1241" s="91"/>
      <c r="AE1241" s="49"/>
      <c r="AF1241" s="49"/>
      <c r="AH1241" s="91"/>
      <c r="AI1241" s="49"/>
      <c r="AJ1241" s="49"/>
      <c r="AL1241" s="91"/>
      <c r="AM1241" s="49"/>
      <c r="AN1241" s="49"/>
    </row>
    <row r="1242" spans="8:40" x14ac:dyDescent="0.2">
      <c r="H1242" s="92"/>
      <c r="M1242" s="47"/>
      <c r="O1242" s="48"/>
      <c r="P1242" s="48"/>
      <c r="Q1242" s="48"/>
      <c r="R1242" s="49"/>
      <c r="S1242" s="49"/>
      <c r="T1242" s="49"/>
      <c r="U1242" s="49"/>
      <c r="V1242" s="49"/>
      <c r="W1242" s="49"/>
      <c r="X1242" s="94"/>
      <c r="AD1242" s="91"/>
      <c r="AE1242" s="49"/>
      <c r="AF1242" s="49"/>
      <c r="AH1242" s="91"/>
      <c r="AI1242" s="49"/>
      <c r="AJ1242" s="49"/>
      <c r="AL1242" s="91"/>
      <c r="AM1242" s="49"/>
      <c r="AN1242" s="49"/>
    </row>
    <row r="1243" spans="8:40" x14ac:dyDescent="0.2">
      <c r="H1243" s="92"/>
      <c r="M1243" s="47"/>
      <c r="O1243" s="48"/>
      <c r="P1243" s="48"/>
      <c r="Q1243" s="48"/>
      <c r="R1243" s="49"/>
      <c r="S1243" s="49"/>
      <c r="T1243" s="49"/>
      <c r="U1243" s="49"/>
      <c r="V1243" s="49"/>
      <c r="W1243" s="49"/>
      <c r="X1243" s="94"/>
      <c r="AD1243" s="91"/>
      <c r="AE1243" s="49"/>
      <c r="AF1243" s="49"/>
      <c r="AH1243" s="91"/>
      <c r="AI1243" s="49"/>
      <c r="AJ1243" s="49"/>
      <c r="AL1243" s="91"/>
      <c r="AM1243" s="49"/>
      <c r="AN1243" s="49"/>
    </row>
    <row r="1244" spans="8:40" x14ac:dyDescent="0.2">
      <c r="H1244" s="92"/>
      <c r="M1244" s="47"/>
      <c r="O1244" s="48"/>
      <c r="P1244" s="48"/>
      <c r="Q1244" s="48"/>
      <c r="R1244" s="49"/>
      <c r="S1244" s="49"/>
      <c r="T1244" s="49"/>
      <c r="U1244" s="49"/>
      <c r="V1244" s="49"/>
      <c r="W1244" s="49"/>
      <c r="X1244" s="94"/>
      <c r="AD1244" s="91"/>
      <c r="AE1244" s="49"/>
      <c r="AF1244" s="49"/>
      <c r="AH1244" s="91"/>
      <c r="AI1244" s="49"/>
      <c r="AJ1244" s="49"/>
      <c r="AL1244" s="91"/>
      <c r="AM1244" s="49"/>
      <c r="AN1244" s="49"/>
    </row>
    <row r="1245" spans="8:40" x14ac:dyDescent="0.2">
      <c r="H1245" s="92"/>
      <c r="M1245" s="47"/>
      <c r="O1245" s="48"/>
      <c r="P1245" s="48"/>
      <c r="Q1245" s="48"/>
      <c r="R1245" s="49"/>
      <c r="S1245" s="49"/>
      <c r="T1245" s="49"/>
      <c r="U1245" s="49"/>
      <c r="V1245" s="49"/>
      <c r="W1245" s="49"/>
      <c r="X1245" s="94"/>
      <c r="AD1245" s="91"/>
      <c r="AE1245" s="49"/>
      <c r="AF1245" s="49"/>
      <c r="AH1245" s="91"/>
      <c r="AI1245" s="49"/>
      <c r="AJ1245" s="49"/>
      <c r="AL1245" s="91"/>
      <c r="AM1245" s="49"/>
      <c r="AN1245" s="49"/>
    </row>
    <row r="1246" spans="8:40" x14ac:dyDescent="0.2">
      <c r="H1246" s="92"/>
      <c r="M1246" s="47"/>
      <c r="O1246" s="48"/>
      <c r="P1246" s="48"/>
      <c r="Q1246" s="48"/>
      <c r="R1246" s="49"/>
      <c r="S1246" s="49"/>
      <c r="T1246" s="49"/>
      <c r="U1246" s="49"/>
      <c r="V1246" s="49"/>
      <c r="W1246" s="49"/>
      <c r="X1246" s="94"/>
      <c r="AD1246" s="91"/>
      <c r="AE1246" s="49"/>
      <c r="AF1246" s="49"/>
      <c r="AH1246" s="91"/>
      <c r="AI1246" s="49"/>
      <c r="AJ1246" s="49"/>
      <c r="AL1246" s="91"/>
      <c r="AM1246" s="49"/>
      <c r="AN1246" s="49"/>
    </row>
    <row r="1247" spans="8:40" x14ac:dyDescent="0.2">
      <c r="H1247" s="92"/>
      <c r="M1247" s="47"/>
      <c r="O1247" s="48"/>
      <c r="P1247" s="48"/>
      <c r="Q1247" s="48"/>
      <c r="R1247" s="49"/>
      <c r="S1247" s="49"/>
      <c r="T1247" s="49"/>
      <c r="U1247" s="49"/>
      <c r="V1247" s="49"/>
      <c r="W1247" s="49"/>
      <c r="X1247" s="94"/>
      <c r="AD1247" s="91"/>
      <c r="AE1247" s="49"/>
      <c r="AF1247" s="49"/>
      <c r="AH1247" s="91"/>
      <c r="AI1247" s="49"/>
      <c r="AJ1247" s="49"/>
      <c r="AL1247" s="91"/>
      <c r="AM1247" s="49"/>
      <c r="AN1247" s="49"/>
    </row>
    <row r="1248" spans="8:40" x14ac:dyDescent="0.2">
      <c r="H1248" s="92"/>
      <c r="M1248" s="47"/>
      <c r="O1248" s="48"/>
      <c r="P1248" s="48"/>
      <c r="Q1248" s="48"/>
      <c r="R1248" s="49"/>
      <c r="S1248" s="49"/>
      <c r="T1248" s="49"/>
      <c r="U1248" s="49"/>
      <c r="V1248" s="49"/>
      <c r="W1248" s="49"/>
      <c r="X1248" s="94"/>
      <c r="AD1248" s="91"/>
      <c r="AE1248" s="49"/>
      <c r="AF1248" s="49"/>
      <c r="AH1248" s="91"/>
      <c r="AI1248" s="49"/>
      <c r="AJ1248" s="49"/>
      <c r="AL1248" s="91"/>
      <c r="AM1248" s="49"/>
      <c r="AN1248" s="49"/>
    </row>
    <row r="1249" spans="8:40" x14ac:dyDescent="0.2">
      <c r="H1249" s="92"/>
      <c r="M1249" s="47"/>
      <c r="O1249" s="48"/>
      <c r="P1249" s="48"/>
      <c r="Q1249" s="48"/>
      <c r="R1249" s="49"/>
      <c r="S1249" s="49"/>
      <c r="T1249" s="49"/>
      <c r="U1249" s="49"/>
      <c r="V1249" s="49"/>
      <c r="W1249" s="49"/>
      <c r="X1249" s="94"/>
      <c r="AD1249" s="91"/>
      <c r="AE1249" s="49"/>
      <c r="AF1249" s="49"/>
      <c r="AH1249" s="91"/>
      <c r="AI1249" s="49"/>
      <c r="AJ1249" s="49"/>
      <c r="AL1249" s="91"/>
      <c r="AM1249" s="49"/>
      <c r="AN1249" s="49"/>
    </row>
    <row r="1250" spans="8:40" x14ac:dyDescent="0.2">
      <c r="H1250" s="92"/>
      <c r="M1250" s="47"/>
      <c r="O1250" s="48"/>
      <c r="P1250" s="48"/>
      <c r="Q1250" s="48"/>
      <c r="R1250" s="49"/>
      <c r="S1250" s="49"/>
      <c r="T1250" s="49"/>
      <c r="U1250" s="49"/>
      <c r="V1250" s="49"/>
      <c r="W1250" s="49"/>
      <c r="X1250" s="94"/>
      <c r="AD1250" s="91"/>
      <c r="AE1250" s="49"/>
      <c r="AF1250" s="49"/>
      <c r="AH1250" s="91"/>
      <c r="AI1250" s="49"/>
      <c r="AJ1250" s="49"/>
      <c r="AL1250" s="91"/>
      <c r="AM1250" s="49"/>
      <c r="AN1250" s="49"/>
    </row>
    <row r="1251" spans="8:40" x14ac:dyDescent="0.2">
      <c r="H1251" s="92"/>
      <c r="M1251" s="47"/>
      <c r="O1251" s="48"/>
      <c r="P1251" s="48"/>
      <c r="Q1251" s="48"/>
      <c r="R1251" s="49"/>
      <c r="S1251" s="49"/>
      <c r="T1251" s="49"/>
      <c r="U1251" s="49"/>
      <c r="V1251" s="49"/>
      <c r="W1251" s="49"/>
      <c r="X1251" s="94"/>
      <c r="AD1251" s="91"/>
      <c r="AE1251" s="49"/>
      <c r="AF1251" s="49"/>
      <c r="AH1251" s="91"/>
      <c r="AI1251" s="49"/>
      <c r="AJ1251" s="49"/>
      <c r="AL1251" s="91"/>
      <c r="AM1251" s="49"/>
      <c r="AN1251" s="49"/>
    </row>
    <row r="1252" spans="8:40" x14ac:dyDescent="0.2">
      <c r="H1252" s="92"/>
      <c r="M1252" s="47"/>
      <c r="O1252" s="48"/>
      <c r="P1252" s="48"/>
      <c r="Q1252" s="48"/>
      <c r="R1252" s="49"/>
      <c r="S1252" s="49"/>
      <c r="T1252" s="49"/>
      <c r="U1252" s="49"/>
      <c r="V1252" s="49"/>
      <c r="W1252" s="49"/>
      <c r="X1252" s="94"/>
      <c r="AD1252" s="91"/>
      <c r="AE1252" s="49"/>
      <c r="AF1252" s="49"/>
      <c r="AH1252" s="91"/>
      <c r="AI1252" s="49"/>
      <c r="AJ1252" s="49"/>
      <c r="AL1252" s="91"/>
      <c r="AM1252" s="49"/>
      <c r="AN1252" s="49"/>
    </row>
    <row r="1253" spans="8:40" x14ac:dyDescent="0.2">
      <c r="H1253" s="92"/>
      <c r="M1253" s="47"/>
      <c r="O1253" s="48"/>
      <c r="P1253" s="48"/>
      <c r="Q1253" s="48"/>
      <c r="R1253" s="49"/>
      <c r="S1253" s="49"/>
      <c r="T1253" s="49"/>
      <c r="U1253" s="49"/>
      <c r="V1253" s="49"/>
      <c r="W1253" s="49"/>
      <c r="X1253" s="94"/>
      <c r="AD1253" s="91"/>
      <c r="AE1253" s="49"/>
      <c r="AF1253" s="49"/>
      <c r="AH1253" s="91"/>
      <c r="AI1253" s="49"/>
      <c r="AJ1253" s="49"/>
      <c r="AL1253" s="91"/>
      <c r="AM1253" s="49"/>
      <c r="AN1253" s="49"/>
    </row>
    <row r="1254" spans="8:40" x14ac:dyDescent="0.2">
      <c r="H1254" s="92"/>
      <c r="M1254" s="47"/>
      <c r="O1254" s="48"/>
      <c r="P1254" s="48"/>
      <c r="Q1254" s="48"/>
      <c r="R1254" s="49"/>
      <c r="S1254" s="49"/>
      <c r="T1254" s="49"/>
      <c r="U1254" s="49"/>
      <c r="V1254" s="49"/>
      <c r="W1254" s="49"/>
      <c r="X1254" s="94"/>
      <c r="AD1254" s="91"/>
      <c r="AE1254" s="49"/>
      <c r="AF1254" s="49"/>
      <c r="AH1254" s="91"/>
      <c r="AI1254" s="49"/>
      <c r="AJ1254" s="49"/>
      <c r="AL1254" s="91"/>
      <c r="AM1254" s="49"/>
      <c r="AN1254" s="49"/>
    </row>
    <row r="1255" spans="8:40" x14ac:dyDescent="0.2">
      <c r="H1255" s="92"/>
      <c r="M1255" s="47"/>
      <c r="O1255" s="48"/>
      <c r="P1255" s="48"/>
      <c r="Q1255" s="48"/>
      <c r="R1255" s="49"/>
      <c r="S1255" s="49"/>
      <c r="T1255" s="49"/>
      <c r="U1255" s="49"/>
      <c r="V1255" s="49"/>
      <c r="W1255" s="49"/>
      <c r="X1255" s="94"/>
      <c r="AD1255" s="91"/>
      <c r="AE1255" s="49"/>
      <c r="AF1255" s="49"/>
      <c r="AH1255" s="91"/>
      <c r="AI1255" s="49"/>
      <c r="AJ1255" s="49"/>
      <c r="AL1255" s="91"/>
      <c r="AM1255" s="49"/>
      <c r="AN1255" s="49"/>
    </row>
    <row r="1256" spans="8:40" x14ac:dyDescent="0.2">
      <c r="H1256" s="92"/>
      <c r="M1256" s="47"/>
      <c r="O1256" s="48"/>
      <c r="P1256" s="48"/>
      <c r="Q1256" s="48"/>
      <c r="R1256" s="49"/>
      <c r="S1256" s="49"/>
      <c r="T1256" s="49"/>
      <c r="U1256" s="49"/>
      <c r="V1256" s="49"/>
      <c r="W1256" s="49"/>
      <c r="X1256" s="94"/>
      <c r="AD1256" s="91"/>
      <c r="AE1256" s="49"/>
      <c r="AF1256" s="49"/>
      <c r="AH1256" s="91"/>
      <c r="AI1256" s="49"/>
      <c r="AJ1256" s="49"/>
      <c r="AL1256" s="91"/>
      <c r="AM1256" s="49"/>
      <c r="AN1256" s="49"/>
    </row>
    <row r="1257" spans="8:40" x14ac:dyDescent="0.2">
      <c r="H1257" s="92"/>
      <c r="M1257" s="47"/>
      <c r="O1257" s="48"/>
      <c r="P1257" s="48"/>
      <c r="Q1257" s="48"/>
      <c r="R1257" s="49"/>
      <c r="S1257" s="49"/>
      <c r="T1257" s="49"/>
      <c r="U1257" s="49"/>
      <c r="V1257" s="49"/>
      <c r="W1257" s="49"/>
      <c r="X1257" s="94"/>
      <c r="AD1257" s="91"/>
      <c r="AE1257" s="49"/>
      <c r="AF1257" s="49"/>
      <c r="AH1257" s="91"/>
      <c r="AI1257" s="49"/>
      <c r="AJ1257" s="49"/>
      <c r="AL1257" s="91"/>
      <c r="AM1257" s="49"/>
      <c r="AN1257" s="49"/>
    </row>
    <row r="1258" spans="8:40" x14ac:dyDescent="0.2">
      <c r="H1258" s="92"/>
      <c r="M1258" s="47"/>
      <c r="O1258" s="48"/>
      <c r="P1258" s="48"/>
      <c r="Q1258" s="48"/>
      <c r="R1258" s="49"/>
      <c r="S1258" s="49"/>
      <c r="T1258" s="49"/>
      <c r="U1258" s="49"/>
      <c r="V1258" s="49"/>
      <c r="W1258" s="49"/>
      <c r="X1258" s="94"/>
      <c r="AD1258" s="91"/>
      <c r="AE1258" s="49"/>
      <c r="AF1258" s="49"/>
      <c r="AH1258" s="91"/>
      <c r="AI1258" s="49"/>
      <c r="AJ1258" s="49"/>
      <c r="AL1258" s="91"/>
      <c r="AM1258" s="49"/>
      <c r="AN1258" s="49"/>
    </row>
    <row r="1259" spans="8:40" x14ac:dyDescent="0.2">
      <c r="H1259" s="92"/>
      <c r="M1259" s="47"/>
      <c r="O1259" s="48"/>
      <c r="P1259" s="48"/>
      <c r="Q1259" s="48"/>
      <c r="R1259" s="49"/>
      <c r="S1259" s="49"/>
      <c r="T1259" s="49"/>
      <c r="U1259" s="49"/>
      <c r="V1259" s="49"/>
      <c r="W1259" s="49"/>
      <c r="X1259" s="94"/>
      <c r="AD1259" s="91"/>
      <c r="AE1259" s="49"/>
      <c r="AF1259" s="49"/>
      <c r="AH1259" s="91"/>
      <c r="AI1259" s="49"/>
      <c r="AJ1259" s="49"/>
      <c r="AL1259" s="91"/>
      <c r="AM1259" s="49"/>
      <c r="AN1259" s="49"/>
    </row>
    <row r="1260" spans="8:40" x14ac:dyDescent="0.2">
      <c r="H1260" s="92"/>
      <c r="M1260" s="47"/>
      <c r="O1260" s="48"/>
      <c r="P1260" s="48"/>
      <c r="Q1260" s="48"/>
      <c r="R1260" s="49"/>
      <c r="S1260" s="49"/>
      <c r="T1260" s="49"/>
      <c r="U1260" s="49"/>
      <c r="V1260" s="49"/>
      <c r="W1260" s="49"/>
      <c r="X1260" s="94"/>
      <c r="AD1260" s="91"/>
      <c r="AE1260" s="49"/>
      <c r="AF1260" s="49"/>
      <c r="AH1260" s="91"/>
      <c r="AI1260" s="49"/>
      <c r="AJ1260" s="49"/>
      <c r="AL1260" s="91"/>
      <c r="AM1260" s="49"/>
      <c r="AN1260" s="49"/>
    </row>
    <row r="1261" spans="8:40" x14ac:dyDescent="0.2">
      <c r="H1261" s="92"/>
      <c r="M1261" s="47"/>
      <c r="O1261" s="48"/>
      <c r="P1261" s="48"/>
      <c r="Q1261" s="48"/>
      <c r="R1261" s="49"/>
      <c r="S1261" s="49"/>
      <c r="T1261" s="49"/>
      <c r="U1261" s="49"/>
      <c r="V1261" s="49"/>
      <c r="W1261" s="49"/>
      <c r="X1261" s="94"/>
      <c r="AD1261" s="91"/>
      <c r="AE1261" s="49"/>
      <c r="AF1261" s="49"/>
      <c r="AH1261" s="91"/>
      <c r="AI1261" s="49"/>
      <c r="AJ1261" s="49"/>
      <c r="AL1261" s="91"/>
      <c r="AM1261" s="49"/>
      <c r="AN1261" s="49"/>
    </row>
    <row r="1262" spans="8:40" x14ac:dyDescent="0.2">
      <c r="H1262" s="92"/>
      <c r="M1262" s="47"/>
      <c r="O1262" s="48"/>
      <c r="P1262" s="48"/>
      <c r="Q1262" s="48"/>
      <c r="R1262" s="49"/>
      <c r="S1262" s="49"/>
      <c r="T1262" s="49"/>
      <c r="U1262" s="49"/>
      <c r="V1262" s="49"/>
      <c r="W1262" s="49"/>
      <c r="X1262" s="94"/>
      <c r="AD1262" s="91"/>
      <c r="AE1262" s="49"/>
      <c r="AF1262" s="49"/>
      <c r="AH1262" s="91"/>
      <c r="AI1262" s="49"/>
      <c r="AJ1262" s="49"/>
      <c r="AL1262" s="91"/>
      <c r="AM1262" s="49"/>
      <c r="AN1262" s="49"/>
    </row>
    <row r="1263" spans="8:40" x14ac:dyDescent="0.2">
      <c r="H1263" s="92"/>
      <c r="M1263" s="47"/>
      <c r="O1263" s="48"/>
      <c r="P1263" s="48"/>
      <c r="Q1263" s="48"/>
      <c r="R1263" s="49"/>
      <c r="S1263" s="49"/>
      <c r="T1263" s="49"/>
      <c r="U1263" s="49"/>
      <c r="V1263" s="49"/>
      <c r="W1263" s="49"/>
      <c r="X1263" s="94"/>
      <c r="AD1263" s="91"/>
      <c r="AE1263" s="49"/>
      <c r="AF1263" s="49"/>
      <c r="AH1263" s="91"/>
      <c r="AI1263" s="49"/>
      <c r="AJ1263" s="49"/>
      <c r="AL1263" s="91"/>
      <c r="AM1263" s="49"/>
      <c r="AN1263" s="49"/>
    </row>
    <row r="1264" spans="8:40" x14ac:dyDescent="0.2">
      <c r="H1264" s="92"/>
      <c r="M1264" s="47"/>
      <c r="O1264" s="48"/>
      <c r="P1264" s="48"/>
      <c r="Q1264" s="48"/>
      <c r="R1264" s="49"/>
      <c r="S1264" s="49"/>
      <c r="T1264" s="49"/>
      <c r="U1264" s="49"/>
      <c r="V1264" s="49"/>
      <c r="W1264" s="49"/>
      <c r="X1264" s="94"/>
      <c r="AD1264" s="91"/>
      <c r="AE1264" s="49"/>
      <c r="AF1264" s="49"/>
      <c r="AH1264" s="91"/>
      <c r="AI1264" s="49"/>
      <c r="AJ1264" s="49"/>
      <c r="AL1264" s="91"/>
      <c r="AM1264" s="49"/>
      <c r="AN1264" s="49"/>
    </row>
    <row r="1265" spans="8:40" x14ac:dyDescent="0.2">
      <c r="H1265" s="92"/>
      <c r="M1265" s="47"/>
      <c r="O1265" s="48"/>
      <c r="P1265" s="48"/>
      <c r="Q1265" s="48"/>
      <c r="R1265" s="49"/>
      <c r="S1265" s="49"/>
      <c r="T1265" s="49"/>
      <c r="U1265" s="49"/>
      <c r="V1265" s="49"/>
      <c r="W1265" s="49"/>
      <c r="X1265" s="94"/>
      <c r="AD1265" s="91"/>
      <c r="AE1265" s="49"/>
      <c r="AF1265" s="49"/>
      <c r="AH1265" s="91"/>
      <c r="AI1265" s="49"/>
      <c r="AJ1265" s="49"/>
      <c r="AL1265" s="91"/>
      <c r="AM1265" s="49"/>
      <c r="AN1265" s="49"/>
    </row>
    <row r="1266" spans="8:40" x14ac:dyDescent="0.2">
      <c r="H1266" s="92"/>
      <c r="M1266" s="47"/>
      <c r="O1266" s="48"/>
      <c r="P1266" s="48"/>
      <c r="Q1266" s="48"/>
      <c r="R1266" s="49"/>
      <c r="S1266" s="49"/>
      <c r="T1266" s="49"/>
      <c r="U1266" s="49"/>
      <c r="V1266" s="49"/>
      <c r="W1266" s="49"/>
      <c r="X1266" s="94"/>
      <c r="AD1266" s="91"/>
      <c r="AE1266" s="49"/>
      <c r="AF1266" s="49"/>
      <c r="AH1266" s="91"/>
      <c r="AI1266" s="49"/>
      <c r="AJ1266" s="49"/>
      <c r="AL1266" s="91"/>
      <c r="AM1266" s="49"/>
      <c r="AN1266" s="49"/>
    </row>
    <row r="1267" spans="8:40" x14ac:dyDescent="0.2">
      <c r="H1267" s="92"/>
      <c r="M1267" s="47"/>
      <c r="O1267" s="48"/>
      <c r="P1267" s="48"/>
      <c r="Q1267" s="48"/>
      <c r="R1267" s="49"/>
      <c r="S1267" s="49"/>
      <c r="T1267" s="49"/>
      <c r="U1267" s="49"/>
      <c r="V1267" s="49"/>
      <c r="W1267" s="49"/>
      <c r="X1267" s="94"/>
      <c r="AD1267" s="91"/>
      <c r="AE1267" s="49"/>
      <c r="AF1267" s="49"/>
      <c r="AH1267" s="91"/>
      <c r="AI1267" s="49"/>
      <c r="AJ1267" s="49"/>
      <c r="AL1267" s="91"/>
      <c r="AM1267" s="49"/>
      <c r="AN1267" s="49"/>
    </row>
    <row r="1268" spans="8:40" x14ac:dyDescent="0.2">
      <c r="H1268" s="92"/>
      <c r="M1268" s="47"/>
      <c r="O1268" s="48"/>
      <c r="P1268" s="48"/>
      <c r="Q1268" s="48"/>
      <c r="R1268" s="49"/>
      <c r="S1268" s="49"/>
      <c r="T1268" s="49"/>
      <c r="U1268" s="49"/>
      <c r="V1268" s="49"/>
      <c r="W1268" s="49"/>
      <c r="X1268" s="94"/>
      <c r="AD1268" s="91"/>
      <c r="AE1268" s="49"/>
      <c r="AF1268" s="49"/>
      <c r="AH1268" s="91"/>
      <c r="AI1268" s="49"/>
      <c r="AJ1268" s="49"/>
      <c r="AL1268" s="91"/>
      <c r="AM1268" s="49"/>
      <c r="AN1268" s="49"/>
    </row>
    <row r="1269" spans="8:40" x14ac:dyDescent="0.2">
      <c r="H1269" s="92"/>
      <c r="M1269" s="47"/>
      <c r="O1269" s="48"/>
      <c r="P1269" s="48"/>
      <c r="Q1269" s="48"/>
      <c r="R1269" s="49"/>
      <c r="S1269" s="49"/>
      <c r="T1269" s="49"/>
      <c r="U1269" s="49"/>
      <c r="V1269" s="49"/>
      <c r="W1269" s="49"/>
      <c r="X1269" s="94"/>
      <c r="AD1269" s="91"/>
      <c r="AE1269" s="49"/>
      <c r="AF1269" s="49"/>
      <c r="AH1269" s="91"/>
      <c r="AI1269" s="49"/>
      <c r="AJ1269" s="49"/>
      <c r="AL1269" s="91"/>
      <c r="AM1269" s="49"/>
      <c r="AN1269" s="49"/>
    </row>
    <row r="1270" spans="8:40" x14ac:dyDescent="0.2">
      <c r="H1270" s="92"/>
      <c r="M1270" s="47"/>
      <c r="O1270" s="48"/>
      <c r="P1270" s="48"/>
      <c r="Q1270" s="48"/>
      <c r="R1270" s="49"/>
      <c r="S1270" s="49"/>
      <c r="T1270" s="49"/>
      <c r="U1270" s="49"/>
      <c r="V1270" s="49"/>
      <c r="W1270" s="49"/>
      <c r="X1270" s="94"/>
      <c r="AD1270" s="91"/>
      <c r="AE1270" s="49"/>
      <c r="AF1270" s="49"/>
      <c r="AH1270" s="91"/>
      <c r="AI1270" s="49"/>
      <c r="AJ1270" s="49"/>
      <c r="AL1270" s="91"/>
      <c r="AM1270" s="49"/>
      <c r="AN1270" s="49"/>
    </row>
    <row r="1271" spans="8:40" x14ac:dyDescent="0.2">
      <c r="H1271" s="92"/>
      <c r="M1271" s="47"/>
      <c r="O1271" s="48"/>
      <c r="P1271" s="48"/>
      <c r="Q1271" s="48"/>
      <c r="R1271" s="49"/>
      <c r="S1271" s="49"/>
      <c r="T1271" s="49"/>
      <c r="U1271" s="49"/>
      <c r="V1271" s="49"/>
      <c r="W1271" s="49"/>
      <c r="X1271" s="94"/>
      <c r="AD1271" s="91"/>
      <c r="AE1271" s="49"/>
      <c r="AF1271" s="49"/>
      <c r="AH1271" s="91"/>
      <c r="AI1271" s="49"/>
      <c r="AJ1271" s="49"/>
      <c r="AL1271" s="91"/>
      <c r="AM1271" s="49"/>
      <c r="AN1271" s="49"/>
    </row>
    <row r="1272" spans="8:40" x14ac:dyDescent="0.2">
      <c r="H1272" s="92"/>
      <c r="M1272" s="47"/>
      <c r="O1272" s="48"/>
      <c r="P1272" s="48"/>
      <c r="Q1272" s="48"/>
      <c r="R1272" s="49"/>
      <c r="S1272" s="49"/>
      <c r="T1272" s="49"/>
      <c r="U1272" s="49"/>
      <c r="V1272" s="49"/>
      <c r="W1272" s="49"/>
      <c r="X1272" s="94"/>
      <c r="AD1272" s="91"/>
      <c r="AE1272" s="49"/>
      <c r="AF1272" s="49"/>
      <c r="AH1272" s="91"/>
      <c r="AI1272" s="49"/>
      <c r="AJ1272" s="49"/>
      <c r="AL1272" s="91"/>
      <c r="AM1272" s="49"/>
      <c r="AN1272" s="49"/>
    </row>
    <row r="1273" spans="8:40" x14ac:dyDescent="0.2">
      <c r="H1273" s="92"/>
      <c r="M1273" s="47"/>
      <c r="O1273" s="48"/>
      <c r="P1273" s="48"/>
      <c r="Q1273" s="48"/>
      <c r="R1273" s="49"/>
      <c r="S1273" s="49"/>
      <c r="T1273" s="49"/>
      <c r="U1273" s="49"/>
      <c r="V1273" s="49"/>
      <c r="W1273" s="49"/>
      <c r="X1273" s="94"/>
      <c r="AD1273" s="91"/>
      <c r="AE1273" s="49"/>
      <c r="AF1273" s="49"/>
      <c r="AH1273" s="91"/>
      <c r="AI1273" s="49"/>
      <c r="AJ1273" s="49"/>
      <c r="AL1273" s="91"/>
      <c r="AM1273" s="49"/>
      <c r="AN1273" s="49"/>
    </row>
    <row r="1274" spans="8:40" x14ac:dyDescent="0.2">
      <c r="H1274" s="92"/>
      <c r="M1274" s="47"/>
      <c r="O1274" s="48"/>
      <c r="P1274" s="48"/>
      <c r="Q1274" s="48"/>
      <c r="R1274" s="49"/>
      <c r="S1274" s="49"/>
      <c r="T1274" s="49"/>
      <c r="U1274" s="49"/>
      <c r="V1274" s="49"/>
      <c r="W1274" s="49"/>
      <c r="X1274" s="94"/>
      <c r="AD1274" s="91"/>
      <c r="AE1274" s="49"/>
      <c r="AF1274" s="49"/>
      <c r="AH1274" s="91"/>
      <c r="AI1274" s="49"/>
      <c r="AJ1274" s="49"/>
      <c r="AL1274" s="91"/>
      <c r="AM1274" s="49"/>
      <c r="AN1274" s="49"/>
    </row>
    <row r="1275" spans="8:40" x14ac:dyDescent="0.2">
      <c r="H1275" s="92"/>
      <c r="M1275" s="47"/>
      <c r="O1275" s="48"/>
      <c r="P1275" s="48"/>
      <c r="Q1275" s="48"/>
      <c r="R1275" s="49"/>
      <c r="S1275" s="49"/>
      <c r="T1275" s="49"/>
      <c r="U1275" s="49"/>
      <c r="V1275" s="49"/>
      <c r="W1275" s="49"/>
      <c r="X1275" s="94"/>
      <c r="AD1275" s="91"/>
      <c r="AE1275" s="49"/>
      <c r="AF1275" s="49"/>
      <c r="AH1275" s="91"/>
      <c r="AI1275" s="49"/>
      <c r="AJ1275" s="49"/>
      <c r="AL1275" s="91"/>
      <c r="AM1275" s="49"/>
      <c r="AN1275" s="49"/>
    </row>
    <row r="1276" spans="8:40" x14ac:dyDescent="0.2">
      <c r="H1276" s="92"/>
      <c r="M1276" s="47"/>
      <c r="O1276" s="48"/>
      <c r="P1276" s="48"/>
      <c r="Q1276" s="48"/>
      <c r="R1276" s="49"/>
      <c r="S1276" s="49"/>
      <c r="T1276" s="49"/>
      <c r="U1276" s="49"/>
      <c r="V1276" s="49"/>
      <c r="W1276" s="49"/>
      <c r="X1276" s="94"/>
      <c r="AD1276" s="91"/>
      <c r="AE1276" s="49"/>
      <c r="AF1276" s="49"/>
      <c r="AH1276" s="91"/>
      <c r="AI1276" s="49"/>
      <c r="AJ1276" s="49"/>
      <c r="AL1276" s="91"/>
      <c r="AM1276" s="49"/>
      <c r="AN1276" s="49"/>
    </row>
    <row r="1277" spans="8:40" x14ac:dyDescent="0.2">
      <c r="H1277" s="92"/>
      <c r="M1277" s="47"/>
      <c r="O1277" s="48"/>
      <c r="P1277" s="48"/>
      <c r="Q1277" s="48"/>
      <c r="R1277" s="49"/>
      <c r="S1277" s="49"/>
      <c r="T1277" s="49"/>
      <c r="U1277" s="49"/>
      <c r="V1277" s="49"/>
      <c r="W1277" s="49"/>
      <c r="X1277" s="94"/>
      <c r="AD1277" s="91"/>
      <c r="AE1277" s="49"/>
      <c r="AF1277" s="49"/>
      <c r="AH1277" s="91"/>
      <c r="AI1277" s="49"/>
      <c r="AJ1277" s="49"/>
      <c r="AL1277" s="91"/>
      <c r="AM1277" s="49"/>
      <c r="AN1277" s="49"/>
    </row>
    <row r="1278" spans="8:40" x14ac:dyDescent="0.2">
      <c r="H1278" s="92"/>
      <c r="M1278" s="47"/>
      <c r="O1278" s="48"/>
      <c r="P1278" s="48"/>
      <c r="Q1278" s="48"/>
      <c r="R1278" s="49"/>
      <c r="S1278" s="49"/>
      <c r="T1278" s="49"/>
      <c r="U1278" s="49"/>
      <c r="V1278" s="49"/>
      <c r="W1278" s="49"/>
      <c r="X1278" s="94"/>
      <c r="AD1278" s="91"/>
      <c r="AE1278" s="49"/>
      <c r="AF1278" s="49"/>
      <c r="AH1278" s="91"/>
      <c r="AI1278" s="49"/>
      <c r="AJ1278" s="49"/>
      <c r="AL1278" s="91"/>
      <c r="AM1278" s="49"/>
      <c r="AN1278" s="49"/>
    </row>
    <row r="1279" spans="8:40" x14ac:dyDescent="0.2">
      <c r="H1279" s="92"/>
      <c r="M1279" s="47"/>
      <c r="O1279" s="48"/>
      <c r="P1279" s="48"/>
      <c r="Q1279" s="48"/>
      <c r="R1279" s="49"/>
      <c r="S1279" s="49"/>
      <c r="T1279" s="49"/>
      <c r="U1279" s="49"/>
      <c r="V1279" s="49"/>
      <c r="W1279" s="49"/>
      <c r="X1279" s="94"/>
      <c r="AD1279" s="91"/>
      <c r="AE1279" s="49"/>
      <c r="AF1279" s="49"/>
      <c r="AH1279" s="91"/>
      <c r="AI1279" s="49"/>
      <c r="AJ1279" s="49"/>
      <c r="AL1279" s="91"/>
      <c r="AM1279" s="49"/>
      <c r="AN1279" s="49"/>
    </row>
    <row r="1280" spans="8:40" x14ac:dyDescent="0.2">
      <c r="H1280" s="92"/>
      <c r="M1280" s="47"/>
      <c r="O1280" s="48"/>
      <c r="P1280" s="48"/>
      <c r="Q1280" s="48"/>
      <c r="R1280" s="49"/>
      <c r="S1280" s="49"/>
      <c r="T1280" s="49"/>
      <c r="U1280" s="49"/>
      <c r="V1280" s="49"/>
      <c r="W1280" s="49"/>
      <c r="X1280" s="94"/>
      <c r="AD1280" s="91"/>
      <c r="AE1280" s="49"/>
      <c r="AF1280" s="49"/>
      <c r="AH1280" s="91"/>
      <c r="AI1280" s="49"/>
      <c r="AJ1280" s="49"/>
      <c r="AL1280" s="91"/>
      <c r="AM1280" s="49"/>
      <c r="AN1280" s="49"/>
    </row>
    <row r="1281" spans="8:40" x14ac:dyDescent="0.2">
      <c r="H1281" s="92"/>
      <c r="M1281" s="47"/>
      <c r="O1281" s="48"/>
      <c r="P1281" s="48"/>
      <c r="Q1281" s="48"/>
      <c r="R1281" s="49"/>
      <c r="S1281" s="49"/>
      <c r="T1281" s="49"/>
      <c r="U1281" s="49"/>
      <c r="V1281" s="49"/>
      <c r="W1281" s="49"/>
      <c r="X1281" s="94"/>
      <c r="AD1281" s="91"/>
      <c r="AE1281" s="49"/>
      <c r="AF1281" s="49"/>
      <c r="AH1281" s="91"/>
      <c r="AI1281" s="49"/>
      <c r="AJ1281" s="49"/>
      <c r="AL1281" s="91"/>
      <c r="AM1281" s="49"/>
      <c r="AN1281" s="49"/>
    </row>
    <row r="1282" spans="8:40" x14ac:dyDescent="0.2">
      <c r="H1282" s="92"/>
      <c r="M1282" s="47"/>
      <c r="O1282" s="48"/>
      <c r="P1282" s="48"/>
      <c r="Q1282" s="48"/>
      <c r="R1282" s="49"/>
      <c r="S1282" s="49"/>
      <c r="T1282" s="49"/>
      <c r="U1282" s="49"/>
      <c r="V1282" s="49"/>
      <c r="W1282" s="49"/>
      <c r="X1282" s="94"/>
      <c r="AD1282" s="91"/>
      <c r="AE1282" s="49"/>
      <c r="AF1282" s="49"/>
      <c r="AH1282" s="91"/>
      <c r="AI1282" s="49"/>
      <c r="AJ1282" s="49"/>
      <c r="AL1282" s="91"/>
      <c r="AM1282" s="49"/>
      <c r="AN1282" s="49"/>
    </row>
    <row r="1283" spans="8:40" x14ac:dyDescent="0.2">
      <c r="H1283" s="92"/>
      <c r="M1283" s="47"/>
      <c r="O1283" s="48"/>
      <c r="P1283" s="48"/>
      <c r="Q1283" s="48"/>
      <c r="R1283" s="49"/>
      <c r="S1283" s="49"/>
      <c r="T1283" s="49"/>
      <c r="U1283" s="49"/>
      <c r="V1283" s="49"/>
      <c r="W1283" s="49"/>
      <c r="X1283" s="94"/>
      <c r="AD1283" s="91"/>
      <c r="AE1283" s="49"/>
      <c r="AF1283" s="49"/>
      <c r="AH1283" s="91"/>
      <c r="AI1283" s="49"/>
      <c r="AJ1283" s="49"/>
      <c r="AL1283" s="91"/>
      <c r="AM1283" s="49"/>
      <c r="AN1283" s="49"/>
    </row>
    <row r="1284" spans="8:40" x14ac:dyDescent="0.2">
      <c r="H1284" s="92"/>
      <c r="M1284" s="47"/>
      <c r="O1284" s="48"/>
      <c r="P1284" s="48"/>
      <c r="Q1284" s="48"/>
      <c r="R1284" s="49"/>
      <c r="S1284" s="49"/>
      <c r="T1284" s="49"/>
      <c r="U1284" s="49"/>
      <c r="V1284" s="49"/>
      <c r="W1284" s="49"/>
      <c r="X1284" s="94"/>
      <c r="AD1284" s="91"/>
      <c r="AE1284" s="49"/>
      <c r="AF1284" s="49"/>
      <c r="AH1284" s="91"/>
      <c r="AI1284" s="49"/>
      <c r="AJ1284" s="49"/>
      <c r="AL1284" s="91"/>
      <c r="AM1284" s="49"/>
      <c r="AN1284" s="49"/>
    </row>
    <row r="1285" spans="8:40" x14ac:dyDescent="0.2">
      <c r="H1285" s="92"/>
      <c r="M1285" s="47"/>
      <c r="O1285" s="48"/>
      <c r="P1285" s="48"/>
      <c r="Q1285" s="48"/>
      <c r="R1285" s="49"/>
      <c r="S1285" s="49"/>
      <c r="T1285" s="49"/>
      <c r="U1285" s="49"/>
      <c r="V1285" s="49"/>
      <c r="W1285" s="49"/>
      <c r="X1285" s="94"/>
      <c r="AD1285" s="91"/>
      <c r="AE1285" s="49"/>
      <c r="AF1285" s="49"/>
      <c r="AH1285" s="91"/>
      <c r="AI1285" s="49"/>
      <c r="AJ1285" s="49"/>
      <c r="AL1285" s="91"/>
      <c r="AM1285" s="49"/>
      <c r="AN1285" s="49"/>
    </row>
    <row r="1286" spans="8:40" x14ac:dyDescent="0.2">
      <c r="H1286" s="92"/>
      <c r="M1286" s="47"/>
      <c r="O1286" s="48"/>
      <c r="P1286" s="48"/>
      <c r="Q1286" s="48"/>
      <c r="R1286" s="49"/>
      <c r="S1286" s="49"/>
      <c r="T1286" s="49"/>
      <c r="U1286" s="49"/>
      <c r="V1286" s="49"/>
      <c r="W1286" s="49"/>
      <c r="X1286" s="94"/>
      <c r="AD1286" s="91"/>
      <c r="AE1286" s="49"/>
      <c r="AF1286" s="49"/>
      <c r="AH1286" s="91"/>
      <c r="AI1286" s="49"/>
      <c r="AJ1286" s="49"/>
      <c r="AL1286" s="91"/>
      <c r="AM1286" s="49"/>
      <c r="AN1286" s="49"/>
    </row>
    <row r="1287" spans="8:40" x14ac:dyDescent="0.2">
      <c r="H1287" s="92"/>
      <c r="M1287" s="47"/>
      <c r="O1287" s="48"/>
      <c r="P1287" s="48"/>
      <c r="Q1287" s="48"/>
      <c r="R1287" s="49"/>
      <c r="S1287" s="49"/>
      <c r="T1287" s="49"/>
      <c r="U1287" s="49"/>
      <c r="V1287" s="49"/>
      <c r="W1287" s="49"/>
      <c r="X1287" s="94"/>
      <c r="AD1287" s="91"/>
      <c r="AE1287" s="49"/>
      <c r="AF1287" s="49"/>
      <c r="AH1287" s="91"/>
      <c r="AI1287" s="49"/>
      <c r="AJ1287" s="49"/>
      <c r="AL1287" s="91"/>
      <c r="AM1287" s="49"/>
      <c r="AN1287" s="49"/>
    </row>
    <row r="1288" spans="8:40" x14ac:dyDescent="0.2">
      <c r="H1288" s="92"/>
      <c r="M1288" s="47"/>
      <c r="O1288" s="48"/>
      <c r="P1288" s="48"/>
      <c r="Q1288" s="48"/>
      <c r="R1288" s="49"/>
      <c r="S1288" s="49"/>
      <c r="T1288" s="49"/>
      <c r="U1288" s="49"/>
      <c r="V1288" s="49"/>
      <c r="W1288" s="49"/>
      <c r="X1288" s="94"/>
      <c r="AD1288" s="91"/>
      <c r="AE1288" s="49"/>
      <c r="AF1288" s="49"/>
      <c r="AH1288" s="91"/>
      <c r="AI1288" s="49"/>
      <c r="AJ1288" s="49"/>
      <c r="AL1288" s="91"/>
      <c r="AM1288" s="49"/>
      <c r="AN1288" s="49"/>
    </row>
    <row r="1289" spans="8:40" x14ac:dyDescent="0.2">
      <c r="H1289" s="92"/>
      <c r="M1289" s="47"/>
      <c r="O1289" s="48"/>
      <c r="P1289" s="48"/>
      <c r="Q1289" s="48"/>
      <c r="R1289" s="49"/>
      <c r="S1289" s="49"/>
      <c r="T1289" s="49"/>
      <c r="U1289" s="49"/>
      <c r="V1289" s="49"/>
      <c r="W1289" s="49"/>
      <c r="X1289" s="94"/>
      <c r="AD1289" s="91"/>
      <c r="AE1289" s="49"/>
      <c r="AF1289" s="49"/>
      <c r="AH1289" s="91"/>
      <c r="AI1289" s="49"/>
      <c r="AJ1289" s="49"/>
      <c r="AL1289" s="91"/>
      <c r="AM1289" s="49"/>
      <c r="AN1289" s="49"/>
    </row>
    <row r="1290" spans="8:40" x14ac:dyDescent="0.2">
      <c r="H1290" s="92"/>
      <c r="M1290" s="47"/>
      <c r="O1290" s="48"/>
      <c r="P1290" s="48"/>
      <c r="Q1290" s="48"/>
      <c r="R1290" s="49"/>
      <c r="S1290" s="49"/>
      <c r="T1290" s="49"/>
      <c r="U1290" s="49"/>
      <c r="V1290" s="49"/>
      <c r="W1290" s="49"/>
      <c r="X1290" s="94"/>
      <c r="AD1290" s="91"/>
      <c r="AE1290" s="49"/>
      <c r="AF1290" s="49"/>
      <c r="AH1290" s="91"/>
      <c r="AI1290" s="49"/>
      <c r="AJ1290" s="49"/>
      <c r="AL1290" s="91"/>
      <c r="AM1290" s="49"/>
      <c r="AN1290" s="49"/>
    </row>
    <row r="1291" spans="8:40" x14ac:dyDescent="0.2">
      <c r="H1291" s="92"/>
      <c r="M1291" s="47"/>
      <c r="O1291" s="48"/>
      <c r="P1291" s="48"/>
      <c r="Q1291" s="48"/>
      <c r="R1291" s="49"/>
      <c r="S1291" s="49"/>
      <c r="T1291" s="49"/>
      <c r="U1291" s="49"/>
      <c r="V1291" s="49"/>
      <c r="W1291" s="49"/>
      <c r="X1291" s="94"/>
      <c r="AD1291" s="91"/>
      <c r="AE1291" s="49"/>
      <c r="AF1291" s="49"/>
      <c r="AH1291" s="91"/>
      <c r="AI1291" s="49"/>
      <c r="AJ1291" s="49"/>
      <c r="AL1291" s="91"/>
      <c r="AM1291" s="49"/>
      <c r="AN1291" s="49"/>
    </row>
    <row r="1292" spans="8:40" x14ac:dyDescent="0.2">
      <c r="H1292" s="92"/>
      <c r="M1292" s="47"/>
      <c r="O1292" s="48"/>
      <c r="P1292" s="48"/>
      <c r="Q1292" s="48"/>
      <c r="R1292" s="49"/>
      <c r="S1292" s="49"/>
      <c r="T1292" s="49"/>
      <c r="U1292" s="49"/>
      <c r="V1292" s="49"/>
      <c r="W1292" s="49"/>
      <c r="X1292" s="94"/>
      <c r="AD1292" s="91"/>
      <c r="AE1292" s="49"/>
      <c r="AF1292" s="49"/>
      <c r="AH1292" s="91"/>
      <c r="AI1292" s="49"/>
      <c r="AJ1292" s="49"/>
      <c r="AL1292" s="91"/>
      <c r="AM1292" s="49"/>
      <c r="AN1292" s="49"/>
    </row>
    <row r="1293" spans="8:40" x14ac:dyDescent="0.2">
      <c r="H1293" s="92"/>
      <c r="M1293" s="47"/>
      <c r="O1293" s="48"/>
      <c r="P1293" s="48"/>
      <c r="Q1293" s="48"/>
      <c r="R1293" s="49"/>
      <c r="S1293" s="49"/>
      <c r="T1293" s="49"/>
      <c r="U1293" s="49"/>
      <c r="V1293" s="49"/>
      <c r="W1293" s="49"/>
      <c r="X1293" s="94"/>
      <c r="AD1293" s="91"/>
      <c r="AE1293" s="49"/>
      <c r="AF1293" s="49"/>
      <c r="AH1293" s="91"/>
      <c r="AI1293" s="49"/>
      <c r="AJ1293" s="49"/>
      <c r="AL1293" s="91"/>
      <c r="AM1293" s="49"/>
      <c r="AN1293" s="49"/>
    </row>
    <row r="1294" spans="8:40" x14ac:dyDescent="0.2">
      <c r="H1294" s="92"/>
      <c r="M1294" s="47"/>
      <c r="O1294" s="48"/>
      <c r="P1294" s="48"/>
      <c r="Q1294" s="48"/>
      <c r="R1294" s="49"/>
      <c r="S1294" s="49"/>
      <c r="T1294" s="49"/>
      <c r="U1294" s="49"/>
      <c r="V1294" s="49"/>
      <c r="W1294" s="49"/>
      <c r="X1294" s="94"/>
      <c r="AD1294" s="91"/>
      <c r="AE1294" s="49"/>
      <c r="AF1294" s="49"/>
      <c r="AH1294" s="91"/>
      <c r="AI1294" s="49"/>
      <c r="AJ1294" s="49"/>
      <c r="AL1294" s="91"/>
      <c r="AM1294" s="49"/>
      <c r="AN1294" s="49"/>
    </row>
    <row r="1295" spans="8:40" x14ac:dyDescent="0.2">
      <c r="H1295" s="92"/>
      <c r="M1295" s="47"/>
      <c r="O1295" s="48"/>
      <c r="P1295" s="48"/>
      <c r="Q1295" s="48"/>
      <c r="R1295" s="49"/>
      <c r="S1295" s="49"/>
      <c r="T1295" s="49"/>
      <c r="U1295" s="49"/>
      <c r="V1295" s="49"/>
      <c r="W1295" s="49"/>
      <c r="X1295" s="94"/>
      <c r="AD1295" s="91"/>
      <c r="AE1295" s="49"/>
      <c r="AF1295" s="49"/>
      <c r="AH1295" s="91"/>
      <c r="AI1295" s="49"/>
      <c r="AJ1295" s="49"/>
      <c r="AL1295" s="91"/>
      <c r="AM1295" s="49"/>
      <c r="AN1295" s="49"/>
    </row>
    <row r="1296" spans="8:40" x14ac:dyDescent="0.2">
      <c r="H1296" s="92"/>
      <c r="M1296" s="47"/>
      <c r="O1296" s="48"/>
      <c r="P1296" s="48"/>
      <c r="Q1296" s="48"/>
      <c r="R1296" s="49"/>
      <c r="S1296" s="49"/>
      <c r="T1296" s="49"/>
      <c r="U1296" s="49"/>
      <c r="V1296" s="49"/>
      <c r="W1296" s="49"/>
      <c r="X1296" s="94"/>
      <c r="AD1296" s="91"/>
      <c r="AE1296" s="49"/>
      <c r="AF1296" s="49"/>
      <c r="AH1296" s="91"/>
      <c r="AI1296" s="49"/>
      <c r="AJ1296" s="49"/>
      <c r="AL1296" s="91"/>
      <c r="AM1296" s="49"/>
      <c r="AN1296" s="49"/>
    </row>
    <row r="1297" spans="8:40" x14ac:dyDescent="0.2">
      <c r="H1297" s="92"/>
      <c r="M1297" s="47"/>
      <c r="O1297" s="48"/>
      <c r="P1297" s="48"/>
      <c r="Q1297" s="48"/>
      <c r="R1297" s="49"/>
      <c r="S1297" s="49"/>
      <c r="T1297" s="49"/>
      <c r="U1297" s="49"/>
      <c r="V1297" s="49"/>
      <c r="W1297" s="49"/>
      <c r="X1297" s="94"/>
      <c r="AD1297" s="91"/>
      <c r="AE1297" s="49"/>
      <c r="AF1297" s="49"/>
      <c r="AH1297" s="91"/>
      <c r="AI1297" s="49"/>
      <c r="AJ1297" s="49"/>
      <c r="AL1297" s="91"/>
      <c r="AM1297" s="49"/>
      <c r="AN1297" s="49"/>
    </row>
    <row r="1298" spans="8:40" x14ac:dyDescent="0.2">
      <c r="H1298" s="92"/>
      <c r="M1298" s="47"/>
      <c r="O1298" s="48"/>
      <c r="P1298" s="48"/>
      <c r="Q1298" s="48"/>
      <c r="R1298" s="49"/>
      <c r="S1298" s="49"/>
      <c r="T1298" s="49"/>
      <c r="U1298" s="49"/>
      <c r="V1298" s="49"/>
      <c r="W1298" s="49"/>
      <c r="X1298" s="94"/>
      <c r="AD1298" s="91"/>
      <c r="AE1298" s="49"/>
      <c r="AF1298" s="49"/>
      <c r="AH1298" s="91"/>
      <c r="AI1298" s="49"/>
      <c r="AJ1298" s="49"/>
      <c r="AL1298" s="91"/>
      <c r="AM1298" s="49"/>
      <c r="AN1298" s="49"/>
    </row>
    <row r="1299" spans="8:40" x14ac:dyDescent="0.2">
      <c r="H1299" s="92"/>
      <c r="M1299" s="47"/>
      <c r="O1299" s="48"/>
      <c r="P1299" s="48"/>
      <c r="Q1299" s="48"/>
      <c r="R1299" s="49"/>
      <c r="S1299" s="49"/>
      <c r="T1299" s="49"/>
      <c r="U1299" s="49"/>
      <c r="V1299" s="49"/>
      <c r="W1299" s="49"/>
      <c r="X1299" s="94"/>
      <c r="AD1299" s="91"/>
      <c r="AE1299" s="49"/>
      <c r="AF1299" s="49"/>
      <c r="AH1299" s="91"/>
      <c r="AI1299" s="49"/>
      <c r="AJ1299" s="49"/>
      <c r="AL1299" s="91"/>
      <c r="AM1299" s="49"/>
      <c r="AN1299" s="49"/>
    </row>
    <row r="1300" spans="8:40" x14ac:dyDescent="0.2">
      <c r="H1300" s="92"/>
      <c r="M1300" s="47"/>
      <c r="O1300" s="48"/>
      <c r="P1300" s="48"/>
      <c r="Q1300" s="48"/>
      <c r="R1300" s="49"/>
      <c r="S1300" s="49"/>
      <c r="T1300" s="49"/>
      <c r="U1300" s="49"/>
      <c r="V1300" s="49"/>
      <c r="W1300" s="49"/>
      <c r="X1300" s="94"/>
      <c r="AD1300" s="91"/>
      <c r="AE1300" s="49"/>
      <c r="AF1300" s="49"/>
      <c r="AH1300" s="91"/>
      <c r="AI1300" s="49"/>
      <c r="AJ1300" s="49"/>
      <c r="AL1300" s="91"/>
      <c r="AM1300" s="49"/>
      <c r="AN1300" s="49"/>
    </row>
    <row r="1301" spans="8:40" x14ac:dyDescent="0.2">
      <c r="H1301" s="92"/>
      <c r="M1301" s="47"/>
      <c r="O1301" s="48"/>
      <c r="P1301" s="48"/>
      <c r="Q1301" s="48"/>
      <c r="R1301" s="49"/>
      <c r="S1301" s="49"/>
      <c r="T1301" s="49"/>
      <c r="U1301" s="49"/>
      <c r="V1301" s="49"/>
      <c r="W1301" s="49"/>
      <c r="X1301" s="94"/>
      <c r="AD1301" s="91"/>
      <c r="AE1301" s="49"/>
      <c r="AF1301" s="49"/>
      <c r="AH1301" s="91"/>
      <c r="AI1301" s="49"/>
      <c r="AJ1301" s="49"/>
      <c r="AL1301" s="91"/>
      <c r="AM1301" s="49"/>
      <c r="AN1301" s="49"/>
    </row>
    <row r="1302" spans="8:40" x14ac:dyDescent="0.2">
      <c r="H1302" s="92"/>
      <c r="M1302" s="47"/>
      <c r="O1302" s="48"/>
      <c r="P1302" s="48"/>
      <c r="Q1302" s="48"/>
      <c r="R1302" s="49"/>
      <c r="S1302" s="49"/>
      <c r="T1302" s="49"/>
      <c r="U1302" s="49"/>
      <c r="V1302" s="49"/>
      <c r="W1302" s="49"/>
      <c r="X1302" s="94"/>
      <c r="AD1302" s="91"/>
      <c r="AE1302" s="49"/>
      <c r="AF1302" s="49"/>
      <c r="AH1302" s="91"/>
      <c r="AI1302" s="49"/>
      <c r="AJ1302" s="49"/>
      <c r="AL1302" s="91"/>
      <c r="AM1302" s="49"/>
      <c r="AN1302" s="49"/>
    </row>
    <row r="1303" spans="8:40" x14ac:dyDescent="0.2">
      <c r="H1303" s="92"/>
      <c r="M1303" s="47"/>
      <c r="O1303" s="48"/>
      <c r="P1303" s="48"/>
      <c r="Q1303" s="48"/>
      <c r="R1303" s="49"/>
      <c r="S1303" s="49"/>
      <c r="T1303" s="49"/>
      <c r="U1303" s="49"/>
      <c r="V1303" s="49"/>
      <c r="W1303" s="49"/>
      <c r="X1303" s="94"/>
      <c r="AD1303" s="91"/>
      <c r="AE1303" s="49"/>
      <c r="AF1303" s="49"/>
      <c r="AH1303" s="91"/>
      <c r="AI1303" s="49"/>
      <c r="AJ1303" s="49"/>
      <c r="AL1303" s="91"/>
      <c r="AM1303" s="49"/>
      <c r="AN1303" s="49"/>
    </row>
    <row r="1304" spans="8:40" x14ac:dyDescent="0.2">
      <c r="H1304" s="92"/>
      <c r="M1304" s="47"/>
      <c r="O1304" s="48"/>
      <c r="P1304" s="48"/>
      <c r="Q1304" s="48"/>
      <c r="R1304" s="49"/>
      <c r="S1304" s="49"/>
      <c r="T1304" s="49"/>
      <c r="U1304" s="49"/>
      <c r="V1304" s="49"/>
      <c r="W1304" s="49"/>
      <c r="X1304" s="94"/>
      <c r="AD1304" s="91"/>
      <c r="AE1304" s="49"/>
      <c r="AF1304" s="49"/>
      <c r="AH1304" s="91"/>
      <c r="AI1304" s="49"/>
      <c r="AJ1304" s="49"/>
      <c r="AL1304" s="91"/>
      <c r="AM1304" s="49"/>
      <c r="AN1304" s="49"/>
    </row>
    <row r="1305" spans="8:40" x14ac:dyDescent="0.2">
      <c r="H1305" s="92"/>
      <c r="M1305" s="47"/>
      <c r="O1305" s="48"/>
      <c r="P1305" s="48"/>
      <c r="Q1305" s="48"/>
      <c r="R1305" s="49"/>
      <c r="S1305" s="49"/>
      <c r="T1305" s="49"/>
      <c r="U1305" s="49"/>
      <c r="V1305" s="49"/>
      <c r="W1305" s="49"/>
      <c r="X1305" s="94"/>
      <c r="AD1305" s="91"/>
      <c r="AE1305" s="49"/>
      <c r="AF1305" s="49"/>
      <c r="AH1305" s="91"/>
      <c r="AI1305" s="49"/>
      <c r="AJ1305" s="49"/>
      <c r="AL1305" s="91"/>
      <c r="AM1305" s="49"/>
      <c r="AN1305" s="49"/>
    </row>
    <row r="1306" spans="8:40" x14ac:dyDescent="0.2">
      <c r="H1306" s="92"/>
      <c r="M1306" s="47"/>
      <c r="O1306" s="48"/>
      <c r="P1306" s="48"/>
      <c r="Q1306" s="48"/>
      <c r="R1306" s="49"/>
      <c r="S1306" s="49"/>
      <c r="T1306" s="49"/>
      <c r="U1306" s="49"/>
      <c r="V1306" s="49"/>
      <c r="W1306" s="49"/>
      <c r="X1306" s="94"/>
      <c r="AD1306" s="91"/>
      <c r="AE1306" s="49"/>
      <c r="AF1306" s="49"/>
      <c r="AH1306" s="91"/>
      <c r="AI1306" s="49"/>
      <c r="AJ1306" s="49"/>
      <c r="AL1306" s="91"/>
      <c r="AM1306" s="49"/>
      <c r="AN1306" s="49"/>
    </row>
    <row r="1307" spans="8:40" x14ac:dyDescent="0.2">
      <c r="H1307" s="92"/>
      <c r="M1307" s="47"/>
      <c r="O1307" s="48"/>
      <c r="P1307" s="48"/>
      <c r="Q1307" s="48"/>
      <c r="R1307" s="49"/>
      <c r="S1307" s="49"/>
      <c r="T1307" s="49"/>
      <c r="U1307" s="49"/>
      <c r="V1307" s="49"/>
      <c r="W1307" s="49"/>
      <c r="X1307" s="94"/>
      <c r="AD1307" s="91"/>
      <c r="AE1307" s="49"/>
      <c r="AF1307" s="49"/>
      <c r="AH1307" s="91"/>
      <c r="AI1307" s="49"/>
      <c r="AJ1307" s="49"/>
      <c r="AL1307" s="91"/>
      <c r="AM1307" s="49"/>
      <c r="AN1307" s="49"/>
    </row>
    <row r="1308" spans="8:40" x14ac:dyDescent="0.2">
      <c r="H1308" s="92"/>
      <c r="M1308" s="47"/>
      <c r="O1308" s="48"/>
      <c r="P1308" s="48"/>
      <c r="Q1308" s="48"/>
      <c r="R1308" s="49"/>
      <c r="S1308" s="49"/>
      <c r="T1308" s="49"/>
      <c r="U1308" s="49"/>
      <c r="V1308" s="49"/>
      <c r="W1308" s="49"/>
      <c r="X1308" s="94"/>
      <c r="AD1308" s="91"/>
      <c r="AE1308" s="49"/>
      <c r="AF1308" s="49"/>
      <c r="AH1308" s="91"/>
      <c r="AI1308" s="49"/>
      <c r="AJ1308" s="49"/>
      <c r="AL1308" s="91"/>
      <c r="AM1308" s="49"/>
      <c r="AN1308" s="49"/>
    </row>
    <row r="1309" spans="8:40" x14ac:dyDescent="0.2">
      <c r="H1309" s="92"/>
      <c r="M1309" s="47"/>
      <c r="O1309" s="48"/>
      <c r="P1309" s="48"/>
      <c r="Q1309" s="48"/>
      <c r="R1309" s="49"/>
      <c r="S1309" s="49"/>
      <c r="T1309" s="49"/>
      <c r="U1309" s="49"/>
      <c r="V1309" s="49"/>
      <c r="W1309" s="49"/>
      <c r="X1309" s="94"/>
      <c r="AD1309" s="91"/>
      <c r="AE1309" s="49"/>
      <c r="AF1309" s="49"/>
      <c r="AH1309" s="91"/>
      <c r="AI1309" s="49"/>
      <c r="AJ1309" s="49"/>
      <c r="AL1309" s="91"/>
      <c r="AM1309" s="49"/>
      <c r="AN1309" s="49"/>
    </row>
    <row r="1310" spans="8:40" x14ac:dyDescent="0.2">
      <c r="H1310" s="92"/>
      <c r="M1310" s="47"/>
      <c r="O1310" s="48"/>
      <c r="P1310" s="48"/>
      <c r="Q1310" s="48"/>
      <c r="R1310" s="49"/>
      <c r="S1310" s="49"/>
      <c r="T1310" s="49"/>
      <c r="U1310" s="49"/>
      <c r="V1310" s="49"/>
      <c r="W1310" s="49"/>
      <c r="X1310" s="94"/>
      <c r="AD1310" s="91"/>
      <c r="AE1310" s="49"/>
      <c r="AF1310" s="49"/>
      <c r="AH1310" s="91"/>
      <c r="AI1310" s="49"/>
      <c r="AJ1310" s="49"/>
      <c r="AL1310" s="91"/>
      <c r="AM1310" s="49"/>
      <c r="AN1310" s="49"/>
    </row>
    <row r="1311" spans="8:40" x14ac:dyDescent="0.2">
      <c r="H1311" s="92"/>
      <c r="M1311" s="47"/>
      <c r="O1311" s="48"/>
      <c r="P1311" s="48"/>
      <c r="Q1311" s="48"/>
      <c r="R1311" s="49"/>
      <c r="S1311" s="49"/>
      <c r="T1311" s="49"/>
      <c r="U1311" s="49"/>
      <c r="V1311" s="49"/>
      <c r="W1311" s="49"/>
      <c r="X1311" s="94"/>
      <c r="AD1311" s="91"/>
      <c r="AE1311" s="49"/>
      <c r="AF1311" s="49"/>
      <c r="AH1311" s="91"/>
      <c r="AI1311" s="49"/>
      <c r="AJ1311" s="49"/>
      <c r="AL1311" s="91"/>
      <c r="AM1311" s="49"/>
      <c r="AN1311" s="49"/>
    </row>
    <row r="1312" spans="8:40" x14ac:dyDescent="0.2">
      <c r="H1312" s="92"/>
      <c r="M1312" s="47"/>
      <c r="O1312" s="48"/>
      <c r="P1312" s="48"/>
      <c r="Q1312" s="48"/>
      <c r="R1312" s="49"/>
      <c r="S1312" s="49"/>
      <c r="T1312" s="49"/>
      <c r="U1312" s="49"/>
      <c r="V1312" s="49"/>
      <c r="W1312" s="49"/>
      <c r="X1312" s="94"/>
      <c r="AD1312" s="91"/>
      <c r="AE1312" s="49"/>
      <c r="AF1312" s="49"/>
      <c r="AH1312" s="91"/>
      <c r="AI1312" s="49"/>
      <c r="AJ1312" s="49"/>
      <c r="AL1312" s="91"/>
      <c r="AM1312" s="49"/>
      <c r="AN1312" s="49"/>
    </row>
    <row r="1313" spans="8:40" x14ac:dyDescent="0.2">
      <c r="H1313" s="92"/>
      <c r="M1313" s="47"/>
      <c r="O1313" s="48"/>
      <c r="P1313" s="48"/>
      <c r="Q1313" s="48"/>
      <c r="R1313" s="49"/>
      <c r="S1313" s="49"/>
      <c r="T1313" s="49"/>
      <c r="U1313" s="49"/>
      <c r="V1313" s="49"/>
      <c r="W1313" s="49"/>
      <c r="X1313" s="94"/>
      <c r="AD1313" s="91"/>
      <c r="AE1313" s="49"/>
      <c r="AF1313" s="49"/>
      <c r="AH1313" s="91"/>
      <c r="AI1313" s="49"/>
      <c r="AJ1313" s="49"/>
      <c r="AL1313" s="91"/>
      <c r="AM1313" s="49"/>
      <c r="AN1313" s="49"/>
    </row>
    <row r="1314" spans="8:40" x14ac:dyDescent="0.2">
      <c r="H1314" s="92"/>
      <c r="M1314" s="47"/>
      <c r="O1314" s="48"/>
      <c r="P1314" s="48"/>
      <c r="Q1314" s="48"/>
      <c r="R1314" s="49"/>
      <c r="S1314" s="49"/>
      <c r="T1314" s="49"/>
      <c r="U1314" s="49"/>
      <c r="V1314" s="49"/>
      <c r="W1314" s="49"/>
      <c r="X1314" s="94"/>
      <c r="AD1314" s="91"/>
      <c r="AE1314" s="49"/>
      <c r="AF1314" s="49"/>
      <c r="AH1314" s="91"/>
      <c r="AI1314" s="49"/>
      <c r="AJ1314" s="49"/>
      <c r="AL1314" s="91"/>
      <c r="AM1314" s="49"/>
      <c r="AN1314" s="49"/>
    </row>
    <row r="1315" spans="8:40" x14ac:dyDescent="0.2">
      <c r="H1315" s="92"/>
      <c r="M1315" s="47"/>
      <c r="O1315" s="48"/>
      <c r="P1315" s="48"/>
      <c r="Q1315" s="48"/>
      <c r="R1315" s="49"/>
      <c r="S1315" s="49"/>
      <c r="T1315" s="49"/>
      <c r="U1315" s="49"/>
      <c r="V1315" s="49"/>
      <c r="W1315" s="49"/>
      <c r="X1315" s="94"/>
      <c r="AD1315" s="91"/>
      <c r="AE1315" s="49"/>
      <c r="AF1315" s="49"/>
      <c r="AH1315" s="91"/>
      <c r="AI1315" s="49"/>
      <c r="AJ1315" s="49"/>
      <c r="AL1315" s="91"/>
      <c r="AM1315" s="49"/>
      <c r="AN1315" s="49"/>
    </row>
    <row r="1316" spans="8:40" x14ac:dyDescent="0.2">
      <c r="H1316" s="92"/>
      <c r="M1316" s="47"/>
      <c r="O1316" s="48"/>
      <c r="P1316" s="48"/>
      <c r="Q1316" s="48"/>
      <c r="R1316" s="49"/>
      <c r="S1316" s="49"/>
      <c r="T1316" s="49"/>
      <c r="U1316" s="49"/>
      <c r="V1316" s="49"/>
      <c r="W1316" s="49"/>
      <c r="X1316" s="94"/>
      <c r="AD1316" s="91"/>
      <c r="AE1316" s="49"/>
      <c r="AF1316" s="49"/>
      <c r="AH1316" s="91"/>
      <c r="AI1316" s="49"/>
      <c r="AJ1316" s="49"/>
      <c r="AL1316" s="91"/>
      <c r="AM1316" s="49"/>
      <c r="AN1316" s="49"/>
    </row>
    <row r="1317" spans="8:40" x14ac:dyDescent="0.2">
      <c r="H1317" s="92"/>
      <c r="M1317" s="47"/>
      <c r="O1317" s="48"/>
      <c r="P1317" s="48"/>
      <c r="Q1317" s="48"/>
      <c r="R1317" s="49"/>
      <c r="S1317" s="49"/>
      <c r="T1317" s="49"/>
      <c r="U1317" s="49"/>
      <c r="V1317" s="49"/>
      <c r="W1317" s="49"/>
      <c r="X1317" s="94"/>
      <c r="AD1317" s="91"/>
      <c r="AE1317" s="49"/>
      <c r="AF1317" s="49"/>
      <c r="AH1317" s="91"/>
      <c r="AI1317" s="49"/>
      <c r="AJ1317" s="49"/>
      <c r="AL1317" s="91"/>
      <c r="AM1317" s="49"/>
      <c r="AN1317" s="49"/>
    </row>
    <row r="1318" spans="8:40" x14ac:dyDescent="0.2">
      <c r="H1318" s="92"/>
      <c r="M1318" s="47"/>
      <c r="O1318" s="48"/>
      <c r="P1318" s="48"/>
      <c r="Q1318" s="48"/>
      <c r="R1318" s="49"/>
      <c r="S1318" s="49"/>
      <c r="T1318" s="49"/>
      <c r="U1318" s="49"/>
      <c r="V1318" s="49"/>
      <c r="W1318" s="49"/>
      <c r="X1318" s="94"/>
      <c r="AD1318" s="91"/>
      <c r="AE1318" s="49"/>
      <c r="AF1318" s="49"/>
      <c r="AH1318" s="91"/>
      <c r="AI1318" s="49"/>
      <c r="AJ1318" s="49"/>
      <c r="AL1318" s="91"/>
      <c r="AM1318" s="49"/>
      <c r="AN1318" s="49"/>
    </row>
    <row r="1319" spans="8:40" x14ac:dyDescent="0.2">
      <c r="H1319" s="92"/>
      <c r="M1319" s="47"/>
      <c r="O1319" s="48"/>
      <c r="P1319" s="48"/>
      <c r="Q1319" s="48"/>
      <c r="R1319" s="49"/>
      <c r="S1319" s="49"/>
      <c r="T1319" s="49"/>
      <c r="U1319" s="49"/>
      <c r="V1319" s="49"/>
      <c r="W1319" s="49"/>
      <c r="X1319" s="94"/>
      <c r="AD1319" s="91"/>
      <c r="AE1319" s="49"/>
      <c r="AF1319" s="49"/>
      <c r="AH1319" s="91"/>
      <c r="AI1319" s="49"/>
      <c r="AJ1319" s="49"/>
      <c r="AL1319" s="91"/>
      <c r="AM1319" s="49"/>
      <c r="AN1319" s="49"/>
    </row>
    <row r="1320" spans="8:40" x14ac:dyDescent="0.2">
      <c r="H1320" s="92"/>
      <c r="M1320" s="47"/>
      <c r="O1320" s="48"/>
      <c r="P1320" s="48"/>
      <c r="Q1320" s="48"/>
      <c r="R1320" s="49"/>
      <c r="S1320" s="49"/>
      <c r="T1320" s="49"/>
      <c r="U1320" s="49"/>
      <c r="V1320" s="49"/>
      <c r="W1320" s="49"/>
      <c r="X1320" s="94"/>
      <c r="AD1320" s="91"/>
      <c r="AE1320" s="49"/>
      <c r="AF1320" s="49"/>
      <c r="AH1320" s="91"/>
      <c r="AI1320" s="49"/>
      <c r="AJ1320" s="49"/>
      <c r="AL1320" s="91"/>
      <c r="AM1320" s="49"/>
      <c r="AN1320" s="49"/>
    </row>
    <row r="1321" spans="8:40" x14ac:dyDescent="0.2">
      <c r="H1321" s="92"/>
      <c r="M1321" s="47"/>
      <c r="O1321" s="48"/>
      <c r="P1321" s="48"/>
      <c r="Q1321" s="48"/>
      <c r="R1321" s="49"/>
      <c r="S1321" s="49"/>
      <c r="T1321" s="49"/>
      <c r="U1321" s="49"/>
      <c r="V1321" s="49"/>
      <c r="W1321" s="49"/>
      <c r="X1321" s="94"/>
      <c r="AD1321" s="91"/>
      <c r="AE1321" s="49"/>
      <c r="AF1321" s="49"/>
      <c r="AH1321" s="91"/>
      <c r="AI1321" s="49"/>
      <c r="AJ1321" s="49"/>
      <c r="AL1321" s="91"/>
      <c r="AM1321" s="49"/>
      <c r="AN1321" s="49"/>
    </row>
    <row r="1322" spans="8:40" x14ac:dyDescent="0.2">
      <c r="H1322" s="92"/>
      <c r="M1322" s="47"/>
      <c r="O1322" s="48"/>
      <c r="P1322" s="48"/>
      <c r="Q1322" s="48"/>
      <c r="R1322" s="49"/>
      <c r="S1322" s="49"/>
      <c r="T1322" s="49"/>
      <c r="U1322" s="49"/>
      <c r="V1322" s="49"/>
      <c r="W1322" s="49"/>
      <c r="X1322" s="94"/>
      <c r="AD1322" s="91"/>
      <c r="AE1322" s="49"/>
      <c r="AF1322" s="49"/>
      <c r="AH1322" s="91"/>
      <c r="AI1322" s="49"/>
      <c r="AJ1322" s="49"/>
      <c r="AL1322" s="91"/>
      <c r="AM1322" s="49"/>
      <c r="AN1322" s="49"/>
    </row>
    <row r="1323" spans="8:40" x14ac:dyDescent="0.2">
      <c r="H1323" s="92"/>
      <c r="M1323" s="47"/>
      <c r="O1323" s="48"/>
      <c r="P1323" s="48"/>
      <c r="Q1323" s="48"/>
      <c r="R1323" s="49"/>
      <c r="S1323" s="49"/>
      <c r="T1323" s="49"/>
      <c r="U1323" s="49"/>
      <c r="V1323" s="49"/>
      <c r="W1323" s="49"/>
      <c r="X1323" s="94"/>
      <c r="AD1323" s="91"/>
      <c r="AE1323" s="49"/>
      <c r="AF1323" s="49"/>
      <c r="AH1323" s="91"/>
      <c r="AI1323" s="49"/>
      <c r="AJ1323" s="49"/>
      <c r="AL1323" s="91"/>
      <c r="AM1323" s="49"/>
      <c r="AN1323" s="49"/>
    </row>
    <row r="1324" spans="8:40" x14ac:dyDescent="0.2">
      <c r="H1324" s="92"/>
      <c r="M1324" s="47"/>
      <c r="O1324" s="48"/>
      <c r="P1324" s="48"/>
      <c r="Q1324" s="48"/>
      <c r="R1324" s="49"/>
      <c r="S1324" s="49"/>
      <c r="T1324" s="49"/>
      <c r="U1324" s="49"/>
      <c r="V1324" s="49"/>
      <c r="W1324" s="49"/>
      <c r="X1324" s="94"/>
      <c r="AD1324" s="91"/>
      <c r="AE1324" s="49"/>
      <c r="AF1324" s="49"/>
      <c r="AH1324" s="91"/>
      <c r="AI1324" s="49"/>
      <c r="AJ1324" s="49"/>
      <c r="AL1324" s="91"/>
      <c r="AM1324" s="49"/>
      <c r="AN1324" s="49"/>
    </row>
    <row r="1325" spans="8:40" x14ac:dyDescent="0.2">
      <c r="H1325" s="92"/>
      <c r="M1325" s="47"/>
      <c r="O1325" s="48"/>
      <c r="P1325" s="48"/>
      <c r="Q1325" s="48"/>
      <c r="R1325" s="49"/>
      <c r="S1325" s="49"/>
      <c r="T1325" s="49"/>
      <c r="U1325" s="49"/>
      <c r="V1325" s="49"/>
      <c r="W1325" s="49"/>
      <c r="X1325" s="94"/>
      <c r="AD1325" s="91"/>
      <c r="AE1325" s="49"/>
      <c r="AF1325" s="49"/>
      <c r="AH1325" s="91"/>
      <c r="AI1325" s="49"/>
      <c r="AJ1325" s="49"/>
      <c r="AL1325" s="91"/>
      <c r="AM1325" s="49"/>
      <c r="AN1325" s="49"/>
    </row>
    <row r="1326" spans="8:40" x14ac:dyDescent="0.2">
      <c r="H1326" s="92"/>
      <c r="M1326" s="47"/>
      <c r="O1326" s="48"/>
      <c r="P1326" s="48"/>
      <c r="Q1326" s="48"/>
      <c r="R1326" s="49"/>
      <c r="S1326" s="49"/>
      <c r="T1326" s="49"/>
      <c r="U1326" s="49"/>
      <c r="V1326" s="49"/>
      <c r="W1326" s="49"/>
      <c r="X1326" s="94"/>
      <c r="AD1326" s="91"/>
      <c r="AE1326" s="49"/>
      <c r="AF1326" s="49"/>
      <c r="AH1326" s="91"/>
      <c r="AI1326" s="49"/>
      <c r="AJ1326" s="49"/>
      <c r="AL1326" s="91"/>
      <c r="AM1326" s="49"/>
      <c r="AN1326" s="49"/>
    </row>
    <row r="1327" spans="8:40" x14ac:dyDescent="0.2">
      <c r="H1327" s="92"/>
      <c r="M1327" s="47"/>
      <c r="O1327" s="48"/>
      <c r="P1327" s="48"/>
      <c r="Q1327" s="48"/>
      <c r="R1327" s="49"/>
      <c r="S1327" s="49"/>
      <c r="T1327" s="49"/>
      <c r="U1327" s="49"/>
      <c r="V1327" s="49"/>
      <c r="W1327" s="49"/>
      <c r="X1327" s="94"/>
      <c r="AD1327" s="91"/>
      <c r="AE1327" s="49"/>
      <c r="AF1327" s="49"/>
      <c r="AH1327" s="91"/>
      <c r="AI1327" s="49"/>
      <c r="AJ1327" s="49"/>
      <c r="AL1327" s="91"/>
      <c r="AM1327" s="49"/>
      <c r="AN1327" s="49"/>
    </row>
    <row r="1328" spans="8:40" x14ac:dyDescent="0.2">
      <c r="H1328" s="92"/>
      <c r="M1328" s="47"/>
      <c r="O1328" s="48"/>
      <c r="P1328" s="48"/>
      <c r="Q1328" s="48"/>
      <c r="R1328" s="49"/>
      <c r="S1328" s="49"/>
      <c r="T1328" s="49"/>
      <c r="U1328" s="49"/>
      <c r="V1328" s="49"/>
      <c r="W1328" s="49"/>
      <c r="X1328" s="94"/>
      <c r="AD1328" s="91"/>
      <c r="AE1328" s="49"/>
      <c r="AF1328" s="49"/>
      <c r="AH1328" s="91"/>
      <c r="AI1328" s="49"/>
      <c r="AJ1328" s="49"/>
      <c r="AL1328" s="91"/>
      <c r="AM1328" s="49"/>
      <c r="AN1328" s="49"/>
    </row>
    <row r="1329" spans="8:40" x14ac:dyDescent="0.2">
      <c r="H1329" s="92"/>
      <c r="M1329" s="47"/>
      <c r="O1329" s="48"/>
      <c r="P1329" s="48"/>
      <c r="Q1329" s="48"/>
      <c r="R1329" s="49"/>
      <c r="S1329" s="49"/>
      <c r="T1329" s="49"/>
      <c r="U1329" s="49"/>
      <c r="V1329" s="49"/>
      <c r="W1329" s="49"/>
      <c r="X1329" s="94"/>
      <c r="AD1329" s="91"/>
      <c r="AE1329" s="49"/>
      <c r="AF1329" s="49"/>
      <c r="AH1329" s="91"/>
      <c r="AI1329" s="49"/>
      <c r="AJ1329" s="49"/>
      <c r="AL1329" s="91"/>
      <c r="AM1329" s="49"/>
      <c r="AN1329" s="49"/>
    </row>
    <row r="1330" spans="8:40" x14ac:dyDescent="0.2">
      <c r="H1330" s="92"/>
      <c r="M1330" s="47"/>
      <c r="O1330" s="48"/>
      <c r="P1330" s="48"/>
      <c r="Q1330" s="48"/>
      <c r="R1330" s="49"/>
      <c r="S1330" s="49"/>
      <c r="T1330" s="49"/>
      <c r="U1330" s="49"/>
      <c r="V1330" s="49"/>
      <c r="W1330" s="49"/>
      <c r="X1330" s="94"/>
      <c r="AD1330" s="91"/>
      <c r="AE1330" s="49"/>
      <c r="AF1330" s="49"/>
      <c r="AH1330" s="91"/>
      <c r="AI1330" s="49"/>
      <c r="AJ1330" s="49"/>
      <c r="AL1330" s="91"/>
      <c r="AM1330" s="49"/>
      <c r="AN1330" s="49"/>
    </row>
    <row r="1331" spans="8:40" x14ac:dyDescent="0.2">
      <c r="H1331" s="92"/>
      <c r="M1331" s="47"/>
      <c r="O1331" s="48"/>
      <c r="P1331" s="48"/>
      <c r="Q1331" s="48"/>
      <c r="R1331" s="49"/>
      <c r="S1331" s="49"/>
      <c r="T1331" s="49"/>
      <c r="U1331" s="49"/>
      <c r="V1331" s="49"/>
      <c r="W1331" s="49"/>
      <c r="X1331" s="94"/>
      <c r="AD1331" s="91"/>
      <c r="AE1331" s="49"/>
      <c r="AF1331" s="49"/>
      <c r="AH1331" s="91"/>
      <c r="AI1331" s="49"/>
      <c r="AJ1331" s="49"/>
      <c r="AL1331" s="91"/>
      <c r="AM1331" s="49"/>
      <c r="AN1331" s="49"/>
    </row>
    <row r="1332" spans="8:40" x14ac:dyDescent="0.2">
      <c r="H1332" s="92"/>
      <c r="M1332" s="47"/>
      <c r="O1332" s="48"/>
      <c r="P1332" s="48"/>
      <c r="Q1332" s="48"/>
      <c r="R1332" s="49"/>
      <c r="S1332" s="49"/>
      <c r="T1332" s="49"/>
      <c r="U1332" s="49"/>
      <c r="V1332" s="49"/>
      <c r="W1332" s="49"/>
      <c r="X1332" s="94"/>
      <c r="AD1332" s="91"/>
      <c r="AE1332" s="49"/>
      <c r="AF1332" s="49"/>
      <c r="AH1332" s="91"/>
      <c r="AI1332" s="49"/>
      <c r="AJ1332" s="49"/>
      <c r="AL1332" s="91"/>
      <c r="AM1332" s="49"/>
      <c r="AN1332" s="49"/>
    </row>
    <row r="1333" spans="8:40" x14ac:dyDescent="0.2">
      <c r="H1333" s="92"/>
      <c r="M1333" s="47"/>
      <c r="O1333" s="48"/>
      <c r="P1333" s="48"/>
      <c r="Q1333" s="48"/>
      <c r="R1333" s="49"/>
      <c r="S1333" s="49"/>
      <c r="T1333" s="49"/>
      <c r="U1333" s="49"/>
      <c r="V1333" s="49"/>
      <c r="W1333" s="49"/>
      <c r="X1333" s="94"/>
      <c r="AD1333" s="91"/>
      <c r="AE1333" s="49"/>
      <c r="AF1333" s="49"/>
      <c r="AH1333" s="91"/>
      <c r="AI1333" s="49"/>
      <c r="AJ1333" s="49"/>
      <c r="AL1333" s="91"/>
      <c r="AM1333" s="49"/>
      <c r="AN1333" s="49"/>
    </row>
    <row r="1334" spans="8:40" x14ac:dyDescent="0.2">
      <c r="H1334" s="92"/>
      <c r="M1334" s="47"/>
      <c r="O1334" s="48"/>
      <c r="P1334" s="48"/>
      <c r="Q1334" s="48"/>
      <c r="R1334" s="49"/>
      <c r="S1334" s="49"/>
      <c r="T1334" s="49"/>
      <c r="U1334" s="49"/>
      <c r="V1334" s="49"/>
      <c r="W1334" s="49"/>
      <c r="X1334" s="94"/>
      <c r="AD1334" s="91"/>
      <c r="AE1334" s="49"/>
      <c r="AF1334" s="49"/>
      <c r="AH1334" s="91"/>
      <c r="AI1334" s="49"/>
      <c r="AJ1334" s="49"/>
      <c r="AL1334" s="91"/>
      <c r="AM1334" s="49"/>
      <c r="AN1334" s="49"/>
    </row>
    <row r="1335" spans="8:40" x14ac:dyDescent="0.2">
      <c r="H1335" s="92"/>
      <c r="M1335" s="47"/>
      <c r="O1335" s="48"/>
      <c r="P1335" s="48"/>
      <c r="Q1335" s="48"/>
      <c r="R1335" s="49"/>
      <c r="S1335" s="49"/>
      <c r="T1335" s="49"/>
      <c r="U1335" s="49"/>
      <c r="V1335" s="49"/>
      <c r="W1335" s="49"/>
      <c r="X1335" s="94"/>
      <c r="AD1335" s="91"/>
      <c r="AE1335" s="49"/>
      <c r="AF1335" s="49"/>
      <c r="AH1335" s="91"/>
      <c r="AI1335" s="49"/>
      <c r="AJ1335" s="49"/>
      <c r="AL1335" s="91"/>
      <c r="AM1335" s="49"/>
      <c r="AN1335" s="49"/>
    </row>
    <row r="1336" spans="8:40" x14ac:dyDescent="0.2">
      <c r="H1336" s="92"/>
      <c r="M1336" s="47"/>
      <c r="O1336" s="48"/>
      <c r="P1336" s="48"/>
      <c r="Q1336" s="48"/>
      <c r="R1336" s="49"/>
      <c r="S1336" s="49"/>
      <c r="T1336" s="49"/>
      <c r="U1336" s="49"/>
      <c r="V1336" s="49"/>
      <c r="W1336" s="49"/>
      <c r="X1336" s="94"/>
      <c r="AD1336" s="91"/>
      <c r="AE1336" s="49"/>
      <c r="AF1336" s="49"/>
      <c r="AH1336" s="91"/>
      <c r="AI1336" s="49"/>
      <c r="AJ1336" s="49"/>
      <c r="AL1336" s="91"/>
      <c r="AM1336" s="49"/>
      <c r="AN1336" s="49"/>
    </row>
    <row r="1337" spans="8:40" x14ac:dyDescent="0.2">
      <c r="H1337" s="92"/>
      <c r="M1337" s="47"/>
      <c r="O1337" s="48"/>
      <c r="P1337" s="48"/>
      <c r="Q1337" s="48"/>
      <c r="R1337" s="49"/>
      <c r="S1337" s="49"/>
      <c r="T1337" s="49"/>
      <c r="U1337" s="49"/>
      <c r="V1337" s="49"/>
      <c r="W1337" s="49"/>
      <c r="X1337" s="94"/>
      <c r="AD1337" s="91"/>
      <c r="AE1337" s="49"/>
      <c r="AF1337" s="49"/>
      <c r="AH1337" s="91"/>
      <c r="AI1337" s="49"/>
      <c r="AJ1337" s="49"/>
      <c r="AL1337" s="91"/>
      <c r="AM1337" s="49"/>
      <c r="AN1337" s="49"/>
    </row>
    <row r="1338" spans="8:40" x14ac:dyDescent="0.2">
      <c r="H1338" s="92"/>
      <c r="M1338" s="47"/>
      <c r="O1338" s="48"/>
      <c r="P1338" s="48"/>
      <c r="Q1338" s="48"/>
      <c r="R1338" s="49"/>
      <c r="S1338" s="49"/>
      <c r="T1338" s="49"/>
      <c r="U1338" s="49"/>
      <c r="V1338" s="49"/>
      <c r="W1338" s="49"/>
      <c r="X1338" s="94"/>
      <c r="AD1338" s="91"/>
      <c r="AE1338" s="49"/>
      <c r="AF1338" s="49"/>
      <c r="AH1338" s="91"/>
      <c r="AI1338" s="49"/>
      <c r="AJ1338" s="49"/>
      <c r="AL1338" s="91"/>
      <c r="AM1338" s="49"/>
      <c r="AN1338" s="49"/>
    </row>
    <row r="1339" spans="8:40" x14ac:dyDescent="0.2">
      <c r="H1339" s="92"/>
      <c r="M1339" s="47"/>
      <c r="O1339" s="48"/>
      <c r="P1339" s="48"/>
      <c r="Q1339" s="48"/>
      <c r="R1339" s="49"/>
      <c r="S1339" s="49"/>
      <c r="T1339" s="49"/>
      <c r="U1339" s="49"/>
      <c r="V1339" s="49"/>
      <c r="W1339" s="49"/>
      <c r="X1339" s="94"/>
      <c r="AD1339" s="91"/>
      <c r="AE1339" s="49"/>
      <c r="AF1339" s="49"/>
      <c r="AH1339" s="91"/>
      <c r="AI1339" s="49"/>
      <c r="AJ1339" s="49"/>
      <c r="AL1339" s="91"/>
      <c r="AM1339" s="49"/>
      <c r="AN1339" s="49"/>
    </row>
    <row r="1340" spans="8:40" x14ac:dyDescent="0.2">
      <c r="H1340" s="92"/>
      <c r="M1340" s="47"/>
      <c r="O1340" s="48"/>
      <c r="P1340" s="48"/>
      <c r="Q1340" s="48"/>
      <c r="R1340" s="49"/>
      <c r="S1340" s="49"/>
      <c r="T1340" s="49"/>
      <c r="U1340" s="49"/>
      <c r="V1340" s="49"/>
      <c r="W1340" s="49"/>
      <c r="X1340" s="94"/>
      <c r="AD1340" s="91"/>
      <c r="AE1340" s="49"/>
      <c r="AF1340" s="49"/>
      <c r="AH1340" s="91"/>
      <c r="AI1340" s="49"/>
      <c r="AJ1340" s="49"/>
      <c r="AL1340" s="91"/>
      <c r="AM1340" s="49"/>
      <c r="AN1340" s="49"/>
    </row>
    <row r="1341" spans="8:40" x14ac:dyDescent="0.2">
      <c r="H1341" s="92"/>
      <c r="M1341" s="47"/>
      <c r="O1341" s="48"/>
      <c r="P1341" s="48"/>
      <c r="Q1341" s="48"/>
      <c r="R1341" s="49"/>
      <c r="S1341" s="49"/>
      <c r="T1341" s="49"/>
      <c r="U1341" s="49"/>
      <c r="V1341" s="49"/>
      <c r="W1341" s="49"/>
      <c r="X1341" s="94"/>
      <c r="AD1341" s="91"/>
      <c r="AE1341" s="49"/>
      <c r="AF1341" s="49"/>
      <c r="AH1341" s="91"/>
      <c r="AI1341" s="49"/>
      <c r="AJ1341" s="49"/>
      <c r="AL1341" s="91"/>
      <c r="AM1341" s="49"/>
      <c r="AN1341" s="49"/>
    </row>
    <row r="1342" spans="8:40" x14ac:dyDescent="0.2">
      <c r="H1342" s="92"/>
      <c r="M1342" s="47"/>
      <c r="O1342" s="48"/>
      <c r="P1342" s="48"/>
      <c r="Q1342" s="48"/>
      <c r="R1342" s="49"/>
      <c r="S1342" s="49"/>
      <c r="T1342" s="49"/>
      <c r="U1342" s="49"/>
      <c r="V1342" s="49"/>
      <c r="W1342" s="49"/>
      <c r="X1342" s="94"/>
      <c r="AD1342" s="91"/>
      <c r="AE1342" s="49"/>
      <c r="AF1342" s="49"/>
      <c r="AH1342" s="91"/>
      <c r="AI1342" s="49"/>
      <c r="AJ1342" s="49"/>
      <c r="AL1342" s="91"/>
      <c r="AM1342" s="49"/>
      <c r="AN1342" s="49"/>
    </row>
    <row r="1343" spans="8:40" x14ac:dyDescent="0.2">
      <c r="H1343" s="92"/>
      <c r="M1343" s="47"/>
      <c r="O1343" s="48"/>
      <c r="P1343" s="48"/>
      <c r="Q1343" s="48"/>
      <c r="R1343" s="49"/>
      <c r="S1343" s="49"/>
      <c r="T1343" s="49"/>
      <c r="U1343" s="49"/>
      <c r="V1343" s="49"/>
      <c r="W1343" s="49"/>
      <c r="X1343" s="94"/>
      <c r="AD1343" s="91"/>
      <c r="AE1343" s="49"/>
      <c r="AF1343" s="49"/>
      <c r="AH1343" s="91"/>
      <c r="AI1343" s="49"/>
      <c r="AJ1343" s="49"/>
      <c r="AL1343" s="91"/>
      <c r="AM1343" s="49"/>
      <c r="AN1343" s="49"/>
    </row>
    <row r="1344" spans="8:40" x14ac:dyDescent="0.2">
      <c r="H1344" s="92"/>
      <c r="M1344" s="47"/>
      <c r="O1344" s="48"/>
      <c r="P1344" s="48"/>
      <c r="Q1344" s="48"/>
      <c r="R1344" s="49"/>
      <c r="S1344" s="49"/>
      <c r="T1344" s="49"/>
      <c r="U1344" s="49"/>
      <c r="V1344" s="49"/>
      <c r="W1344" s="49"/>
      <c r="X1344" s="94"/>
      <c r="AD1344" s="91"/>
      <c r="AE1344" s="49"/>
      <c r="AF1344" s="49"/>
      <c r="AH1344" s="91"/>
      <c r="AI1344" s="49"/>
      <c r="AJ1344" s="49"/>
      <c r="AL1344" s="91"/>
      <c r="AM1344" s="49"/>
      <c r="AN1344" s="49"/>
    </row>
    <row r="1345" spans="8:40" x14ac:dyDescent="0.2">
      <c r="H1345" s="92"/>
      <c r="M1345" s="47"/>
      <c r="O1345" s="48"/>
      <c r="P1345" s="48"/>
      <c r="Q1345" s="48"/>
      <c r="R1345" s="49"/>
      <c r="S1345" s="49"/>
      <c r="T1345" s="49"/>
      <c r="U1345" s="49"/>
      <c r="V1345" s="49"/>
      <c r="W1345" s="49"/>
      <c r="X1345" s="94"/>
      <c r="AD1345" s="91"/>
      <c r="AE1345" s="49"/>
      <c r="AF1345" s="49"/>
      <c r="AH1345" s="91"/>
      <c r="AI1345" s="49"/>
      <c r="AJ1345" s="49"/>
      <c r="AL1345" s="91"/>
      <c r="AM1345" s="49"/>
      <c r="AN1345" s="49"/>
    </row>
    <row r="1346" spans="8:40" x14ac:dyDescent="0.2">
      <c r="H1346" s="92"/>
      <c r="M1346" s="47"/>
      <c r="O1346" s="48"/>
      <c r="P1346" s="48"/>
      <c r="Q1346" s="48"/>
      <c r="R1346" s="49"/>
      <c r="S1346" s="49"/>
      <c r="T1346" s="49"/>
      <c r="U1346" s="49"/>
      <c r="V1346" s="49"/>
      <c r="W1346" s="49"/>
      <c r="X1346" s="94"/>
      <c r="AD1346" s="91"/>
      <c r="AE1346" s="49"/>
      <c r="AF1346" s="49"/>
      <c r="AH1346" s="91"/>
      <c r="AI1346" s="49"/>
      <c r="AJ1346" s="49"/>
      <c r="AL1346" s="91"/>
      <c r="AM1346" s="49"/>
      <c r="AN1346" s="49"/>
    </row>
    <row r="1347" spans="8:40" x14ac:dyDescent="0.2">
      <c r="H1347" s="92"/>
      <c r="M1347" s="47"/>
      <c r="O1347" s="48"/>
      <c r="P1347" s="48"/>
      <c r="Q1347" s="48"/>
      <c r="R1347" s="49"/>
      <c r="S1347" s="49"/>
      <c r="T1347" s="49"/>
      <c r="U1347" s="49"/>
      <c r="V1347" s="49"/>
      <c r="W1347" s="49"/>
      <c r="X1347" s="94"/>
      <c r="AD1347" s="91"/>
      <c r="AE1347" s="49"/>
      <c r="AF1347" s="49"/>
      <c r="AH1347" s="91"/>
      <c r="AI1347" s="49"/>
      <c r="AJ1347" s="49"/>
      <c r="AL1347" s="91"/>
      <c r="AM1347" s="49"/>
      <c r="AN1347" s="49"/>
    </row>
    <row r="1348" spans="8:40" x14ac:dyDescent="0.2">
      <c r="H1348" s="92"/>
      <c r="M1348" s="47"/>
      <c r="O1348" s="48"/>
      <c r="P1348" s="48"/>
      <c r="Q1348" s="48"/>
      <c r="R1348" s="49"/>
      <c r="S1348" s="49"/>
      <c r="T1348" s="49"/>
      <c r="U1348" s="49"/>
      <c r="V1348" s="49"/>
      <c r="W1348" s="49"/>
      <c r="X1348" s="94"/>
      <c r="AD1348" s="91"/>
      <c r="AE1348" s="49"/>
      <c r="AF1348" s="49"/>
      <c r="AH1348" s="91"/>
      <c r="AI1348" s="49"/>
      <c r="AJ1348" s="49"/>
      <c r="AL1348" s="91"/>
      <c r="AM1348" s="49"/>
      <c r="AN1348" s="49"/>
    </row>
    <row r="1349" spans="8:40" x14ac:dyDescent="0.2">
      <c r="H1349" s="92"/>
      <c r="M1349" s="47"/>
      <c r="O1349" s="48"/>
      <c r="P1349" s="48"/>
      <c r="Q1349" s="48"/>
      <c r="R1349" s="49"/>
      <c r="S1349" s="49"/>
      <c r="T1349" s="49"/>
      <c r="U1349" s="49"/>
      <c r="V1349" s="49"/>
      <c r="W1349" s="49"/>
      <c r="X1349" s="94"/>
      <c r="AD1349" s="91"/>
      <c r="AE1349" s="49"/>
      <c r="AF1349" s="49"/>
      <c r="AH1349" s="91"/>
      <c r="AI1349" s="49"/>
      <c r="AJ1349" s="49"/>
      <c r="AL1349" s="91"/>
      <c r="AM1349" s="49"/>
      <c r="AN1349" s="49"/>
    </row>
    <row r="1350" spans="8:40" x14ac:dyDescent="0.2">
      <c r="H1350" s="92"/>
      <c r="M1350" s="47"/>
      <c r="O1350" s="48"/>
      <c r="P1350" s="48"/>
      <c r="Q1350" s="48"/>
      <c r="R1350" s="49"/>
      <c r="S1350" s="49"/>
      <c r="T1350" s="49"/>
      <c r="U1350" s="49"/>
      <c r="V1350" s="49"/>
      <c r="W1350" s="49"/>
      <c r="X1350" s="94"/>
      <c r="AD1350" s="91"/>
      <c r="AE1350" s="49"/>
      <c r="AF1350" s="49"/>
      <c r="AH1350" s="91"/>
      <c r="AI1350" s="49"/>
      <c r="AJ1350" s="49"/>
      <c r="AL1350" s="91"/>
      <c r="AM1350" s="49"/>
      <c r="AN1350" s="49"/>
    </row>
    <row r="1351" spans="8:40" x14ac:dyDescent="0.2">
      <c r="H1351" s="92"/>
      <c r="M1351" s="47"/>
      <c r="O1351" s="48"/>
      <c r="P1351" s="48"/>
      <c r="Q1351" s="48"/>
      <c r="R1351" s="49"/>
      <c r="S1351" s="49"/>
      <c r="T1351" s="49"/>
      <c r="U1351" s="49"/>
      <c r="V1351" s="49"/>
      <c r="W1351" s="49"/>
      <c r="X1351" s="94"/>
      <c r="AD1351" s="91"/>
      <c r="AE1351" s="49"/>
      <c r="AF1351" s="49"/>
      <c r="AH1351" s="91"/>
      <c r="AI1351" s="49"/>
      <c r="AJ1351" s="49"/>
      <c r="AL1351" s="91"/>
      <c r="AM1351" s="49"/>
      <c r="AN1351" s="49"/>
    </row>
    <row r="1352" spans="8:40" x14ac:dyDescent="0.2">
      <c r="H1352" s="92"/>
      <c r="M1352" s="47"/>
      <c r="O1352" s="48"/>
      <c r="P1352" s="48"/>
      <c r="Q1352" s="48"/>
      <c r="R1352" s="49"/>
      <c r="S1352" s="49"/>
      <c r="T1352" s="49"/>
      <c r="U1352" s="49"/>
      <c r="V1352" s="49"/>
      <c r="W1352" s="49"/>
      <c r="X1352" s="94"/>
      <c r="AD1352" s="91"/>
      <c r="AE1352" s="49"/>
      <c r="AF1352" s="49"/>
      <c r="AH1352" s="91"/>
      <c r="AI1352" s="49"/>
      <c r="AJ1352" s="49"/>
      <c r="AL1352" s="91"/>
      <c r="AM1352" s="49"/>
      <c r="AN1352" s="49"/>
    </row>
    <row r="1353" spans="8:40" x14ac:dyDescent="0.2">
      <c r="H1353" s="92"/>
      <c r="M1353" s="47"/>
      <c r="O1353" s="48"/>
      <c r="P1353" s="48"/>
      <c r="Q1353" s="48"/>
      <c r="R1353" s="49"/>
      <c r="S1353" s="49"/>
      <c r="T1353" s="49"/>
      <c r="U1353" s="49"/>
      <c r="V1353" s="49"/>
      <c r="W1353" s="49"/>
      <c r="X1353" s="94"/>
      <c r="AD1353" s="91"/>
      <c r="AE1353" s="49"/>
      <c r="AF1353" s="49"/>
      <c r="AH1353" s="91"/>
      <c r="AI1353" s="49"/>
      <c r="AJ1353" s="49"/>
      <c r="AL1353" s="91"/>
      <c r="AM1353" s="49"/>
      <c r="AN1353" s="49"/>
    </row>
    <row r="1354" spans="8:40" x14ac:dyDescent="0.2">
      <c r="H1354" s="92"/>
      <c r="M1354" s="47"/>
      <c r="O1354" s="48"/>
      <c r="P1354" s="48"/>
      <c r="Q1354" s="48"/>
      <c r="R1354" s="49"/>
      <c r="S1354" s="49"/>
      <c r="T1354" s="49"/>
      <c r="U1354" s="49"/>
      <c r="V1354" s="49"/>
      <c r="W1354" s="49"/>
      <c r="X1354" s="94"/>
      <c r="AD1354" s="91"/>
      <c r="AE1354" s="49"/>
      <c r="AF1354" s="49"/>
      <c r="AH1354" s="91"/>
      <c r="AI1354" s="49"/>
      <c r="AJ1354" s="49"/>
      <c r="AL1354" s="91"/>
      <c r="AM1354" s="49"/>
      <c r="AN1354" s="49"/>
    </row>
    <row r="1355" spans="8:40" x14ac:dyDescent="0.2">
      <c r="H1355" s="92"/>
      <c r="M1355" s="47"/>
      <c r="O1355" s="48"/>
      <c r="P1355" s="48"/>
      <c r="Q1355" s="48"/>
      <c r="R1355" s="49"/>
      <c r="S1355" s="49"/>
      <c r="T1355" s="49"/>
      <c r="U1355" s="49"/>
      <c r="V1355" s="49"/>
      <c r="W1355" s="49"/>
      <c r="X1355" s="94"/>
      <c r="AD1355" s="91"/>
      <c r="AE1355" s="49"/>
      <c r="AF1355" s="49"/>
      <c r="AH1355" s="91"/>
      <c r="AI1355" s="49"/>
      <c r="AJ1355" s="49"/>
      <c r="AL1355" s="91"/>
      <c r="AM1355" s="49"/>
      <c r="AN1355" s="49"/>
    </row>
    <row r="1356" spans="8:40" x14ac:dyDescent="0.2">
      <c r="H1356" s="92"/>
      <c r="M1356" s="47"/>
      <c r="O1356" s="48"/>
      <c r="P1356" s="48"/>
      <c r="Q1356" s="48"/>
      <c r="R1356" s="49"/>
      <c r="S1356" s="49"/>
      <c r="T1356" s="49"/>
      <c r="U1356" s="49"/>
      <c r="V1356" s="49"/>
      <c r="W1356" s="49"/>
      <c r="X1356" s="94"/>
      <c r="AD1356" s="91"/>
      <c r="AE1356" s="49"/>
      <c r="AF1356" s="49"/>
      <c r="AH1356" s="91"/>
      <c r="AI1356" s="49"/>
      <c r="AJ1356" s="49"/>
      <c r="AL1356" s="91"/>
      <c r="AM1356" s="49"/>
      <c r="AN1356" s="49"/>
    </row>
    <row r="1357" spans="8:40" x14ac:dyDescent="0.2">
      <c r="H1357" s="92"/>
      <c r="M1357" s="47"/>
      <c r="O1357" s="48"/>
      <c r="P1357" s="48"/>
      <c r="Q1357" s="48"/>
      <c r="R1357" s="49"/>
      <c r="S1357" s="49"/>
      <c r="T1357" s="49"/>
      <c r="U1357" s="49"/>
      <c r="V1357" s="49"/>
      <c r="W1357" s="49"/>
      <c r="X1357" s="94"/>
      <c r="AD1357" s="91"/>
      <c r="AE1357" s="49"/>
      <c r="AF1357" s="49"/>
      <c r="AH1357" s="91"/>
      <c r="AI1357" s="49"/>
      <c r="AJ1357" s="49"/>
      <c r="AL1357" s="91"/>
      <c r="AM1357" s="49"/>
      <c r="AN1357" s="49"/>
    </row>
    <row r="1358" spans="8:40" x14ac:dyDescent="0.2">
      <c r="H1358" s="92"/>
      <c r="M1358" s="47"/>
      <c r="O1358" s="48"/>
      <c r="P1358" s="48"/>
      <c r="Q1358" s="48"/>
      <c r="R1358" s="49"/>
      <c r="S1358" s="49"/>
      <c r="T1358" s="49"/>
      <c r="U1358" s="49"/>
      <c r="V1358" s="49"/>
      <c r="W1358" s="49"/>
      <c r="X1358" s="94"/>
      <c r="AD1358" s="91"/>
      <c r="AE1358" s="49"/>
      <c r="AF1358" s="49"/>
      <c r="AH1358" s="91"/>
      <c r="AI1358" s="49"/>
      <c r="AJ1358" s="49"/>
      <c r="AL1358" s="91"/>
      <c r="AM1358" s="49"/>
      <c r="AN1358" s="49"/>
    </row>
    <row r="1359" spans="8:40" x14ac:dyDescent="0.2">
      <c r="H1359" s="92"/>
      <c r="M1359" s="47"/>
      <c r="O1359" s="48"/>
      <c r="P1359" s="48"/>
      <c r="Q1359" s="48"/>
      <c r="R1359" s="49"/>
      <c r="S1359" s="49"/>
      <c r="T1359" s="49"/>
      <c r="U1359" s="49"/>
      <c r="V1359" s="49"/>
      <c r="W1359" s="49"/>
      <c r="X1359" s="94"/>
      <c r="AD1359" s="91"/>
      <c r="AE1359" s="49"/>
      <c r="AF1359" s="49"/>
      <c r="AH1359" s="91"/>
      <c r="AI1359" s="49"/>
      <c r="AJ1359" s="49"/>
      <c r="AL1359" s="91"/>
      <c r="AM1359" s="49"/>
      <c r="AN1359" s="49"/>
    </row>
    <row r="1360" spans="8:40" x14ac:dyDescent="0.2">
      <c r="H1360" s="92"/>
      <c r="M1360" s="47"/>
      <c r="O1360" s="48"/>
      <c r="P1360" s="48"/>
      <c r="Q1360" s="48"/>
      <c r="R1360" s="49"/>
      <c r="S1360" s="49"/>
      <c r="T1360" s="49"/>
      <c r="U1360" s="49"/>
      <c r="V1360" s="49"/>
      <c r="W1360" s="49"/>
      <c r="X1360" s="94"/>
      <c r="AD1360" s="91"/>
      <c r="AE1360" s="49"/>
      <c r="AF1360" s="49"/>
      <c r="AH1360" s="91"/>
      <c r="AI1360" s="49"/>
      <c r="AJ1360" s="49"/>
      <c r="AL1360" s="91"/>
      <c r="AM1360" s="49"/>
      <c r="AN1360" s="49"/>
    </row>
    <row r="1361" spans="8:40" x14ac:dyDescent="0.2">
      <c r="H1361" s="92"/>
      <c r="M1361" s="47"/>
      <c r="O1361" s="48"/>
      <c r="P1361" s="48"/>
      <c r="Q1361" s="48"/>
      <c r="R1361" s="49"/>
      <c r="S1361" s="49"/>
      <c r="T1361" s="49"/>
      <c r="U1361" s="49"/>
      <c r="V1361" s="49"/>
      <c r="W1361" s="49"/>
      <c r="X1361" s="94"/>
      <c r="AD1361" s="91"/>
      <c r="AE1361" s="49"/>
      <c r="AF1361" s="49"/>
      <c r="AH1361" s="91"/>
      <c r="AI1361" s="49"/>
      <c r="AJ1361" s="49"/>
      <c r="AL1361" s="91"/>
      <c r="AM1361" s="49"/>
      <c r="AN1361" s="49"/>
    </row>
    <row r="1362" spans="8:40" x14ac:dyDescent="0.2">
      <c r="H1362" s="92"/>
      <c r="M1362" s="47"/>
      <c r="O1362" s="48"/>
      <c r="P1362" s="48"/>
      <c r="Q1362" s="48"/>
      <c r="R1362" s="49"/>
      <c r="S1362" s="49"/>
      <c r="T1362" s="49"/>
      <c r="U1362" s="49"/>
      <c r="V1362" s="49"/>
      <c r="W1362" s="49"/>
      <c r="X1362" s="94"/>
      <c r="AD1362" s="91"/>
      <c r="AE1362" s="49"/>
      <c r="AF1362" s="49"/>
      <c r="AH1362" s="91"/>
      <c r="AI1362" s="49"/>
      <c r="AJ1362" s="49"/>
      <c r="AL1362" s="91"/>
      <c r="AM1362" s="49"/>
      <c r="AN1362" s="49"/>
    </row>
    <row r="1363" spans="8:40" x14ac:dyDescent="0.2">
      <c r="H1363" s="92"/>
      <c r="M1363" s="47"/>
      <c r="O1363" s="48"/>
      <c r="P1363" s="48"/>
      <c r="Q1363" s="48"/>
      <c r="R1363" s="49"/>
      <c r="S1363" s="49"/>
      <c r="T1363" s="49"/>
      <c r="U1363" s="49"/>
      <c r="V1363" s="49"/>
      <c r="W1363" s="49"/>
      <c r="X1363" s="94"/>
      <c r="AD1363" s="91"/>
      <c r="AE1363" s="49"/>
      <c r="AF1363" s="49"/>
      <c r="AH1363" s="91"/>
      <c r="AI1363" s="49"/>
      <c r="AJ1363" s="49"/>
      <c r="AL1363" s="91"/>
      <c r="AM1363" s="49"/>
      <c r="AN1363" s="49"/>
    </row>
    <row r="1364" spans="8:40" x14ac:dyDescent="0.2">
      <c r="H1364" s="92"/>
      <c r="M1364" s="47"/>
      <c r="O1364" s="48"/>
      <c r="P1364" s="48"/>
      <c r="Q1364" s="48"/>
      <c r="R1364" s="49"/>
      <c r="S1364" s="49"/>
      <c r="T1364" s="49"/>
      <c r="U1364" s="49"/>
      <c r="V1364" s="49"/>
      <c r="W1364" s="49"/>
      <c r="X1364" s="94"/>
      <c r="AD1364" s="91"/>
      <c r="AE1364" s="49"/>
      <c r="AF1364" s="49"/>
      <c r="AH1364" s="91"/>
      <c r="AI1364" s="49"/>
      <c r="AJ1364" s="49"/>
      <c r="AL1364" s="91"/>
      <c r="AM1364" s="49"/>
      <c r="AN1364" s="49"/>
    </row>
    <row r="1365" spans="8:40" x14ac:dyDescent="0.2">
      <c r="H1365" s="92"/>
      <c r="M1365" s="47"/>
      <c r="O1365" s="48"/>
      <c r="P1365" s="48"/>
      <c r="Q1365" s="48"/>
      <c r="R1365" s="49"/>
      <c r="S1365" s="49"/>
      <c r="T1365" s="49"/>
      <c r="U1365" s="49"/>
      <c r="V1365" s="49"/>
      <c r="W1365" s="49"/>
      <c r="X1365" s="94"/>
      <c r="AD1365" s="91"/>
      <c r="AE1365" s="49"/>
      <c r="AF1365" s="49"/>
      <c r="AH1365" s="91"/>
      <c r="AI1365" s="49"/>
      <c r="AJ1365" s="49"/>
      <c r="AL1365" s="91"/>
      <c r="AM1365" s="49"/>
      <c r="AN1365" s="49"/>
    </row>
    <row r="1366" spans="8:40" x14ac:dyDescent="0.2">
      <c r="H1366" s="92"/>
      <c r="M1366" s="47"/>
      <c r="O1366" s="48"/>
      <c r="P1366" s="48"/>
      <c r="Q1366" s="48"/>
      <c r="R1366" s="49"/>
      <c r="S1366" s="49"/>
      <c r="T1366" s="49"/>
      <c r="U1366" s="49"/>
      <c r="V1366" s="49"/>
      <c r="W1366" s="49"/>
      <c r="X1366" s="94"/>
      <c r="AD1366" s="91"/>
      <c r="AE1366" s="49"/>
      <c r="AF1366" s="49"/>
      <c r="AH1366" s="91"/>
      <c r="AI1366" s="49"/>
      <c r="AJ1366" s="49"/>
      <c r="AL1366" s="91"/>
      <c r="AM1366" s="49"/>
      <c r="AN1366" s="49"/>
    </row>
    <row r="1367" spans="8:40" x14ac:dyDescent="0.2">
      <c r="H1367" s="92"/>
      <c r="M1367" s="47"/>
      <c r="O1367" s="48"/>
      <c r="P1367" s="48"/>
      <c r="Q1367" s="48"/>
      <c r="R1367" s="49"/>
      <c r="S1367" s="49"/>
      <c r="T1367" s="49"/>
      <c r="U1367" s="49"/>
      <c r="V1367" s="49"/>
      <c r="W1367" s="49"/>
      <c r="X1367" s="94"/>
      <c r="AD1367" s="91"/>
      <c r="AE1367" s="49"/>
      <c r="AF1367" s="49"/>
      <c r="AH1367" s="91"/>
      <c r="AI1367" s="49"/>
      <c r="AJ1367" s="49"/>
      <c r="AL1367" s="91"/>
      <c r="AM1367" s="49"/>
      <c r="AN1367" s="49"/>
    </row>
    <row r="1368" spans="8:40" x14ac:dyDescent="0.2">
      <c r="H1368" s="92"/>
      <c r="M1368" s="47"/>
      <c r="O1368" s="48"/>
      <c r="P1368" s="48"/>
      <c r="Q1368" s="48"/>
      <c r="R1368" s="49"/>
      <c r="S1368" s="49"/>
      <c r="T1368" s="49"/>
      <c r="U1368" s="49"/>
      <c r="V1368" s="49"/>
      <c r="W1368" s="49"/>
      <c r="X1368" s="94"/>
      <c r="AD1368" s="91"/>
      <c r="AE1368" s="49"/>
      <c r="AF1368" s="49"/>
      <c r="AH1368" s="91"/>
      <c r="AI1368" s="49"/>
      <c r="AJ1368" s="49"/>
      <c r="AL1368" s="91"/>
      <c r="AM1368" s="49"/>
      <c r="AN1368" s="49"/>
    </row>
    <row r="1369" spans="8:40" x14ac:dyDescent="0.2">
      <c r="H1369" s="92"/>
      <c r="M1369" s="47"/>
      <c r="O1369" s="48"/>
      <c r="P1369" s="48"/>
      <c r="Q1369" s="48"/>
      <c r="R1369" s="49"/>
      <c r="S1369" s="49"/>
      <c r="T1369" s="49"/>
      <c r="U1369" s="49"/>
      <c r="V1369" s="49"/>
      <c r="W1369" s="49"/>
      <c r="X1369" s="94"/>
      <c r="AD1369" s="91"/>
      <c r="AE1369" s="49"/>
      <c r="AF1369" s="49"/>
      <c r="AH1369" s="91"/>
      <c r="AI1369" s="49"/>
      <c r="AJ1369" s="49"/>
      <c r="AL1369" s="91"/>
      <c r="AM1369" s="49"/>
      <c r="AN1369" s="49"/>
    </row>
    <row r="1370" spans="8:40" x14ac:dyDescent="0.2">
      <c r="H1370" s="92"/>
      <c r="M1370" s="47"/>
      <c r="O1370" s="48"/>
      <c r="P1370" s="48"/>
      <c r="Q1370" s="48"/>
      <c r="R1370" s="49"/>
      <c r="S1370" s="49"/>
      <c r="T1370" s="49"/>
      <c r="U1370" s="49"/>
      <c r="V1370" s="49"/>
      <c r="W1370" s="49"/>
      <c r="X1370" s="94"/>
      <c r="AD1370" s="91"/>
      <c r="AE1370" s="49"/>
      <c r="AF1370" s="49"/>
      <c r="AH1370" s="91"/>
      <c r="AI1370" s="49"/>
      <c r="AJ1370" s="49"/>
      <c r="AL1370" s="91"/>
      <c r="AM1370" s="49"/>
      <c r="AN1370" s="49"/>
    </row>
    <row r="1371" spans="8:40" x14ac:dyDescent="0.2">
      <c r="H1371" s="92"/>
      <c r="M1371" s="47"/>
      <c r="O1371" s="48"/>
      <c r="P1371" s="48"/>
      <c r="Q1371" s="48"/>
      <c r="R1371" s="49"/>
      <c r="S1371" s="49"/>
      <c r="T1371" s="49"/>
      <c r="U1371" s="49"/>
      <c r="V1371" s="49"/>
      <c r="W1371" s="49"/>
      <c r="X1371" s="94"/>
      <c r="AD1371" s="91"/>
      <c r="AE1371" s="49"/>
      <c r="AF1371" s="49"/>
      <c r="AH1371" s="91"/>
      <c r="AI1371" s="49"/>
      <c r="AJ1371" s="49"/>
      <c r="AL1371" s="91"/>
      <c r="AM1371" s="49"/>
      <c r="AN1371" s="49"/>
    </row>
    <row r="1372" spans="8:40" x14ac:dyDescent="0.2">
      <c r="H1372" s="92"/>
      <c r="M1372" s="47"/>
      <c r="O1372" s="48"/>
      <c r="P1372" s="48"/>
      <c r="Q1372" s="48"/>
      <c r="R1372" s="49"/>
      <c r="S1372" s="49"/>
      <c r="T1372" s="49"/>
      <c r="U1372" s="49"/>
      <c r="V1372" s="49"/>
      <c r="W1372" s="49"/>
      <c r="X1372" s="94"/>
      <c r="AD1372" s="91"/>
      <c r="AE1372" s="49"/>
      <c r="AF1372" s="49"/>
      <c r="AH1372" s="91"/>
      <c r="AI1372" s="49"/>
      <c r="AJ1372" s="49"/>
      <c r="AL1372" s="91"/>
      <c r="AM1372" s="49"/>
      <c r="AN1372" s="49"/>
    </row>
    <row r="1373" spans="8:40" x14ac:dyDescent="0.2">
      <c r="H1373" s="92"/>
      <c r="M1373" s="47"/>
      <c r="O1373" s="48"/>
      <c r="P1373" s="48"/>
      <c r="Q1373" s="48"/>
      <c r="R1373" s="49"/>
      <c r="S1373" s="49"/>
      <c r="T1373" s="49"/>
      <c r="U1373" s="49"/>
      <c r="V1373" s="49"/>
      <c r="W1373" s="49"/>
      <c r="X1373" s="94"/>
      <c r="AD1373" s="91"/>
      <c r="AE1373" s="49"/>
      <c r="AF1373" s="49"/>
      <c r="AH1373" s="91"/>
      <c r="AI1373" s="49"/>
      <c r="AJ1373" s="49"/>
      <c r="AL1373" s="91"/>
      <c r="AM1373" s="49"/>
      <c r="AN1373" s="49"/>
    </row>
    <row r="1374" spans="8:40" x14ac:dyDescent="0.2">
      <c r="H1374" s="92"/>
      <c r="M1374" s="47"/>
      <c r="O1374" s="48"/>
      <c r="P1374" s="48"/>
      <c r="Q1374" s="48"/>
      <c r="R1374" s="49"/>
      <c r="S1374" s="49"/>
      <c r="T1374" s="49"/>
      <c r="U1374" s="49"/>
      <c r="V1374" s="49"/>
      <c r="W1374" s="49"/>
      <c r="X1374" s="94"/>
      <c r="AD1374" s="91"/>
      <c r="AE1374" s="49"/>
      <c r="AF1374" s="49"/>
      <c r="AH1374" s="91"/>
      <c r="AI1374" s="49"/>
      <c r="AJ1374" s="49"/>
      <c r="AL1374" s="91"/>
      <c r="AM1374" s="49"/>
      <c r="AN1374" s="49"/>
    </row>
    <row r="1375" spans="8:40" x14ac:dyDescent="0.2">
      <c r="H1375" s="92"/>
      <c r="M1375" s="47"/>
      <c r="O1375" s="48"/>
      <c r="P1375" s="48"/>
      <c r="Q1375" s="48"/>
      <c r="R1375" s="49"/>
      <c r="S1375" s="49"/>
      <c r="T1375" s="49"/>
      <c r="U1375" s="49"/>
      <c r="V1375" s="49"/>
      <c r="W1375" s="49"/>
      <c r="X1375" s="94"/>
      <c r="AD1375" s="91"/>
      <c r="AE1375" s="49"/>
      <c r="AF1375" s="49"/>
      <c r="AH1375" s="91"/>
      <c r="AI1375" s="49"/>
      <c r="AJ1375" s="49"/>
      <c r="AL1375" s="91"/>
      <c r="AM1375" s="49"/>
      <c r="AN1375" s="49"/>
    </row>
    <row r="1376" spans="8:40" x14ac:dyDescent="0.2">
      <c r="H1376" s="92"/>
      <c r="M1376" s="47"/>
      <c r="O1376" s="48"/>
      <c r="P1376" s="48"/>
      <c r="Q1376" s="48"/>
      <c r="R1376" s="49"/>
      <c r="S1376" s="49"/>
      <c r="T1376" s="49"/>
      <c r="U1376" s="49"/>
      <c r="V1376" s="49"/>
      <c r="W1376" s="49"/>
      <c r="X1376" s="94"/>
      <c r="AD1376" s="91"/>
      <c r="AE1376" s="49"/>
      <c r="AF1376" s="49"/>
      <c r="AH1376" s="91"/>
      <c r="AI1376" s="49"/>
      <c r="AJ1376" s="49"/>
      <c r="AL1376" s="91"/>
      <c r="AM1376" s="49"/>
      <c r="AN1376" s="49"/>
    </row>
    <row r="1377" spans="8:40" x14ac:dyDescent="0.2">
      <c r="H1377" s="92"/>
      <c r="M1377" s="47"/>
      <c r="O1377" s="48"/>
      <c r="P1377" s="48"/>
      <c r="Q1377" s="48"/>
      <c r="R1377" s="49"/>
      <c r="S1377" s="49"/>
      <c r="T1377" s="49"/>
      <c r="U1377" s="49"/>
      <c r="V1377" s="49"/>
      <c r="W1377" s="49"/>
      <c r="X1377" s="94"/>
      <c r="AD1377" s="91"/>
      <c r="AE1377" s="49"/>
      <c r="AF1377" s="49"/>
      <c r="AH1377" s="91"/>
      <c r="AI1377" s="49"/>
      <c r="AJ1377" s="49"/>
      <c r="AL1377" s="91"/>
      <c r="AM1377" s="49"/>
      <c r="AN1377" s="49"/>
    </row>
    <row r="1378" spans="8:40" x14ac:dyDescent="0.2">
      <c r="H1378" s="92"/>
      <c r="M1378" s="47"/>
      <c r="O1378" s="48"/>
      <c r="P1378" s="48"/>
      <c r="Q1378" s="48"/>
      <c r="R1378" s="49"/>
      <c r="S1378" s="49"/>
      <c r="T1378" s="49"/>
      <c r="U1378" s="49"/>
      <c r="V1378" s="49"/>
      <c r="W1378" s="49"/>
      <c r="X1378" s="94"/>
      <c r="AD1378" s="91"/>
      <c r="AE1378" s="49"/>
      <c r="AF1378" s="49"/>
      <c r="AH1378" s="91"/>
      <c r="AI1378" s="49"/>
      <c r="AJ1378" s="49"/>
      <c r="AL1378" s="91"/>
      <c r="AM1378" s="49"/>
      <c r="AN1378" s="49"/>
    </row>
    <row r="1379" spans="8:40" x14ac:dyDescent="0.2">
      <c r="H1379" s="92"/>
      <c r="M1379" s="47"/>
      <c r="O1379" s="48"/>
      <c r="P1379" s="48"/>
      <c r="Q1379" s="48"/>
      <c r="R1379" s="49"/>
      <c r="S1379" s="49"/>
      <c r="T1379" s="49"/>
      <c r="U1379" s="49"/>
      <c r="V1379" s="49"/>
      <c r="W1379" s="49"/>
      <c r="X1379" s="94"/>
      <c r="AD1379" s="91"/>
      <c r="AE1379" s="49"/>
      <c r="AF1379" s="49"/>
      <c r="AH1379" s="91"/>
      <c r="AI1379" s="49"/>
      <c r="AJ1379" s="49"/>
      <c r="AL1379" s="91"/>
      <c r="AM1379" s="49"/>
      <c r="AN1379" s="49"/>
    </row>
    <row r="1380" spans="8:40" x14ac:dyDescent="0.2">
      <c r="H1380" s="92"/>
      <c r="M1380" s="47"/>
      <c r="O1380" s="48"/>
      <c r="P1380" s="48"/>
      <c r="Q1380" s="48"/>
      <c r="R1380" s="49"/>
      <c r="S1380" s="49"/>
      <c r="T1380" s="49"/>
      <c r="U1380" s="49"/>
      <c r="V1380" s="49"/>
      <c r="W1380" s="49"/>
      <c r="X1380" s="94"/>
      <c r="AD1380" s="91"/>
      <c r="AE1380" s="49"/>
      <c r="AF1380" s="49"/>
      <c r="AH1380" s="91"/>
      <c r="AI1380" s="49"/>
      <c r="AJ1380" s="49"/>
      <c r="AL1380" s="91"/>
      <c r="AM1380" s="49"/>
      <c r="AN1380" s="49"/>
    </row>
    <row r="1381" spans="8:40" x14ac:dyDescent="0.2">
      <c r="H1381" s="92"/>
      <c r="M1381" s="47"/>
      <c r="O1381" s="48"/>
      <c r="P1381" s="48"/>
      <c r="Q1381" s="48"/>
      <c r="R1381" s="49"/>
      <c r="S1381" s="49"/>
      <c r="T1381" s="49"/>
      <c r="U1381" s="49"/>
      <c r="V1381" s="49"/>
      <c r="W1381" s="49"/>
      <c r="X1381" s="94"/>
      <c r="AD1381" s="91"/>
      <c r="AE1381" s="49"/>
      <c r="AF1381" s="49"/>
      <c r="AH1381" s="91"/>
      <c r="AI1381" s="49"/>
      <c r="AJ1381" s="49"/>
      <c r="AL1381" s="91"/>
      <c r="AM1381" s="49"/>
      <c r="AN1381" s="49"/>
    </row>
    <row r="1382" spans="8:40" x14ac:dyDescent="0.2">
      <c r="H1382" s="92"/>
      <c r="M1382" s="47"/>
      <c r="O1382" s="48"/>
      <c r="P1382" s="48"/>
      <c r="Q1382" s="48"/>
      <c r="R1382" s="49"/>
      <c r="S1382" s="49"/>
      <c r="T1382" s="49"/>
      <c r="U1382" s="49"/>
      <c r="V1382" s="49"/>
      <c r="W1382" s="49"/>
      <c r="X1382" s="94"/>
      <c r="AD1382" s="91"/>
      <c r="AE1382" s="49"/>
      <c r="AF1382" s="49"/>
      <c r="AH1382" s="91"/>
      <c r="AI1382" s="49"/>
      <c r="AJ1382" s="49"/>
      <c r="AL1382" s="91"/>
      <c r="AM1382" s="49"/>
      <c r="AN1382" s="49"/>
    </row>
    <row r="1383" spans="8:40" x14ac:dyDescent="0.2">
      <c r="H1383" s="92"/>
      <c r="M1383" s="47"/>
      <c r="O1383" s="48"/>
      <c r="P1383" s="48"/>
      <c r="Q1383" s="48"/>
      <c r="R1383" s="49"/>
      <c r="S1383" s="49"/>
      <c r="T1383" s="49"/>
      <c r="U1383" s="49"/>
      <c r="V1383" s="49"/>
      <c r="W1383" s="49"/>
      <c r="X1383" s="94"/>
      <c r="AD1383" s="91"/>
      <c r="AE1383" s="49"/>
      <c r="AF1383" s="49"/>
      <c r="AH1383" s="91"/>
      <c r="AI1383" s="49"/>
      <c r="AJ1383" s="49"/>
      <c r="AL1383" s="91"/>
      <c r="AM1383" s="49"/>
      <c r="AN1383" s="49"/>
    </row>
    <row r="1384" spans="8:40" x14ac:dyDescent="0.2">
      <c r="H1384" s="92"/>
      <c r="M1384" s="47"/>
      <c r="O1384" s="48"/>
      <c r="P1384" s="48"/>
      <c r="Q1384" s="48"/>
      <c r="R1384" s="49"/>
      <c r="S1384" s="49"/>
      <c r="T1384" s="49"/>
      <c r="U1384" s="49"/>
      <c r="V1384" s="49"/>
      <c r="W1384" s="49"/>
      <c r="X1384" s="94"/>
      <c r="AD1384" s="91"/>
      <c r="AE1384" s="49"/>
      <c r="AF1384" s="49"/>
      <c r="AH1384" s="91"/>
      <c r="AI1384" s="49"/>
      <c r="AJ1384" s="49"/>
      <c r="AL1384" s="91"/>
      <c r="AM1384" s="49"/>
      <c r="AN1384" s="49"/>
    </row>
    <row r="1385" spans="8:40" x14ac:dyDescent="0.2">
      <c r="H1385" s="92"/>
      <c r="M1385" s="47"/>
      <c r="O1385" s="48"/>
      <c r="P1385" s="48"/>
      <c r="Q1385" s="48"/>
      <c r="R1385" s="49"/>
      <c r="S1385" s="49"/>
      <c r="T1385" s="49"/>
      <c r="U1385" s="49"/>
      <c r="V1385" s="49"/>
      <c r="W1385" s="49"/>
      <c r="X1385" s="94"/>
      <c r="AD1385" s="91"/>
      <c r="AE1385" s="49"/>
      <c r="AF1385" s="49"/>
      <c r="AH1385" s="91"/>
      <c r="AI1385" s="49"/>
      <c r="AJ1385" s="49"/>
      <c r="AL1385" s="91"/>
      <c r="AM1385" s="49"/>
      <c r="AN1385" s="49"/>
    </row>
    <row r="1386" spans="8:40" x14ac:dyDescent="0.2">
      <c r="H1386" s="92"/>
      <c r="M1386" s="47"/>
      <c r="O1386" s="48"/>
      <c r="P1386" s="48"/>
      <c r="Q1386" s="48"/>
      <c r="R1386" s="49"/>
      <c r="S1386" s="49"/>
      <c r="T1386" s="49"/>
      <c r="U1386" s="49"/>
      <c r="V1386" s="49"/>
      <c r="W1386" s="49"/>
      <c r="X1386" s="94"/>
      <c r="AD1386" s="91"/>
      <c r="AE1386" s="49"/>
      <c r="AF1386" s="49"/>
      <c r="AH1386" s="91"/>
      <c r="AI1386" s="49"/>
      <c r="AJ1386" s="49"/>
      <c r="AL1386" s="91"/>
      <c r="AM1386" s="49"/>
      <c r="AN1386" s="49"/>
    </row>
    <row r="1387" spans="8:40" x14ac:dyDescent="0.2">
      <c r="H1387" s="92"/>
      <c r="M1387" s="47"/>
      <c r="O1387" s="48"/>
      <c r="P1387" s="48"/>
      <c r="Q1387" s="48"/>
      <c r="R1387" s="49"/>
      <c r="S1387" s="49"/>
      <c r="T1387" s="49"/>
      <c r="U1387" s="49"/>
      <c r="V1387" s="49"/>
      <c r="W1387" s="49"/>
      <c r="X1387" s="94"/>
      <c r="AD1387" s="91"/>
      <c r="AE1387" s="49"/>
      <c r="AF1387" s="49"/>
      <c r="AH1387" s="91"/>
      <c r="AI1387" s="49"/>
      <c r="AJ1387" s="49"/>
      <c r="AL1387" s="91"/>
      <c r="AM1387" s="49"/>
      <c r="AN1387" s="49"/>
    </row>
    <row r="1388" spans="8:40" x14ac:dyDescent="0.2">
      <c r="H1388" s="92"/>
      <c r="M1388" s="47"/>
      <c r="O1388" s="48"/>
      <c r="P1388" s="48"/>
      <c r="Q1388" s="48"/>
      <c r="R1388" s="49"/>
      <c r="S1388" s="49"/>
      <c r="T1388" s="49"/>
      <c r="U1388" s="49"/>
      <c r="V1388" s="49"/>
      <c r="W1388" s="49"/>
      <c r="X1388" s="94"/>
      <c r="AD1388" s="91"/>
      <c r="AE1388" s="49"/>
      <c r="AF1388" s="49"/>
      <c r="AH1388" s="91"/>
      <c r="AI1388" s="49"/>
      <c r="AJ1388" s="49"/>
      <c r="AL1388" s="91"/>
      <c r="AM1388" s="49"/>
      <c r="AN1388" s="49"/>
    </row>
    <row r="1389" spans="8:40" x14ac:dyDescent="0.2">
      <c r="H1389" s="92"/>
      <c r="M1389" s="47"/>
      <c r="O1389" s="48"/>
      <c r="P1389" s="48"/>
      <c r="Q1389" s="48"/>
      <c r="R1389" s="49"/>
      <c r="S1389" s="49"/>
      <c r="T1389" s="49"/>
      <c r="U1389" s="49"/>
      <c r="V1389" s="49"/>
      <c r="W1389" s="49"/>
      <c r="X1389" s="94"/>
      <c r="AD1389" s="91"/>
      <c r="AE1389" s="49"/>
      <c r="AF1389" s="49"/>
      <c r="AH1389" s="91"/>
      <c r="AI1389" s="49"/>
      <c r="AJ1389" s="49"/>
      <c r="AL1389" s="91"/>
      <c r="AM1389" s="49"/>
      <c r="AN1389" s="49"/>
    </row>
    <row r="1390" spans="8:40" x14ac:dyDescent="0.2">
      <c r="H1390" s="92"/>
      <c r="M1390" s="47"/>
      <c r="O1390" s="48"/>
      <c r="P1390" s="48"/>
      <c r="Q1390" s="48"/>
      <c r="R1390" s="49"/>
      <c r="S1390" s="49"/>
      <c r="T1390" s="49"/>
      <c r="U1390" s="49"/>
      <c r="V1390" s="49"/>
      <c r="W1390" s="49"/>
      <c r="X1390" s="94"/>
      <c r="AD1390" s="91"/>
      <c r="AE1390" s="49"/>
      <c r="AF1390" s="49"/>
      <c r="AH1390" s="91"/>
      <c r="AI1390" s="49"/>
      <c r="AJ1390" s="49"/>
      <c r="AL1390" s="91"/>
      <c r="AM1390" s="49"/>
      <c r="AN1390" s="49"/>
    </row>
    <row r="1391" spans="8:40" x14ac:dyDescent="0.2">
      <c r="H1391" s="92"/>
      <c r="M1391" s="47"/>
      <c r="O1391" s="48"/>
      <c r="P1391" s="48"/>
      <c r="Q1391" s="48"/>
      <c r="R1391" s="49"/>
      <c r="S1391" s="49"/>
      <c r="T1391" s="49"/>
      <c r="U1391" s="49"/>
      <c r="V1391" s="49"/>
      <c r="W1391" s="49"/>
      <c r="X1391" s="94"/>
      <c r="AD1391" s="91"/>
      <c r="AE1391" s="49"/>
      <c r="AF1391" s="49"/>
      <c r="AH1391" s="91"/>
      <c r="AI1391" s="49"/>
      <c r="AJ1391" s="49"/>
      <c r="AL1391" s="91"/>
      <c r="AM1391" s="49"/>
      <c r="AN1391" s="49"/>
    </row>
    <row r="1392" spans="8:40" x14ac:dyDescent="0.2">
      <c r="H1392" s="92"/>
      <c r="M1392" s="47"/>
      <c r="O1392" s="48"/>
      <c r="P1392" s="48"/>
      <c r="Q1392" s="48"/>
      <c r="R1392" s="49"/>
      <c r="S1392" s="49"/>
      <c r="T1392" s="49"/>
      <c r="U1392" s="49"/>
      <c r="V1392" s="49"/>
      <c r="W1392" s="49"/>
      <c r="X1392" s="94"/>
      <c r="AD1392" s="91"/>
      <c r="AE1392" s="49"/>
      <c r="AF1392" s="49"/>
      <c r="AH1392" s="91"/>
      <c r="AI1392" s="49"/>
      <c r="AJ1392" s="49"/>
      <c r="AL1392" s="91"/>
      <c r="AM1392" s="49"/>
      <c r="AN1392" s="49"/>
    </row>
    <row r="1393" spans="8:40" x14ac:dyDescent="0.2">
      <c r="H1393" s="92"/>
      <c r="M1393" s="47"/>
      <c r="O1393" s="48"/>
      <c r="P1393" s="48"/>
      <c r="Q1393" s="48"/>
      <c r="R1393" s="49"/>
      <c r="S1393" s="49"/>
      <c r="T1393" s="49"/>
      <c r="U1393" s="49"/>
      <c r="V1393" s="49"/>
      <c r="W1393" s="49"/>
      <c r="X1393" s="94"/>
      <c r="AD1393" s="91"/>
      <c r="AE1393" s="49"/>
      <c r="AF1393" s="49"/>
      <c r="AH1393" s="91"/>
      <c r="AI1393" s="49"/>
      <c r="AJ1393" s="49"/>
      <c r="AL1393" s="91"/>
      <c r="AM1393" s="49"/>
      <c r="AN1393" s="49"/>
    </row>
    <row r="1394" spans="8:40" x14ac:dyDescent="0.2">
      <c r="H1394" s="92"/>
      <c r="M1394" s="47"/>
      <c r="O1394" s="48"/>
      <c r="P1394" s="48"/>
      <c r="Q1394" s="48"/>
      <c r="R1394" s="49"/>
      <c r="S1394" s="49"/>
      <c r="T1394" s="49"/>
      <c r="U1394" s="49"/>
      <c r="V1394" s="49"/>
      <c r="W1394" s="49"/>
      <c r="X1394" s="94"/>
      <c r="AD1394" s="91"/>
      <c r="AE1394" s="49"/>
      <c r="AF1394" s="49"/>
      <c r="AH1394" s="91"/>
      <c r="AI1394" s="49"/>
      <c r="AJ1394" s="49"/>
      <c r="AL1394" s="91"/>
      <c r="AM1394" s="49"/>
      <c r="AN1394" s="49"/>
    </row>
    <row r="1395" spans="8:40" x14ac:dyDescent="0.2">
      <c r="H1395" s="92"/>
      <c r="M1395" s="47"/>
      <c r="O1395" s="48"/>
      <c r="P1395" s="48"/>
      <c r="Q1395" s="48"/>
      <c r="R1395" s="49"/>
      <c r="S1395" s="49"/>
      <c r="T1395" s="49"/>
      <c r="U1395" s="49"/>
      <c r="V1395" s="49"/>
      <c r="W1395" s="49"/>
      <c r="X1395" s="94"/>
      <c r="AD1395" s="91"/>
      <c r="AE1395" s="49"/>
      <c r="AF1395" s="49"/>
      <c r="AH1395" s="91"/>
      <c r="AI1395" s="49"/>
      <c r="AJ1395" s="49"/>
      <c r="AL1395" s="91"/>
      <c r="AM1395" s="49"/>
      <c r="AN1395" s="49"/>
    </row>
    <row r="1396" spans="8:40" x14ac:dyDescent="0.2">
      <c r="H1396" s="92"/>
      <c r="M1396" s="47"/>
      <c r="O1396" s="48"/>
      <c r="P1396" s="48"/>
      <c r="Q1396" s="48"/>
      <c r="R1396" s="49"/>
      <c r="S1396" s="49"/>
      <c r="T1396" s="49"/>
      <c r="U1396" s="49"/>
      <c r="V1396" s="49"/>
      <c r="W1396" s="49"/>
      <c r="X1396" s="94"/>
      <c r="AD1396" s="91"/>
      <c r="AE1396" s="49"/>
      <c r="AF1396" s="49"/>
      <c r="AH1396" s="91"/>
      <c r="AI1396" s="49"/>
      <c r="AJ1396" s="49"/>
      <c r="AL1396" s="91"/>
      <c r="AM1396" s="49"/>
      <c r="AN1396" s="49"/>
    </row>
    <row r="1397" spans="8:40" x14ac:dyDescent="0.2">
      <c r="H1397" s="92"/>
      <c r="M1397" s="47"/>
      <c r="O1397" s="48"/>
      <c r="P1397" s="48"/>
      <c r="Q1397" s="48"/>
      <c r="R1397" s="49"/>
      <c r="S1397" s="49"/>
      <c r="T1397" s="49"/>
      <c r="U1397" s="49"/>
      <c r="V1397" s="49"/>
      <c r="W1397" s="49"/>
      <c r="X1397" s="94"/>
      <c r="AD1397" s="91"/>
      <c r="AE1397" s="49"/>
      <c r="AF1397" s="49"/>
      <c r="AH1397" s="91"/>
      <c r="AI1397" s="49"/>
      <c r="AJ1397" s="49"/>
      <c r="AL1397" s="91"/>
      <c r="AM1397" s="49"/>
      <c r="AN1397" s="49"/>
    </row>
    <row r="1398" spans="8:40" x14ac:dyDescent="0.2">
      <c r="H1398" s="92"/>
      <c r="M1398" s="47"/>
      <c r="O1398" s="48"/>
      <c r="P1398" s="48"/>
      <c r="Q1398" s="48"/>
      <c r="R1398" s="49"/>
      <c r="S1398" s="49"/>
      <c r="T1398" s="49"/>
      <c r="U1398" s="49"/>
      <c r="V1398" s="49"/>
      <c r="W1398" s="49"/>
      <c r="X1398" s="94"/>
      <c r="AD1398" s="91"/>
      <c r="AE1398" s="49"/>
      <c r="AF1398" s="49"/>
      <c r="AH1398" s="91"/>
      <c r="AI1398" s="49"/>
      <c r="AJ1398" s="49"/>
      <c r="AL1398" s="91"/>
      <c r="AM1398" s="49"/>
      <c r="AN1398" s="49"/>
    </row>
    <row r="1399" spans="8:40" x14ac:dyDescent="0.2">
      <c r="H1399" s="92"/>
      <c r="M1399" s="47"/>
      <c r="O1399" s="48"/>
      <c r="P1399" s="48"/>
      <c r="Q1399" s="48"/>
      <c r="R1399" s="49"/>
      <c r="S1399" s="49"/>
      <c r="T1399" s="49"/>
      <c r="U1399" s="49"/>
      <c r="V1399" s="49"/>
      <c r="W1399" s="49"/>
      <c r="X1399" s="94"/>
      <c r="AD1399" s="91"/>
      <c r="AE1399" s="49"/>
      <c r="AF1399" s="49"/>
      <c r="AH1399" s="91"/>
      <c r="AI1399" s="49"/>
      <c r="AJ1399" s="49"/>
      <c r="AL1399" s="91"/>
      <c r="AM1399" s="49"/>
      <c r="AN1399" s="49"/>
    </row>
    <row r="1400" spans="8:40" x14ac:dyDescent="0.2">
      <c r="H1400" s="92"/>
      <c r="M1400" s="47"/>
      <c r="O1400" s="48"/>
      <c r="P1400" s="48"/>
      <c r="Q1400" s="48"/>
      <c r="R1400" s="49"/>
      <c r="S1400" s="49"/>
      <c r="T1400" s="49"/>
      <c r="U1400" s="49"/>
      <c r="V1400" s="49"/>
      <c r="W1400" s="49"/>
      <c r="X1400" s="94"/>
      <c r="AD1400" s="91"/>
      <c r="AE1400" s="49"/>
      <c r="AF1400" s="49"/>
      <c r="AH1400" s="91"/>
      <c r="AI1400" s="49"/>
      <c r="AJ1400" s="49"/>
      <c r="AL1400" s="91"/>
      <c r="AM1400" s="49"/>
      <c r="AN1400" s="49"/>
    </row>
    <row r="1401" spans="8:40" x14ac:dyDescent="0.2">
      <c r="H1401" s="92"/>
      <c r="M1401" s="47"/>
      <c r="O1401" s="48"/>
      <c r="P1401" s="48"/>
      <c r="Q1401" s="48"/>
      <c r="R1401" s="49"/>
      <c r="S1401" s="49"/>
      <c r="T1401" s="49"/>
      <c r="U1401" s="49"/>
      <c r="V1401" s="49"/>
      <c r="W1401" s="49"/>
      <c r="X1401" s="94"/>
      <c r="AD1401" s="91"/>
      <c r="AE1401" s="49"/>
      <c r="AF1401" s="49"/>
      <c r="AH1401" s="91"/>
      <c r="AI1401" s="49"/>
      <c r="AJ1401" s="49"/>
      <c r="AL1401" s="91"/>
      <c r="AM1401" s="49"/>
      <c r="AN1401" s="49"/>
    </row>
    <row r="1402" spans="8:40" x14ac:dyDescent="0.2">
      <c r="H1402" s="92"/>
      <c r="M1402" s="47"/>
      <c r="O1402" s="48"/>
      <c r="P1402" s="48"/>
      <c r="Q1402" s="48"/>
      <c r="R1402" s="49"/>
      <c r="S1402" s="49"/>
      <c r="T1402" s="49"/>
      <c r="U1402" s="49"/>
      <c r="V1402" s="49"/>
      <c r="W1402" s="49"/>
      <c r="X1402" s="94"/>
      <c r="AD1402" s="91"/>
      <c r="AE1402" s="49"/>
      <c r="AF1402" s="49"/>
      <c r="AH1402" s="91"/>
      <c r="AI1402" s="49"/>
      <c r="AJ1402" s="49"/>
      <c r="AL1402" s="91"/>
      <c r="AM1402" s="49"/>
      <c r="AN1402" s="49"/>
    </row>
    <row r="1403" spans="8:40" x14ac:dyDescent="0.2">
      <c r="H1403" s="92"/>
      <c r="M1403" s="47"/>
      <c r="O1403" s="48"/>
      <c r="P1403" s="48"/>
      <c r="Q1403" s="48"/>
      <c r="R1403" s="49"/>
      <c r="S1403" s="49"/>
      <c r="T1403" s="49"/>
      <c r="U1403" s="49"/>
      <c r="V1403" s="49"/>
      <c r="W1403" s="49"/>
      <c r="X1403" s="94"/>
      <c r="AD1403" s="91"/>
      <c r="AE1403" s="49"/>
      <c r="AF1403" s="49"/>
      <c r="AH1403" s="91"/>
      <c r="AI1403" s="49"/>
      <c r="AJ1403" s="49"/>
      <c r="AL1403" s="91"/>
      <c r="AM1403" s="49"/>
      <c r="AN1403" s="49"/>
    </row>
    <row r="1404" spans="8:40" x14ac:dyDescent="0.2">
      <c r="H1404" s="92"/>
      <c r="M1404" s="47"/>
      <c r="O1404" s="48"/>
      <c r="P1404" s="48"/>
      <c r="Q1404" s="48"/>
      <c r="R1404" s="49"/>
      <c r="S1404" s="49"/>
      <c r="T1404" s="49"/>
      <c r="U1404" s="49"/>
      <c r="V1404" s="49"/>
      <c r="W1404" s="49"/>
      <c r="X1404" s="94"/>
      <c r="AD1404" s="91"/>
      <c r="AE1404" s="49"/>
      <c r="AF1404" s="49"/>
      <c r="AH1404" s="91"/>
      <c r="AI1404" s="49"/>
      <c r="AJ1404" s="49"/>
      <c r="AL1404" s="91"/>
      <c r="AM1404" s="49"/>
      <c r="AN1404" s="49"/>
    </row>
    <row r="1405" spans="8:40" x14ac:dyDescent="0.2">
      <c r="H1405" s="92"/>
      <c r="M1405" s="47"/>
      <c r="O1405" s="48"/>
      <c r="P1405" s="48"/>
      <c r="Q1405" s="48"/>
      <c r="R1405" s="49"/>
      <c r="S1405" s="49"/>
      <c r="T1405" s="49"/>
      <c r="U1405" s="49"/>
      <c r="V1405" s="49"/>
      <c r="W1405" s="49"/>
      <c r="X1405" s="94"/>
      <c r="AD1405" s="91"/>
      <c r="AE1405" s="49"/>
      <c r="AF1405" s="49"/>
      <c r="AH1405" s="91"/>
      <c r="AI1405" s="49"/>
      <c r="AJ1405" s="49"/>
      <c r="AL1405" s="91"/>
      <c r="AM1405" s="49"/>
      <c r="AN1405" s="49"/>
    </row>
    <row r="1406" spans="8:40" x14ac:dyDescent="0.2">
      <c r="H1406" s="92"/>
      <c r="M1406" s="47"/>
      <c r="O1406" s="48"/>
      <c r="P1406" s="48"/>
      <c r="Q1406" s="48"/>
      <c r="R1406" s="49"/>
      <c r="S1406" s="49"/>
      <c r="T1406" s="49"/>
      <c r="U1406" s="49"/>
      <c r="V1406" s="49"/>
      <c r="W1406" s="49"/>
      <c r="X1406" s="94"/>
      <c r="AD1406" s="91"/>
      <c r="AE1406" s="49"/>
      <c r="AF1406" s="49"/>
      <c r="AH1406" s="91"/>
      <c r="AI1406" s="49"/>
      <c r="AJ1406" s="49"/>
      <c r="AL1406" s="91"/>
      <c r="AM1406" s="49"/>
      <c r="AN1406" s="49"/>
    </row>
    <row r="1407" spans="8:40" x14ac:dyDescent="0.2">
      <c r="H1407" s="92"/>
      <c r="M1407" s="47"/>
      <c r="O1407" s="48"/>
      <c r="P1407" s="48"/>
      <c r="Q1407" s="48"/>
      <c r="R1407" s="49"/>
      <c r="S1407" s="49"/>
      <c r="T1407" s="49"/>
      <c r="U1407" s="49"/>
      <c r="V1407" s="49"/>
      <c r="W1407" s="49"/>
      <c r="X1407" s="94"/>
      <c r="AD1407" s="91"/>
      <c r="AE1407" s="49"/>
      <c r="AF1407" s="49"/>
      <c r="AH1407" s="91"/>
      <c r="AI1407" s="49"/>
      <c r="AJ1407" s="49"/>
      <c r="AL1407" s="91"/>
      <c r="AM1407" s="49"/>
      <c r="AN1407" s="49"/>
    </row>
    <row r="1408" spans="8:40" x14ac:dyDescent="0.2">
      <c r="H1408" s="92"/>
      <c r="M1408" s="47"/>
      <c r="O1408" s="48"/>
      <c r="P1408" s="48"/>
      <c r="Q1408" s="48"/>
      <c r="R1408" s="49"/>
      <c r="S1408" s="49"/>
      <c r="T1408" s="49"/>
      <c r="U1408" s="49"/>
      <c r="V1408" s="49"/>
      <c r="W1408" s="49"/>
      <c r="X1408" s="94"/>
      <c r="AD1408" s="91"/>
      <c r="AE1408" s="49"/>
      <c r="AF1408" s="49"/>
      <c r="AH1408" s="91"/>
      <c r="AI1408" s="49"/>
      <c r="AJ1408" s="49"/>
      <c r="AL1408" s="91"/>
      <c r="AM1408" s="49"/>
      <c r="AN1408" s="49"/>
    </row>
    <row r="1409" spans="8:40" x14ac:dyDescent="0.2">
      <c r="H1409" s="92"/>
      <c r="M1409" s="47"/>
      <c r="O1409" s="48"/>
      <c r="P1409" s="48"/>
      <c r="Q1409" s="48"/>
      <c r="R1409" s="49"/>
      <c r="S1409" s="49"/>
      <c r="T1409" s="49"/>
      <c r="U1409" s="49"/>
      <c r="V1409" s="49"/>
      <c r="W1409" s="49"/>
      <c r="X1409" s="94"/>
      <c r="AD1409" s="91"/>
      <c r="AE1409" s="49"/>
      <c r="AF1409" s="49"/>
      <c r="AH1409" s="91"/>
      <c r="AI1409" s="49"/>
      <c r="AJ1409" s="49"/>
      <c r="AL1409" s="91"/>
      <c r="AM1409" s="49"/>
      <c r="AN1409" s="49"/>
    </row>
    <row r="1410" spans="8:40" x14ac:dyDescent="0.2">
      <c r="H1410" s="92"/>
      <c r="M1410" s="47"/>
      <c r="O1410" s="48"/>
      <c r="P1410" s="48"/>
      <c r="Q1410" s="48"/>
      <c r="R1410" s="49"/>
      <c r="S1410" s="49"/>
      <c r="T1410" s="49"/>
      <c r="U1410" s="49"/>
      <c r="V1410" s="49"/>
      <c r="W1410" s="49"/>
      <c r="X1410" s="94"/>
      <c r="AD1410" s="91"/>
      <c r="AE1410" s="49"/>
      <c r="AF1410" s="49"/>
      <c r="AH1410" s="91"/>
      <c r="AI1410" s="49"/>
      <c r="AJ1410" s="49"/>
      <c r="AL1410" s="91"/>
      <c r="AM1410" s="49"/>
      <c r="AN1410" s="49"/>
    </row>
    <row r="1411" spans="8:40" x14ac:dyDescent="0.2">
      <c r="H1411" s="92"/>
      <c r="M1411" s="47"/>
      <c r="O1411" s="48"/>
      <c r="P1411" s="48"/>
      <c r="Q1411" s="48"/>
      <c r="R1411" s="49"/>
      <c r="S1411" s="49"/>
      <c r="T1411" s="49"/>
      <c r="U1411" s="49"/>
      <c r="V1411" s="49"/>
      <c r="W1411" s="49"/>
      <c r="X1411" s="94"/>
      <c r="AD1411" s="91"/>
      <c r="AE1411" s="49"/>
      <c r="AF1411" s="49"/>
      <c r="AH1411" s="91"/>
      <c r="AI1411" s="49"/>
      <c r="AJ1411" s="49"/>
      <c r="AL1411" s="91"/>
      <c r="AM1411" s="49"/>
      <c r="AN1411" s="49"/>
    </row>
    <row r="1412" spans="8:40" x14ac:dyDescent="0.2">
      <c r="H1412" s="92"/>
      <c r="M1412" s="47"/>
      <c r="O1412" s="48"/>
      <c r="P1412" s="48"/>
      <c r="Q1412" s="48"/>
      <c r="R1412" s="49"/>
      <c r="S1412" s="49"/>
      <c r="T1412" s="49"/>
      <c r="U1412" s="49"/>
      <c r="V1412" s="49"/>
      <c r="W1412" s="49"/>
      <c r="X1412" s="94"/>
      <c r="AD1412" s="91"/>
      <c r="AE1412" s="49"/>
      <c r="AF1412" s="49"/>
      <c r="AH1412" s="91"/>
      <c r="AI1412" s="49"/>
      <c r="AJ1412" s="49"/>
      <c r="AL1412" s="91"/>
      <c r="AM1412" s="49"/>
      <c r="AN1412" s="49"/>
    </row>
    <row r="1413" spans="8:40" x14ac:dyDescent="0.2">
      <c r="H1413" s="92"/>
      <c r="M1413" s="47"/>
      <c r="O1413" s="48"/>
      <c r="P1413" s="48"/>
      <c r="Q1413" s="48"/>
      <c r="R1413" s="49"/>
      <c r="S1413" s="49"/>
      <c r="T1413" s="49"/>
      <c r="U1413" s="49"/>
      <c r="V1413" s="49"/>
      <c r="W1413" s="49"/>
      <c r="X1413" s="94"/>
      <c r="AD1413" s="91"/>
      <c r="AE1413" s="49"/>
      <c r="AF1413" s="49"/>
      <c r="AH1413" s="91"/>
      <c r="AI1413" s="49"/>
      <c r="AJ1413" s="49"/>
      <c r="AL1413" s="91"/>
      <c r="AM1413" s="49"/>
      <c r="AN1413" s="49"/>
    </row>
    <row r="1414" spans="8:40" x14ac:dyDescent="0.2">
      <c r="H1414" s="92"/>
      <c r="M1414" s="47"/>
      <c r="O1414" s="48"/>
      <c r="P1414" s="48"/>
      <c r="Q1414" s="48"/>
      <c r="R1414" s="49"/>
      <c r="S1414" s="49"/>
      <c r="T1414" s="49"/>
      <c r="U1414" s="49"/>
      <c r="V1414" s="49"/>
      <c r="W1414" s="49"/>
      <c r="X1414" s="94"/>
      <c r="AD1414" s="91"/>
      <c r="AE1414" s="49"/>
      <c r="AF1414" s="49"/>
      <c r="AH1414" s="91"/>
      <c r="AI1414" s="49"/>
      <c r="AJ1414" s="49"/>
      <c r="AL1414" s="91"/>
      <c r="AM1414" s="49"/>
      <c r="AN1414" s="49"/>
    </row>
    <row r="1415" spans="8:40" x14ac:dyDescent="0.2">
      <c r="H1415" s="92"/>
      <c r="M1415" s="47"/>
      <c r="O1415" s="48"/>
      <c r="P1415" s="48"/>
      <c r="Q1415" s="48"/>
      <c r="R1415" s="49"/>
      <c r="S1415" s="49"/>
      <c r="T1415" s="49"/>
      <c r="U1415" s="49"/>
      <c r="V1415" s="49"/>
      <c r="W1415" s="49"/>
      <c r="X1415" s="94"/>
      <c r="AD1415" s="91"/>
      <c r="AE1415" s="49"/>
      <c r="AF1415" s="49"/>
      <c r="AH1415" s="91"/>
      <c r="AI1415" s="49"/>
      <c r="AJ1415" s="49"/>
      <c r="AL1415" s="91"/>
      <c r="AM1415" s="49"/>
      <c r="AN1415" s="49"/>
    </row>
    <row r="1416" spans="8:40" x14ac:dyDescent="0.2">
      <c r="H1416" s="92"/>
      <c r="M1416" s="47"/>
      <c r="O1416" s="48"/>
      <c r="P1416" s="48"/>
      <c r="Q1416" s="48"/>
      <c r="R1416" s="49"/>
      <c r="S1416" s="49"/>
      <c r="T1416" s="49"/>
      <c r="U1416" s="49"/>
      <c r="V1416" s="49"/>
      <c r="W1416" s="49"/>
      <c r="X1416" s="94"/>
      <c r="AD1416" s="91"/>
      <c r="AE1416" s="49"/>
      <c r="AF1416" s="49"/>
      <c r="AH1416" s="91"/>
      <c r="AI1416" s="49"/>
      <c r="AJ1416" s="49"/>
      <c r="AL1416" s="91"/>
      <c r="AM1416" s="49"/>
      <c r="AN1416" s="49"/>
    </row>
    <row r="1417" spans="8:40" x14ac:dyDescent="0.2">
      <c r="H1417" s="92"/>
      <c r="M1417" s="47"/>
      <c r="O1417" s="48"/>
      <c r="P1417" s="48"/>
      <c r="Q1417" s="48"/>
      <c r="R1417" s="49"/>
      <c r="S1417" s="49"/>
      <c r="T1417" s="49"/>
      <c r="U1417" s="49"/>
      <c r="V1417" s="49"/>
      <c r="W1417" s="49"/>
      <c r="X1417" s="94"/>
      <c r="AD1417" s="91"/>
      <c r="AE1417" s="49"/>
      <c r="AF1417" s="49"/>
      <c r="AH1417" s="91"/>
      <c r="AI1417" s="49"/>
      <c r="AJ1417" s="49"/>
      <c r="AL1417" s="91"/>
      <c r="AM1417" s="49"/>
      <c r="AN1417" s="49"/>
    </row>
    <row r="1418" spans="8:40" x14ac:dyDescent="0.2">
      <c r="H1418" s="92"/>
      <c r="M1418" s="47"/>
      <c r="O1418" s="48"/>
      <c r="P1418" s="48"/>
      <c r="Q1418" s="48"/>
      <c r="R1418" s="49"/>
      <c r="S1418" s="49"/>
      <c r="T1418" s="49"/>
      <c r="U1418" s="49"/>
      <c r="V1418" s="49"/>
      <c r="W1418" s="49"/>
      <c r="X1418" s="94"/>
      <c r="AD1418" s="91"/>
      <c r="AE1418" s="49"/>
      <c r="AF1418" s="49"/>
      <c r="AH1418" s="91"/>
      <c r="AI1418" s="49"/>
      <c r="AJ1418" s="49"/>
      <c r="AL1418" s="91"/>
      <c r="AM1418" s="49"/>
      <c r="AN1418" s="49"/>
    </row>
    <row r="1419" spans="8:40" x14ac:dyDescent="0.2">
      <c r="H1419" s="92"/>
      <c r="M1419" s="47"/>
      <c r="O1419" s="48"/>
      <c r="P1419" s="48"/>
      <c r="Q1419" s="48"/>
      <c r="R1419" s="49"/>
      <c r="S1419" s="49"/>
      <c r="T1419" s="49"/>
      <c r="U1419" s="49"/>
      <c r="V1419" s="49"/>
      <c r="W1419" s="49"/>
      <c r="X1419" s="94"/>
      <c r="AD1419" s="91"/>
      <c r="AE1419" s="49"/>
      <c r="AF1419" s="49"/>
      <c r="AH1419" s="91"/>
      <c r="AI1419" s="49"/>
      <c r="AJ1419" s="49"/>
      <c r="AL1419" s="91"/>
      <c r="AM1419" s="49"/>
      <c r="AN1419" s="49"/>
    </row>
    <row r="1420" spans="8:40" x14ac:dyDescent="0.2">
      <c r="H1420" s="92"/>
      <c r="M1420" s="47"/>
      <c r="O1420" s="48"/>
      <c r="P1420" s="48"/>
      <c r="Q1420" s="48"/>
      <c r="R1420" s="49"/>
      <c r="S1420" s="49"/>
      <c r="T1420" s="49"/>
      <c r="U1420" s="49"/>
      <c r="V1420" s="49"/>
      <c r="W1420" s="49"/>
      <c r="X1420" s="94"/>
      <c r="AD1420" s="91"/>
      <c r="AE1420" s="49"/>
      <c r="AF1420" s="49"/>
      <c r="AH1420" s="91"/>
      <c r="AI1420" s="49"/>
      <c r="AJ1420" s="49"/>
      <c r="AL1420" s="91"/>
      <c r="AM1420" s="49"/>
      <c r="AN1420" s="49"/>
    </row>
    <row r="1421" spans="8:40" x14ac:dyDescent="0.2">
      <c r="H1421" s="92"/>
      <c r="M1421" s="47"/>
      <c r="O1421" s="48"/>
      <c r="P1421" s="48"/>
      <c r="Q1421" s="48"/>
      <c r="R1421" s="49"/>
      <c r="S1421" s="49"/>
      <c r="T1421" s="49"/>
      <c r="U1421" s="49"/>
      <c r="V1421" s="49"/>
      <c r="W1421" s="49"/>
      <c r="X1421" s="94"/>
      <c r="AD1421" s="91"/>
      <c r="AE1421" s="49"/>
      <c r="AF1421" s="49"/>
      <c r="AH1421" s="91"/>
      <c r="AI1421" s="49"/>
      <c r="AJ1421" s="49"/>
      <c r="AL1421" s="91"/>
      <c r="AM1421" s="49"/>
      <c r="AN1421" s="49"/>
    </row>
    <row r="1422" spans="8:40" x14ac:dyDescent="0.2">
      <c r="H1422" s="92"/>
      <c r="M1422" s="47"/>
      <c r="O1422" s="48"/>
      <c r="P1422" s="48"/>
      <c r="Q1422" s="48"/>
      <c r="R1422" s="49"/>
      <c r="S1422" s="49"/>
      <c r="T1422" s="49"/>
      <c r="U1422" s="49"/>
      <c r="V1422" s="49"/>
      <c r="W1422" s="49"/>
      <c r="X1422" s="94"/>
      <c r="AD1422" s="91"/>
      <c r="AE1422" s="49"/>
      <c r="AF1422" s="49"/>
      <c r="AH1422" s="91"/>
      <c r="AI1422" s="49"/>
      <c r="AJ1422" s="49"/>
      <c r="AL1422" s="91"/>
      <c r="AM1422" s="49"/>
      <c r="AN1422" s="49"/>
    </row>
    <row r="1423" spans="8:40" x14ac:dyDescent="0.2">
      <c r="H1423" s="92"/>
      <c r="M1423" s="47"/>
      <c r="O1423" s="48"/>
      <c r="P1423" s="48"/>
      <c r="Q1423" s="48"/>
      <c r="R1423" s="49"/>
      <c r="S1423" s="49"/>
      <c r="T1423" s="49"/>
      <c r="U1423" s="49"/>
      <c r="V1423" s="49"/>
      <c r="W1423" s="49"/>
      <c r="X1423" s="94"/>
      <c r="AD1423" s="91"/>
      <c r="AE1423" s="49"/>
      <c r="AF1423" s="49"/>
      <c r="AH1423" s="91"/>
      <c r="AI1423" s="49"/>
      <c r="AJ1423" s="49"/>
      <c r="AL1423" s="91"/>
      <c r="AM1423" s="49"/>
      <c r="AN1423" s="49"/>
    </row>
    <row r="1424" spans="8:40" x14ac:dyDescent="0.2">
      <c r="H1424" s="92"/>
      <c r="M1424" s="47"/>
      <c r="O1424" s="48"/>
      <c r="P1424" s="48"/>
      <c r="Q1424" s="48"/>
      <c r="R1424" s="49"/>
      <c r="S1424" s="49"/>
      <c r="T1424" s="49"/>
      <c r="U1424" s="49"/>
      <c r="V1424" s="49"/>
      <c r="W1424" s="49"/>
      <c r="X1424" s="94"/>
      <c r="AD1424" s="91"/>
      <c r="AE1424" s="49"/>
      <c r="AF1424" s="49"/>
      <c r="AH1424" s="91"/>
      <c r="AI1424" s="49"/>
      <c r="AJ1424" s="49"/>
      <c r="AL1424" s="91"/>
      <c r="AM1424" s="49"/>
      <c r="AN1424" s="49"/>
    </row>
    <row r="1425" spans="8:40" x14ac:dyDescent="0.2">
      <c r="H1425" s="92"/>
      <c r="M1425" s="47"/>
      <c r="O1425" s="48"/>
      <c r="P1425" s="48"/>
      <c r="Q1425" s="48"/>
      <c r="R1425" s="49"/>
      <c r="S1425" s="49"/>
      <c r="T1425" s="49"/>
      <c r="U1425" s="49"/>
      <c r="V1425" s="49"/>
      <c r="W1425" s="49"/>
      <c r="X1425" s="94"/>
      <c r="AD1425" s="91"/>
      <c r="AE1425" s="49"/>
      <c r="AF1425" s="49"/>
      <c r="AH1425" s="91"/>
      <c r="AI1425" s="49"/>
      <c r="AJ1425" s="49"/>
      <c r="AL1425" s="91"/>
      <c r="AM1425" s="49"/>
      <c r="AN1425" s="49"/>
    </row>
    <row r="1426" spans="8:40" x14ac:dyDescent="0.2">
      <c r="H1426" s="92"/>
      <c r="M1426" s="47"/>
      <c r="O1426" s="48"/>
      <c r="P1426" s="48"/>
      <c r="Q1426" s="48"/>
      <c r="R1426" s="49"/>
      <c r="S1426" s="49"/>
      <c r="T1426" s="49"/>
      <c r="U1426" s="49"/>
      <c r="V1426" s="49"/>
      <c r="W1426" s="49"/>
      <c r="X1426" s="94"/>
      <c r="AD1426" s="91"/>
      <c r="AE1426" s="49"/>
      <c r="AF1426" s="49"/>
      <c r="AH1426" s="91"/>
      <c r="AI1426" s="49"/>
      <c r="AJ1426" s="49"/>
      <c r="AL1426" s="91"/>
      <c r="AM1426" s="49"/>
      <c r="AN1426" s="49"/>
    </row>
    <row r="1427" spans="8:40" x14ac:dyDescent="0.2">
      <c r="H1427" s="92"/>
      <c r="M1427" s="47"/>
      <c r="O1427" s="48"/>
      <c r="P1427" s="48"/>
      <c r="Q1427" s="48"/>
      <c r="R1427" s="49"/>
      <c r="S1427" s="49"/>
      <c r="T1427" s="49"/>
      <c r="U1427" s="49"/>
      <c r="V1427" s="49"/>
      <c r="W1427" s="49"/>
      <c r="X1427" s="94"/>
      <c r="AD1427" s="91"/>
      <c r="AE1427" s="49"/>
      <c r="AF1427" s="49"/>
      <c r="AH1427" s="91"/>
      <c r="AI1427" s="49"/>
      <c r="AJ1427" s="49"/>
      <c r="AL1427" s="91"/>
      <c r="AM1427" s="49"/>
      <c r="AN1427" s="49"/>
    </row>
    <row r="1428" spans="8:40" x14ac:dyDescent="0.2">
      <c r="H1428" s="92"/>
      <c r="M1428" s="47"/>
      <c r="O1428" s="48"/>
      <c r="P1428" s="48"/>
      <c r="Q1428" s="48"/>
      <c r="R1428" s="49"/>
      <c r="S1428" s="49"/>
      <c r="T1428" s="49"/>
      <c r="U1428" s="49"/>
      <c r="V1428" s="49"/>
      <c r="W1428" s="49"/>
      <c r="X1428" s="94"/>
      <c r="AD1428" s="91"/>
      <c r="AE1428" s="49"/>
      <c r="AF1428" s="49"/>
      <c r="AH1428" s="91"/>
      <c r="AI1428" s="49"/>
      <c r="AJ1428" s="49"/>
      <c r="AL1428" s="91"/>
      <c r="AM1428" s="49"/>
      <c r="AN1428" s="49"/>
    </row>
    <row r="1429" spans="8:40" x14ac:dyDescent="0.2">
      <c r="H1429" s="92"/>
      <c r="M1429" s="47"/>
      <c r="O1429" s="48"/>
      <c r="P1429" s="48"/>
      <c r="Q1429" s="48"/>
      <c r="R1429" s="49"/>
      <c r="S1429" s="49"/>
      <c r="T1429" s="49"/>
      <c r="U1429" s="49"/>
      <c r="V1429" s="49"/>
      <c r="W1429" s="49"/>
      <c r="X1429" s="94"/>
      <c r="AD1429" s="91"/>
      <c r="AE1429" s="49"/>
      <c r="AF1429" s="49"/>
      <c r="AH1429" s="91"/>
      <c r="AI1429" s="49"/>
      <c r="AJ1429" s="49"/>
      <c r="AL1429" s="91"/>
      <c r="AM1429" s="49"/>
      <c r="AN1429" s="49"/>
    </row>
    <row r="1430" spans="8:40" x14ac:dyDescent="0.2">
      <c r="H1430" s="92"/>
      <c r="M1430" s="47"/>
      <c r="O1430" s="48"/>
      <c r="P1430" s="48"/>
      <c r="Q1430" s="48"/>
      <c r="R1430" s="49"/>
      <c r="S1430" s="49"/>
      <c r="T1430" s="49"/>
      <c r="U1430" s="49"/>
      <c r="V1430" s="49"/>
      <c r="W1430" s="49"/>
      <c r="X1430" s="94"/>
      <c r="AD1430" s="91"/>
      <c r="AE1430" s="49"/>
      <c r="AF1430" s="49"/>
      <c r="AH1430" s="91"/>
      <c r="AI1430" s="49"/>
      <c r="AJ1430" s="49"/>
      <c r="AL1430" s="91"/>
      <c r="AM1430" s="49"/>
      <c r="AN1430" s="49"/>
    </row>
    <row r="1431" spans="8:40" x14ac:dyDescent="0.2">
      <c r="H1431" s="92"/>
      <c r="M1431" s="47"/>
      <c r="O1431" s="48"/>
      <c r="P1431" s="48"/>
      <c r="Q1431" s="48"/>
      <c r="R1431" s="49"/>
      <c r="S1431" s="49"/>
      <c r="T1431" s="49"/>
      <c r="U1431" s="49"/>
      <c r="V1431" s="49"/>
      <c r="W1431" s="49"/>
      <c r="X1431" s="94"/>
      <c r="AD1431" s="91"/>
      <c r="AE1431" s="49"/>
      <c r="AF1431" s="49"/>
      <c r="AH1431" s="91"/>
      <c r="AI1431" s="49"/>
      <c r="AJ1431" s="49"/>
      <c r="AL1431" s="91"/>
      <c r="AM1431" s="49"/>
      <c r="AN1431" s="49"/>
    </row>
    <row r="1432" spans="8:40" x14ac:dyDescent="0.2">
      <c r="H1432" s="92"/>
      <c r="M1432" s="47"/>
      <c r="O1432" s="48"/>
      <c r="P1432" s="48"/>
      <c r="Q1432" s="48"/>
      <c r="R1432" s="49"/>
      <c r="S1432" s="49"/>
      <c r="T1432" s="49"/>
      <c r="U1432" s="49"/>
      <c r="V1432" s="49"/>
      <c r="W1432" s="49"/>
      <c r="X1432" s="94"/>
      <c r="AD1432" s="91"/>
      <c r="AE1432" s="49"/>
      <c r="AF1432" s="49"/>
      <c r="AH1432" s="91"/>
      <c r="AI1432" s="49"/>
      <c r="AJ1432" s="49"/>
      <c r="AL1432" s="91"/>
      <c r="AM1432" s="49"/>
      <c r="AN1432" s="49"/>
    </row>
    <row r="1433" spans="8:40" x14ac:dyDescent="0.2">
      <c r="H1433" s="92"/>
      <c r="M1433" s="47"/>
      <c r="O1433" s="48"/>
      <c r="P1433" s="48"/>
      <c r="Q1433" s="48"/>
      <c r="R1433" s="49"/>
      <c r="S1433" s="49"/>
      <c r="T1433" s="49"/>
      <c r="U1433" s="49"/>
      <c r="V1433" s="49"/>
      <c r="W1433" s="49"/>
      <c r="X1433" s="94"/>
      <c r="AD1433" s="91"/>
      <c r="AE1433" s="49"/>
      <c r="AF1433" s="49"/>
      <c r="AH1433" s="91"/>
      <c r="AI1433" s="49"/>
      <c r="AJ1433" s="49"/>
      <c r="AL1433" s="91"/>
      <c r="AM1433" s="49"/>
      <c r="AN1433" s="49"/>
    </row>
    <row r="1434" spans="8:40" x14ac:dyDescent="0.2">
      <c r="H1434" s="92"/>
      <c r="M1434" s="47"/>
      <c r="O1434" s="48"/>
      <c r="P1434" s="48"/>
      <c r="Q1434" s="48"/>
      <c r="R1434" s="49"/>
      <c r="S1434" s="49"/>
      <c r="T1434" s="49"/>
      <c r="U1434" s="49"/>
      <c r="V1434" s="49"/>
      <c r="W1434" s="49"/>
      <c r="X1434" s="94"/>
      <c r="AD1434" s="91"/>
      <c r="AE1434" s="49"/>
      <c r="AF1434" s="49"/>
      <c r="AH1434" s="91"/>
      <c r="AI1434" s="49"/>
      <c r="AJ1434" s="49"/>
      <c r="AL1434" s="91"/>
      <c r="AM1434" s="49"/>
      <c r="AN1434" s="49"/>
    </row>
    <row r="1435" spans="8:40" x14ac:dyDescent="0.2">
      <c r="H1435" s="92"/>
      <c r="M1435" s="47"/>
      <c r="O1435" s="48"/>
      <c r="P1435" s="48"/>
      <c r="Q1435" s="48"/>
      <c r="R1435" s="49"/>
      <c r="S1435" s="49"/>
      <c r="T1435" s="49"/>
      <c r="U1435" s="49"/>
      <c r="V1435" s="49"/>
      <c r="W1435" s="49"/>
      <c r="X1435" s="94"/>
      <c r="AD1435" s="91"/>
      <c r="AE1435" s="49"/>
      <c r="AF1435" s="49"/>
      <c r="AH1435" s="91"/>
      <c r="AI1435" s="49"/>
      <c r="AJ1435" s="49"/>
      <c r="AL1435" s="91"/>
      <c r="AM1435" s="49"/>
      <c r="AN1435" s="49"/>
    </row>
    <row r="1436" spans="8:40" x14ac:dyDescent="0.2">
      <c r="H1436" s="92"/>
      <c r="M1436" s="47"/>
      <c r="O1436" s="48"/>
      <c r="P1436" s="48"/>
      <c r="Q1436" s="48"/>
      <c r="R1436" s="49"/>
      <c r="S1436" s="49"/>
      <c r="T1436" s="49"/>
      <c r="U1436" s="49"/>
      <c r="V1436" s="49"/>
      <c r="W1436" s="49"/>
      <c r="X1436" s="94"/>
      <c r="AD1436" s="91"/>
      <c r="AE1436" s="49"/>
      <c r="AF1436" s="49"/>
      <c r="AH1436" s="91"/>
      <c r="AI1436" s="49"/>
      <c r="AJ1436" s="49"/>
      <c r="AL1436" s="91"/>
      <c r="AM1436" s="49"/>
      <c r="AN1436" s="49"/>
    </row>
    <row r="1437" spans="8:40" x14ac:dyDescent="0.2">
      <c r="H1437" s="92"/>
      <c r="M1437" s="47"/>
      <c r="O1437" s="48"/>
      <c r="P1437" s="48"/>
      <c r="Q1437" s="48"/>
      <c r="R1437" s="49"/>
      <c r="S1437" s="49"/>
      <c r="T1437" s="49"/>
      <c r="U1437" s="49"/>
      <c r="V1437" s="49"/>
      <c r="W1437" s="49"/>
      <c r="X1437" s="94"/>
      <c r="AD1437" s="91"/>
      <c r="AE1437" s="49"/>
      <c r="AF1437" s="49"/>
      <c r="AH1437" s="91"/>
      <c r="AI1437" s="49"/>
      <c r="AJ1437" s="49"/>
      <c r="AL1437" s="91"/>
      <c r="AM1437" s="49"/>
      <c r="AN1437" s="49"/>
    </row>
    <row r="1438" spans="8:40" x14ac:dyDescent="0.2">
      <c r="H1438" s="92"/>
      <c r="M1438" s="47"/>
      <c r="O1438" s="48"/>
      <c r="P1438" s="48"/>
      <c r="Q1438" s="48"/>
      <c r="R1438" s="49"/>
      <c r="S1438" s="49"/>
      <c r="T1438" s="49"/>
      <c r="U1438" s="49"/>
      <c r="V1438" s="49"/>
      <c r="W1438" s="49"/>
      <c r="X1438" s="94"/>
      <c r="AD1438" s="91"/>
      <c r="AE1438" s="49"/>
      <c r="AF1438" s="49"/>
      <c r="AH1438" s="91"/>
      <c r="AI1438" s="49"/>
      <c r="AJ1438" s="49"/>
      <c r="AL1438" s="91"/>
      <c r="AM1438" s="49"/>
      <c r="AN1438" s="49"/>
    </row>
    <row r="1439" spans="8:40" x14ac:dyDescent="0.2">
      <c r="H1439" s="92"/>
      <c r="M1439" s="47"/>
      <c r="O1439" s="48"/>
      <c r="P1439" s="48"/>
      <c r="Q1439" s="48"/>
      <c r="R1439" s="49"/>
      <c r="S1439" s="49"/>
      <c r="T1439" s="49"/>
      <c r="U1439" s="49"/>
      <c r="V1439" s="49"/>
      <c r="W1439" s="49"/>
      <c r="X1439" s="94"/>
      <c r="AD1439" s="91"/>
      <c r="AE1439" s="49"/>
      <c r="AF1439" s="49"/>
      <c r="AH1439" s="91"/>
      <c r="AI1439" s="49"/>
      <c r="AJ1439" s="49"/>
      <c r="AL1439" s="91"/>
      <c r="AM1439" s="49"/>
      <c r="AN1439" s="49"/>
    </row>
    <row r="1440" spans="8:40" x14ac:dyDescent="0.2">
      <c r="H1440" s="92"/>
      <c r="M1440" s="47"/>
      <c r="O1440" s="48"/>
      <c r="P1440" s="48"/>
      <c r="Q1440" s="48"/>
      <c r="R1440" s="49"/>
      <c r="S1440" s="49"/>
      <c r="T1440" s="49"/>
      <c r="U1440" s="49"/>
      <c r="V1440" s="49"/>
      <c r="W1440" s="49"/>
      <c r="X1440" s="94"/>
      <c r="AD1440" s="91"/>
      <c r="AE1440" s="49"/>
      <c r="AF1440" s="49"/>
      <c r="AH1440" s="91"/>
      <c r="AI1440" s="49"/>
      <c r="AJ1440" s="49"/>
      <c r="AL1440" s="91"/>
      <c r="AM1440" s="49"/>
      <c r="AN1440" s="49"/>
    </row>
    <row r="1441" spans="8:40" x14ac:dyDescent="0.2">
      <c r="H1441" s="92"/>
      <c r="M1441" s="47"/>
      <c r="O1441" s="48"/>
      <c r="P1441" s="48"/>
      <c r="Q1441" s="48"/>
      <c r="R1441" s="49"/>
      <c r="S1441" s="49"/>
      <c r="T1441" s="49"/>
      <c r="U1441" s="49"/>
      <c r="V1441" s="49"/>
      <c r="W1441" s="49"/>
      <c r="X1441" s="94"/>
      <c r="AD1441" s="91"/>
      <c r="AE1441" s="49"/>
      <c r="AF1441" s="49"/>
      <c r="AH1441" s="91"/>
      <c r="AI1441" s="49"/>
      <c r="AJ1441" s="49"/>
      <c r="AL1441" s="91"/>
      <c r="AM1441" s="49"/>
      <c r="AN1441" s="49"/>
    </row>
    <row r="1442" spans="8:40" x14ac:dyDescent="0.2">
      <c r="H1442" s="92"/>
      <c r="M1442" s="47"/>
      <c r="O1442" s="48"/>
      <c r="P1442" s="48"/>
      <c r="Q1442" s="48"/>
      <c r="R1442" s="49"/>
      <c r="S1442" s="49"/>
      <c r="T1442" s="49"/>
      <c r="U1442" s="49"/>
      <c r="V1442" s="49"/>
      <c r="W1442" s="49"/>
      <c r="X1442" s="94"/>
      <c r="AD1442" s="91"/>
      <c r="AE1442" s="49"/>
      <c r="AF1442" s="49"/>
      <c r="AH1442" s="91"/>
      <c r="AI1442" s="49"/>
      <c r="AJ1442" s="49"/>
      <c r="AL1442" s="91"/>
      <c r="AM1442" s="49"/>
      <c r="AN1442" s="49"/>
    </row>
    <row r="1443" spans="8:40" x14ac:dyDescent="0.2">
      <c r="H1443" s="92"/>
      <c r="M1443" s="47"/>
      <c r="O1443" s="48"/>
      <c r="P1443" s="48"/>
      <c r="Q1443" s="48"/>
      <c r="R1443" s="49"/>
      <c r="S1443" s="49"/>
      <c r="T1443" s="49"/>
      <c r="U1443" s="49"/>
      <c r="V1443" s="49"/>
      <c r="W1443" s="49"/>
      <c r="X1443" s="94"/>
      <c r="AD1443" s="91"/>
      <c r="AE1443" s="49"/>
      <c r="AF1443" s="49"/>
      <c r="AH1443" s="91"/>
      <c r="AI1443" s="49"/>
      <c r="AJ1443" s="49"/>
      <c r="AL1443" s="91"/>
      <c r="AM1443" s="49"/>
      <c r="AN1443" s="49"/>
    </row>
    <row r="1444" spans="8:40" x14ac:dyDescent="0.2">
      <c r="H1444" s="92"/>
      <c r="M1444" s="47"/>
      <c r="O1444" s="48"/>
      <c r="P1444" s="48"/>
      <c r="Q1444" s="48"/>
      <c r="R1444" s="49"/>
      <c r="S1444" s="49"/>
      <c r="T1444" s="49"/>
      <c r="U1444" s="49"/>
      <c r="V1444" s="49"/>
      <c r="W1444" s="49"/>
      <c r="X1444" s="94"/>
      <c r="AD1444" s="91"/>
      <c r="AE1444" s="49"/>
      <c r="AF1444" s="49"/>
      <c r="AH1444" s="91"/>
      <c r="AI1444" s="49"/>
      <c r="AJ1444" s="49"/>
      <c r="AL1444" s="91"/>
      <c r="AM1444" s="49"/>
      <c r="AN1444" s="49"/>
    </row>
    <row r="1445" spans="8:40" x14ac:dyDescent="0.2">
      <c r="H1445" s="92"/>
      <c r="M1445" s="47"/>
      <c r="O1445" s="48"/>
      <c r="P1445" s="48"/>
      <c r="Q1445" s="48"/>
      <c r="R1445" s="49"/>
      <c r="S1445" s="49"/>
      <c r="T1445" s="49"/>
      <c r="U1445" s="49"/>
      <c r="V1445" s="49"/>
      <c r="W1445" s="49"/>
      <c r="X1445" s="94"/>
      <c r="AD1445" s="91"/>
      <c r="AE1445" s="49"/>
      <c r="AF1445" s="49"/>
      <c r="AH1445" s="91"/>
      <c r="AI1445" s="49"/>
      <c r="AJ1445" s="49"/>
      <c r="AL1445" s="91"/>
      <c r="AM1445" s="49"/>
      <c r="AN1445" s="49"/>
    </row>
    <row r="1446" spans="8:40" x14ac:dyDescent="0.2">
      <c r="H1446" s="92"/>
      <c r="M1446" s="47"/>
      <c r="O1446" s="48"/>
      <c r="P1446" s="48"/>
      <c r="Q1446" s="48"/>
      <c r="R1446" s="49"/>
      <c r="S1446" s="49"/>
      <c r="T1446" s="49"/>
      <c r="U1446" s="49"/>
      <c r="V1446" s="49"/>
      <c r="W1446" s="49"/>
      <c r="X1446" s="94"/>
      <c r="AD1446" s="91"/>
      <c r="AE1446" s="49"/>
      <c r="AF1446" s="49"/>
      <c r="AH1446" s="91"/>
      <c r="AI1446" s="49"/>
      <c r="AJ1446" s="49"/>
      <c r="AL1446" s="91"/>
      <c r="AM1446" s="49"/>
      <c r="AN1446" s="49"/>
    </row>
    <row r="1447" spans="8:40" x14ac:dyDescent="0.2">
      <c r="H1447" s="92"/>
      <c r="M1447" s="47"/>
      <c r="O1447" s="48"/>
      <c r="P1447" s="48"/>
      <c r="Q1447" s="48"/>
      <c r="R1447" s="49"/>
      <c r="S1447" s="49"/>
      <c r="T1447" s="49"/>
      <c r="U1447" s="49"/>
      <c r="V1447" s="49"/>
      <c r="W1447" s="49"/>
      <c r="X1447" s="94"/>
      <c r="AD1447" s="91"/>
      <c r="AE1447" s="49"/>
      <c r="AF1447" s="49"/>
      <c r="AH1447" s="91"/>
      <c r="AI1447" s="49"/>
      <c r="AJ1447" s="49"/>
      <c r="AL1447" s="91"/>
      <c r="AM1447" s="49"/>
      <c r="AN1447" s="49"/>
    </row>
    <row r="1448" spans="8:40" x14ac:dyDescent="0.2">
      <c r="H1448" s="92"/>
      <c r="M1448" s="47"/>
      <c r="O1448" s="48"/>
      <c r="P1448" s="48"/>
      <c r="Q1448" s="48"/>
      <c r="R1448" s="49"/>
      <c r="S1448" s="49"/>
      <c r="T1448" s="49"/>
      <c r="U1448" s="49"/>
      <c r="V1448" s="49"/>
      <c r="W1448" s="49"/>
      <c r="X1448" s="94"/>
      <c r="AD1448" s="91"/>
      <c r="AE1448" s="49"/>
      <c r="AF1448" s="49"/>
      <c r="AH1448" s="91"/>
      <c r="AI1448" s="49"/>
      <c r="AJ1448" s="49"/>
      <c r="AL1448" s="91"/>
      <c r="AM1448" s="49"/>
      <c r="AN1448" s="49"/>
    </row>
    <row r="1449" spans="8:40" x14ac:dyDescent="0.2">
      <c r="H1449" s="92"/>
      <c r="M1449" s="47"/>
      <c r="O1449" s="48"/>
      <c r="P1449" s="48"/>
      <c r="Q1449" s="48"/>
      <c r="R1449" s="49"/>
      <c r="S1449" s="49"/>
      <c r="T1449" s="49"/>
      <c r="U1449" s="49"/>
      <c r="V1449" s="49"/>
      <c r="W1449" s="49"/>
      <c r="X1449" s="94"/>
      <c r="AD1449" s="91"/>
      <c r="AE1449" s="49"/>
      <c r="AF1449" s="49"/>
      <c r="AH1449" s="91"/>
      <c r="AI1449" s="49"/>
      <c r="AJ1449" s="49"/>
      <c r="AL1449" s="91"/>
      <c r="AM1449" s="49"/>
      <c r="AN1449" s="49"/>
    </row>
    <row r="1450" spans="8:40" x14ac:dyDescent="0.2">
      <c r="H1450" s="92"/>
      <c r="M1450" s="47"/>
      <c r="O1450" s="48"/>
      <c r="P1450" s="48"/>
      <c r="Q1450" s="48"/>
      <c r="R1450" s="49"/>
      <c r="S1450" s="49"/>
      <c r="T1450" s="49"/>
      <c r="U1450" s="49"/>
      <c r="V1450" s="49"/>
      <c r="W1450" s="49"/>
      <c r="X1450" s="94"/>
      <c r="AD1450" s="91"/>
      <c r="AE1450" s="49"/>
      <c r="AF1450" s="49"/>
      <c r="AH1450" s="91"/>
      <c r="AI1450" s="49"/>
      <c r="AJ1450" s="49"/>
      <c r="AL1450" s="91"/>
      <c r="AM1450" s="49"/>
      <c r="AN1450" s="49"/>
    </row>
    <row r="1451" spans="8:40" x14ac:dyDescent="0.2">
      <c r="H1451" s="92"/>
      <c r="M1451" s="47"/>
      <c r="O1451" s="48"/>
      <c r="P1451" s="48"/>
      <c r="Q1451" s="48"/>
      <c r="R1451" s="49"/>
      <c r="S1451" s="49"/>
      <c r="T1451" s="49"/>
      <c r="U1451" s="49"/>
      <c r="V1451" s="49"/>
      <c r="W1451" s="49"/>
      <c r="X1451" s="94"/>
      <c r="AD1451" s="91"/>
      <c r="AE1451" s="49"/>
      <c r="AF1451" s="49"/>
      <c r="AH1451" s="91"/>
      <c r="AI1451" s="49"/>
      <c r="AJ1451" s="49"/>
      <c r="AL1451" s="91"/>
      <c r="AM1451" s="49"/>
      <c r="AN1451" s="49"/>
    </row>
    <row r="1452" spans="8:40" x14ac:dyDescent="0.2">
      <c r="H1452" s="92"/>
      <c r="M1452" s="47"/>
      <c r="O1452" s="48"/>
      <c r="P1452" s="48"/>
      <c r="Q1452" s="48"/>
      <c r="R1452" s="49"/>
      <c r="S1452" s="49"/>
      <c r="T1452" s="49"/>
      <c r="U1452" s="49"/>
      <c r="V1452" s="49"/>
      <c r="W1452" s="49"/>
      <c r="X1452" s="94"/>
      <c r="AD1452" s="91"/>
      <c r="AE1452" s="49"/>
      <c r="AF1452" s="49"/>
      <c r="AH1452" s="91"/>
      <c r="AI1452" s="49"/>
      <c r="AJ1452" s="49"/>
      <c r="AL1452" s="91"/>
      <c r="AM1452" s="49"/>
      <c r="AN1452" s="49"/>
    </row>
    <row r="1453" spans="8:40" x14ac:dyDescent="0.2">
      <c r="H1453" s="92"/>
      <c r="M1453" s="47"/>
      <c r="O1453" s="48"/>
      <c r="P1453" s="48"/>
      <c r="Q1453" s="48"/>
      <c r="R1453" s="49"/>
      <c r="S1453" s="49"/>
      <c r="T1453" s="49"/>
      <c r="U1453" s="49"/>
      <c r="V1453" s="49"/>
      <c r="W1453" s="49"/>
      <c r="X1453" s="94"/>
      <c r="AD1453" s="91"/>
      <c r="AE1453" s="49"/>
      <c r="AF1453" s="49"/>
      <c r="AH1453" s="91"/>
      <c r="AI1453" s="49"/>
      <c r="AJ1453" s="49"/>
      <c r="AL1453" s="91"/>
      <c r="AM1453" s="49"/>
      <c r="AN1453" s="49"/>
    </row>
    <row r="1454" spans="8:40" x14ac:dyDescent="0.2">
      <c r="H1454" s="92"/>
      <c r="M1454" s="47"/>
      <c r="O1454" s="48"/>
      <c r="P1454" s="48"/>
      <c r="Q1454" s="48"/>
      <c r="R1454" s="49"/>
      <c r="S1454" s="49"/>
      <c r="T1454" s="49"/>
      <c r="U1454" s="49"/>
      <c r="V1454" s="49"/>
      <c r="W1454" s="49"/>
      <c r="X1454" s="94"/>
      <c r="AD1454" s="91"/>
      <c r="AE1454" s="49"/>
      <c r="AF1454" s="49"/>
      <c r="AH1454" s="91"/>
      <c r="AI1454" s="49"/>
      <c r="AJ1454" s="49"/>
      <c r="AL1454" s="91"/>
      <c r="AM1454" s="49"/>
      <c r="AN1454" s="49"/>
    </row>
    <row r="1455" spans="8:40" x14ac:dyDescent="0.2">
      <c r="H1455" s="92"/>
      <c r="M1455" s="47"/>
      <c r="O1455" s="48"/>
      <c r="P1455" s="48"/>
      <c r="Q1455" s="48"/>
      <c r="R1455" s="49"/>
      <c r="S1455" s="49"/>
      <c r="T1455" s="49"/>
      <c r="U1455" s="49"/>
      <c r="V1455" s="49"/>
      <c r="W1455" s="49"/>
      <c r="X1455" s="94"/>
      <c r="AD1455" s="91"/>
      <c r="AE1455" s="49"/>
      <c r="AF1455" s="49"/>
      <c r="AH1455" s="91"/>
      <c r="AI1455" s="49"/>
      <c r="AJ1455" s="49"/>
      <c r="AL1455" s="91"/>
      <c r="AM1455" s="49"/>
      <c r="AN1455" s="49"/>
    </row>
    <row r="1456" spans="8:40" x14ac:dyDescent="0.2">
      <c r="H1456" s="92"/>
      <c r="M1456" s="47"/>
      <c r="O1456" s="48"/>
      <c r="P1456" s="48"/>
      <c r="Q1456" s="48"/>
      <c r="R1456" s="49"/>
      <c r="S1456" s="49"/>
      <c r="T1456" s="49"/>
      <c r="U1456" s="49"/>
      <c r="V1456" s="49"/>
      <c r="W1456" s="49"/>
      <c r="X1456" s="94"/>
      <c r="AD1456" s="91"/>
      <c r="AE1456" s="49"/>
      <c r="AF1456" s="49"/>
      <c r="AH1456" s="91"/>
      <c r="AI1456" s="49"/>
      <c r="AJ1456" s="49"/>
      <c r="AL1456" s="91"/>
      <c r="AM1456" s="49"/>
      <c r="AN1456" s="49"/>
    </row>
    <row r="1457" spans="8:40" x14ac:dyDescent="0.2">
      <c r="H1457" s="92"/>
      <c r="M1457" s="47"/>
      <c r="O1457" s="48"/>
      <c r="P1457" s="48"/>
      <c r="Q1457" s="48"/>
      <c r="R1457" s="49"/>
      <c r="S1457" s="49"/>
      <c r="T1457" s="49"/>
      <c r="U1457" s="49"/>
      <c r="V1457" s="49"/>
      <c r="W1457" s="49"/>
      <c r="X1457" s="94"/>
      <c r="AD1457" s="91"/>
      <c r="AE1457" s="49"/>
      <c r="AF1457" s="49"/>
      <c r="AH1457" s="91"/>
      <c r="AI1457" s="49"/>
      <c r="AJ1457" s="49"/>
      <c r="AL1457" s="91"/>
      <c r="AM1457" s="49"/>
      <c r="AN1457" s="49"/>
    </row>
    <row r="1458" spans="8:40" x14ac:dyDescent="0.2">
      <c r="H1458" s="92"/>
      <c r="M1458" s="47"/>
      <c r="O1458" s="48"/>
      <c r="P1458" s="48"/>
      <c r="Q1458" s="48"/>
      <c r="R1458" s="49"/>
      <c r="S1458" s="49"/>
      <c r="T1458" s="49"/>
      <c r="U1458" s="49"/>
      <c r="V1458" s="49"/>
      <c r="W1458" s="49"/>
      <c r="X1458" s="94"/>
      <c r="AD1458" s="91"/>
      <c r="AE1458" s="49"/>
      <c r="AF1458" s="49"/>
      <c r="AH1458" s="91"/>
      <c r="AI1458" s="49"/>
      <c r="AJ1458" s="49"/>
      <c r="AL1458" s="91"/>
      <c r="AM1458" s="49"/>
      <c r="AN1458" s="49"/>
    </row>
    <row r="1459" spans="8:40" x14ac:dyDescent="0.2">
      <c r="H1459" s="92"/>
      <c r="M1459" s="47"/>
      <c r="O1459" s="48"/>
      <c r="P1459" s="48"/>
      <c r="Q1459" s="48"/>
      <c r="R1459" s="49"/>
      <c r="S1459" s="49"/>
      <c r="T1459" s="49"/>
      <c r="U1459" s="49"/>
      <c r="V1459" s="49"/>
      <c r="W1459" s="49"/>
      <c r="X1459" s="94"/>
      <c r="AD1459" s="91"/>
      <c r="AE1459" s="49"/>
      <c r="AF1459" s="49"/>
      <c r="AH1459" s="91"/>
      <c r="AI1459" s="49"/>
      <c r="AJ1459" s="49"/>
      <c r="AL1459" s="91"/>
      <c r="AM1459" s="49"/>
      <c r="AN1459" s="49"/>
    </row>
    <row r="1460" spans="8:40" x14ac:dyDescent="0.2">
      <c r="H1460" s="92"/>
      <c r="M1460" s="47"/>
      <c r="O1460" s="48"/>
      <c r="P1460" s="48"/>
      <c r="Q1460" s="48"/>
      <c r="R1460" s="49"/>
      <c r="S1460" s="49"/>
      <c r="T1460" s="49"/>
      <c r="U1460" s="49"/>
      <c r="V1460" s="49"/>
      <c r="W1460" s="49"/>
      <c r="X1460" s="94"/>
      <c r="AD1460" s="91"/>
      <c r="AE1460" s="49"/>
      <c r="AF1460" s="49"/>
      <c r="AH1460" s="91"/>
      <c r="AI1460" s="49"/>
      <c r="AJ1460" s="49"/>
      <c r="AL1460" s="91"/>
      <c r="AM1460" s="49"/>
      <c r="AN1460" s="49"/>
    </row>
    <row r="1461" spans="8:40" x14ac:dyDescent="0.2">
      <c r="H1461" s="92"/>
      <c r="M1461" s="47"/>
      <c r="O1461" s="48"/>
      <c r="P1461" s="48"/>
      <c r="Q1461" s="48"/>
      <c r="R1461" s="49"/>
      <c r="S1461" s="49"/>
      <c r="T1461" s="49"/>
      <c r="U1461" s="49"/>
      <c r="V1461" s="49"/>
      <c r="W1461" s="49"/>
      <c r="X1461" s="94"/>
      <c r="AD1461" s="91"/>
      <c r="AE1461" s="49"/>
      <c r="AF1461" s="49"/>
      <c r="AH1461" s="91"/>
      <c r="AI1461" s="49"/>
      <c r="AJ1461" s="49"/>
      <c r="AL1461" s="91"/>
      <c r="AM1461" s="49"/>
      <c r="AN1461" s="49"/>
    </row>
    <row r="1462" spans="8:40" x14ac:dyDescent="0.2">
      <c r="H1462" s="92"/>
      <c r="M1462" s="47"/>
      <c r="O1462" s="48"/>
      <c r="P1462" s="48"/>
      <c r="Q1462" s="48"/>
      <c r="R1462" s="49"/>
      <c r="S1462" s="49"/>
      <c r="T1462" s="49"/>
      <c r="U1462" s="49"/>
      <c r="V1462" s="49"/>
      <c r="W1462" s="49"/>
      <c r="X1462" s="94"/>
      <c r="AD1462" s="91"/>
      <c r="AE1462" s="49"/>
      <c r="AF1462" s="49"/>
      <c r="AH1462" s="91"/>
      <c r="AI1462" s="49"/>
      <c r="AJ1462" s="49"/>
      <c r="AL1462" s="91"/>
      <c r="AM1462" s="49"/>
      <c r="AN1462" s="49"/>
    </row>
    <row r="1463" spans="8:40" x14ac:dyDescent="0.2">
      <c r="H1463" s="92"/>
      <c r="M1463" s="47"/>
      <c r="O1463" s="48"/>
      <c r="P1463" s="48"/>
      <c r="Q1463" s="48"/>
      <c r="R1463" s="49"/>
      <c r="S1463" s="49"/>
      <c r="T1463" s="49"/>
      <c r="U1463" s="49"/>
      <c r="V1463" s="49"/>
      <c r="W1463" s="49"/>
      <c r="X1463" s="94"/>
      <c r="AD1463" s="91"/>
      <c r="AE1463" s="49"/>
      <c r="AF1463" s="49"/>
      <c r="AH1463" s="91"/>
      <c r="AI1463" s="49"/>
      <c r="AJ1463" s="49"/>
      <c r="AL1463" s="91"/>
      <c r="AM1463" s="49"/>
      <c r="AN1463" s="49"/>
    </row>
    <row r="1464" spans="8:40" x14ac:dyDescent="0.2">
      <c r="H1464" s="92"/>
      <c r="M1464" s="47"/>
      <c r="O1464" s="48"/>
      <c r="P1464" s="48"/>
      <c r="Q1464" s="48"/>
      <c r="R1464" s="49"/>
      <c r="S1464" s="49"/>
      <c r="T1464" s="49"/>
      <c r="U1464" s="49"/>
      <c r="V1464" s="49"/>
      <c r="W1464" s="49"/>
      <c r="X1464" s="94"/>
      <c r="AD1464" s="91"/>
      <c r="AE1464" s="49"/>
      <c r="AF1464" s="49"/>
      <c r="AH1464" s="91"/>
      <c r="AI1464" s="49"/>
      <c r="AJ1464" s="49"/>
      <c r="AL1464" s="91"/>
      <c r="AM1464" s="49"/>
      <c r="AN1464" s="49"/>
    </row>
    <row r="1465" spans="8:40" x14ac:dyDescent="0.2">
      <c r="H1465" s="92"/>
      <c r="M1465" s="47"/>
      <c r="O1465" s="48"/>
      <c r="P1465" s="48"/>
      <c r="Q1465" s="48"/>
      <c r="R1465" s="49"/>
      <c r="S1465" s="49"/>
      <c r="T1465" s="49"/>
      <c r="U1465" s="49"/>
      <c r="V1465" s="49"/>
      <c r="W1465" s="49"/>
      <c r="X1465" s="94"/>
      <c r="AD1465" s="91"/>
      <c r="AE1465" s="49"/>
      <c r="AF1465" s="49"/>
      <c r="AH1465" s="91"/>
      <c r="AI1465" s="49"/>
      <c r="AJ1465" s="49"/>
      <c r="AL1465" s="91"/>
      <c r="AM1465" s="49"/>
      <c r="AN1465" s="49"/>
    </row>
    <row r="1466" spans="8:40" x14ac:dyDescent="0.2">
      <c r="H1466" s="92"/>
      <c r="M1466" s="47"/>
      <c r="O1466" s="48"/>
      <c r="P1466" s="48"/>
      <c r="Q1466" s="48"/>
      <c r="R1466" s="49"/>
      <c r="S1466" s="49"/>
      <c r="T1466" s="49"/>
      <c r="U1466" s="49"/>
      <c r="V1466" s="49"/>
      <c r="W1466" s="49"/>
      <c r="X1466" s="94"/>
      <c r="AD1466" s="91"/>
      <c r="AE1466" s="49"/>
      <c r="AF1466" s="49"/>
      <c r="AH1466" s="91"/>
      <c r="AI1466" s="49"/>
      <c r="AJ1466" s="49"/>
      <c r="AL1466" s="91"/>
      <c r="AM1466" s="49"/>
      <c r="AN1466" s="49"/>
    </row>
    <row r="1467" spans="8:40" x14ac:dyDescent="0.2">
      <c r="H1467" s="92"/>
      <c r="M1467" s="47"/>
      <c r="O1467" s="48"/>
      <c r="P1467" s="48"/>
      <c r="Q1467" s="48"/>
      <c r="R1467" s="49"/>
      <c r="S1467" s="49"/>
      <c r="T1467" s="49"/>
      <c r="U1467" s="49"/>
      <c r="V1467" s="49"/>
      <c r="W1467" s="49"/>
      <c r="X1467" s="94"/>
      <c r="AD1467" s="91"/>
      <c r="AE1467" s="49"/>
      <c r="AF1467" s="49"/>
      <c r="AH1467" s="91"/>
      <c r="AI1467" s="49"/>
      <c r="AJ1467" s="49"/>
      <c r="AL1467" s="91"/>
      <c r="AM1467" s="49"/>
      <c r="AN1467" s="49"/>
    </row>
    <row r="1468" spans="8:40" x14ac:dyDescent="0.2">
      <c r="H1468" s="92"/>
      <c r="M1468" s="47"/>
      <c r="O1468" s="48"/>
      <c r="P1468" s="48"/>
      <c r="Q1468" s="48"/>
      <c r="R1468" s="49"/>
      <c r="S1468" s="49"/>
      <c r="T1468" s="49"/>
      <c r="U1468" s="49"/>
      <c r="V1468" s="49"/>
      <c r="W1468" s="49"/>
      <c r="X1468" s="94"/>
      <c r="AD1468" s="91"/>
      <c r="AE1468" s="49"/>
      <c r="AF1468" s="49"/>
      <c r="AH1468" s="91"/>
      <c r="AI1468" s="49"/>
      <c r="AJ1468" s="49"/>
      <c r="AL1468" s="91"/>
      <c r="AM1468" s="49"/>
      <c r="AN1468" s="49"/>
    </row>
    <row r="1469" spans="8:40" x14ac:dyDescent="0.2">
      <c r="H1469" s="92"/>
      <c r="M1469" s="47"/>
      <c r="O1469" s="48"/>
      <c r="P1469" s="48"/>
      <c r="Q1469" s="48"/>
      <c r="R1469" s="49"/>
      <c r="S1469" s="49"/>
      <c r="T1469" s="49"/>
      <c r="U1469" s="49"/>
      <c r="V1469" s="49"/>
      <c r="W1469" s="49"/>
      <c r="X1469" s="94"/>
      <c r="AD1469" s="91"/>
      <c r="AE1469" s="49"/>
      <c r="AF1469" s="49"/>
      <c r="AH1469" s="91"/>
      <c r="AI1469" s="49"/>
      <c r="AJ1469" s="49"/>
      <c r="AL1469" s="91"/>
      <c r="AM1469" s="49"/>
      <c r="AN1469" s="49"/>
    </row>
    <row r="1470" spans="8:40" x14ac:dyDescent="0.2">
      <c r="H1470" s="92"/>
      <c r="M1470" s="47"/>
      <c r="O1470" s="48"/>
      <c r="P1470" s="48"/>
      <c r="Q1470" s="48"/>
      <c r="R1470" s="49"/>
      <c r="S1470" s="49"/>
      <c r="T1470" s="49"/>
      <c r="U1470" s="49"/>
      <c r="V1470" s="49"/>
      <c r="W1470" s="49"/>
      <c r="X1470" s="94"/>
      <c r="AD1470" s="91"/>
      <c r="AE1470" s="49"/>
      <c r="AF1470" s="49"/>
      <c r="AH1470" s="91"/>
      <c r="AI1470" s="49"/>
      <c r="AJ1470" s="49"/>
      <c r="AL1470" s="91"/>
      <c r="AM1470" s="49"/>
      <c r="AN1470" s="49"/>
    </row>
    <row r="1471" spans="8:40" x14ac:dyDescent="0.2">
      <c r="H1471" s="92"/>
      <c r="M1471" s="47"/>
      <c r="O1471" s="48"/>
      <c r="P1471" s="48"/>
      <c r="Q1471" s="48"/>
      <c r="R1471" s="49"/>
      <c r="S1471" s="49"/>
      <c r="T1471" s="49"/>
      <c r="U1471" s="49"/>
      <c r="V1471" s="49"/>
      <c r="W1471" s="49"/>
      <c r="X1471" s="94"/>
      <c r="AD1471" s="91"/>
      <c r="AE1471" s="49"/>
      <c r="AF1471" s="49"/>
      <c r="AH1471" s="91"/>
      <c r="AI1471" s="49"/>
      <c r="AJ1471" s="49"/>
      <c r="AL1471" s="91"/>
      <c r="AM1471" s="49"/>
      <c r="AN1471" s="49"/>
    </row>
    <row r="1472" spans="8:40" x14ac:dyDescent="0.2">
      <c r="H1472" s="92"/>
      <c r="M1472" s="47"/>
      <c r="O1472" s="48"/>
      <c r="P1472" s="48"/>
      <c r="Q1472" s="48"/>
      <c r="R1472" s="49"/>
      <c r="S1472" s="49"/>
      <c r="T1472" s="49"/>
      <c r="U1472" s="49"/>
      <c r="V1472" s="49"/>
      <c r="W1472" s="49"/>
      <c r="X1472" s="94"/>
      <c r="AD1472" s="91"/>
      <c r="AE1472" s="49"/>
      <c r="AF1472" s="49"/>
      <c r="AH1472" s="91"/>
      <c r="AI1472" s="49"/>
      <c r="AJ1472" s="49"/>
      <c r="AL1472" s="91"/>
      <c r="AM1472" s="49"/>
      <c r="AN1472" s="49"/>
    </row>
    <row r="1473" spans="8:40" x14ac:dyDescent="0.2">
      <c r="H1473" s="92"/>
      <c r="M1473" s="47"/>
      <c r="O1473" s="48"/>
      <c r="P1473" s="48"/>
      <c r="Q1473" s="48"/>
      <c r="R1473" s="49"/>
      <c r="S1473" s="49"/>
      <c r="T1473" s="49"/>
      <c r="U1473" s="49"/>
      <c r="V1473" s="49"/>
      <c r="W1473" s="49"/>
      <c r="X1473" s="94"/>
      <c r="AD1473" s="91"/>
      <c r="AE1473" s="49"/>
      <c r="AF1473" s="49"/>
      <c r="AH1473" s="91"/>
      <c r="AI1473" s="49"/>
      <c r="AJ1473" s="49"/>
      <c r="AL1473" s="91"/>
      <c r="AM1473" s="49"/>
      <c r="AN1473" s="49"/>
    </row>
    <row r="1474" spans="8:40" x14ac:dyDescent="0.2">
      <c r="H1474" s="92"/>
      <c r="M1474" s="47"/>
      <c r="O1474" s="48"/>
      <c r="P1474" s="48"/>
      <c r="Q1474" s="48"/>
      <c r="R1474" s="49"/>
      <c r="S1474" s="49"/>
      <c r="T1474" s="49"/>
      <c r="U1474" s="49"/>
      <c r="V1474" s="49"/>
      <c r="W1474" s="49"/>
      <c r="X1474" s="94"/>
      <c r="AD1474" s="91"/>
      <c r="AE1474" s="49"/>
      <c r="AF1474" s="49"/>
      <c r="AH1474" s="91"/>
      <c r="AI1474" s="49"/>
      <c r="AJ1474" s="49"/>
      <c r="AL1474" s="91"/>
      <c r="AM1474" s="49"/>
      <c r="AN1474" s="49"/>
    </row>
    <row r="1475" spans="8:40" x14ac:dyDescent="0.2">
      <c r="H1475" s="92"/>
      <c r="M1475" s="47"/>
      <c r="O1475" s="48"/>
      <c r="P1475" s="48"/>
      <c r="Q1475" s="48"/>
      <c r="R1475" s="49"/>
      <c r="S1475" s="49"/>
      <c r="T1475" s="49"/>
      <c r="U1475" s="49"/>
      <c r="V1475" s="49"/>
      <c r="W1475" s="49"/>
      <c r="X1475" s="94"/>
      <c r="AD1475" s="91"/>
      <c r="AE1475" s="49"/>
      <c r="AF1475" s="49"/>
      <c r="AH1475" s="91"/>
      <c r="AI1475" s="49"/>
      <c r="AJ1475" s="49"/>
      <c r="AL1475" s="91"/>
      <c r="AM1475" s="49"/>
      <c r="AN1475" s="49"/>
    </row>
    <row r="1476" spans="8:40" x14ac:dyDescent="0.2">
      <c r="H1476" s="92"/>
      <c r="M1476" s="47"/>
      <c r="O1476" s="48"/>
      <c r="P1476" s="48"/>
      <c r="Q1476" s="48"/>
      <c r="R1476" s="49"/>
      <c r="S1476" s="49"/>
      <c r="T1476" s="49"/>
      <c r="U1476" s="49"/>
      <c r="V1476" s="49"/>
      <c r="W1476" s="49"/>
      <c r="X1476" s="94"/>
      <c r="AD1476" s="91"/>
      <c r="AE1476" s="49"/>
      <c r="AF1476" s="49"/>
      <c r="AH1476" s="91"/>
      <c r="AI1476" s="49"/>
      <c r="AJ1476" s="49"/>
      <c r="AL1476" s="91"/>
      <c r="AM1476" s="49"/>
      <c r="AN1476" s="49"/>
    </row>
    <row r="1477" spans="8:40" x14ac:dyDescent="0.2">
      <c r="H1477" s="92"/>
      <c r="M1477" s="47"/>
      <c r="O1477" s="48"/>
      <c r="P1477" s="48"/>
      <c r="Q1477" s="48"/>
      <c r="R1477" s="49"/>
      <c r="S1477" s="49"/>
      <c r="T1477" s="49"/>
      <c r="U1477" s="49"/>
      <c r="V1477" s="49"/>
      <c r="W1477" s="49"/>
      <c r="X1477" s="94"/>
      <c r="AD1477" s="91"/>
      <c r="AE1477" s="49"/>
      <c r="AF1477" s="49"/>
      <c r="AH1477" s="91"/>
      <c r="AI1477" s="49"/>
      <c r="AJ1477" s="49"/>
      <c r="AL1477" s="91"/>
      <c r="AM1477" s="49"/>
      <c r="AN1477" s="49"/>
    </row>
    <row r="1478" spans="8:40" x14ac:dyDescent="0.2">
      <c r="H1478" s="92"/>
      <c r="M1478" s="47"/>
      <c r="O1478" s="48"/>
      <c r="P1478" s="48"/>
      <c r="Q1478" s="48"/>
      <c r="R1478" s="49"/>
      <c r="S1478" s="49"/>
      <c r="T1478" s="49"/>
      <c r="U1478" s="49"/>
      <c r="V1478" s="49"/>
      <c r="W1478" s="49"/>
      <c r="X1478" s="94"/>
      <c r="AD1478" s="91"/>
      <c r="AE1478" s="49"/>
      <c r="AF1478" s="49"/>
      <c r="AH1478" s="91"/>
      <c r="AI1478" s="49"/>
      <c r="AJ1478" s="49"/>
      <c r="AL1478" s="91"/>
      <c r="AM1478" s="49"/>
      <c r="AN1478" s="49"/>
    </row>
    <row r="1479" spans="8:40" x14ac:dyDescent="0.2">
      <c r="H1479" s="92"/>
      <c r="M1479" s="47"/>
      <c r="O1479" s="48"/>
      <c r="P1479" s="48"/>
      <c r="Q1479" s="48"/>
      <c r="R1479" s="49"/>
      <c r="S1479" s="49"/>
      <c r="T1479" s="49"/>
      <c r="U1479" s="49"/>
      <c r="V1479" s="49"/>
      <c r="W1479" s="49"/>
      <c r="X1479" s="94"/>
      <c r="AD1479" s="91"/>
      <c r="AE1479" s="49"/>
      <c r="AF1479" s="49"/>
      <c r="AH1479" s="91"/>
      <c r="AI1479" s="49"/>
      <c r="AJ1479" s="49"/>
      <c r="AL1479" s="91"/>
      <c r="AM1479" s="49"/>
      <c r="AN1479" s="49"/>
    </row>
    <row r="1480" spans="8:40" x14ac:dyDescent="0.2">
      <c r="H1480" s="92"/>
      <c r="M1480" s="47"/>
      <c r="O1480" s="48"/>
      <c r="P1480" s="48"/>
      <c r="Q1480" s="48"/>
      <c r="R1480" s="49"/>
      <c r="S1480" s="49"/>
      <c r="T1480" s="49"/>
      <c r="U1480" s="49"/>
      <c r="V1480" s="49"/>
      <c r="W1480" s="49"/>
      <c r="X1480" s="94"/>
      <c r="AD1480" s="91"/>
      <c r="AE1480" s="49"/>
      <c r="AF1480" s="49"/>
      <c r="AH1480" s="91"/>
      <c r="AI1480" s="49"/>
      <c r="AJ1480" s="49"/>
      <c r="AL1480" s="91"/>
      <c r="AM1480" s="49"/>
      <c r="AN1480" s="49"/>
    </row>
    <row r="1481" spans="8:40" x14ac:dyDescent="0.2">
      <c r="H1481" s="92"/>
      <c r="M1481" s="47"/>
      <c r="O1481" s="48"/>
      <c r="P1481" s="48"/>
      <c r="Q1481" s="48"/>
      <c r="R1481" s="49"/>
      <c r="S1481" s="49"/>
      <c r="T1481" s="49"/>
      <c r="U1481" s="49"/>
      <c r="V1481" s="49"/>
      <c r="W1481" s="49"/>
      <c r="X1481" s="94"/>
      <c r="AD1481" s="91"/>
      <c r="AE1481" s="49"/>
      <c r="AF1481" s="49"/>
      <c r="AH1481" s="91"/>
      <c r="AI1481" s="49"/>
      <c r="AJ1481" s="49"/>
      <c r="AL1481" s="91"/>
      <c r="AM1481" s="49"/>
      <c r="AN1481" s="49"/>
    </row>
    <row r="1482" spans="8:40" x14ac:dyDescent="0.2">
      <c r="H1482" s="92"/>
      <c r="M1482" s="47"/>
      <c r="O1482" s="48"/>
      <c r="P1482" s="48"/>
      <c r="Q1482" s="48"/>
      <c r="R1482" s="49"/>
      <c r="S1482" s="49"/>
      <c r="T1482" s="49"/>
      <c r="U1482" s="49"/>
      <c r="V1482" s="49"/>
      <c r="W1482" s="49"/>
      <c r="X1482" s="94"/>
      <c r="AD1482" s="91"/>
      <c r="AE1482" s="49"/>
      <c r="AF1482" s="49"/>
      <c r="AH1482" s="91"/>
      <c r="AI1482" s="49"/>
      <c r="AJ1482" s="49"/>
      <c r="AL1482" s="91"/>
      <c r="AM1482" s="49"/>
      <c r="AN1482" s="49"/>
    </row>
    <row r="1483" spans="8:40" x14ac:dyDescent="0.2">
      <c r="H1483" s="92"/>
      <c r="M1483" s="47"/>
      <c r="O1483" s="48"/>
      <c r="P1483" s="48"/>
      <c r="Q1483" s="48"/>
      <c r="R1483" s="49"/>
      <c r="S1483" s="49"/>
      <c r="T1483" s="49"/>
      <c r="U1483" s="49"/>
      <c r="V1483" s="49"/>
      <c r="W1483" s="49"/>
      <c r="X1483" s="94"/>
      <c r="AD1483" s="91"/>
      <c r="AE1483" s="49"/>
      <c r="AF1483" s="49"/>
      <c r="AH1483" s="91"/>
      <c r="AI1483" s="49"/>
      <c r="AJ1483" s="49"/>
      <c r="AL1483" s="91"/>
      <c r="AM1483" s="49"/>
      <c r="AN1483" s="49"/>
    </row>
    <row r="1484" spans="8:40" x14ac:dyDescent="0.2">
      <c r="H1484" s="92"/>
      <c r="M1484" s="47"/>
      <c r="O1484" s="48"/>
      <c r="P1484" s="48"/>
      <c r="Q1484" s="48"/>
      <c r="R1484" s="49"/>
      <c r="S1484" s="49"/>
      <c r="T1484" s="49"/>
      <c r="U1484" s="49"/>
      <c r="V1484" s="49"/>
      <c r="W1484" s="49"/>
      <c r="X1484" s="94"/>
      <c r="AD1484" s="91"/>
      <c r="AE1484" s="49"/>
      <c r="AF1484" s="49"/>
      <c r="AH1484" s="91"/>
      <c r="AI1484" s="49"/>
      <c r="AJ1484" s="49"/>
      <c r="AL1484" s="91"/>
      <c r="AM1484" s="49"/>
      <c r="AN1484" s="49"/>
    </row>
    <row r="1485" spans="8:40" x14ac:dyDescent="0.2">
      <c r="H1485" s="92"/>
      <c r="M1485" s="47"/>
      <c r="O1485" s="48"/>
      <c r="P1485" s="48"/>
      <c r="Q1485" s="48"/>
      <c r="R1485" s="49"/>
      <c r="S1485" s="49"/>
      <c r="T1485" s="49"/>
      <c r="U1485" s="49"/>
      <c r="V1485" s="49"/>
      <c r="W1485" s="49"/>
      <c r="X1485" s="94"/>
      <c r="AD1485" s="91"/>
      <c r="AE1485" s="49"/>
      <c r="AF1485" s="49"/>
      <c r="AH1485" s="91"/>
      <c r="AI1485" s="49"/>
      <c r="AJ1485" s="49"/>
      <c r="AL1485" s="91"/>
      <c r="AM1485" s="49"/>
      <c r="AN1485" s="49"/>
    </row>
    <row r="1486" spans="8:40" x14ac:dyDescent="0.2">
      <c r="H1486" s="92"/>
      <c r="M1486" s="47"/>
      <c r="O1486" s="48"/>
      <c r="P1486" s="48"/>
      <c r="Q1486" s="48"/>
      <c r="R1486" s="49"/>
      <c r="S1486" s="49"/>
      <c r="T1486" s="49"/>
      <c r="U1486" s="49"/>
      <c r="V1486" s="49"/>
      <c r="W1486" s="49"/>
      <c r="X1486" s="94"/>
      <c r="AD1486" s="91"/>
      <c r="AE1486" s="49"/>
      <c r="AF1486" s="49"/>
      <c r="AH1486" s="91"/>
      <c r="AI1486" s="49"/>
      <c r="AJ1486" s="49"/>
      <c r="AL1486" s="91"/>
      <c r="AM1486" s="49"/>
      <c r="AN1486" s="49"/>
    </row>
    <row r="1487" spans="8:40" x14ac:dyDescent="0.2">
      <c r="H1487" s="92"/>
      <c r="M1487" s="47"/>
      <c r="O1487" s="48"/>
      <c r="P1487" s="48"/>
      <c r="Q1487" s="48"/>
      <c r="R1487" s="49"/>
      <c r="S1487" s="49"/>
      <c r="T1487" s="49"/>
      <c r="U1487" s="49"/>
      <c r="V1487" s="49"/>
      <c r="W1487" s="49"/>
      <c r="X1487" s="94"/>
      <c r="AD1487" s="91"/>
      <c r="AE1487" s="49"/>
      <c r="AF1487" s="49"/>
      <c r="AH1487" s="91"/>
      <c r="AI1487" s="49"/>
      <c r="AJ1487" s="49"/>
      <c r="AL1487" s="91"/>
      <c r="AM1487" s="49"/>
      <c r="AN1487" s="49"/>
    </row>
    <row r="1488" spans="8:40" x14ac:dyDescent="0.2">
      <c r="H1488" s="92"/>
      <c r="M1488" s="47"/>
      <c r="O1488" s="48"/>
      <c r="P1488" s="48"/>
      <c r="Q1488" s="48"/>
      <c r="R1488" s="49"/>
      <c r="S1488" s="49"/>
      <c r="T1488" s="49"/>
      <c r="U1488" s="49"/>
      <c r="V1488" s="49"/>
      <c r="W1488" s="49"/>
      <c r="X1488" s="94"/>
      <c r="AD1488" s="91"/>
      <c r="AE1488" s="49"/>
      <c r="AF1488" s="49"/>
      <c r="AH1488" s="91"/>
      <c r="AI1488" s="49"/>
      <c r="AJ1488" s="49"/>
      <c r="AL1488" s="91"/>
      <c r="AM1488" s="49"/>
      <c r="AN1488" s="49"/>
    </row>
    <row r="1489" spans="8:40" x14ac:dyDescent="0.2">
      <c r="H1489" s="92"/>
      <c r="M1489" s="47"/>
      <c r="O1489" s="48"/>
      <c r="P1489" s="48"/>
      <c r="Q1489" s="48"/>
      <c r="R1489" s="49"/>
      <c r="S1489" s="49"/>
      <c r="T1489" s="49"/>
      <c r="U1489" s="49"/>
      <c r="V1489" s="49"/>
      <c r="W1489" s="49"/>
      <c r="X1489" s="94"/>
      <c r="AD1489" s="91"/>
      <c r="AE1489" s="49"/>
      <c r="AF1489" s="49"/>
      <c r="AH1489" s="91"/>
      <c r="AI1489" s="49"/>
      <c r="AJ1489" s="49"/>
      <c r="AL1489" s="91"/>
      <c r="AM1489" s="49"/>
      <c r="AN1489" s="49"/>
    </row>
    <row r="1490" spans="8:40" x14ac:dyDescent="0.2">
      <c r="H1490" s="92"/>
      <c r="M1490" s="47"/>
      <c r="O1490" s="48"/>
      <c r="P1490" s="48"/>
      <c r="Q1490" s="48"/>
      <c r="R1490" s="49"/>
      <c r="S1490" s="49"/>
      <c r="T1490" s="49"/>
      <c r="U1490" s="49"/>
      <c r="V1490" s="49"/>
      <c r="W1490" s="49"/>
      <c r="X1490" s="94"/>
      <c r="AD1490" s="91"/>
      <c r="AE1490" s="49"/>
      <c r="AF1490" s="49"/>
      <c r="AH1490" s="91"/>
      <c r="AI1490" s="49"/>
      <c r="AJ1490" s="49"/>
      <c r="AL1490" s="91"/>
      <c r="AM1490" s="49"/>
      <c r="AN1490" s="49"/>
    </row>
    <row r="1491" spans="8:40" x14ac:dyDescent="0.2">
      <c r="H1491" s="92"/>
      <c r="M1491" s="47"/>
      <c r="O1491" s="48"/>
      <c r="P1491" s="48"/>
      <c r="Q1491" s="48"/>
      <c r="R1491" s="49"/>
      <c r="S1491" s="49"/>
      <c r="T1491" s="49"/>
      <c r="U1491" s="49"/>
      <c r="V1491" s="49"/>
      <c r="W1491" s="49"/>
      <c r="X1491" s="94"/>
      <c r="AD1491" s="91"/>
      <c r="AE1491" s="49"/>
      <c r="AF1491" s="49"/>
      <c r="AH1491" s="91"/>
      <c r="AI1491" s="49"/>
      <c r="AJ1491" s="49"/>
      <c r="AL1491" s="91"/>
      <c r="AM1491" s="49"/>
      <c r="AN1491" s="49"/>
    </row>
    <row r="1492" spans="8:40" x14ac:dyDescent="0.2">
      <c r="H1492" s="92"/>
      <c r="M1492" s="47"/>
      <c r="O1492" s="48"/>
      <c r="P1492" s="48"/>
      <c r="Q1492" s="48"/>
      <c r="R1492" s="49"/>
      <c r="S1492" s="49"/>
      <c r="T1492" s="49"/>
      <c r="U1492" s="49"/>
      <c r="V1492" s="49"/>
      <c r="W1492" s="49"/>
      <c r="X1492" s="94"/>
      <c r="AD1492" s="91"/>
      <c r="AE1492" s="49"/>
      <c r="AF1492" s="49"/>
      <c r="AH1492" s="91"/>
      <c r="AI1492" s="49"/>
      <c r="AJ1492" s="49"/>
      <c r="AL1492" s="91"/>
      <c r="AM1492" s="49"/>
      <c r="AN1492" s="49"/>
    </row>
    <row r="1493" spans="8:40" x14ac:dyDescent="0.2">
      <c r="H1493" s="92"/>
      <c r="M1493" s="47"/>
      <c r="O1493" s="48"/>
      <c r="P1493" s="48"/>
      <c r="Q1493" s="48"/>
      <c r="R1493" s="49"/>
      <c r="S1493" s="49"/>
      <c r="T1493" s="49"/>
      <c r="U1493" s="49"/>
      <c r="V1493" s="49"/>
      <c r="W1493" s="49"/>
      <c r="X1493" s="94"/>
      <c r="AD1493" s="91"/>
      <c r="AE1493" s="49"/>
      <c r="AF1493" s="49"/>
      <c r="AH1493" s="91"/>
      <c r="AI1493" s="49"/>
      <c r="AJ1493" s="49"/>
      <c r="AL1493" s="91"/>
      <c r="AM1493" s="49"/>
      <c r="AN1493" s="49"/>
    </row>
    <row r="1494" spans="8:40" x14ac:dyDescent="0.2">
      <c r="H1494" s="92"/>
      <c r="M1494" s="47"/>
      <c r="O1494" s="48"/>
      <c r="P1494" s="48"/>
      <c r="Q1494" s="48"/>
      <c r="R1494" s="49"/>
      <c r="S1494" s="49"/>
      <c r="T1494" s="49"/>
      <c r="U1494" s="49"/>
      <c r="V1494" s="49"/>
      <c r="W1494" s="49"/>
      <c r="X1494" s="94"/>
      <c r="AD1494" s="91"/>
      <c r="AE1494" s="49"/>
      <c r="AF1494" s="49"/>
      <c r="AH1494" s="91"/>
      <c r="AI1494" s="49"/>
      <c r="AJ1494" s="49"/>
      <c r="AL1494" s="91"/>
      <c r="AM1494" s="49"/>
      <c r="AN1494" s="49"/>
    </row>
    <row r="1495" spans="8:40" x14ac:dyDescent="0.2">
      <c r="H1495" s="92"/>
      <c r="M1495" s="47"/>
      <c r="O1495" s="48"/>
      <c r="P1495" s="48"/>
      <c r="Q1495" s="48"/>
      <c r="R1495" s="49"/>
      <c r="S1495" s="49"/>
      <c r="T1495" s="49"/>
      <c r="U1495" s="49"/>
      <c r="V1495" s="49"/>
      <c r="W1495" s="49"/>
      <c r="X1495" s="94"/>
      <c r="AD1495" s="91"/>
      <c r="AE1495" s="49"/>
      <c r="AF1495" s="49"/>
      <c r="AH1495" s="91"/>
      <c r="AI1495" s="49"/>
      <c r="AJ1495" s="49"/>
      <c r="AL1495" s="91"/>
      <c r="AM1495" s="49"/>
      <c r="AN1495" s="49"/>
    </row>
    <row r="1496" spans="8:40" x14ac:dyDescent="0.2">
      <c r="H1496" s="92"/>
      <c r="M1496" s="47"/>
      <c r="O1496" s="48"/>
      <c r="P1496" s="48"/>
      <c r="Q1496" s="48"/>
      <c r="R1496" s="49"/>
      <c r="S1496" s="49"/>
      <c r="T1496" s="49"/>
      <c r="U1496" s="49"/>
      <c r="V1496" s="49"/>
      <c r="W1496" s="49"/>
      <c r="X1496" s="94"/>
      <c r="AD1496" s="91"/>
      <c r="AE1496" s="49"/>
      <c r="AF1496" s="49"/>
      <c r="AH1496" s="91"/>
      <c r="AI1496" s="49"/>
      <c r="AJ1496" s="49"/>
      <c r="AL1496" s="91"/>
      <c r="AM1496" s="49"/>
      <c r="AN1496" s="49"/>
    </row>
    <row r="1497" spans="8:40" x14ac:dyDescent="0.2">
      <c r="H1497" s="92"/>
      <c r="M1497" s="47"/>
      <c r="O1497" s="48"/>
      <c r="P1497" s="48"/>
      <c r="Q1497" s="48"/>
      <c r="R1497" s="49"/>
      <c r="S1497" s="49"/>
      <c r="T1497" s="49"/>
      <c r="U1497" s="49"/>
      <c r="V1497" s="49"/>
      <c r="W1497" s="49"/>
      <c r="X1497" s="94"/>
      <c r="AD1497" s="91"/>
      <c r="AE1497" s="49"/>
      <c r="AF1497" s="49"/>
      <c r="AH1497" s="91"/>
      <c r="AI1497" s="49"/>
      <c r="AJ1497" s="49"/>
      <c r="AL1497" s="91"/>
      <c r="AM1497" s="49"/>
      <c r="AN1497" s="49"/>
    </row>
    <row r="1498" spans="8:40" x14ac:dyDescent="0.2">
      <c r="H1498" s="92"/>
      <c r="M1498" s="47"/>
      <c r="O1498" s="48"/>
      <c r="P1498" s="48"/>
      <c r="Q1498" s="48"/>
      <c r="R1498" s="49"/>
      <c r="S1498" s="49"/>
      <c r="T1498" s="49"/>
      <c r="U1498" s="49"/>
      <c r="V1498" s="49"/>
      <c r="W1498" s="49"/>
      <c r="X1498" s="94"/>
      <c r="AD1498" s="91"/>
      <c r="AE1498" s="49"/>
      <c r="AF1498" s="49"/>
      <c r="AH1498" s="91"/>
      <c r="AI1498" s="49"/>
      <c r="AJ1498" s="49"/>
      <c r="AL1498" s="91"/>
      <c r="AM1498" s="49"/>
      <c r="AN1498" s="49"/>
    </row>
    <row r="1499" spans="8:40" x14ac:dyDescent="0.2">
      <c r="H1499" s="92"/>
      <c r="M1499" s="47"/>
      <c r="O1499" s="48"/>
      <c r="P1499" s="48"/>
      <c r="Q1499" s="48"/>
      <c r="R1499" s="49"/>
      <c r="S1499" s="49"/>
      <c r="T1499" s="49"/>
      <c r="U1499" s="49"/>
      <c r="V1499" s="49"/>
      <c r="W1499" s="49"/>
      <c r="X1499" s="94"/>
      <c r="AD1499" s="91"/>
      <c r="AE1499" s="49"/>
      <c r="AF1499" s="49"/>
      <c r="AH1499" s="91"/>
      <c r="AI1499" s="49"/>
      <c r="AJ1499" s="49"/>
      <c r="AL1499" s="91"/>
      <c r="AM1499" s="49"/>
      <c r="AN1499" s="49"/>
    </row>
    <row r="1500" spans="8:40" x14ac:dyDescent="0.2">
      <c r="H1500" s="92"/>
      <c r="M1500" s="47"/>
      <c r="O1500" s="48"/>
      <c r="P1500" s="48"/>
      <c r="Q1500" s="48"/>
      <c r="R1500" s="49"/>
      <c r="S1500" s="49"/>
      <c r="T1500" s="49"/>
      <c r="U1500" s="49"/>
      <c r="V1500" s="49"/>
      <c r="W1500" s="49"/>
      <c r="X1500" s="94"/>
      <c r="AD1500" s="91"/>
      <c r="AE1500" s="49"/>
      <c r="AF1500" s="49"/>
      <c r="AH1500" s="91"/>
      <c r="AI1500" s="49"/>
      <c r="AJ1500" s="49"/>
      <c r="AL1500" s="91"/>
      <c r="AM1500" s="49"/>
      <c r="AN1500" s="49"/>
    </row>
    <row r="1501" spans="8:40" x14ac:dyDescent="0.2">
      <c r="H1501" s="92"/>
      <c r="M1501" s="47"/>
      <c r="O1501" s="48"/>
      <c r="P1501" s="48"/>
      <c r="Q1501" s="48"/>
      <c r="R1501" s="49"/>
      <c r="S1501" s="49"/>
      <c r="T1501" s="49"/>
      <c r="U1501" s="49"/>
      <c r="V1501" s="49"/>
      <c r="W1501" s="49"/>
      <c r="X1501" s="94"/>
      <c r="AD1501" s="91"/>
      <c r="AE1501" s="49"/>
      <c r="AF1501" s="49"/>
      <c r="AH1501" s="91"/>
      <c r="AI1501" s="49"/>
      <c r="AJ1501" s="49"/>
      <c r="AL1501" s="91"/>
      <c r="AM1501" s="49"/>
      <c r="AN1501" s="49"/>
    </row>
    <row r="1502" spans="8:40" x14ac:dyDescent="0.2">
      <c r="H1502" s="92"/>
      <c r="M1502" s="47"/>
      <c r="O1502" s="48"/>
      <c r="P1502" s="48"/>
      <c r="Q1502" s="48"/>
      <c r="R1502" s="49"/>
      <c r="S1502" s="49"/>
      <c r="T1502" s="49"/>
      <c r="U1502" s="49"/>
      <c r="V1502" s="49"/>
      <c r="W1502" s="49"/>
      <c r="X1502" s="94"/>
      <c r="AD1502" s="91"/>
      <c r="AE1502" s="49"/>
      <c r="AF1502" s="49"/>
      <c r="AH1502" s="91"/>
      <c r="AI1502" s="49"/>
      <c r="AJ1502" s="49"/>
      <c r="AL1502" s="91"/>
      <c r="AM1502" s="49"/>
      <c r="AN1502" s="49"/>
    </row>
    <row r="1503" spans="8:40" x14ac:dyDescent="0.2">
      <c r="H1503" s="92"/>
      <c r="M1503" s="47"/>
      <c r="O1503" s="48"/>
      <c r="P1503" s="48"/>
      <c r="Q1503" s="48"/>
      <c r="R1503" s="49"/>
      <c r="S1503" s="49"/>
      <c r="T1503" s="49"/>
      <c r="U1503" s="49"/>
      <c r="V1503" s="49"/>
      <c r="W1503" s="49"/>
      <c r="X1503" s="94"/>
      <c r="AD1503" s="91"/>
      <c r="AE1503" s="49"/>
      <c r="AF1503" s="49"/>
      <c r="AH1503" s="91"/>
      <c r="AI1503" s="49"/>
      <c r="AJ1503" s="49"/>
      <c r="AL1503" s="91"/>
      <c r="AM1503" s="49"/>
      <c r="AN1503" s="49"/>
    </row>
    <row r="1504" spans="8:40" x14ac:dyDescent="0.2">
      <c r="H1504" s="92"/>
      <c r="M1504" s="47"/>
      <c r="O1504" s="48"/>
      <c r="P1504" s="48"/>
      <c r="Q1504" s="48"/>
      <c r="R1504" s="49"/>
      <c r="S1504" s="49"/>
      <c r="T1504" s="49"/>
      <c r="U1504" s="49"/>
      <c r="V1504" s="49"/>
      <c r="W1504" s="49"/>
      <c r="X1504" s="94"/>
      <c r="AD1504" s="91"/>
      <c r="AE1504" s="49"/>
      <c r="AF1504" s="49"/>
      <c r="AH1504" s="91"/>
      <c r="AI1504" s="49"/>
      <c r="AJ1504" s="49"/>
      <c r="AL1504" s="91"/>
      <c r="AM1504" s="49"/>
      <c r="AN1504" s="49"/>
    </row>
    <row r="1505" spans="8:40" x14ac:dyDescent="0.2">
      <c r="H1505" s="92"/>
      <c r="M1505" s="47"/>
      <c r="O1505" s="48"/>
      <c r="P1505" s="48"/>
      <c r="Q1505" s="48"/>
      <c r="R1505" s="49"/>
      <c r="S1505" s="49"/>
      <c r="T1505" s="49"/>
      <c r="U1505" s="49"/>
      <c r="V1505" s="49"/>
      <c r="W1505" s="49"/>
      <c r="X1505" s="94"/>
      <c r="AD1505" s="91"/>
      <c r="AE1505" s="49"/>
      <c r="AF1505" s="49"/>
      <c r="AH1505" s="91"/>
      <c r="AI1505" s="49"/>
      <c r="AJ1505" s="49"/>
      <c r="AL1505" s="91"/>
      <c r="AM1505" s="49"/>
      <c r="AN1505" s="49"/>
    </row>
    <row r="1506" spans="8:40" x14ac:dyDescent="0.2">
      <c r="H1506" s="92"/>
      <c r="M1506" s="47"/>
      <c r="O1506" s="48"/>
      <c r="P1506" s="48"/>
      <c r="Q1506" s="48"/>
      <c r="R1506" s="49"/>
      <c r="S1506" s="49"/>
      <c r="T1506" s="49"/>
      <c r="U1506" s="49"/>
      <c r="V1506" s="49"/>
      <c r="W1506" s="49"/>
      <c r="X1506" s="94"/>
      <c r="AD1506" s="91"/>
      <c r="AE1506" s="49"/>
      <c r="AF1506" s="49"/>
      <c r="AH1506" s="91"/>
      <c r="AI1506" s="49"/>
      <c r="AJ1506" s="49"/>
      <c r="AL1506" s="91"/>
      <c r="AM1506" s="49"/>
      <c r="AN1506" s="49"/>
    </row>
    <row r="1507" spans="8:40" x14ac:dyDescent="0.2">
      <c r="H1507" s="92"/>
      <c r="M1507" s="47"/>
      <c r="O1507" s="48"/>
      <c r="P1507" s="48"/>
      <c r="Q1507" s="48"/>
      <c r="R1507" s="49"/>
      <c r="S1507" s="49"/>
      <c r="T1507" s="49"/>
      <c r="U1507" s="49"/>
      <c r="V1507" s="49"/>
      <c r="W1507" s="49"/>
      <c r="X1507" s="94"/>
      <c r="AD1507" s="91"/>
      <c r="AE1507" s="49"/>
      <c r="AF1507" s="49"/>
      <c r="AH1507" s="91"/>
      <c r="AI1507" s="49"/>
      <c r="AJ1507" s="49"/>
      <c r="AL1507" s="91"/>
      <c r="AM1507" s="49"/>
      <c r="AN1507" s="49"/>
    </row>
    <row r="1508" spans="8:40" x14ac:dyDescent="0.2">
      <c r="H1508" s="92"/>
      <c r="M1508" s="47"/>
      <c r="O1508" s="48"/>
      <c r="P1508" s="48"/>
      <c r="Q1508" s="48"/>
      <c r="R1508" s="49"/>
      <c r="S1508" s="49"/>
      <c r="T1508" s="49"/>
      <c r="U1508" s="49"/>
      <c r="V1508" s="49"/>
      <c r="W1508" s="49"/>
      <c r="X1508" s="94"/>
      <c r="AD1508" s="91"/>
      <c r="AE1508" s="49"/>
      <c r="AF1508" s="49"/>
      <c r="AH1508" s="91"/>
      <c r="AI1508" s="49"/>
      <c r="AJ1508" s="49"/>
      <c r="AL1508" s="91"/>
      <c r="AM1508" s="49"/>
      <c r="AN1508" s="49"/>
    </row>
    <row r="1509" spans="8:40" x14ac:dyDescent="0.2">
      <c r="H1509" s="92"/>
      <c r="M1509" s="47"/>
      <c r="O1509" s="48"/>
      <c r="P1509" s="48"/>
      <c r="Q1509" s="48"/>
      <c r="R1509" s="49"/>
      <c r="S1509" s="49"/>
      <c r="T1509" s="49"/>
      <c r="U1509" s="49"/>
      <c r="V1509" s="49"/>
      <c r="W1509" s="49"/>
      <c r="X1509" s="94"/>
      <c r="AD1509" s="91"/>
      <c r="AE1509" s="49"/>
      <c r="AF1509" s="49"/>
      <c r="AH1509" s="91"/>
      <c r="AI1509" s="49"/>
      <c r="AJ1509" s="49"/>
      <c r="AL1509" s="91"/>
      <c r="AM1509" s="49"/>
      <c r="AN1509" s="49"/>
    </row>
    <row r="1510" spans="8:40" x14ac:dyDescent="0.2">
      <c r="H1510" s="92"/>
      <c r="M1510" s="47"/>
      <c r="O1510" s="48"/>
      <c r="P1510" s="48"/>
      <c r="Q1510" s="48"/>
      <c r="R1510" s="49"/>
      <c r="S1510" s="49"/>
      <c r="T1510" s="49"/>
      <c r="U1510" s="49"/>
      <c r="V1510" s="49"/>
      <c r="W1510" s="49"/>
      <c r="X1510" s="94"/>
      <c r="AD1510" s="91"/>
      <c r="AE1510" s="49"/>
      <c r="AF1510" s="49"/>
      <c r="AH1510" s="91"/>
      <c r="AI1510" s="49"/>
      <c r="AJ1510" s="49"/>
      <c r="AL1510" s="91"/>
      <c r="AM1510" s="49"/>
      <c r="AN1510" s="49"/>
    </row>
    <row r="1511" spans="8:40" x14ac:dyDescent="0.2">
      <c r="H1511" s="92"/>
      <c r="M1511" s="47"/>
      <c r="O1511" s="48"/>
      <c r="P1511" s="48"/>
      <c r="Q1511" s="48"/>
      <c r="R1511" s="49"/>
      <c r="S1511" s="49"/>
      <c r="T1511" s="49"/>
      <c r="U1511" s="49"/>
      <c r="V1511" s="49"/>
      <c r="W1511" s="49"/>
      <c r="X1511" s="94"/>
      <c r="AD1511" s="91"/>
      <c r="AE1511" s="49"/>
      <c r="AF1511" s="49"/>
      <c r="AH1511" s="91"/>
      <c r="AI1511" s="49"/>
      <c r="AJ1511" s="49"/>
      <c r="AL1511" s="91"/>
      <c r="AM1511" s="49"/>
      <c r="AN1511" s="49"/>
    </row>
    <row r="1512" spans="8:40" x14ac:dyDescent="0.2">
      <c r="H1512" s="92"/>
      <c r="M1512" s="47"/>
      <c r="O1512" s="48"/>
      <c r="P1512" s="48"/>
      <c r="Q1512" s="48"/>
      <c r="R1512" s="49"/>
      <c r="S1512" s="49"/>
      <c r="T1512" s="49"/>
      <c r="U1512" s="49"/>
      <c r="V1512" s="49"/>
      <c r="W1512" s="49"/>
      <c r="X1512" s="94"/>
      <c r="AD1512" s="91"/>
      <c r="AE1512" s="49"/>
      <c r="AF1512" s="49"/>
      <c r="AH1512" s="91"/>
      <c r="AI1512" s="49"/>
      <c r="AJ1512" s="49"/>
      <c r="AL1512" s="91"/>
      <c r="AM1512" s="49"/>
      <c r="AN1512" s="49"/>
    </row>
    <row r="1513" spans="8:40" x14ac:dyDescent="0.2">
      <c r="H1513" s="92"/>
      <c r="M1513" s="47"/>
      <c r="O1513" s="48"/>
      <c r="P1513" s="48"/>
      <c r="Q1513" s="48"/>
      <c r="R1513" s="49"/>
      <c r="S1513" s="49"/>
      <c r="T1513" s="49"/>
      <c r="U1513" s="49"/>
      <c r="V1513" s="49"/>
      <c r="W1513" s="49"/>
      <c r="X1513" s="94"/>
      <c r="AD1513" s="91"/>
      <c r="AE1513" s="49"/>
      <c r="AF1513" s="49"/>
      <c r="AH1513" s="91"/>
      <c r="AI1513" s="49"/>
      <c r="AJ1513" s="49"/>
      <c r="AL1513" s="91"/>
      <c r="AM1513" s="49"/>
      <c r="AN1513" s="49"/>
    </row>
    <row r="1514" spans="8:40" x14ac:dyDescent="0.2">
      <c r="H1514" s="92"/>
      <c r="M1514" s="47"/>
      <c r="O1514" s="48"/>
      <c r="P1514" s="48"/>
      <c r="Q1514" s="48"/>
      <c r="R1514" s="49"/>
      <c r="S1514" s="49"/>
      <c r="T1514" s="49"/>
      <c r="U1514" s="49"/>
      <c r="V1514" s="49"/>
      <c r="W1514" s="49"/>
      <c r="X1514" s="94"/>
      <c r="AD1514" s="91"/>
      <c r="AE1514" s="49"/>
      <c r="AF1514" s="49"/>
      <c r="AH1514" s="91"/>
      <c r="AI1514" s="49"/>
      <c r="AJ1514" s="49"/>
      <c r="AL1514" s="91"/>
      <c r="AM1514" s="49"/>
      <c r="AN1514" s="49"/>
    </row>
    <row r="1515" spans="8:40" x14ac:dyDescent="0.2">
      <c r="H1515" s="92"/>
      <c r="M1515" s="47"/>
      <c r="O1515" s="48"/>
      <c r="P1515" s="48"/>
      <c r="Q1515" s="48"/>
      <c r="R1515" s="49"/>
      <c r="S1515" s="49"/>
      <c r="T1515" s="49"/>
      <c r="U1515" s="49"/>
      <c r="V1515" s="49"/>
      <c r="W1515" s="49"/>
      <c r="X1515" s="94"/>
      <c r="AD1515" s="91"/>
      <c r="AE1515" s="49"/>
      <c r="AF1515" s="49"/>
      <c r="AH1515" s="91"/>
      <c r="AI1515" s="49"/>
      <c r="AJ1515" s="49"/>
      <c r="AL1515" s="91"/>
      <c r="AM1515" s="49"/>
      <c r="AN1515" s="49"/>
    </row>
    <row r="1516" spans="8:40" x14ac:dyDescent="0.2">
      <c r="H1516" s="92"/>
      <c r="M1516" s="47"/>
      <c r="O1516" s="48"/>
      <c r="P1516" s="48"/>
      <c r="Q1516" s="48"/>
      <c r="R1516" s="49"/>
      <c r="S1516" s="49"/>
      <c r="T1516" s="49"/>
      <c r="U1516" s="49"/>
      <c r="V1516" s="49"/>
      <c r="W1516" s="49"/>
      <c r="X1516" s="94"/>
      <c r="AD1516" s="91"/>
      <c r="AE1516" s="49"/>
      <c r="AF1516" s="49"/>
      <c r="AH1516" s="91"/>
      <c r="AI1516" s="49"/>
      <c r="AJ1516" s="49"/>
      <c r="AL1516" s="91"/>
      <c r="AM1516" s="49"/>
      <c r="AN1516" s="49"/>
    </row>
    <row r="1517" spans="8:40" x14ac:dyDescent="0.2">
      <c r="H1517" s="92"/>
      <c r="M1517" s="47"/>
      <c r="O1517" s="48"/>
      <c r="P1517" s="48"/>
      <c r="Q1517" s="48"/>
      <c r="R1517" s="49"/>
      <c r="S1517" s="49"/>
      <c r="T1517" s="49"/>
      <c r="U1517" s="49"/>
      <c r="V1517" s="49"/>
      <c r="W1517" s="49"/>
      <c r="X1517" s="94"/>
      <c r="AD1517" s="91"/>
      <c r="AE1517" s="49"/>
      <c r="AF1517" s="49"/>
      <c r="AH1517" s="91"/>
      <c r="AI1517" s="49"/>
      <c r="AJ1517" s="49"/>
      <c r="AL1517" s="91"/>
      <c r="AM1517" s="49"/>
      <c r="AN1517" s="49"/>
    </row>
    <row r="1518" spans="8:40" x14ac:dyDescent="0.2">
      <c r="H1518" s="92"/>
      <c r="M1518" s="47"/>
      <c r="O1518" s="48"/>
      <c r="P1518" s="48"/>
      <c r="Q1518" s="48"/>
      <c r="R1518" s="49"/>
      <c r="S1518" s="49"/>
      <c r="T1518" s="49"/>
      <c r="U1518" s="49"/>
      <c r="V1518" s="49"/>
      <c r="W1518" s="49"/>
      <c r="X1518" s="94"/>
      <c r="AD1518" s="91"/>
      <c r="AE1518" s="49"/>
      <c r="AF1518" s="49"/>
      <c r="AH1518" s="91"/>
      <c r="AI1518" s="49"/>
      <c r="AJ1518" s="49"/>
      <c r="AL1518" s="91"/>
      <c r="AM1518" s="49"/>
      <c r="AN1518" s="49"/>
    </row>
    <row r="1519" spans="8:40" x14ac:dyDescent="0.2">
      <c r="H1519" s="92"/>
      <c r="M1519" s="47"/>
      <c r="O1519" s="48"/>
      <c r="P1519" s="48"/>
      <c r="Q1519" s="48"/>
      <c r="R1519" s="49"/>
      <c r="S1519" s="49"/>
      <c r="T1519" s="49"/>
      <c r="U1519" s="49"/>
      <c r="V1519" s="49"/>
      <c r="W1519" s="49"/>
      <c r="X1519" s="94"/>
      <c r="AD1519" s="91"/>
      <c r="AE1519" s="49"/>
      <c r="AF1519" s="49"/>
      <c r="AH1519" s="91"/>
      <c r="AI1519" s="49"/>
      <c r="AJ1519" s="49"/>
      <c r="AL1519" s="91"/>
      <c r="AM1519" s="49"/>
      <c r="AN1519" s="49"/>
    </row>
    <row r="1520" spans="8:40" x14ac:dyDescent="0.2">
      <c r="H1520" s="92"/>
      <c r="M1520" s="47"/>
      <c r="O1520" s="48"/>
      <c r="P1520" s="48"/>
      <c r="Q1520" s="48"/>
      <c r="R1520" s="49"/>
      <c r="S1520" s="49"/>
      <c r="T1520" s="49"/>
      <c r="U1520" s="49"/>
      <c r="V1520" s="49"/>
      <c r="W1520" s="49"/>
      <c r="X1520" s="94"/>
      <c r="AD1520" s="91"/>
      <c r="AE1520" s="49"/>
      <c r="AF1520" s="49"/>
      <c r="AH1520" s="91"/>
      <c r="AI1520" s="49"/>
      <c r="AJ1520" s="49"/>
      <c r="AL1520" s="91"/>
      <c r="AM1520" s="49"/>
      <c r="AN1520" s="49"/>
    </row>
    <row r="1521" spans="8:40" x14ac:dyDescent="0.2">
      <c r="H1521" s="92"/>
      <c r="M1521" s="47"/>
      <c r="O1521" s="48"/>
      <c r="P1521" s="48"/>
      <c r="Q1521" s="48"/>
      <c r="R1521" s="49"/>
      <c r="S1521" s="49"/>
      <c r="T1521" s="49"/>
      <c r="U1521" s="49"/>
      <c r="V1521" s="49"/>
      <c r="W1521" s="49"/>
      <c r="X1521" s="94"/>
      <c r="AD1521" s="91"/>
      <c r="AE1521" s="49"/>
      <c r="AF1521" s="49"/>
      <c r="AH1521" s="91"/>
      <c r="AI1521" s="49"/>
      <c r="AJ1521" s="49"/>
      <c r="AL1521" s="91"/>
      <c r="AM1521" s="49"/>
      <c r="AN1521" s="49"/>
    </row>
    <row r="1522" spans="8:40" x14ac:dyDescent="0.2">
      <c r="H1522" s="92"/>
      <c r="M1522" s="47"/>
      <c r="O1522" s="48"/>
      <c r="P1522" s="48"/>
      <c r="Q1522" s="48"/>
      <c r="R1522" s="49"/>
      <c r="S1522" s="49"/>
      <c r="T1522" s="49"/>
      <c r="U1522" s="49"/>
      <c r="V1522" s="49"/>
      <c r="W1522" s="49"/>
      <c r="X1522" s="94"/>
      <c r="AD1522" s="91"/>
      <c r="AE1522" s="49"/>
      <c r="AF1522" s="49"/>
      <c r="AH1522" s="91"/>
      <c r="AI1522" s="49"/>
      <c r="AJ1522" s="49"/>
      <c r="AL1522" s="91"/>
      <c r="AM1522" s="49"/>
      <c r="AN1522" s="49"/>
    </row>
    <row r="1523" spans="8:40" x14ac:dyDescent="0.2">
      <c r="H1523" s="92"/>
      <c r="M1523" s="47"/>
      <c r="O1523" s="48"/>
      <c r="P1523" s="48"/>
      <c r="Q1523" s="48"/>
      <c r="R1523" s="49"/>
      <c r="S1523" s="49"/>
      <c r="T1523" s="49"/>
      <c r="U1523" s="49"/>
      <c r="V1523" s="49"/>
      <c r="W1523" s="49"/>
      <c r="X1523" s="94"/>
      <c r="AD1523" s="91"/>
      <c r="AE1523" s="49"/>
      <c r="AF1523" s="49"/>
      <c r="AH1523" s="91"/>
      <c r="AI1523" s="49"/>
      <c r="AJ1523" s="49"/>
      <c r="AL1523" s="91"/>
      <c r="AM1523" s="49"/>
      <c r="AN1523" s="49"/>
    </row>
    <row r="1524" spans="8:40" x14ac:dyDescent="0.2">
      <c r="H1524" s="92"/>
      <c r="M1524" s="47"/>
      <c r="O1524" s="48"/>
      <c r="P1524" s="48"/>
      <c r="Q1524" s="48"/>
      <c r="R1524" s="49"/>
      <c r="S1524" s="49"/>
      <c r="T1524" s="49"/>
      <c r="U1524" s="49"/>
      <c r="V1524" s="49"/>
      <c r="W1524" s="49"/>
      <c r="X1524" s="94"/>
      <c r="AD1524" s="91"/>
      <c r="AE1524" s="49"/>
      <c r="AF1524" s="49"/>
      <c r="AH1524" s="91"/>
      <c r="AI1524" s="49"/>
      <c r="AJ1524" s="49"/>
      <c r="AL1524" s="91"/>
      <c r="AM1524" s="49"/>
      <c r="AN1524" s="49"/>
    </row>
    <row r="1525" spans="8:40" x14ac:dyDescent="0.2">
      <c r="H1525" s="92"/>
      <c r="M1525" s="47"/>
      <c r="O1525" s="48"/>
      <c r="P1525" s="48"/>
      <c r="Q1525" s="48"/>
      <c r="R1525" s="49"/>
      <c r="S1525" s="49"/>
      <c r="T1525" s="49"/>
      <c r="U1525" s="49"/>
      <c r="V1525" s="49"/>
      <c r="W1525" s="49"/>
      <c r="X1525" s="94"/>
      <c r="AD1525" s="91"/>
      <c r="AE1525" s="49"/>
      <c r="AF1525" s="49"/>
      <c r="AH1525" s="91"/>
      <c r="AI1525" s="49"/>
      <c r="AJ1525" s="49"/>
      <c r="AL1525" s="91"/>
      <c r="AM1525" s="49"/>
      <c r="AN1525" s="49"/>
    </row>
    <row r="1526" spans="8:40" x14ac:dyDescent="0.2">
      <c r="H1526" s="92"/>
      <c r="M1526" s="47"/>
      <c r="O1526" s="48"/>
      <c r="P1526" s="48"/>
      <c r="Q1526" s="48"/>
      <c r="R1526" s="49"/>
      <c r="S1526" s="49"/>
      <c r="T1526" s="49"/>
      <c r="U1526" s="49"/>
      <c r="V1526" s="49"/>
      <c r="W1526" s="49"/>
      <c r="X1526" s="94"/>
      <c r="AD1526" s="91"/>
      <c r="AE1526" s="49"/>
      <c r="AF1526" s="49"/>
      <c r="AH1526" s="91"/>
      <c r="AI1526" s="49"/>
      <c r="AJ1526" s="49"/>
      <c r="AL1526" s="91"/>
      <c r="AM1526" s="49"/>
      <c r="AN1526" s="49"/>
    </row>
    <row r="1527" spans="8:40" x14ac:dyDescent="0.2">
      <c r="H1527" s="92"/>
      <c r="M1527" s="47"/>
      <c r="O1527" s="48"/>
      <c r="P1527" s="48"/>
      <c r="Q1527" s="48"/>
      <c r="R1527" s="49"/>
      <c r="S1527" s="49"/>
      <c r="T1527" s="49"/>
      <c r="U1527" s="49"/>
      <c r="V1527" s="49"/>
      <c r="W1527" s="49"/>
      <c r="X1527" s="94"/>
      <c r="AD1527" s="91"/>
      <c r="AE1527" s="49"/>
      <c r="AF1527" s="49"/>
      <c r="AH1527" s="91"/>
      <c r="AI1527" s="49"/>
      <c r="AJ1527" s="49"/>
      <c r="AL1527" s="91"/>
      <c r="AM1527" s="49"/>
      <c r="AN1527" s="49"/>
    </row>
    <row r="1528" spans="8:40" x14ac:dyDescent="0.2">
      <c r="H1528" s="92"/>
      <c r="M1528" s="47"/>
      <c r="O1528" s="48"/>
      <c r="P1528" s="48"/>
      <c r="Q1528" s="48"/>
      <c r="R1528" s="49"/>
      <c r="S1528" s="49"/>
      <c r="T1528" s="49"/>
      <c r="U1528" s="49"/>
      <c r="V1528" s="49"/>
      <c r="W1528" s="49"/>
      <c r="X1528" s="94"/>
      <c r="AD1528" s="91"/>
      <c r="AE1528" s="49"/>
      <c r="AF1528" s="49"/>
      <c r="AH1528" s="91"/>
      <c r="AI1528" s="49"/>
      <c r="AJ1528" s="49"/>
      <c r="AL1528" s="91"/>
      <c r="AM1528" s="49"/>
      <c r="AN1528" s="49"/>
    </row>
    <row r="1529" spans="8:40" x14ac:dyDescent="0.2">
      <c r="H1529" s="92"/>
      <c r="M1529" s="47"/>
      <c r="O1529" s="48"/>
      <c r="P1529" s="48"/>
      <c r="Q1529" s="48"/>
      <c r="R1529" s="49"/>
      <c r="S1529" s="49"/>
      <c r="T1529" s="49"/>
      <c r="U1529" s="49"/>
      <c r="V1529" s="49"/>
      <c r="W1529" s="49"/>
      <c r="X1529" s="94"/>
      <c r="AD1529" s="91"/>
      <c r="AE1529" s="49"/>
      <c r="AF1529" s="49"/>
      <c r="AH1529" s="91"/>
      <c r="AI1529" s="49"/>
      <c r="AJ1529" s="49"/>
      <c r="AL1529" s="91"/>
      <c r="AM1529" s="49"/>
      <c r="AN1529" s="49"/>
    </row>
    <row r="1530" spans="8:40" x14ac:dyDescent="0.2">
      <c r="H1530" s="92"/>
      <c r="M1530" s="47"/>
      <c r="O1530" s="48"/>
      <c r="P1530" s="48"/>
      <c r="Q1530" s="48"/>
      <c r="R1530" s="49"/>
      <c r="S1530" s="49"/>
      <c r="T1530" s="49"/>
      <c r="U1530" s="49"/>
      <c r="V1530" s="49"/>
      <c r="W1530" s="49"/>
      <c r="X1530" s="94"/>
      <c r="AD1530" s="91"/>
      <c r="AE1530" s="49"/>
      <c r="AF1530" s="49"/>
      <c r="AH1530" s="91"/>
      <c r="AI1530" s="49"/>
      <c r="AJ1530" s="49"/>
      <c r="AL1530" s="91"/>
      <c r="AM1530" s="49"/>
      <c r="AN1530" s="49"/>
    </row>
    <row r="1531" spans="8:40" x14ac:dyDescent="0.2">
      <c r="H1531" s="92"/>
      <c r="M1531" s="47"/>
      <c r="O1531" s="48"/>
      <c r="P1531" s="48"/>
      <c r="Q1531" s="48"/>
      <c r="R1531" s="49"/>
      <c r="S1531" s="49"/>
      <c r="T1531" s="49"/>
      <c r="U1531" s="49"/>
      <c r="V1531" s="49"/>
      <c r="W1531" s="49"/>
      <c r="X1531" s="94"/>
      <c r="AD1531" s="91"/>
      <c r="AE1531" s="49"/>
      <c r="AF1531" s="49"/>
      <c r="AH1531" s="91"/>
      <c r="AI1531" s="49"/>
      <c r="AJ1531" s="49"/>
      <c r="AL1531" s="91"/>
      <c r="AM1531" s="49"/>
      <c r="AN1531" s="49"/>
    </row>
    <row r="1532" spans="8:40" x14ac:dyDescent="0.2">
      <c r="H1532" s="92"/>
      <c r="M1532" s="47"/>
      <c r="O1532" s="48"/>
      <c r="P1532" s="48"/>
      <c r="Q1532" s="48"/>
      <c r="R1532" s="49"/>
      <c r="S1532" s="49"/>
      <c r="T1532" s="49"/>
      <c r="U1532" s="49"/>
      <c r="V1532" s="49"/>
      <c r="W1532" s="49"/>
      <c r="X1532" s="94"/>
      <c r="AD1532" s="91"/>
      <c r="AE1532" s="49"/>
      <c r="AF1532" s="49"/>
      <c r="AH1532" s="91"/>
      <c r="AI1532" s="49"/>
      <c r="AJ1532" s="49"/>
      <c r="AL1532" s="91"/>
      <c r="AM1532" s="49"/>
      <c r="AN1532" s="49"/>
    </row>
    <row r="1533" spans="8:40" x14ac:dyDescent="0.2">
      <c r="H1533" s="92"/>
      <c r="M1533" s="47"/>
      <c r="O1533" s="48"/>
      <c r="P1533" s="48"/>
      <c r="Q1533" s="48"/>
      <c r="R1533" s="49"/>
      <c r="S1533" s="49"/>
      <c r="T1533" s="49"/>
      <c r="U1533" s="49"/>
      <c r="V1533" s="49"/>
      <c r="W1533" s="49"/>
      <c r="X1533" s="94"/>
      <c r="AD1533" s="91"/>
      <c r="AE1533" s="49"/>
      <c r="AF1533" s="49"/>
      <c r="AH1533" s="91"/>
      <c r="AI1533" s="49"/>
      <c r="AJ1533" s="49"/>
      <c r="AL1533" s="91"/>
      <c r="AM1533" s="49"/>
      <c r="AN1533" s="49"/>
    </row>
    <row r="1534" spans="8:40" x14ac:dyDescent="0.2">
      <c r="H1534" s="92"/>
      <c r="M1534" s="47"/>
      <c r="O1534" s="48"/>
      <c r="P1534" s="48"/>
      <c r="Q1534" s="48"/>
      <c r="R1534" s="49"/>
      <c r="S1534" s="49"/>
      <c r="T1534" s="49"/>
      <c r="U1534" s="49"/>
      <c r="V1534" s="49"/>
      <c r="W1534" s="49"/>
      <c r="X1534" s="94"/>
      <c r="AD1534" s="91"/>
      <c r="AE1534" s="49"/>
      <c r="AF1534" s="49"/>
      <c r="AH1534" s="91"/>
      <c r="AI1534" s="49"/>
      <c r="AJ1534" s="49"/>
      <c r="AL1534" s="91"/>
      <c r="AM1534" s="49"/>
      <c r="AN1534" s="49"/>
    </row>
    <row r="1535" spans="8:40" x14ac:dyDescent="0.2">
      <c r="H1535" s="92"/>
      <c r="M1535" s="47"/>
      <c r="O1535" s="48"/>
      <c r="P1535" s="48"/>
      <c r="Q1535" s="48"/>
      <c r="R1535" s="49"/>
      <c r="S1535" s="49"/>
      <c r="T1535" s="49"/>
      <c r="U1535" s="49"/>
      <c r="V1535" s="49"/>
      <c r="W1535" s="49"/>
      <c r="X1535" s="94"/>
      <c r="AD1535" s="91"/>
      <c r="AE1535" s="49"/>
      <c r="AF1535" s="49"/>
      <c r="AH1535" s="91"/>
      <c r="AI1535" s="49"/>
      <c r="AJ1535" s="49"/>
      <c r="AL1535" s="91"/>
      <c r="AM1535" s="49"/>
      <c r="AN1535" s="49"/>
    </row>
    <row r="1536" spans="8:40" x14ac:dyDescent="0.2">
      <c r="H1536" s="92"/>
      <c r="M1536" s="47"/>
      <c r="O1536" s="48"/>
      <c r="P1536" s="48"/>
      <c r="Q1536" s="48"/>
      <c r="R1536" s="49"/>
      <c r="S1536" s="49"/>
      <c r="T1536" s="49"/>
      <c r="U1536" s="49"/>
      <c r="V1536" s="49"/>
      <c r="W1536" s="49"/>
      <c r="X1536" s="94"/>
      <c r="AD1536" s="91"/>
      <c r="AE1536" s="49"/>
      <c r="AF1536" s="49"/>
      <c r="AH1536" s="91"/>
      <c r="AI1536" s="49"/>
      <c r="AJ1536" s="49"/>
      <c r="AL1536" s="91"/>
      <c r="AM1536" s="49"/>
      <c r="AN1536" s="49"/>
    </row>
    <row r="1537" spans="8:40" x14ac:dyDescent="0.2">
      <c r="H1537" s="92"/>
      <c r="M1537" s="47"/>
      <c r="O1537" s="48"/>
      <c r="P1537" s="48"/>
      <c r="Q1537" s="48"/>
      <c r="R1537" s="49"/>
      <c r="S1537" s="49"/>
      <c r="T1537" s="49"/>
      <c r="U1537" s="49"/>
      <c r="V1537" s="49"/>
      <c r="W1537" s="49"/>
      <c r="X1537" s="94"/>
      <c r="AD1537" s="91"/>
      <c r="AE1537" s="49"/>
      <c r="AF1537" s="49"/>
      <c r="AH1537" s="91"/>
      <c r="AI1537" s="49"/>
      <c r="AJ1537" s="49"/>
      <c r="AL1537" s="91"/>
      <c r="AM1537" s="49"/>
      <c r="AN1537" s="49"/>
    </row>
    <row r="1538" spans="8:40" x14ac:dyDescent="0.2">
      <c r="H1538" s="92"/>
      <c r="M1538" s="47"/>
      <c r="O1538" s="48"/>
      <c r="P1538" s="48"/>
      <c r="Q1538" s="48"/>
      <c r="R1538" s="49"/>
      <c r="S1538" s="49"/>
      <c r="T1538" s="49"/>
      <c r="U1538" s="49"/>
      <c r="V1538" s="49"/>
      <c r="W1538" s="49"/>
      <c r="X1538" s="94"/>
      <c r="AD1538" s="91"/>
      <c r="AE1538" s="49"/>
      <c r="AF1538" s="49"/>
      <c r="AH1538" s="91"/>
      <c r="AI1538" s="49"/>
      <c r="AJ1538" s="49"/>
      <c r="AL1538" s="91"/>
      <c r="AM1538" s="49"/>
      <c r="AN1538" s="49"/>
    </row>
    <row r="1539" spans="8:40" x14ac:dyDescent="0.2">
      <c r="H1539" s="92"/>
      <c r="M1539" s="47"/>
      <c r="O1539" s="48"/>
      <c r="P1539" s="48"/>
      <c r="Q1539" s="48"/>
      <c r="R1539" s="49"/>
      <c r="S1539" s="49"/>
      <c r="T1539" s="49"/>
      <c r="U1539" s="49"/>
      <c r="V1539" s="49"/>
      <c r="W1539" s="49"/>
      <c r="X1539" s="94"/>
      <c r="AD1539" s="91"/>
      <c r="AE1539" s="49"/>
      <c r="AF1539" s="49"/>
      <c r="AH1539" s="91"/>
      <c r="AI1539" s="49"/>
      <c r="AJ1539" s="49"/>
      <c r="AL1539" s="91"/>
      <c r="AM1539" s="49"/>
      <c r="AN1539" s="49"/>
    </row>
    <row r="1540" spans="8:40" x14ac:dyDescent="0.2">
      <c r="H1540" s="92"/>
      <c r="M1540" s="47"/>
      <c r="O1540" s="48"/>
      <c r="P1540" s="48"/>
      <c r="Q1540" s="48"/>
      <c r="R1540" s="49"/>
      <c r="S1540" s="49"/>
      <c r="T1540" s="49"/>
      <c r="U1540" s="49"/>
      <c r="V1540" s="49"/>
      <c r="W1540" s="49"/>
      <c r="X1540" s="94"/>
      <c r="AD1540" s="91"/>
      <c r="AE1540" s="49"/>
      <c r="AF1540" s="49"/>
      <c r="AH1540" s="91"/>
      <c r="AI1540" s="49"/>
      <c r="AJ1540" s="49"/>
      <c r="AL1540" s="91"/>
      <c r="AM1540" s="49"/>
      <c r="AN1540" s="49"/>
    </row>
    <row r="1541" spans="8:40" x14ac:dyDescent="0.2">
      <c r="H1541" s="92"/>
      <c r="M1541" s="47"/>
      <c r="O1541" s="48"/>
      <c r="P1541" s="48"/>
      <c r="Q1541" s="48"/>
      <c r="R1541" s="49"/>
      <c r="S1541" s="49"/>
      <c r="T1541" s="49"/>
      <c r="U1541" s="49"/>
      <c r="V1541" s="49"/>
      <c r="W1541" s="49"/>
      <c r="X1541" s="94"/>
      <c r="AD1541" s="91"/>
      <c r="AE1541" s="49"/>
      <c r="AF1541" s="49"/>
      <c r="AH1541" s="91"/>
      <c r="AI1541" s="49"/>
      <c r="AJ1541" s="49"/>
      <c r="AL1541" s="91"/>
      <c r="AM1541" s="49"/>
      <c r="AN1541" s="49"/>
    </row>
    <row r="1542" spans="8:40" x14ac:dyDescent="0.2">
      <c r="H1542" s="92"/>
      <c r="M1542" s="47"/>
      <c r="O1542" s="48"/>
      <c r="P1542" s="48"/>
      <c r="Q1542" s="48"/>
      <c r="R1542" s="49"/>
      <c r="S1542" s="49"/>
      <c r="T1542" s="49"/>
      <c r="U1542" s="49"/>
      <c r="V1542" s="49"/>
      <c r="W1542" s="49"/>
      <c r="X1542" s="94"/>
      <c r="AD1542" s="91"/>
      <c r="AE1542" s="49"/>
      <c r="AF1542" s="49"/>
      <c r="AH1542" s="91"/>
      <c r="AI1542" s="49"/>
      <c r="AJ1542" s="49"/>
      <c r="AL1542" s="91"/>
      <c r="AM1542" s="49"/>
      <c r="AN1542" s="49"/>
    </row>
    <row r="1543" spans="8:40" x14ac:dyDescent="0.2">
      <c r="H1543" s="92"/>
      <c r="M1543" s="47"/>
      <c r="O1543" s="48"/>
      <c r="P1543" s="48"/>
      <c r="Q1543" s="48"/>
      <c r="R1543" s="49"/>
      <c r="S1543" s="49"/>
      <c r="T1543" s="49"/>
      <c r="U1543" s="49"/>
      <c r="V1543" s="49"/>
      <c r="W1543" s="49"/>
      <c r="X1543" s="94"/>
      <c r="AD1543" s="91"/>
      <c r="AE1543" s="49"/>
      <c r="AF1543" s="49"/>
      <c r="AH1543" s="91"/>
      <c r="AI1543" s="49"/>
      <c r="AJ1543" s="49"/>
      <c r="AL1543" s="91"/>
      <c r="AM1543" s="49"/>
      <c r="AN1543" s="49"/>
    </row>
    <row r="1544" spans="8:40" x14ac:dyDescent="0.2">
      <c r="H1544" s="92"/>
      <c r="M1544" s="47"/>
      <c r="O1544" s="48"/>
      <c r="P1544" s="48"/>
      <c r="Q1544" s="48"/>
      <c r="R1544" s="49"/>
      <c r="S1544" s="49"/>
      <c r="T1544" s="49"/>
      <c r="U1544" s="49"/>
      <c r="V1544" s="49"/>
      <c r="W1544" s="49"/>
      <c r="X1544" s="94"/>
      <c r="AD1544" s="91"/>
      <c r="AE1544" s="49"/>
      <c r="AF1544" s="49"/>
      <c r="AH1544" s="91"/>
      <c r="AI1544" s="49"/>
      <c r="AJ1544" s="49"/>
      <c r="AL1544" s="91"/>
      <c r="AM1544" s="49"/>
      <c r="AN1544" s="49"/>
    </row>
    <row r="1545" spans="8:40" x14ac:dyDescent="0.2">
      <c r="H1545" s="92"/>
      <c r="M1545" s="47"/>
      <c r="O1545" s="48"/>
      <c r="P1545" s="48"/>
      <c r="Q1545" s="48"/>
      <c r="R1545" s="49"/>
      <c r="S1545" s="49"/>
      <c r="T1545" s="49"/>
      <c r="U1545" s="49"/>
      <c r="V1545" s="49"/>
      <c r="W1545" s="49"/>
      <c r="X1545" s="94"/>
      <c r="AD1545" s="91"/>
      <c r="AE1545" s="49"/>
      <c r="AF1545" s="49"/>
      <c r="AH1545" s="91"/>
      <c r="AI1545" s="49"/>
      <c r="AJ1545" s="49"/>
      <c r="AL1545" s="91"/>
      <c r="AM1545" s="49"/>
      <c r="AN1545" s="49"/>
    </row>
    <row r="1546" spans="8:40" x14ac:dyDescent="0.2">
      <c r="H1546" s="92"/>
      <c r="M1546" s="47"/>
      <c r="O1546" s="48"/>
      <c r="P1546" s="48"/>
      <c r="Q1546" s="48"/>
      <c r="R1546" s="49"/>
      <c r="S1546" s="49"/>
      <c r="T1546" s="49"/>
      <c r="U1546" s="49"/>
      <c r="V1546" s="49"/>
      <c r="W1546" s="49"/>
      <c r="X1546" s="94"/>
      <c r="AD1546" s="91"/>
      <c r="AE1546" s="49"/>
      <c r="AF1546" s="49"/>
      <c r="AH1546" s="91"/>
      <c r="AI1546" s="49"/>
      <c r="AJ1546" s="49"/>
      <c r="AL1546" s="91"/>
      <c r="AM1546" s="49"/>
      <c r="AN1546" s="49"/>
    </row>
    <row r="1547" spans="8:40" x14ac:dyDescent="0.2">
      <c r="H1547" s="92"/>
      <c r="M1547" s="47"/>
      <c r="O1547" s="48"/>
      <c r="P1547" s="48"/>
      <c r="Q1547" s="48"/>
      <c r="R1547" s="49"/>
      <c r="S1547" s="49"/>
      <c r="T1547" s="49"/>
      <c r="U1547" s="49"/>
      <c r="V1547" s="49"/>
      <c r="W1547" s="49"/>
      <c r="X1547" s="94"/>
      <c r="AD1547" s="91"/>
      <c r="AE1547" s="49"/>
      <c r="AF1547" s="49"/>
      <c r="AH1547" s="91"/>
      <c r="AI1547" s="49"/>
      <c r="AJ1547" s="49"/>
      <c r="AL1547" s="91"/>
      <c r="AM1547" s="49"/>
      <c r="AN1547" s="49"/>
    </row>
    <row r="1548" spans="8:40" x14ac:dyDescent="0.2">
      <c r="H1548" s="92"/>
      <c r="M1548" s="47"/>
      <c r="O1548" s="48"/>
      <c r="P1548" s="48"/>
      <c r="Q1548" s="48"/>
      <c r="R1548" s="49"/>
      <c r="S1548" s="49"/>
      <c r="T1548" s="49"/>
      <c r="U1548" s="49"/>
      <c r="V1548" s="49"/>
      <c r="W1548" s="49"/>
      <c r="X1548" s="94"/>
      <c r="AD1548" s="91"/>
      <c r="AE1548" s="49"/>
      <c r="AF1548" s="49"/>
      <c r="AH1548" s="91"/>
      <c r="AI1548" s="49"/>
      <c r="AJ1548" s="49"/>
      <c r="AL1548" s="91"/>
      <c r="AM1548" s="49"/>
      <c r="AN1548" s="49"/>
    </row>
    <row r="1549" spans="8:40" x14ac:dyDescent="0.2">
      <c r="H1549" s="92"/>
      <c r="M1549" s="47"/>
      <c r="O1549" s="48"/>
      <c r="P1549" s="48"/>
      <c r="Q1549" s="48"/>
      <c r="R1549" s="49"/>
      <c r="S1549" s="49"/>
      <c r="T1549" s="49"/>
      <c r="U1549" s="49"/>
      <c r="V1549" s="49"/>
      <c r="W1549" s="49"/>
      <c r="X1549" s="94"/>
      <c r="AD1549" s="91"/>
      <c r="AE1549" s="49"/>
      <c r="AF1549" s="49"/>
      <c r="AH1549" s="91"/>
      <c r="AI1549" s="49"/>
      <c r="AJ1549" s="49"/>
      <c r="AL1549" s="91"/>
      <c r="AM1549" s="49"/>
      <c r="AN1549" s="49"/>
    </row>
    <row r="1550" spans="8:40" x14ac:dyDescent="0.2">
      <c r="H1550" s="92"/>
      <c r="M1550" s="47"/>
      <c r="O1550" s="48"/>
      <c r="P1550" s="48"/>
      <c r="Q1550" s="48"/>
      <c r="R1550" s="49"/>
      <c r="S1550" s="49"/>
      <c r="T1550" s="49"/>
      <c r="U1550" s="49"/>
      <c r="V1550" s="49"/>
      <c r="W1550" s="49"/>
      <c r="X1550" s="94"/>
      <c r="AD1550" s="91"/>
      <c r="AE1550" s="49"/>
      <c r="AF1550" s="49"/>
      <c r="AH1550" s="91"/>
      <c r="AI1550" s="49"/>
      <c r="AJ1550" s="49"/>
      <c r="AL1550" s="91"/>
      <c r="AM1550" s="49"/>
      <c r="AN1550" s="49"/>
    </row>
    <row r="1551" spans="8:40" x14ac:dyDescent="0.2">
      <c r="H1551" s="92"/>
      <c r="M1551" s="47"/>
      <c r="O1551" s="48"/>
      <c r="P1551" s="48"/>
      <c r="Q1551" s="48"/>
      <c r="R1551" s="49"/>
      <c r="S1551" s="49"/>
      <c r="T1551" s="49"/>
      <c r="U1551" s="49"/>
      <c r="V1551" s="49"/>
      <c r="W1551" s="49"/>
      <c r="X1551" s="94"/>
      <c r="AD1551" s="91"/>
      <c r="AE1551" s="49"/>
      <c r="AF1551" s="49"/>
      <c r="AH1551" s="91"/>
      <c r="AI1551" s="49"/>
      <c r="AJ1551" s="49"/>
      <c r="AL1551" s="91"/>
      <c r="AM1551" s="49"/>
      <c r="AN1551" s="49"/>
    </row>
    <row r="1552" spans="8:40" x14ac:dyDescent="0.2">
      <c r="H1552" s="92"/>
      <c r="M1552" s="47"/>
      <c r="O1552" s="48"/>
      <c r="P1552" s="48"/>
      <c r="Q1552" s="48"/>
      <c r="R1552" s="49"/>
      <c r="S1552" s="49"/>
      <c r="T1552" s="49"/>
      <c r="U1552" s="49"/>
      <c r="V1552" s="49"/>
      <c r="W1552" s="49"/>
      <c r="X1552" s="94"/>
      <c r="AD1552" s="91"/>
      <c r="AE1552" s="49"/>
      <c r="AF1552" s="49"/>
      <c r="AH1552" s="91"/>
      <c r="AI1552" s="49"/>
      <c r="AJ1552" s="49"/>
      <c r="AL1552" s="91"/>
      <c r="AM1552" s="49"/>
      <c r="AN1552" s="49"/>
    </row>
    <row r="1553" spans="8:40" x14ac:dyDescent="0.2">
      <c r="H1553" s="92"/>
      <c r="M1553" s="47"/>
      <c r="O1553" s="48"/>
      <c r="P1553" s="48"/>
      <c r="Q1553" s="48"/>
      <c r="R1553" s="49"/>
      <c r="S1553" s="49"/>
      <c r="T1553" s="49"/>
      <c r="U1553" s="49"/>
      <c r="V1553" s="49"/>
      <c r="W1553" s="49"/>
      <c r="X1553" s="94"/>
      <c r="AD1553" s="91"/>
      <c r="AE1553" s="49"/>
      <c r="AF1553" s="49"/>
      <c r="AH1553" s="91"/>
      <c r="AI1553" s="49"/>
      <c r="AJ1553" s="49"/>
      <c r="AL1553" s="91"/>
      <c r="AM1553" s="49"/>
      <c r="AN1553" s="49"/>
    </row>
    <row r="1554" spans="8:40" x14ac:dyDescent="0.2">
      <c r="H1554" s="92"/>
      <c r="M1554" s="47"/>
      <c r="O1554" s="48"/>
      <c r="P1554" s="48"/>
      <c r="Q1554" s="48"/>
      <c r="R1554" s="49"/>
      <c r="S1554" s="49"/>
      <c r="T1554" s="49"/>
      <c r="U1554" s="49"/>
      <c r="V1554" s="49"/>
      <c r="W1554" s="49"/>
      <c r="X1554" s="94"/>
      <c r="AD1554" s="91"/>
      <c r="AE1554" s="49"/>
      <c r="AF1554" s="49"/>
      <c r="AH1554" s="91"/>
      <c r="AI1554" s="49"/>
      <c r="AJ1554" s="49"/>
      <c r="AL1554" s="91"/>
      <c r="AM1554" s="49"/>
      <c r="AN1554" s="49"/>
    </row>
    <row r="1555" spans="8:40" x14ac:dyDescent="0.2">
      <c r="H1555" s="92"/>
      <c r="M1555" s="47"/>
      <c r="O1555" s="48"/>
      <c r="P1555" s="48"/>
      <c r="Q1555" s="48"/>
      <c r="R1555" s="49"/>
      <c r="S1555" s="49"/>
      <c r="T1555" s="49"/>
      <c r="U1555" s="49"/>
      <c r="V1555" s="49"/>
      <c r="W1555" s="49"/>
      <c r="X1555" s="94"/>
      <c r="AD1555" s="91"/>
      <c r="AE1555" s="49"/>
      <c r="AF1555" s="49"/>
      <c r="AH1555" s="91"/>
      <c r="AI1555" s="49"/>
      <c r="AJ1555" s="49"/>
      <c r="AL1555" s="91"/>
      <c r="AM1555" s="49"/>
      <c r="AN1555" s="49"/>
    </row>
    <row r="1556" spans="8:40" x14ac:dyDescent="0.2">
      <c r="H1556" s="92"/>
      <c r="M1556" s="47"/>
      <c r="O1556" s="48"/>
      <c r="P1556" s="48"/>
      <c r="Q1556" s="48"/>
      <c r="R1556" s="49"/>
      <c r="S1556" s="49"/>
      <c r="T1556" s="49"/>
      <c r="U1556" s="49"/>
      <c r="V1556" s="49"/>
      <c r="W1556" s="49"/>
      <c r="X1556" s="94"/>
      <c r="AD1556" s="91"/>
      <c r="AE1556" s="49"/>
      <c r="AF1556" s="49"/>
      <c r="AH1556" s="91"/>
      <c r="AI1556" s="49"/>
      <c r="AJ1556" s="49"/>
      <c r="AL1556" s="91"/>
      <c r="AM1556" s="49"/>
      <c r="AN1556" s="49"/>
    </row>
    <row r="1557" spans="8:40" x14ac:dyDescent="0.2">
      <c r="H1557" s="92"/>
      <c r="M1557" s="47"/>
      <c r="O1557" s="48"/>
      <c r="P1557" s="48"/>
      <c r="Q1557" s="48"/>
      <c r="R1557" s="49"/>
      <c r="S1557" s="49"/>
      <c r="T1557" s="49"/>
      <c r="U1557" s="49"/>
      <c r="V1557" s="49"/>
      <c r="W1557" s="49"/>
      <c r="X1557" s="94"/>
      <c r="AD1557" s="91"/>
      <c r="AE1557" s="49"/>
      <c r="AF1557" s="49"/>
      <c r="AH1557" s="91"/>
      <c r="AI1557" s="49"/>
      <c r="AJ1557" s="49"/>
      <c r="AL1557" s="91"/>
      <c r="AM1557" s="49"/>
      <c r="AN1557" s="49"/>
    </row>
    <row r="1558" spans="8:40" x14ac:dyDescent="0.2">
      <c r="H1558" s="92"/>
      <c r="M1558" s="47"/>
      <c r="O1558" s="48"/>
      <c r="P1558" s="48"/>
      <c r="Q1558" s="48"/>
      <c r="R1558" s="49"/>
      <c r="S1558" s="49"/>
      <c r="T1558" s="49"/>
      <c r="U1558" s="49"/>
      <c r="V1558" s="49"/>
      <c r="W1558" s="49"/>
      <c r="X1558" s="94"/>
      <c r="AD1558" s="91"/>
      <c r="AE1558" s="49"/>
      <c r="AF1558" s="49"/>
      <c r="AH1558" s="91"/>
      <c r="AI1558" s="49"/>
      <c r="AJ1558" s="49"/>
      <c r="AL1558" s="91"/>
      <c r="AM1558" s="49"/>
      <c r="AN1558" s="49"/>
    </row>
    <row r="1559" spans="8:40" x14ac:dyDescent="0.2">
      <c r="H1559" s="92"/>
      <c r="M1559" s="47"/>
      <c r="O1559" s="48"/>
      <c r="P1559" s="48"/>
      <c r="Q1559" s="48"/>
      <c r="R1559" s="49"/>
      <c r="S1559" s="49"/>
      <c r="T1559" s="49"/>
      <c r="U1559" s="49"/>
      <c r="V1559" s="49"/>
      <c r="W1559" s="49"/>
      <c r="X1559" s="94"/>
      <c r="AD1559" s="91"/>
      <c r="AE1559" s="49"/>
      <c r="AF1559" s="49"/>
      <c r="AH1559" s="91"/>
      <c r="AI1559" s="49"/>
      <c r="AJ1559" s="49"/>
      <c r="AL1559" s="91"/>
      <c r="AM1559" s="49"/>
      <c r="AN1559" s="49"/>
    </row>
    <row r="1560" spans="8:40" x14ac:dyDescent="0.2">
      <c r="H1560" s="92"/>
      <c r="M1560" s="47"/>
      <c r="O1560" s="48"/>
      <c r="P1560" s="48"/>
      <c r="Q1560" s="48"/>
      <c r="R1560" s="49"/>
      <c r="S1560" s="49"/>
      <c r="T1560" s="49"/>
      <c r="U1560" s="49"/>
      <c r="V1560" s="49"/>
      <c r="W1560" s="49"/>
      <c r="X1560" s="94"/>
      <c r="AD1560" s="91"/>
      <c r="AE1560" s="49"/>
      <c r="AF1560" s="49"/>
      <c r="AH1560" s="91"/>
      <c r="AI1560" s="49"/>
      <c r="AJ1560" s="49"/>
      <c r="AL1560" s="91"/>
      <c r="AM1560" s="49"/>
      <c r="AN1560" s="49"/>
    </row>
    <row r="1561" spans="8:40" x14ac:dyDescent="0.2">
      <c r="H1561" s="92"/>
      <c r="M1561" s="47"/>
      <c r="O1561" s="48"/>
      <c r="P1561" s="48"/>
      <c r="Q1561" s="48"/>
      <c r="R1561" s="49"/>
      <c r="S1561" s="49"/>
      <c r="T1561" s="49"/>
      <c r="U1561" s="49"/>
      <c r="V1561" s="49"/>
      <c r="W1561" s="49"/>
      <c r="X1561" s="94"/>
      <c r="AD1561" s="91"/>
      <c r="AE1561" s="49"/>
      <c r="AF1561" s="49"/>
      <c r="AH1561" s="91"/>
      <c r="AI1561" s="49"/>
      <c r="AJ1561" s="49"/>
      <c r="AL1561" s="91"/>
      <c r="AM1561" s="49"/>
      <c r="AN1561" s="49"/>
    </row>
    <row r="1562" spans="8:40" x14ac:dyDescent="0.2">
      <c r="H1562" s="92"/>
      <c r="M1562" s="47"/>
      <c r="O1562" s="48"/>
      <c r="P1562" s="48"/>
      <c r="Q1562" s="48"/>
      <c r="R1562" s="49"/>
      <c r="S1562" s="49"/>
      <c r="T1562" s="49"/>
      <c r="U1562" s="49"/>
      <c r="V1562" s="49"/>
      <c r="W1562" s="49"/>
      <c r="X1562" s="94"/>
      <c r="AD1562" s="91"/>
      <c r="AE1562" s="49"/>
      <c r="AF1562" s="49"/>
      <c r="AH1562" s="91"/>
      <c r="AI1562" s="49"/>
      <c r="AJ1562" s="49"/>
      <c r="AL1562" s="91"/>
      <c r="AM1562" s="49"/>
      <c r="AN1562" s="49"/>
    </row>
    <row r="1563" spans="8:40" x14ac:dyDescent="0.2">
      <c r="H1563" s="92"/>
      <c r="M1563" s="47"/>
      <c r="O1563" s="48"/>
      <c r="P1563" s="48"/>
      <c r="Q1563" s="48"/>
      <c r="R1563" s="49"/>
      <c r="S1563" s="49"/>
      <c r="T1563" s="49"/>
      <c r="U1563" s="49"/>
      <c r="V1563" s="49"/>
      <c r="W1563" s="49"/>
      <c r="X1563" s="94"/>
      <c r="AD1563" s="91"/>
      <c r="AE1563" s="49"/>
      <c r="AF1563" s="49"/>
      <c r="AH1563" s="91"/>
      <c r="AI1563" s="49"/>
      <c r="AJ1563" s="49"/>
      <c r="AL1563" s="91"/>
      <c r="AM1563" s="49"/>
      <c r="AN1563" s="49"/>
    </row>
    <row r="1564" spans="8:40" x14ac:dyDescent="0.2">
      <c r="H1564" s="92"/>
      <c r="M1564" s="47"/>
      <c r="O1564" s="48"/>
      <c r="P1564" s="48"/>
      <c r="Q1564" s="48"/>
      <c r="R1564" s="49"/>
      <c r="S1564" s="49"/>
      <c r="T1564" s="49"/>
      <c r="U1564" s="49"/>
      <c r="V1564" s="49"/>
      <c r="W1564" s="49"/>
      <c r="X1564" s="94"/>
      <c r="AD1564" s="91"/>
      <c r="AE1564" s="49"/>
      <c r="AF1564" s="49"/>
      <c r="AH1564" s="91"/>
      <c r="AI1564" s="49"/>
      <c r="AJ1564" s="49"/>
      <c r="AL1564" s="91"/>
      <c r="AM1564" s="49"/>
      <c r="AN1564" s="49"/>
    </row>
    <row r="1565" spans="8:40" x14ac:dyDescent="0.2">
      <c r="H1565" s="92"/>
      <c r="M1565" s="47"/>
      <c r="O1565" s="48"/>
      <c r="P1565" s="48"/>
      <c r="Q1565" s="48"/>
      <c r="R1565" s="49"/>
      <c r="S1565" s="49"/>
      <c r="T1565" s="49"/>
      <c r="U1565" s="49"/>
      <c r="V1565" s="49"/>
      <c r="W1565" s="49"/>
      <c r="X1565" s="94"/>
      <c r="AD1565" s="91"/>
      <c r="AE1565" s="49"/>
      <c r="AF1565" s="49"/>
      <c r="AH1565" s="91"/>
      <c r="AI1565" s="49"/>
      <c r="AJ1565" s="49"/>
      <c r="AL1565" s="91"/>
      <c r="AM1565" s="49"/>
      <c r="AN1565" s="49"/>
    </row>
    <row r="1566" spans="8:40" x14ac:dyDescent="0.2">
      <c r="H1566" s="92"/>
      <c r="M1566" s="47"/>
      <c r="O1566" s="48"/>
      <c r="P1566" s="48"/>
      <c r="Q1566" s="48"/>
      <c r="R1566" s="49"/>
      <c r="S1566" s="49"/>
      <c r="T1566" s="49"/>
      <c r="U1566" s="49"/>
      <c r="V1566" s="49"/>
      <c r="W1566" s="49"/>
      <c r="X1566" s="94"/>
      <c r="AD1566" s="91"/>
      <c r="AE1566" s="49"/>
      <c r="AF1566" s="49"/>
      <c r="AH1566" s="91"/>
      <c r="AI1566" s="49"/>
      <c r="AJ1566" s="49"/>
      <c r="AL1566" s="91"/>
      <c r="AM1566" s="49"/>
      <c r="AN1566" s="49"/>
    </row>
    <row r="1567" spans="8:40" x14ac:dyDescent="0.2">
      <c r="H1567" s="92"/>
      <c r="M1567" s="47"/>
      <c r="O1567" s="48"/>
      <c r="P1567" s="48"/>
      <c r="Q1567" s="48"/>
      <c r="R1567" s="49"/>
      <c r="S1567" s="49"/>
      <c r="T1567" s="49"/>
      <c r="U1567" s="49"/>
      <c r="V1567" s="49"/>
      <c r="W1567" s="49"/>
      <c r="X1567" s="94"/>
      <c r="AD1567" s="91"/>
      <c r="AE1567" s="49"/>
      <c r="AF1567" s="49"/>
      <c r="AH1567" s="91"/>
      <c r="AI1567" s="49"/>
      <c r="AJ1567" s="49"/>
      <c r="AL1567" s="91"/>
      <c r="AM1567" s="49"/>
      <c r="AN1567" s="49"/>
    </row>
    <row r="1568" spans="8:40" x14ac:dyDescent="0.2">
      <c r="H1568" s="92"/>
      <c r="M1568" s="47"/>
      <c r="O1568" s="48"/>
      <c r="P1568" s="48"/>
      <c r="Q1568" s="48"/>
      <c r="R1568" s="49"/>
      <c r="S1568" s="49"/>
      <c r="T1568" s="49"/>
      <c r="U1568" s="49"/>
      <c r="V1568" s="49"/>
      <c r="W1568" s="49"/>
      <c r="X1568" s="94"/>
      <c r="AD1568" s="91"/>
      <c r="AE1568" s="49"/>
      <c r="AF1568" s="49"/>
      <c r="AH1568" s="91"/>
      <c r="AI1568" s="49"/>
      <c r="AJ1568" s="49"/>
      <c r="AL1568" s="91"/>
      <c r="AM1568" s="49"/>
      <c r="AN1568" s="49"/>
    </row>
    <row r="1569" spans="8:40" x14ac:dyDescent="0.2">
      <c r="H1569" s="92"/>
      <c r="M1569" s="47"/>
      <c r="O1569" s="48"/>
      <c r="P1569" s="48"/>
      <c r="Q1569" s="48"/>
      <c r="R1569" s="49"/>
      <c r="S1569" s="49"/>
      <c r="T1569" s="49"/>
      <c r="U1569" s="49"/>
      <c r="V1569" s="49"/>
      <c r="W1569" s="49"/>
      <c r="X1569" s="94"/>
      <c r="AD1569" s="91"/>
      <c r="AE1569" s="49"/>
      <c r="AF1569" s="49"/>
      <c r="AH1569" s="91"/>
      <c r="AI1569" s="49"/>
      <c r="AJ1569" s="49"/>
      <c r="AL1569" s="91"/>
      <c r="AM1569" s="49"/>
      <c r="AN1569" s="49"/>
    </row>
    <row r="1570" spans="8:40" x14ac:dyDescent="0.2">
      <c r="H1570" s="92"/>
      <c r="M1570" s="47"/>
      <c r="O1570" s="48"/>
      <c r="P1570" s="48"/>
      <c r="Q1570" s="48"/>
      <c r="R1570" s="49"/>
      <c r="S1570" s="49"/>
      <c r="T1570" s="49"/>
      <c r="U1570" s="49"/>
      <c r="V1570" s="49"/>
      <c r="W1570" s="49"/>
      <c r="X1570" s="94"/>
      <c r="AD1570" s="91"/>
      <c r="AE1570" s="49"/>
      <c r="AF1570" s="49"/>
      <c r="AH1570" s="91"/>
      <c r="AI1570" s="49"/>
      <c r="AJ1570" s="49"/>
      <c r="AL1570" s="91"/>
      <c r="AM1570" s="49"/>
      <c r="AN1570" s="49"/>
    </row>
    <row r="1571" spans="8:40" x14ac:dyDescent="0.2">
      <c r="H1571" s="92"/>
      <c r="M1571" s="47"/>
      <c r="O1571" s="48"/>
      <c r="P1571" s="48"/>
      <c r="Q1571" s="48"/>
      <c r="R1571" s="49"/>
      <c r="S1571" s="49"/>
      <c r="T1571" s="49"/>
      <c r="U1571" s="49"/>
      <c r="V1571" s="49"/>
      <c r="W1571" s="49"/>
      <c r="X1571" s="94"/>
      <c r="AD1571" s="91"/>
      <c r="AE1571" s="49"/>
      <c r="AF1571" s="49"/>
      <c r="AH1571" s="91"/>
      <c r="AI1571" s="49"/>
      <c r="AJ1571" s="49"/>
      <c r="AL1571" s="91"/>
      <c r="AM1571" s="49"/>
      <c r="AN1571" s="49"/>
    </row>
    <row r="1572" spans="8:40" x14ac:dyDescent="0.2">
      <c r="H1572" s="92"/>
      <c r="M1572" s="47"/>
      <c r="O1572" s="48"/>
      <c r="P1572" s="48"/>
      <c r="Q1572" s="48"/>
      <c r="R1572" s="49"/>
      <c r="S1572" s="49"/>
      <c r="T1572" s="49"/>
      <c r="U1572" s="49"/>
      <c r="V1572" s="49"/>
      <c r="W1572" s="49"/>
      <c r="X1572" s="94"/>
      <c r="AD1572" s="91"/>
      <c r="AE1572" s="49"/>
      <c r="AF1572" s="49"/>
      <c r="AH1572" s="91"/>
      <c r="AI1572" s="49"/>
      <c r="AJ1572" s="49"/>
      <c r="AL1572" s="91"/>
      <c r="AM1572" s="49"/>
      <c r="AN1572" s="49"/>
    </row>
    <row r="1573" spans="8:40" x14ac:dyDescent="0.2">
      <c r="H1573" s="92"/>
      <c r="M1573" s="47"/>
      <c r="O1573" s="48"/>
      <c r="P1573" s="48"/>
      <c r="Q1573" s="48"/>
      <c r="R1573" s="49"/>
      <c r="S1573" s="49"/>
      <c r="T1573" s="49"/>
      <c r="U1573" s="49"/>
      <c r="V1573" s="49"/>
      <c r="W1573" s="49"/>
      <c r="X1573" s="94"/>
      <c r="AD1573" s="91"/>
      <c r="AE1573" s="49"/>
      <c r="AF1573" s="49"/>
      <c r="AH1573" s="91"/>
      <c r="AI1573" s="49"/>
      <c r="AJ1573" s="49"/>
      <c r="AL1573" s="91"/>
      <c r="AM1573" s="49"/>
      <c r="AN1573" s="49"/>
    </row>
    <row r="1574" spans="8:40" x14ac:dyDescent="0.2">
      <c r="H1574" s="92"/>
      <c r="M1574" s="47"/>
      <c r="O1574" s="48"/>
      <c r="P1574" s="48"/>
      <c r="Q1574" s="48"/>
      <c r="R1574" s="49"/>
      <c r="S1574" s="49"/>
      <c r="T1574" s="49"/>
      <c r="U1574" s="49"/>
      <c r="V1574" s="49"/>
      <c r="W1574" s="49"/>
      <c r="X1574" s="94"/>
      <c r="AD1574" s="91"/>
      <c r="AE1574" s="49"/>
      <c r="AF1574" s="49"/>
      <c r="AH1574" s="91"/>
      <c r="AI1574" s="49"/>
      <c r="AJ1574" s="49"/>
      <c r="AL1574" s="91"/>
      <c r="AM1574" s="49"/>
      <c r="AN1574" s="49"/>
    </row>
    <row r="1575" spans="8:40" x14ac:dyDescent="0.2">
      <c r="H1575" s="92"/>
      <c r="M1575" s="47"/>
      <c r="O1575" s="48"/>
      <c r="P1575" s="48"/>
      <c r="Q1575" s="48"/>
      <c r="R1575" s="49"/>
      <c r="S1575" s="49"/>
      <c r="T1575" s="49"/>
      <c r="U1575" s="49"/>
      <c r="V1575" s="49"/>
      <c r="W1575" s="49"/>
      <c r="X1575" s="94"/>
      <c r="AD1575" s="91"/>
      <c r="AE1575" s="49"/>
      <c r="AF1575" s="49"/>
      <c r="AH1575" s="91"/>
      <c r="AI1575" s="49"/>
      <c r="AJ1575" s="49"/>
      <c r="AL1575" s="91"/>
      <c r="AM1575" s="49"/>
      <c r="AN1575" s="49"/>
    </row>
    <row r="1576" spans="8:40" x14ac:dyDescent="0.2">
      <c r="H1576" s="92"/>
      <c r="M1576" s="47"/>
      <c r="O1576" s="48"/>
      <c r="P1576" s="48"/>
      <c r="Q1576" s="48"/>
      <c r="R1576" s="49"/>
      <c r="S1576" s="49"/>
      <c r="T1576" s="49"/>
      <c r="U1576" s="49"/>
      <c r="V1576" s="49"/>
      <c r="W1576" s="49"/>
      <c r="X1576" s="94"/>
      <c r="AD1576" s="91"/>
      <c r="AE1576" s="49"/>
      <c r="AF1576" s="49"/>
      <c r="AH1576" s="91"/>
      <c r="AI1576" s="49"/>
      <c r="AJ1576" s="49"/>
      <c r="AL1576" s="91"/>
      <c r="AM1576" s="49"/>
      <c r="AN1576" s="49"/>
    </row>
    <row r="1577" spans="8:40" x14ac:dyDescent="0.2">
      <c r="H1577" s="92"/>
      <c r="M1577" s="47"/>
      <c r="O1577" s="48"/>
      <c r="P1577" s="48"/>
      <c r="Q1577" s="48"/>
      <c r="R1577" s="49"/>
      <c r="S1577" s="49"/>
      <c r="T1577" s="49"/>
      <c r="U1577" s="49"/>
      <c r="V1577" s="49"/>
      <c r="W1577" s="49"/>
      <c r="X1577" s="94"/>
      <c r="AD1577" s="91"/>
      <c r="AE1577" s="49"/>
      <c r="AF1577" s="49"/>
      <c r="AH1577" s="91"/>
      <c r="AI1577" s="49"/>
      <c r="AJ1577" s="49"/>
      <c r="AL1577" s="91"/>
      <c r="AM1577" s="49"/>
      <c r="AN1577" s="49"/>
    </row>
    <row r="1578" spans="8:40" x14ac:dyDescent="0.2">
      <c r="H1578" s="92"/>
      <c r="M1578" s="47"/>
      <c r="O1578" s="48"/>
      <c r="P1578" s="48"/>
      <c r="Q1578" s="48"/>
      <c r="R1578" s="49"/>
      <c r="S1578" s="49"/>
      <c r="T1578" s="49"/>
      <c r="U1578" s="49"/>
      <c r="V1578" s="49"/>
      <c r="W1578" s="49"/>
      <c r="X1578" s="94"/>
      <c r="AD1578" s="91"/>
      <c r="AE1578" s="49"/>
      <c r="AF1578" s="49"/>
      <c r="AH1578" s="91"/>
      <c r="AI1578" s="49"/>
      <c r="AJ1578" s="49"/>
      <c r="AL1578" s="91"/>
      <c r="AM1578" s="49"/>
      <c r="AN1578" s="49"/>
    </row>
    <row r="1579" spans="8:40" x14ac:dyDescent="0.2">
      <c r="H1579" s="92"/>
      <c r="M1579" s="47"/>
      <c r="O1579" s="48"/>
      <c r="P1579" s="48"/>
      <c r="Q1579" s="48"/>
      <c r="R1579" s="49"/>
      <c r="S1579" s="49"/>
      <c r="T1579" s="49"/>
      <c r="U1579" s="49"/>
      <c r="V1579" s="49"/>
      <c r="W1579" s="49"/>
      <c r="X1579" s="94"/>
      <c r="AD1579" s="91"/>
      <c r="AE1579" s="49"/>
      <c r="AF1579" s="49"/>
      <c r="AH1579" s="91"/>
      <c r="AI1579" s="49"/>
      <c r="AJ1579" s="49"/>
      <c r="AL1579" s="91"/>
      <c r="AM1579" s="49"/>
      <c r="AN1579" s="49"/>
    </row>
    <row r="1580" spans="8:40" x14ac:dyDescent="0.2">
      <c r="H1580" s="92"/>
      <c r="M1580" s="47"/>
      <c r="O1580" s="48"/>
      <c r="P1580" s="48"/>
      <c r="Q1580" s="48"/>
      <c r="R1580" s="49"/>
      <c r="S1580" s="49"/>
      <c r="T1580" s="49"/>
      <c r="U1580" s="49"/>
      <c r="V1580" s="49"/>
      <c r="W1580" s="49"/>
      <c r="X1580" s="94"/>
      <c r="AD1580" s="91"/>
      <c r="AE1580" s="49"/>
      <c r="AF1580" s="49"/>
      <c r="AH1580" s="91"/>
      <c r="AI1580" s="49"/>
      <c r="AJ1580" s="49"/>
      <c r="AL1580" s="91"/>
      <c r="AM1580" s="49"/>
      <c r="AN1580" s="49"/>
    </row>
    <row r="1581" spans="8:40" x14ac:dyDescent="0.2">
      <c r="H1581" s="92"/>
      <c r="M1581" s="47"/>
      <c r="O1581" s="48"/>
      <c r="P1581" s="48"/>
      <c r="Q1581" s="48"/>
      <c r="R1581" s="49"/>
      <c r="S1581" s="49"/>
      <c r="T1581" s="49"/>
      <c r="U1581" s="49"/>
      <c r="V1581" s="49"/>
      <c r="W1581" s="49"/>
      <c r="X1581" s="94"/>
      <c r="AD1581" s="91"/>
      <c r="AE1581" s="49"/>
      <c r="AF1581" s="49"/>
      <c r="AH1581" s="91"/>
      <c r="AI1581" s="49"/>
      <c r="AJ1581" s="49"/>
      <c r="AL1581" s="91"/>
      <c r="AM1581" s="49"/>
      <c r="AN1581" s="49"/>
    </row>
    <row r="1582" spans="8:40" x14ac:dyDescent="0.2">
      <c r="H1582" s="92"/>
      <c r="M1582" s="47"/>
      <c r="O1582" s="48"/>
      <c r="P1582" s="48"/>
      <c r="Q1582" s="48"/>
      <c r="R1582" s="49"/>
      <c r="S1582" s="49"/>
      <c r="T1582" s="49"/>
      <c r="U1582" s="49"/>
      <c r="V1582" s="49"/>
      <c r="W1582" s="49"/>
      <c r="X1582" s="94"/>
      <c r="AD1582" s="91"/>
      <c r="AE1582" s="49"/>
      <c r="AF1582" s="49"/>
      <c r="AH1582" s="91"/>
      <c r="AI1582" s="49"/>
      <c r="AJ1582" s="49"/>
      <c r="AL1582" s="91"/>
      <c r="AM1582" s="49"/>
      <c r="AN1582" s="49"/>
    </row>
    <row r="1583" spans="8:40" x14ac:dyDescent="0.2">
      <c r="H1583" s="92"/>
      <c r="M1583" s="47"/>
      <c r="O1583" s="48"/>
      <c r="P1583" s="48"/>
      <c r="Q1583" s="48"/>
      <c r="R1583" s="49"/>
      <c r="S1583" s="49"/>
      <c r="T1583" s="49"/>
      <c r="U1583" s="49"/>
      <c r="V1583" s="49"/>
      <c r="W1583" s="49"/>
      <c r="X1583" s="94"/>
      <c r="AD1583" s="91"/>
      <c r="AE1583" s="49"/>
      <c r="AF1583" s="49"/>
      <c r="AH1583" s="91"/>
      <c r="AI1583" s="49"/>
      <c r="AJ1583" s="49"/>
      <c r="AL1583" s="91"/>
      <c r="AM1583" s="49"/>
      <c r="AN1583" s="49"/>
    </row>
    <row r="1584" spans="8:40" x14ac:dyDescent="0.2">
      <c r="H1584" s="92"/>
      <c r="M1584" s="47"/>
      <c r="O1584" s="48"/>
      <c r="P1584" s="48"/>
      <c r="Q1584" s="48"/>
      <c r="R1584" s="49"/>
      <c r="S1584" s="49"/>
      <c r="T1584" s="49"/>
      <c r="U1584" s="49"/>
      <c r="V1584" s="49"/>
      <c r="W1584" s="49"/>
      <c r="X1584" s="94"/>
      <c r="AD1584" s="91"/>
      <c r="AE1584" s="49"/>
      <c r="AF1584" s="49"/>
      <c r="AH1584" s="91"/>
      <c r="AI1584" s="49"/>
      <c r="AJ1584" s="49"/>
      <c r="AL1584" s="91"/>
      <c r="AM1584" s="49"/>
      <c r="AN1584" s="49"/>
    </row>
    <row r="1585" spans="8:40" x14ac:dyDescent="0.2">
      <c r="H1585" s="92"/>
      <c r="M1585" s="47"/>
      <c r="O1585" s="48"/>
      <c r="P1585" s="48"/>
      <c r="Q1585" s="48"/>
      <c r="R1585" s="49"/>
      <c r="S1585" s="49"/>
      <c r="T1585" s="49"/>
      <c r="U1585" s="49"/>
      <c r="V1585" s="49"/>
      <c r="W1585" s="49"/>
      <c r="X1585" s="94"/>
      <c r="AD1585" s="91"/>
      <c r="AE1585" s="49"/>
      <c r="AF1585" s="49"/>
      <c r="AH1585" s="91"/>
      <c r="AI1585" s="49"/>
      <c r="AJ1585" s="49"/>
      <c r="AL1585" s="91"/>
      <c r="AM1585" s="49"/>
      <c r="AN1585" s="49"/>
    </row>
    <row r="1586" spans="8:40" x14ac:dyDescent="0.2">
      <c r="H1586" s="92"/>
      <c r="M1586" s="47"/>
      <c r="O1586" s="48"/>
      <c r="P1586" s="48"/>
      <c r="Q1586" s="48"/>
      <c r="R1586" s="49"/>
      <c r="S1586" s="49"/>
      <c r="T1586" s="49"/>
      <c r="U1586" s="49"/>
      <c r="V1586" s="49"/>
      <c r="W1586" s="49"/>
      <c r="X1586" s="94"/>
      <c r="AD1586" s="91"/>
      <c r="AE1586" s="49"/>
      <c r="AF1586" s="49"/>
      <c r="AH1586" s="91"/>
      <c r="AI1586" s="49"/>
      <c r="AJ1586" s="49"/>
      <c r="AL1586" s="91"/>
      <c r="AM1586" s="49"/>
      <c r="AN1586" s="49"/>
    </row>
    <row r="1587" spans="8:40" x14ac:dyDescent="0.2">
      <c r="H1587" s="92"/>
      <c r="M1587" s="47"/>
      <c r="O1587" s="48"/>
      <c r="P1587" s="48"/>
      <c r="Q1587" s="48"/>
      <c r="R1587" s="49"/>
      <c r="S1587" s="49"/>
      <c r="T1587" s="49"/>
      <c r="U1587" s="49"/>
      <c r="V1587" s="49"/>
      <c r="W1587" s="49"/>
      <c r="X1587" s="94"/>
      <c r="AD1587" s="91"/>
      <c r="AE1587" s="49"/>
      <c r="AF1587" s="49"/>
      <c r="AH1587" s="91"/>
      <c r="AI1587" s="49"/>
      <c r="AJ1587" s="49"/>
      <c r="AL1587" s="91"/>
      <c r="AM1587" s="49"/>
      <c r="AN1587" s="49"/>
    </row>
    <row r="1588" spans="8:40" x14ac:dyDescent="0.2">
      <c r="H1588" s="92"/>
      <c r="M1588" s="47"/>
      <c r="O1588" s="48"/>
      <c r="P1588" s="48"/>
      <c r="Q1588" s="48"/>
      <c r="R1588" s="49"/>
      <c r="S1588" s="49"/>
      <c r="T1588" s="49"/>
      <c r="U1588" s="49"/>
      <c r="V1588" s="49"/>
      <c r="W1588" s="49"/>
      <c r="X1588" s="94"/>
      <c r="AD1588" s="91"/>
      <c r="AE1588" s="49"/>
      <c r="AF1588" s="49"/>
      <c r="AH1588" s="91"/>
      <c r="AI1588" s="49"/>
      <c r="AJ1588" s="49"/>
      <c r="AL1588" s="91"/>
      <c r="AM1588" s="49"/>
      <c r="AN1588" s="49"/>
    </row>
    <row r="1589" spans="8:40" x14ac:dyDescent="0.2">
      <c r="H1589" s="92"/>
      <c r="M1589" s="47"/>
      <c r="O1589" s="48"/>
      <c r="P1589" s="48"/>
      <c r="Q1589" s="48"/>
      <c r="R1589" s="49"/>
      <c r="S1589" s="49"/>
      <c r="T1589" s="49"/>
      <c r="U1589" s="49"/>
      <c r="V1589" s="49"/>
      <c r="W1589" s="49"/>
      <c r="X1589" s="94"/>
      <c r="AD1589" s="91"/>
      <c r="AE1589" s="49"/>
      <c r="AF1589" s="49"/>
      <c r="AH1589" s="91"/>
      <c r="AI1589" s="49"/>
      <c r="AJ1589" s="49"/>
      <c r="AL1589" s="91"/>
      <c r="AM1589" s="49"/>
      <c r="AN1589" s="49"/>
    </row>
    <row r="1590" spans="8:40" x14ac:dyDescent="0.2">
      <c r="H1590" s="92"/>
      <c r="M1590" s="47"/>
      <c r="O1590" s="48"/>
      <c r="P1590" s="48"/>
      <c r="Q1590" s="48"/>
      <c r="R1590" s="49"/>
      <c r="S1590" s="49"/>
      <c r="T1590" s="49"/>
      <c r="U1590" s="49"/>
      <c r="V1590" s="49"/>
      <c r="W1590" s="49"/>
      <c r="X1590" s="94"/>
      <c r="AD1590" s="91"/>
      <c r="AE1590" s="49"/>
      <c r="AF1590" s="49"/>
      <c r="AH1590" s="91"/>
      <c r="AI1590" s="49"/>
      <c r="AJ1590" s="49"/>
      <c r="AL1590" s="91"/>
      <c r="AM1590" s="49"/>
      <c r="AN1590" s="49"/>
    </row>
    <row r="1591" spans="8:40" x14ac:dyDescent="0.2">
      <c r="H1591" s="92"/>
      <c r="M1591" s="47"/>
      <c r="O1591" s="48"/>
      <c r="P1591" s="48"/>
      <c r="Q1591" s="48"/>
      <c r="R1591" s="49"/>
      <c r="S1591" s="49"/>
      <c r="T1591" s="49"/>
      <c r="U1591" s="49"/>
      <c r="V1591" s="49"/>
      <c r="W1591" s="49"/>
      <c r="X1591" s="94"/>
      <c r="AD1591" s="91"/>
      <c r="AE1591" s="49"/>
      <c r="AF1591" s="49"/>
      <c r="AH1591" s="91"/>
      <c r="AI1591" s="49"/>
      <c r="AJ1591" s="49"/>
      <c r="AL1591" s="91"/>
      <c r="AM1591" s="49"/>
      <c r="AN1591" s="49"/>
    </row>
    <row r="1592" spans="8:40" x14ac:dyDescent="0.2">
      <c r="H1592" s="92"/>
      <c r="M1592" s="47"/>
      <c r="O1592" s="48"/>
      <c r="P1592" s="48"/>
      <c r="Q1592" s="48"/>
      <c r="R1592" s="49"/>
      <c r="S1592" s="49"/>
      <c r="T1592" s="49"/>
      <c r="U1592" s="49"/>
      <c r="V1592" s="49"/>
      <c r="W1592" s="49"/>
      <c r="X1592" s="94"/>
      <c r="AD1592" s="91"/>
      <c r="AE1592" s="49"/>
      <c r="AF1592" s="49"/>
      <c r="AH1592" s="91"/>
      <c r="AI1592" s="49"/>
      <c r="AJ1592" s="49"/>
      <c r="AL1592" s="91"/>
      <c r="AM1592" s="49"/>
      <c r="AN1592" s="49"/>
    </row>
    <row r="1593" spans="8:40" x14ac:dyDescent="0.2">
      <c r="H1593" s="92"/>
      <c r="M1593" s="47"/>
      <c r="O1593" s="48"/>
      <c r="P1593" s="48"/>
      <c r="Q1593" s="48"/>
      <c r="R1593" s="49"/>
      <c r="S1593" s="49"/>
      <c r="T1593" s="49"/>
      <c r="U1593" s="49"/>
      <c r="V1593" s="49"/>
      <c r="W1593" s="49"/>
      <c r="X1593" s="94"/>
      <c r="AD1593" s="91"/>
      <c r="AE1593" s="49"/>
      <c r="AF1593" s="49"/>
      <c r="AH1593" s="91"/>
      <c r="AI1593" s="49"/>
      <c r="AJ1593" s="49"/>
      <c r="AL1593" s="91"/>
      <c r="AM1593" s="49"/>
      <c r="AN1593" s="49"/>
    </row>
    <row r="1594" spans="8:40" x14ac:dyDescent="0.2">
      <c r="H1594" s="92"/>
      <c r="M1594" s="47"/>
      <c r="O1594" s="48"/>
      <c r="P1594" s="48"/>
      <c r="Q1594" s="48"/>
      <c r="R1594" s="49"/>
      <c r="S1594" s="49"/>
      <c r="T1594" s="49"/>
      <c r="U1594" s="49"/>
      <c r="V1594" s="49"/>
      <c r="W1594" s="49"/>
      <c r="X1594" s="94"/>
      <c r="AD1594" s="91"/>
      <c r="AE1594" s="49"/>
      <c r="AF1594" s="49"/>
      <c r="AH1594" s="91"/>
      <c r="AI1594" s="49"/>
      <c r="AJ1594" s="49"/>
      <c r="AL1594" s="91"/>
      <c r="AM1594" s="49"/>
      <c r="AN1594" s="49"/>
    </row>
    <row r="1595" spans="8:40" x14ac:dyDescent="0.2">
      <c r="H1595" s="92"/>
      <c r="M1595" s="47"/>
      <c r="O1595" s="48"/>
      <c r="P1595" s="48"/>
      <c r="Q1595" s="48"/>
      <c r="R1595" s="49"/>
      <c r="S1595" s="49"/>
      <c r="T1595" s="49"/>
      <c r="U1595" s="49"/>
      <c r="V1595" s="49"/>
      <c r="W1595" s="49"/>
      <c r="X1595" s="94"/>
      <c r="AD1595" s="91"/>
      <c r="AE1595" s="49"/>
      <c r="AF1595" s="49"/>
      <c r="AH1595" s="91"/>
      <c r="AI1595" s="49"/>
      <c r="AJ1595" s="49"/>
      <c r="AL1595" s="91"/>
      <c r="AM1595" s="49"/>
      <c r="AN1595" s="49"/>
    </row>
    <row r="1596" spans="8:40" x14ac:dyDescent="0.2">
      <c r="H1596" s="92"/>
      <c r="M1596" s="47"/>
      <c r="O1596" s="48"/>
      <c r="P1596" s="48"/>
      <c r="Q1596" s="48"/>
      <c r="R1596" s="49"/>
      <c r="S1596" s="49"/>
      <c r="T1596" s="49"/>
      <c r="U1596" s="49"/>
      <c r="V1596" s="49"/>
      <c r="W1596" s="49"/>
      <c r="X1596" s="94"/>
      <c r="AD1596" s="91"/>
      <c r="AE1596" s="49"/>
      <c r="AF1596" s="49"/>
      <c r="AH1596" s="91"/>
      <c r="AI1596" s="49"/>
      <c r="AJ1596" s="49"/>
      <c r="AL1596" s="91"/>
      <c r="AM1596" s="49"/>
      <c r="AN1596" s="49"/>
    </row>
    <row r="1597" spans="8:40" x14ac:dyDescent="0.2">
      <c r="H1597" s="92"/>
      <c r="M1597" s="47"/>
      <c r="O1597" s="48"/>
      <c r="P1597" s="48"/>
      <c r="Q1597" s="48"/>
      <c r="R1597" s="49"/>
      <c r="S1597" s="49"/>
      <c r="T1597" s="49"/>
      <c r="U1597" s="49"/>
      <c r="V1597" s="49"/>
      <c r="W1597" s="49"/>
      <c r="X1597" s="94"/>
      <c r="AD1597" s="91"/>
      <c r="AE1597" s="49"/>
      <c r="AF1597" s="49"/>
      <c r="AH1597" s="91"/>
      <c r="AI1597" s="49"/>
      <c r="AJ1597" s="49"/>
      <c r="AL1597" s="91"/>
      <c r="AM1597" s="49"/>
      <c r="AN1597" s="49"/>
    </row>
    <row r="1598" spans="8:40" x14ac:dyDescent="0.2">
      <c r="H1598" s="92"/>
      <c r="M1598" s="47"/>
      <c r="O1598" s="48"/>
      <c r="P1598" s="48"/>
      <c r="Q1598" s="48"/>
      <c r="R1598" s="49"/>
      <c r="S1598" s="49"/>
      <c r="T1598" s="49"/>
      <c r="U1598" s="49"/>
      <c r="V1598" s="49"/>
      <c r="W1598" s="49"/>
      <c r="X1598" s="94"/>
      <c r="AD1598" s="91"/>
      <c r="AE1598" s="49"/>
      <c r="AF1598" s="49"/>
      <c r="AH1598" s="91"/>
      <c r="AI1598" s="49"/>
      <c r="AJ1598" s="49"/>
      <c r="AL1598" s="91"/>
      <c r="AM1598" s="49"/>
      <c r="AN1598" s="49"/>
    </row>
    <row r="1599" spans="8:40" x14ac:dyDescent="0.2">
      <c r="H1599" s="92"/>
      <c r="M1599" s="47"/>
      <c r="O1599" s="48"/>
      <c r="P1599" s="48"/>
      <c r="Q1599" s="48"/>
      <c r="R1599" s="49"/>
      <c r="S1599" s="49"/>
      <c r="T1599" s="49"/>
      <c r="U1599" s="49"/>
      <c r="V1599" s="49"/>
      <c r="W1599" s="49"/>
      <c r="X1599" s="94"/>
      <c r="AD1599" s="91"/>
      <c r="AE1599" s="49"/>
      <c r="AF1599" s="49"/>
      <c r="AH1599" s="91"/>
      <c r="AI1599" s="49"/>
      <c r="AJ1599" s="49"/>
      <c r="AL1599" s="91"/>
      <c r="AM1599" s="49"/>
      <c r="AN1599" s="49"/>
    </row>
    <row r="1600" spans="8:40" x14ac:dyDescent="0.2">
      <c r="H1600" s="92"/>
      <c r="M1600" s="47"/>
      <c r="O1600" s="48"/>
      <c r="P1600" s="48"/>
      <c r="Q1600" s="48"/>
      <c r="R1600" s="49"/>
      <c r="S1600" s="49"/>
      <c r="T1600" s="49"/>
      <c r="U1600" s="49"/>
      <c r="V1600" s="49"/>
      <c r="W1600" s="49"/>
      <c r="X1600" s="94"/>
      <c r="AD1600" s="91"/>
      <c r="AE1600" s="49"/>
      <c r="AF1600" s="49"/>
      <c r="AH1600" s="91"/>
      <c r="AI1600" s="49"/>
      <c r="AJ1600" s="49"/>
      <c r="AL1600" s="91"/>
      <c r="AM1600" s="49"/>
      <c r="AN1600" s="49"/>
    </row>
    <row r="1601" spans="8:40" x14ac:dyDescent="0.2">
      <c r="H1601" s="92"/>
      <c r="M1601" s="47"/>
      <c r="O1601" s="48"/>
      <c r="P1601" s="48"/>
      <c r="Q1601" s="48"/>
      <c r="R1601" s="49"/>
      <c r="S1601" s="49"/>
      <c r="T1601" s="49"/>
      <c r="U1601" s="49"/>
      <c r="V1601" s="49"/>
      <c r="W1601" s="49"/>
      <c r="X1601" s="94"/>
      <c r="AD1601" s="91"/>
      <c r="AE1601" s="49"/>
      <c r="AF1601" s="49"/>
      <c r="AH1601" s="91"/>
      <c r="AI1601" s="49"/>
      <c r="AJ1601" s="49"/>
      <c r="AL1601" s="91"/>
      <c r="AM1601" s="49"/>
      <c r="AN1601" s="49"/>
    </row>
    <row r="1602" spans="8:40" x14ac:dyDescent="0.2">
      <c r="H1602" s="92"/>
      <c r="M1602" s="47"/>
      <c r="O1602" s="48"/>
      <c r="P1602" s="48"/>
      <c r="Q1602" s="48"/>
      <c r="R1602" s="49"/>
      <c r="S1602" s="49"/>
      <c r="T1602" s="49"/>
      <c r="U1602" s="49"/>
      <c r="V1602" s="49"/>
      <c r="W1602" s="49"/>
      <c r="X1602" s="94"/>
      <c r="AD1602" s="91"/>
      <c r="AE1602" s="49"/>
      <c r="AF1602" s="49"/>
      <c r="AH1602" s="91"/>
      <c r="AI1602" s="49"/>
      <c r="AJ1602" s="49"/>
      <c r="AL1602" s="91"/>
      <c r="AM1602" s="49"/>
      <c r="AN1602" s="49"/>
    </row>
    <row r="1603" spans="8:40" x14ac:dyDescent="0.2">
      <c r="H1603" s="92"/>
      <c r="M1603" s="47"/>
      <c r="O1603" s="48"/>
      <c r="P1603" s="48"/>
      <c r="Q1603" s="48"/>
      <c r="R1603" s="49"/>
      <c r="S1603" s="49"/>
      <c r="T1603" s="49"/>
      <c r="U1603" s="49"/>
      <c r="V1603" s="49"/>
      <c r="W1603" s="49"/>
      <c r="X1603" s="94"/>
      <c r="AD1603" s="91"/>
      <c r="AE1603" s="49"/>
      <c r="AF1603" s="49"/>
      <c r="AH1603" s="91"/>
      <c r="AI1603" s="49"/>
      <c r="AJ1603" s="49"/>
      <c r="AL1603" s="91"/>
      <c r="AM1603" s="49"/>
      <c r="AN1603" s="49"/>
    </row>
    <row r="1604" spans="8:40" x14ac:dyDescent="0.2">
      <c r="H1604" s="92"/>
      <c r="M1604" s="47"/>
      <c r="O1604" s="48"/>
      <c r="P1604" s="48"/>
      <c r="Q1604" s="48"/>
      <c r="R1604" s="49"/>
      <c r="S1604" s="49"/>
      <c r="T1604" s="49"/>
      <c r="U1604" s="49"/>
      <c r="V1604" s="49"/>
      <c r="W1604" s="49"/>
      <c r="X1604" s="94"/>
      <c r="AD1604" s="91"/>
      <c r="AE1604" s="49"/>
      <c r="AF1604" s="49"/>
      <c r="AH1604" s="91"/>
      <c r="AI1604" s="49"/>
      <c r="AJ1604" s="49"/>
      <c r="AL1604" s="91"/>
      <c r="AM1604" s="49"/>
      <c r="AN1604" s="49"/>
    </row>
    <row r="1605" spans="8:40" x14ac:dyDescent="0.2">
      <c r="H1605" s="92"/>
      <c r="M1605" s="47"/>
      <c r="O1605" s="48"/>
      <c r="P1605" s="48"/>
      <c r="Q1605" s="48"/>
      <c r="R1605" s="49"/>
      <c r="S1605" s="49"/>
      <c r="T1605" s="49"/>
      <c r="U1605" s="49"/>
      <c r="V1605" s="49"/>
      <c r="W1605" s="49"/>
      <c r="X1605" s="94"/>
      <c r="AD1605" s="91"/>
      <c r="AE1605" s="49"/>
      <c r="AF1605" s="49"/>
      <c r="AH1605" s="91"/>
      <c r="AI1605" s="49"/>
      <c r="AJ1605" s="49"/>
      <c r="AL1605" s="91"/>
      <c r="AM1605" s="49"/>
      <c r="AN1605" s="49"/>
    </row>
    <row r="1606" spans="8:40" x14ac:dyDescent="0.2">
      <c r="H1606" s="92"/>
      <c r="M1606" s="47"/>
      <c r="O1606" s="48"/>
      <c r="P1606" s="48"/>
      <c r="Q1606" s="48"/>
      <c r="R1606" s="49"/>
      <c r="S1606" s="49"/>
      <c r="T1606" s="49"/>
      <c r="U1606" s="49"/>
      <c r="V1606" s="49"/>
      <c r="W1606" s="49"/>
      <c r="X1606" s="94"/>
      <c r="AD1606" s="91"/>
      <c r="AE1606" s="49"/>
      <c r="AF1606" s="49"/>
      <c r="AH1606" s="91"/>
      <c r="AI1606" s="49"/>
      <c r="AJ1606" s="49"/>
      <c r="AL1606" s="91"/>
      <c r="AM1606" s="49"/>
      <c r="AN1606" s="49"/>
    </row>
    <row r="1607" spans="8:40" x14ac:dyDescent="0.2">
      <c r="H1607" s="92"/>
      <c r="M1607" s="47"/>
      <c r="O1607" s="48"/>
      <c r="P1607" s="48"/>
      <c r="Q1607" s="48"/>
      <c r="R1607" s="49"/>
      <c r="S1607" s="49"/>
      <c r="T1607" s="49"/>
      <c r="U1607" s="49"/>
      <c r="V1607" s="49"/>
      <c r="W1607" s="49"/>
      <c r="X1607" s="94"/>
      <c r="AD1607" s="91"/>
      <c r="AE1607" s="49"/>
      <c r="AF1607" s="49"/>
      <c r="AH1607" s="91"/>
      <c r="AI1607" s="49"/>
      <c r="AJ1607" s="49"/>
      <c r="AL1607" s="91"/>
      <c r="AM1607" s="49"/>
      <c r="AN1607" s="49"/>
    </row>
    <row r="1608" spans="8:40" x14ac:dyDescent="0.2">
      <c r="H1608" s="92"/>
      <c r="M1608" s="47"/>
      <c r="O1608" s="48"/>
      <c r="P1608" s="48"/>
      <c r="Q1608" s="48"/>
      <c r="R1608" s="49"/>
      <c r="S1608" s="49"/>
      <c r="T1608" s="49"/>
      <c r="U1608" s="49"/>
      <c r="V1608" s="49"/>
      <c r="W1608" s="49"/>
      <c r="X1608" s="94"/>
      <c r="AD1608" s="91"/>
      <c r="AE1608" s="49"/>
      <c r="AF1608" s="49"/>
      <c r="AH1608" s="91"/>
      <c r="AI1608" s="49"/>
      <c r="AJ1608" s="49"/>
      <c r="AL1608" s="91"/>
      <c r="AM1608" s="49"/>
      <c r="AN1608" s="49"/>
    </row>
    <row r="1609" spans="8:40" x14ac:dyDescent="0.2">
      <c r="H1609" s="92"/>
      <c r="M1609" s="47"/>
      <c r="O1609" s="48"/>
      <c r="P1609" s="48"/>
      <c r="Q1609" s="48"/>
      <c r="R1609" s="49"/>
      <c r="S1609" s="49"/>
      <c r="T1609" s="49"/>
      <c r="U1609" s="49"/>
      <c r="V1609" s="49"/>
      <c r="W1609" s="49"/>
      <c r="X1609" s="94"/>
      <c r="AD1609" s="91"/>
      <c r="AE1609" s="49"/>
      <c r="AF1609" s="49"/>
      <c r="AH1609" s="91"/>
      <c r="AI1609" s="49"/>
      <c r="AJ1609" s="49"/>
      <c r="AL1609" s="91"/>
      <c r="AM1609" s="49"/>
      <c r="AN1609" s="49"/>
    </row>
    <row r="1610" spans="8:40" x14ac:dyDescent="0.2">
      <c r="H1610" s="92"/>
      <c r="M1610" s="47"/>
      <c r="O1610" s="48"/>
      <c r="P1610" s="48"/>
      <c r="Q1610" s="48"/>
      <c r="R1610" s="49"/>
      <c r="S1610" s="49"/>
      <c r="T1610" s="49"/>
      <c r="U1610" s="49"/>
      <c r="V1610" s="49"/>
      <c r="W1610" s="49"/>
      <c r="X1610" s="94"/>
      <c r="AD1610" s="91"/>
      <c r="AE1610" s="49"/>
      <c r="AF1610" s="49"/>
      <c r="AH1610" s="91"/>
      <c r="AI1610" s="49"/>
      <c r="AJ1610" s="49"/>
      <c r="AL1610" s="91"/>
      <c r="AM1610" s="49"/>
      <c r="AN1610" s="49"/>
    </row>
    <row r="1611" spans="8:40" x14ac:dyDescent="0.2">
      <c r="H1611" s="92"/>
      <c r="M1611" s="47"/>
      <c r="O1611" s="48"/>
      <c r="P1611" s="48"/>
      <c r="Q1611" s="48"/>
      <c r="R1611" s="49"/>
      <c r="S1611" s="49"/>
      <c r="T1611" s="49"/>
      <c r="U1611" s="49"/>
      <c r="V1611" s="49"/>
      <c r="W1611" s="49"/>
      <c r="X1611" s="94"/>
      <c r="AD1611" s="91"/>
      <c r="AE1611" s="49"/>
      <c r="AF1611" s="49"/>
      <c r="AH1611" s="91"/>
      <c r="AI1611" s="49"/>
      <c r="AJ1611" s="49"/>
      <c r="AL1611" s="91"/>
      <c r="AM1611" s="49"/>
      <c r="AN1611" s="49"/>
    </row>
    <row r="1612" spans="8:40" x14ac:dyDescent="0.2">
      <c r="H1612" s="92"/>
      <c r="M1612" s="47"/>
      <c r="O1612" s="48"/>
      <c r="P1612" s="48"/>
      <c r="Q1612" s="48"/>
      <c r="R1612" s="49"/>
      <c r="S1612" s="49"/>
      <c r="T1612" s="49"/>
      <c r="U1612" s="49"/>
      <c r="V1612" s="49"/>
      <c r="W1612" s="49"/>
      <c r="X1612" s="94"/>
      <c r="AD1612" s="91"/>
      <c r="AE1612" s="49"/>
      <c r="AF1612" s="49"/>
      <c r="AH1612" s="91"/>
      <c r="AI1612" s="49"/>
      <c r="AJ1612" s="49"/>
      <c r="AL1612" s="91"/>
      <c r="AM1612" s="49"/>
      <c r="AN1612" s="49"/>
    </row>
    <row r="1613" spans="8:40" x14ac:dyDescent="0.2">
      <c r="H1613" s="92"/>
      <c r="M1613" s="47"/>
      <c r="O1613" s="48"/>
      <c r="P1613" s="48"/>
      <c r="Q1613" s="48"/>
      <c r="R1613" s="49"/>
      <c r="S1613" s="49"/>
      <c r="T1613" s="49"/>
      <c r="U1613" s="49"/>
      <c r="V1613" s="49"/>
      <c r="W1613" s="49"/>
      <c r="X1613" s="94"/>
      <c r="AD1613" s="91"/>
      <c r="AE1613" s="49"/>
      <c r="AF1613" s="49"/>
      <c r="AH1613" s="91"/>
      <c r="AI1613" s="49"/>
      <c r="AJ1613" s="49"/>
      <c r="AL1613" s="91"/>
      <c r="AM1613" s="49"/>
      <c r="AN1613" s="49"/>
    </row>
    <row r="1614" spans="8:40" x14ac:dyDescent="0.2">
      <c r="H1614" s="92"/>
      <c r="M1614" s="47"/>
      <c r="O1614" s="48"/>
      <c r="P1614" s="48"/>
      <c r="Q1614" s="48"/>
      <c r="R1614" s="49"/>
      <c r="S1614" s="49"/>
      <c r="T1614" s="49"/>
      <c r="U1614" s="49"/>
      <c r="V1614" s="49"/>
      <c r="W1614" s="49"/>
      <c r="X1614" s="94"/>
      <c r="AD1614" s="91"/>
      <c r="AE1614" s="49"/>
      <c r="AF1614" s="49"/>
      <c r="AH1614" s="91"/>
      <c r="AI1614" s="49"/>
      <c r="AJ1614" s="49"/>
      <c r="AL1614" s="91"/>
      <c r="AM1614" s="49"/>
      <c r="AN1614" s="49"/>
    </row>
    <row r="1615" spans="8:40" x14ac:dyDescent="0.2">
      <c r="H1615" s="92"/>
      <c r="M1615" s="47"/>
      <c r="O1615" s="48"/>
      <c r="P1615" s="48"/>
      <c r="Q1615" s="48"/>
      <c r="R1615" s="49"/>
      <c r="S1615" s="49"/>
      <c r="T1615" s="49"/>
      <c r="U1615" s="49"/>
      <c r="V1615" s="49"/>
      <c r="W1615" s="49"/>
      <c r="X1615" s="94"/>
      <c r="AD1615" s="91"/>
      <c r="AE1615" s="49"/>
      <c r="AF1615" s="49"/>
      <c r="AH1615" s="91"/>
      <c r="AI1615" s="49"/>
      <c r="AJ1615" s="49"/>
      <c r="AL1615" s="91"/>
      <c r="AM1615" s="49"/>
      <c r="AN1615" s="49"/>
    </row>
    <row r="1616" spans="8:40" x14ac:dyDescent="0.2">
      <c r="H1616" s="92"/>
      <c r="M1616" s="47"/>
      <c r="O1616" s="48"/>
      <c r="P1616" s="48"/>
      <c r="Q1616" s="48"/>
      <c r="R1616" s="49"/>
      <c r="S1616" s="49"/>
      <c r="T1616" s="49"/>
      <c r="U1616" s="49"/>
      <c r="V1616" s="49"/>
      <c r="W1616" s="49"/>
      <c r="X1616" s="94"/>
      <c r="AD1616" s="91"/>
      <c r="AE1616" s="49"/>
      <c r="AF1616" s="49"/>
      <c r="AH1616" s="91"/>
      <c r="AI1616" s="49"/>
      <c r="AJ1616" s="49"/>
      <c r="AL1616" s="91"/>
      <c r="AM1616" s="49"/>
      <c r="AN1616" s="49"/>
    </row>
    <row r="1617" spans="8:40" x14ac:dyDescent="0.2">
      <c r="H1617" s="92"/>
      <c r="M1617" s="47"/>
      <c r="O1617" s="48"/>
      <c r="P1617" s="48"/>
      <c r="Q1617" s="48"/>
      <c r="R1617" s="49"/>
      <c r="S1617" s="49"/>
      <c r="T1617" s="49"/>
      <c r="U1617" s="49"/>
      <c r="V1617" s="49"/>
      <c r="W1617" s="49"/>
      <c r="X1617" s="94"/>
      <c r="AD1617" s="91"/>
      <c r="AE1617" s="49"/>
      <c r="AF1617" s="49"/>
      <c r="AH1617" s="91"/>
      <c r="AI1617" s="49"/>
      <c r="AJ1617" s="49"/>
      <c r="AL1617" s="91"/>
      <c r="AM1617" s="49"/>
      <c r="AN1617" s="49"/>
    </row>
    <row r="1618" spans="8:40" x14ac:dyDescent="0.2">
      <c r="H1618" s="92"/>
      <c r="M1618" s="47"/>
      <c r="O1618" s="48"/>
      <c r="P1618" s="48"/>
      <c r="Q1618" s="48"/>
      <c r="R1618" s="49"/>
      <c r="S1618" s="49"/>
      <c r="T1618" s="49"/>
      <c r="U1618" s="49"/>
      <c r="V1618" s="49"/>
      <c r="W1618" s="49"/>
      <c r="X1618" s="94"/>
      <c r="AD1618" s="91"/>
      <c r="AE1618" s="49"/>
      <c r="AF1618" s="49"/>
      <c r="AH1618" s="91"/>
      <c r="AI1618" s="49"/>
      <c r="AJ1618" s="49"/>
      <c r="AL1618" s="91"/>
      <c r="AM1618" s="49"/>
      <c r="AN1618" s="49"/>
    </row>
    <row r="1619" spans="8:40" x14ac:dyDescent="0.2">
      <c r="H1619" s="92"/>
      <c r="M1619" s="47"/>
      <c r="O1619" s="48"/>
      <c r="P1619" s="48"/>
      <c r="Q1619" s="48"/>
      <c r="R1619" s="49"/>
      <c r="S1619" s="49"/>
      <c r="T1619" s="49"/>
      <c r="U1619" s="49"/>
      <c r="V1619" s="49"/>
      <c r="W1619" s="49"/>
      <c r="X1619" s="94"/>
      <c r="AD1619" s="91"/>
      <c r="AE1619" s="49"/>
      <c r="AF1619" s="49"/>
      <c r="AH1619" s="91"/>
      <c r="AI1619" s="49"/>
      <c r="AJ1619" s="49"/>
      <c r="AL1619" s="91"/>
      <c r="AM1619" s="49"/>
      <c r="AN1619" s="49"/>
    </row>
    <row r="1620" spans="8:40" x14ac:dyDescent="0.2">
      <c r="H1620" s="92"/>
      <c r="M1620" s="47"/>
      <c r="O1620" s="48"/>
      <c r="P1620" s="48"/>
      <c r="Q1620" s="48"/>
      <c r="R1620" s="49"/>
      <c r="S1620" s="49"/>
      <c r="T1620" s="49"/>
      <c r="U1620" s="49"/>
      <c r="V1620" s="49"/>
      <c r="W1620" s="49"/>
      <c r="X1620" s="94"/>
      <c r="AD1620" s="91"/>
      <c r="AE1620" s="49"/>
      <c r="AF1620" s="49"/>
      <c r="AH1620" s="91"/>
      <c r="AI1620" s="49"/>
      <c r="AJ1620" s="49"/>
      <c r="AL1620" s="91"/>
      <c r="AM1620" s="49"/>
      <c r="AN1620" s="49"/>
    </row>
    <row r="1621" spans="8:40" x14ac:dyDescent="0.2">
      <c r="H1621" s="92"/>
      <c r="M1621" s="47"/>
      <c r="O1621" s="48"/>
      <c r="P1621" s="48"/>
      <c r="Q1621" s="48"/>
      <c r="R1621" s="49"/>
      <c r="S1621" s="49"/>
      <c r="T1621" s="49"/>
      <c r="U1621" s="49"/>
      <c r="V1621" s="49"/>
      <c r="W1621" s="49"/>
      <c r="X1621" s="94"/>
      <c r="AD1621" s="91"/>
      <c r="AE1621" s="49"/>
      <c r="AF1621" s="49"/>
      <c r="AH1621" s="91"/>
      <c r="AI1621" s="49"/>
      <c r="AJ1621" s="49"/>
      <c r="AL1621" s="91"/>
      <c r="AM1621" s="49"/>
      <c r="AN1621" s="49"/>
    </row>
    <row r="1622" spans="8:40" x14ac:dyDescent="0.2">
      <c r="H1622" s="92"/>
      <c r="M1622" s="47"/>
      <c r="O1622" s="48"/>
      <c r="P1622" s="48"/>
      <c r="Q1622" s="48"/>
      <c r="R1622" s="49"/>
      <c r="S1622" s="49"/>
      <c r="T1622" s="49"/>
      <c r="U1622" s="49"/>
      <c r="V1622" s="49"/>
      <c r="W1622" s="49"/>
      <c r="X1622" s="94"/>
      <c r="AD1622" s="91"/>
      <c r="AE1622" s="49"/>
      <c r="AF1622" s="49"/>
      <c r="AH1622" s="91"/>
      <c r="AI1622" s="49"/>
      <c r="AJ1622" s="49"/>
      <c r="AL1622" s="91"/>
      <c r="AM1622" s="49"/>
      <c r="AN1622" s="49"/>
    </row>
    <row r="1623" spans="8:40" x14ac:dyDescent="0.2">
      <c r="H1623" s="92"/>
      <c r="M1623" s="47"/>
      <c r="O1623" s="48"/>
      <c r="P1623" s="48"/>
      <c r="Q1623" s="48"/>
      <c r="R1623" s="49"/>
      <c r="S1623" s="49"/>
      <c r="T1623" s="49"/>
      <c r="U1623" s="49"/>
      <c r="V1623" s="49"/>
      <c r="W1623" s="49"/>
      <c r="X1623" s="94"/>
      <c r="AD1623" s="91"/>
      <c r="AE1623" s="49"/>
      <c r="AF1623" s="49"/>
      <c r="AH1623" s="91"/>
      <c r="AI1623" s="49"/>
      <c r="AJ1623" s="49"/>
      <c r="AL1623" s="91"/>
      <c r="AM1623" s="49"/>
      <c r="AN1623" s="49"/>
    </row>
    <row r="1624" spans="8:40" x14ac:dyDescent="0.2">
      <c r="H1624" s="92"/>
      <c r="M1624" s="47"/>
      <c r="O1624" s="48"/>
      <c r="P1624" s="48"/>
      <c r="Q1624" s="48"/>
      <c r="R1624" s="49"/>
      <c r="S1624" s="49"/>
      <c r="T1624" s="49"/>
      <c r="U1624" s="49"/>
      <c r="V1624" s="49"/>
      <c r="W1624" s="49"/>
      <c r="X1624" s="94"/>
      <c r="AD1624" s="91"/>
      <c r="AE1624" s="49"/>
      <c r="AF1624" s="49"/>
      <c r="AH1624" s="91"/>
      <c r="AI1624" s="49"/>
      <c r="AJ1624" s="49"/>
      <c r="AL1624" s="91"/>
      <c r="AM1624" s="49"/>
      <c r="AN1624" s="49"/>
    </row>
    <row r="1625" spans="8:40" x14ac:dyDescent="0.2">
      <c r="H1625" s="92"/>
      <c r="M1625" s="47"/>
      <c r="O1625" s="48"/>
      <c r="P1625" s="48"/>
      <c r="Q1625" s="48"/>
      <c r="R1625" s="49"/>
      <c r="S1625" s="49"/>
      <c r="T1625" s="49"/>
      <c r="U1625" s="49"/>
      <c r="V1625" s="49"/>
      <c r="W1625" s="49"/>
      <c r="X1625" s="94"/>
      <c r="AD1625" s="91"/>
      <c r="AE1625" s="49"/>
      <c r="AF1625" s="49"/>
      <c r="AH1625" s="91"/>
      <c r="AI1625" s="49"/>
      <c r="AJ1625" s="49"/>
      <c r="AL1625" s="91"/>
      <c r="AM1625" s="49"/>
      <c r="AN1625" s="49"/>
    </row>
    <row r="1626" spans="8:40" x14ac:dyDescent="0.2">
      <c r="H1626" s="92"/>
      <c r="M1626" s="47"/>
      <c r="O1626" s="48"/>
      <c r="P1626" s="48"/>
      <c r="Q1626" s="48"/>
      <c r="R1626" s="49"/>
      <c r="S1626" s="49"/>
      <c r="T1626" s="49"/>
      <c r="U1626" s="49"/>
      <c r="V1626" s="49"/>
      <c r="W1626" s="49"/>
      <c r="X1626" s="94"/>
      <c r="AD1626" s="91"/>
      <c r="AE1626" s="49"/>
      <c r="AF1626" s="49"/>
      <c r="AH1626" s="91"/>
      <c r="AI1626" s="49"/>
      <c r="AJ1626" s="49"/>
      <c r="AL1626" s="91"/>
      <c r="AM1626" s="49"/>
      <c r="AN1626" s="49"/>
    </row>
    <row r="1627" spans="8:40" x14ac:dyDescent="0.2">
      <c r="H1627" s="92"/>
      <c r="M1627" s="47"/>
      <c r="O1627" s="48"/>
      <c r="P1627" s="48"/>
      <c r="Q1627" s="48"/>
      <c r="R1627" s="49"/>
      <c r="S1627" s="49"/>
      <c r="T1627" s="49"/>
      <c r="U1627" s="49"/>
      <c r="V1627" s="49"/>
      <c r="W1627" s="49"/>
      <c r="X1627" s="94"/>
      <c r="AD1627" s="91"/>
      <c r="AE1627" s="49"/>
      <c r="AF1627" s="49"/>
      <c r="AH1627" s="91"/>
      <c r="AI1627" s="49"/>
      <c r="AJ1627" s="49"/>
      <c r="AL1627" s="91"/>
      <c r="AM1627" s="49"/>
      <c r="AN1627" s="49"/>
    </row>
    <row r="1628" spans="8:40" x14ac:dyDescent="0.2">
      <c r="H1628" s="92"/>
      <c r="M1628" s="47"/>
      <c r="O1628" s="48"/>
      <c r="P1628" s="48"/>
      <c r="Q1628" s="48"/>
      <c r="R1628" s="49"/>
      <c r="S1628" s="49"/>
      <c r="T1628" s="49"/>
      <c r="U1628" s="49"/>
      <c r="V1628" s="49"/>
      <c r="W1628" s="49"/>
      <c r="X1628" s="94"/>
      <c r="AD1628" s="91"/>
      <c r="AE1628" s="49"/>
      <c r="AF1628" s="49"/>
      <c r="AH1628" s="91"/>
      <c r="AI1628" s="49"/>
      <c r="AJ1628" s="49"/>
      <c r="AL1628" s="91"/>
      <c r="AM1628" s="49"/>
      <c r="AN1628" s="49"/>
    </row>
    <row r="1629" spans="8:40" x14ac:dyDescent="0.2">
      <c r="H1629" s="92"/>
      <c r="M1629" s="47"/>
      <c r="O1629" s="48"/>
      <c r="P1629" s="48"/>
      <c r="Q1629" s="48"/>
      <c r="R1629" s="49"/>
      <c r="S1629" s="49"/>
      <c r="T1629" s="49"/>
      <c r="U1629" s="49"/>
      <c r="V1629" s="49"/>
      <c r="W1629" s="49"/>
      <c r="X1629" s="94"/>
      <c r="AD1629" s="91"/>
      <c r="AE1629" s="49"/>
      <c r="AF1629" s="49"/>
      <c r="AH1629" s="91"/>
      <c r="AI1629" s="49"/>
      <c r="AJ1629" s="49"/>
      <c r="AL1629" s="91"/>
      <c r="AM1629" s="49"/>
      <c r="AN1629" s="49"/>
    </row>
    <row r="1630" spans="8:40" x14ac:dyDescent="0.2">
      <c r="H1630" s="92"/>
      <c r="M1630" s="47"/>
      <c r="O1630" s="48"/>
      <c r="P1630" s="48"/>
      <c r="Q1630" s="48"/>
      <c r="R1630" s="49"/>
      <c r="S1630" s="49"/>
      <c r="T1630" s="49"/>
      <c r="U1630" s="49"/>
      <c r="V1630" s="49"/>
      <c r="W1630" s="49"/>
      <c r="X1630" s="94"/>
      <c r="AD1630" s="91"/>
      <c r="AE1630" s="49"/>
      <c r="AF1630" s="49"/>
      <c r="AH1630" s="91"/>
      <c r="AI1630" s="49"/>
      <c r="AJ1630" s="49"/>
      <c r="AL1630" s="91"/>
      <c r="AM1630" s="49"/>
      <c r="AN1630" s="49"/>
    </row>
    <row r="1631" spans="8:40" x14ac:dyDescent="0.2">
      <c r="H1631" s="92"/>
      <c r="M1631" s="47"/>
      <c r="O1631" s="48"/>
      <c r="P1631" s="48"/>
      <c r="Q1631" s="48"/>
      <c r="R1631" s="49"/>
      <c r="S1631" s="49"/>
      <c r="T1631" s="49"/>
      <c r="U1631" s="49"/>
      <c r="V1631" s="49"/>
      <c r="W1631" s="49"/>
      <c r="X1631" s="94"/>
      <c r="AD1631" s="91"/>
      <c r="AE1631" s="49"/>
      <c r="AF1631" s="49"/>
      <c r="AH1631" s="91"/>
      <c r="AI1631" s="49"/>
      <c r="AJ1631" s="49"/>
      <c r="AL1631" s="91"/>
      <c r="AM1631" s="49"/>
      <c r="AN1631" s="49"/>
    </row>
    <row r="1632" spans="8:40" x14ac:dyDescent="0.2">
      <c r="H1632" s="92"/>
      <c r="M1632" s="47"/>
      <c r="O1632" s="48"/>
      <c r="P1632" s="48"/>
      <c r="Q1632" s="48"/>
      <c r="R1632" s="49"/>
      <c r="S1632" s="49"/>
      <c r="T1632" s="49"/>
      <c r="U1632" s="49"/>
      <c r="V1632" s="49"/>
      <c r="W1632" s="49"/>
      <c r="X1632" s="94"/>
      <c r="AD1632" s="91"/>
      <c r="AE1632" s="49"/>
      <c r="AF1632" s="49"/>
      <c r="AH1632" s="91"/>
      <c r="AI1632" s="49"/>
      <c r="AJ1632" s="49"/>
      <c r="AL1632" s="91"/>
      <c r="AM1632" s="49"/>
      <c r="AN1632" s="49"/>
    </row>
    <row r="1633" spans="8:40" x14ac:dyDescent="0.2">
      <c r="H1633" s="92"/>
      <c r="M1633" s="47"/>
      <c r="O1633" s="48"/>
      <c r="P1633" s="48"/>
      <c r="Q1633" s="48"/>
      <c r="R1633" s="49"/>
      <c r="S1633" s="49"/>
      <c r="T1633" s="49"/>
      <c r="U1633" s="49"/>
      <c r="V1633" s="49"/>
      <c r="W1633" s="49"/>
      <c r="X1633" s="94"/>
      <c r="AD1633" s="91"/>
      <c r="AE1633" s="49"/>
      <c r="AF1633" s="49"/>
      <c r="AH1633" s="91"/>
      <c r="AI1633" s="49"/>
      <c r="AJ1633" s="49"/>
      <c r="AL1633" s="91"/>
      <c r="AM1633" s="49"/>
      <c r="AN1633" s="49"/>
    </row>
    <row r="1634" spans="8:40" x14ac:dyDescent="0.2">
      <c r="H1634" s="92"/>
      <c r="M1634" s="47"/>
      <c r="O1634" s="48"/>
      <c r="P1634" s="48"/>
      <c r="Q1634" s="48"/>
      <c r="R1634" s="49"/>
      <c r="S1634" s="49"/>
      <c r="T1634" s="49"/>
      <c r="U1634" s="49"/>
      <c r="V1634" s="49"/>
      <c r="W1634" s="49"/>
      <c r="X1634" s="94"/>
      <c r="AD1634" s="91"/>
      <c r="AE1634" s="49"/>
      <c r="AF1634" s="49"/>
      <c r="AH1634" s="91"/>
      <c r="AI1634" s="49"/>
      <c r="AJ1634" s="49"/>
      <c r="AL1634" s="91"/>
      <c r="AM1634" s="49"/>
      <c r="AN1634" s="49"/>
    </row>
    <row r="1635" spans="8:40" x14ac:dyDescent="0.2">
      <c r="H1635" s="92"/>
      <c r="M1635" s="47"/>
      <c r="O1635" s="48"/>
      <c r="P1635" s="48"/>
      <c r="Q1635" s="48"/>
      <c r="R1635" s="49"/>
      <c r="S1635" s="49"/>
      <c r="T1635" s="49"/>
      <c r="U1635" s="49"/>
      <c r="V1635" s="49"/>
      <c r="W1635" s="49"/>
      <c r="X1635" s="94"/>
      <c r="AD1635" s="91"/>
      <c r="AE1635" s="49"/>
      <c r="AF1635" s="49"/>
      <c r="AH1635" s="91"/>
      <c r="AI1635" s="49"/>
      <c r="AJ1635" s="49"/>
      <c r="AL1635" s="91"/>
      <c r="AM1635" s="49"/>
      <c r="AN1635" s="49"/>
    </row>
    <row r="1636" spans="8:40" x14ac:dyDescent="0.2">
      <c r="H1636" s="92"/>
      <c r="M1636" s="47"/>
      <c r="O1636" s="48"/>
      <c r="P1636" s="48"/>
      <c r="Q1636" s="48"/>
      <c r="R1636" s="49"/>
      <c r="S1636" s="49"/>
      <c r="T1636" s="49"/>
      <c r="U1636" s="49"/>
      <c r="V1636" s="49"/>
      <c r="W1636" s="49"/>
      <c r="X1636" s="94"/>
      <c r="AD1636" s="91"/>
      <c r="AE1636" s="49"/>
      <c r="AF1636" s="49"/>
      <c r="AH1636" s="91"/>
      <c r="AI1636" s="49"/>
      <c r="AJ1636" s="49"/>
      <c r="AL1636" s="91"/>
      <c r="AM1636" s="49"/>
      <c r="AN1636" s="49"/>
    </row>
    <row r="1637" spans="8:40" x14ac:dyDescent="0.2">
      <c r="H1637" s="92"/>
      <c r="M1637" s="47"/>
      <c r="O1637" s="48"/>
      <c r="P1637" s="48"/>
      <c r="Q1637" s="48"/>
      <c r="R1637" s="49"/>
      <c r="S1637" s="49"/>
      <c r="T1637" s="49"/>
      <c r="U1637" s="49"/>
      <c r="V1637" s="49"/>
      <c r="W1637" s="49"/>
      <c r="X1637" s="94"/>
      <c r="AD1637" s="91"/>
      <c r="AE1637" s="49"/>
      <c r="AF1637" s="49"/>
      <c r="AH1637" s="91"/>
      <c r="AI1637" s="49"/>
      <c r="AJ1637" s="49"/>
      <c r="AL1637" s="91"/>
      <c r="AM1637" s="49"/>
      <c r="AN1637" s="49"/>
    </row>
    <row r="1638" spans="8:40" x14ac:dyDescent="0.2">
      <c r="H1638" s="92"/>
      <c r="M1638" s="47"/>
      <c r="O1638" s="48"/>
      <c r="P1638" s="48"/>
      <c r="Q1638" s="48"/>
      <c r="R1638" s="49"/>
      <c r="S1638" s="49"/>
      <c r="T1638" s="49"/>
      <c r="U1638" s="49"/>
      <c r="V1638" s="49"/>
      <c r="W1638" s="49"/>
      <c r="X1638" s="94"/>
      <c r="AD1638" s="91"/>
      <c r="AE1638" s="49"/>
      <c r="AF1638" s="49"/>
      <c r="AH1638" s="91"/>
      <c r="AI1638" s="49"/>
      <c r="AJ1638" s="49"/>
      <c r="AL1638" s="91"/>
      <c r="AM1638" s="49"/>
      <c r="AN1638" s="49"/>
    </row>
    <row r="1639" spans="8:40" x14ac:dyDescent="0.2">
      <c r="H1639" s="92"/>
      <c r="M1639" s="47"/>
      <c r="O1639" s="48"/>
      <c r="P1639" s="48"/>
      <c r="Q1639" s="48"/>
      <c r="R1639" s="49"/>
      <c r="S1639" s="49"/>
      <c r="T1639" s="49"/>
      <c r="U1639" s="49"/>
      <c r="V1639" s="49"/>
      <c r="W1639" s="49"/>
      <c r="X1639" s="94"/>
      <c r="AD1639" s="91"/>
      <c r="AE1639" s="49"/>
      <c r="AF1639" s="49"/>
      <c r="AH1639" s="91"/>
      <c r="AI1639" s="49"/>
      <c r="AJ1639" s="49"/>
      <c r="AL1639" s="91"/>
      <c r="AM1639" s="49"/>
      <c r="AN1639" s="49"/>
    </row>
    <row r="1640" spans="8:40" x14ac:dyDescent="0.2">
      <c r="H1640" s="92"/>
      <c r="M1640" s="47"/>
      <c r="O1640" s="48"/>
      <c r="P1640" s="48"/>
      <c r="Q1640" s="48"/>
      <c r="R1640" s="49"/>
      <c r="S1640" s="49"/>
      <c r="T1640" s="49"/>
      <c r="U1640" s="49"/>
      <c r="V1640" s="49"/>
      <c r="W1640" s="49"/>
      <c r="X1640" s="94"/>
      <c r="AD1640" s="91"/>
      <c r="AE1640" s="49"/>
      <c r="AF1640" s="49"/>
      <c r="AH1640" s="91"/>
      <c r="AI1640" s="49"/>
      <c r="AJ1640" s="49"/>
      <c r="AL1640" s="91"/>
      <c r="AM1640" s="49"/>
      <c r="AN1640" s="49"/>
    </row>
    <row r="1641" spans="8:40" x14ac:dyDescent="0.2">
      <c r="H1641" s="92"/>
      <c r="M1641" s="47"/>
      <c r="O1641" s="48"/>
      <c r="P1641" s="48"/>
      <c r="Q1641" s="48"/>
      <c r="R1641" s="49"/>
      <c r="S1641" s="49"/>
      <c r="T1641" s="49"/>
      <c r="U1641" s="49"/>
      <c r="V1641" s="49"/>
      <c r="W1641" s="49"/>
      <c r="X1641" s="94"/>
      <c r="AD1641" s="91"/>
      <c r="AE1641" s="49"/>
      <c r="AF1641" s="49"/>
      <c r="AH1641" s="91"/>
      <c r="AI1641" s="49"/>
      <c r="AJ1641" s="49"/>
      <c r="AL1641" s="91"/>
      <c r="AM1641" s="49"/>
      <c r="AN1641" s="49"/>
    </row>
    <row r="1642" spans="8:40" x14ac:dyDescent="0.2">
      <c r="H1642" s="92"/>
      <c r="M1642" s="47"/>
      <c r="O1642" s="48"/>
      <c r="P1642" s="48"/>
      <c r="Q1642" s="48"/>
      <c r="R1642" s="49"/>
      <c r="S1642" s="49"/>
      <c r="T1642" s="49"/>
      <c r="U1642" s="49"/>
      <c r="V1642" s="49"/>
      <c r="W1642" s="49"/>
      <c r="X1642" s="94"/>
      <c r="AD1642" s="91"/>
      <c r="AE1642" s="49"/>
      <c r="AF1642" s="49"/>
      <c r="AH1642" s="91"/>
      <c r="AI1642" s="49"/>
      <c r="AJ1642" s="49"/>
      <c r="AL1642" s="91"/>
      <c r="AM1642" s="49"/>
      <c r="AN1642" s="49"/>
    </row>
    <row r="1643" spans="8:40" x14ac:dyDescent="0.2">
      <c r="H1643" s="92"/>
      <c r="M1643" s="47"/>
      <c r="O1643" s="48"/>
      <c r="P1643" s="48"/>
      <c r="Q1643" s="48"/>
      <c r="R1643" s="49"/>
      <c r="S1643" s="49"/>
      <c r="T1643" s="49"/>
      <c r="U1643" s="49"/>
      <c r="V1643" s="49"/>
      <c r="W1643" s="49"/>
      <c r="X1643" s="94"/>
      <c r="AD1643" s="91"/>
      <c r="AE1643" s="49"/>
      <c r="AF1643" s="49"/>
      <c r="AH1643" s="91"/>
      <c r="AI1643" s="49"/>
      <c r="AJ1643" s="49"/>
      <c r="AL1643" s="91"/>
      <c r="AM1643" s="49"/>
      <c r="AN1643" s="49"/>
    </row>
    <row r="1644" spans="8:40" x14ac:dyDescent="0.2">
      <c r="H1644" s="92"/>
      <c r="M1644" s="47"/>
      <c r="O1644" s="48"/>
      <c r="P1644" s="48"/>
      <c r="Q1644" s="48"/>
      <c r="R1644" s="49"/>
      <c r="S1644" s="49"/>
      <c r="T1644" s="49"/>
      <c r="U1644" s="49"/>
      <c r="V1644" s="49"/>
      <c r="W1644" s="49"/>
      <c r="X1644" s="94"/>
      <c r="AD1644" s="91"/>
      <c r="AE1644" s="49"/>
      <c r="AF1644" s="49"/>
      <c r="AH1644" s="91"/>
      <c r="AI1644" s="49"/>
      <c r="AJ1644" s="49"/>
      <c r="AL1644" s="91"/>
      <c r="AM1644" s="49"/>
      <c r="AN1644" s="49"/>
    </row>
    <row r="1645" spans="8:40" x14ac:dyDescent="0.2">
      <c r="H1645" s="92"/>
      <c r="M1645" s="47"/>
      <c r="O1645" s="48"/>
      <c r="P1645" s="48"/>
      <c r="Q1645" s="48"/>
      <c r="R1645" s="49"/>
      <c r="S1645" s="49"/>
      <c r="T1645" s="49"/>
      <c r="U1645" s="49"/>
      <c r="V1645" s="49"/>
      <c r="W1645" s="49"/>
      <c r="X1645" s="94"/>
      <c r="AD1645" s="91"/>
      <c r="AE1645" s="49"/>
      <c r="AF1645" s="49"/>
      <c r="AH1645" s="91"/>
      <c r="AI1645" s="49"/>
      <c r="AJ1645" s="49"/>
      <c r="AL1645" s="91"/>
      <c r="AM1645" s="49"/>
      <c r="AN1645" s="49"/>
    </row>
    <row r="1646" spans="8:40" x14ac:dyDescent="0.2">
      <c r="H1646" s="92"/>
      <c r="M1646" s="47"/>
      <c r="O1646" s="48"/>
      <c r="P1646" s="48"/>
      <c r="Q1646" s="48"/>
      <c r="R1646" s="49"/>
      <c r="S1646" s="49"/>
      <c r="T1646" s="49"/>
      <c r="U1646" s="49"/>
      <c r="V1646" s="49"/>
      <c r="W1646" s="49"/>
      <c r="X1646" s="94"/>
      <c r="AD1646" s="91"/>
      <c r="AE1646" s="49"/>
      <c r="AF1646" s="49"/>
      <c r="AH1646" s="91"/>
      <c r="AI1646" s="49"/>
      <c r="AJ1646" s="49"/>
      <c r="AL1646" s="91"/>
      <c r="AM1646" s="49"/>
      <c r="AN1646" s="49"/>
    </row>
    <row r="1647" spans="8:40" x14ac:dyDescent="0.2">
      <c r="H1647" s="92"/>
      <c r="M1647" s="47"/>
      <c r="O1647" s="48"/>
      <c r="P1647" s="48"/>
      <c r="Q1647" s="48"/>
      <c r="R1647" s="49"/>
      <c r="S1647" s="49"/>
      <c r="T1647" s="49"/>
      <c r="U1647" s="49"/>
      <c r="V1647" s="49"/>
      <c r="W1647" s="49"/>
      <c r="X1647" s="94"/>
      <c r="AD1647" s="91"/>
      <c r="AE1647" s="49"/>
      <c r="AF1647" s="49"/>
      <c r="AH1647" s="91"/>
      <c r="AI1647" s="49"/>
      <c r="AJ1647" s="49"/>
      <c r="AL1647" s="91"/>
      <c r="AM1647" s="49"/>
      <c r="AN1647" s="49"/>
    </row>
    <row r="1648" spans="8:40" x14ac:dyDescent="0.2">
      <c r="H1648" s="92"/>
      <c r="M1648" s="47"/>
      <c r="O1648" s="48"/>
      <c r="P1648" s="48"/>
      <c r="Q1648" s="48"/>
      <c r="R1648" s="49"/>
      <c r="S1648" s="49"/>
      <c r="T1648" s="49"/>
      <c r="U1648" s="49"/>
      <c r="V1648" s="49"/>
      <c r="W1648" s="49"/>
      <c r="X1648" s="94"/>
      <c r="AD1648" s="91"/>
      <c r="AE1648" s="49"/>
      <c r="AF1648" s="49"/>
      <c r="AH1648" s="91"/>
      <c r="AI1648" s="49"/>
      <c r="AJ1648" s="49"/>
      <c r="AL1648" s="91"/>
      <c r="AM1648" s="49"/>
      <c r="AN1648" s="49"/>
    </row>
    <row r="1649" spans="8:40" x14ac:dyDescent="0.2">
      <c r="H1649" s="92"/>
      <c r="M1649" s="47"/>
      <c r="O1649" s="48"/>
      <c r="P1649" s="48"/>
      <c r="Q1649" s="48"/>
      <c r="R1649" s="49"/>
      <c r="S1649" s="49"/>
      <c r="T1649" s="49"/>
      <c r="U1649" s="49"/>
      <c r="V1649" s="49"/>
      <c r="W1649" s="49"/>
      <c r="X1649" s="94"/>
      <c r="AD1649" s="91"/>
      <c r="AE1649" s="49"/>
      <c r="AF1649" s="49"/>
      <c r="AH1649" s="91"/>
      <c r="AI1649" s="49"/>
      <c r="AJ1649" s="49"/>
      <c r="AL1649" s="91"/>
      <c r="AM1649" s="49"/>
      <c r="AN1649" s="49"/>
    </row>
    <row r="1650" spans="8:40" x14ac:dyDescent="0.2">
      <c r="H1650" s="92"/>
      <c r="M1650" s="47"/>
      <c r="O1650" s="48"/>
      <c r="P1650" s="48"/>
      <c r="Q1650" s="48"/>
      <c r="R1650" s="49"/>
      <c r="S1650" s="49"/>
      <c r="T1650" s="49"/>
      <c r="U1650" s="49"/>
      <c r="V1650" s="49"/>
      <c r="W1650" s="49"/>
      <c r="X1650" s="94"/>
      <c r="AD1650" s="91"/>
      <c r="AE1650" s="49"/>
      <c r="AF1650" s="49"/>
      <c r="AH1650" s="91"/>
      <c r="AI1650" s="49"/>
      <c r="AJ1650" s="49"/>
      <c r="AL1650" s="91"/>
      <c r="AM1650" s="49"/>
      <c r="AN1650" s="49"/>
    </row>
    <row r="1651" spans="8:40" x14ac:dyDescent="0.2">
      <c r="H1651" s="92"/>
      <c r="M1651" s="47"/>
      <c r="O1651" s="48"/>
      <c r="P1651" s="48"/>
      <c r="Q1651" s="48"/>
      <c r="R1651" s="49"/>
      <c r="S1651" s="49"/>
      <c r="T1651" s="49"/>
      <c r="U1651" s="49"/>
      <c r="V1651" s="49"/>
      <c r="W1651" s="49"/>
      <c r="X1651" s="94"/>
      <c r="AD1651" s="91"/>
      <c r="AE1651" s="49"/>
      <c r="AF1651" s="49"/>
      <c r="AH1651" s="91"/>
      <c r="AI1651" s="49"/>
      <c r="AJ1651" s="49"/>
      <c r="AL1651" s="91"/>
      <c r="AM1651" s="49"/>
      <c r="AN1651" s="49"/>
    </row>
    <row r="1652" spans="8:40" x14ac:dyDescent="0.2">
      <c r="H1652" s="92"/>
      <c r="M1652" s="47"/>
      <c r="O1652" s="48"/>
      <c r="P1652" s="48"/>
      <c r="Q1652" s="48"/>
      <c r="R1652" s="49"/>
      <c r="S1652" s="49"/>
      <c r="T1652" s="49"/>
      <c r="U1652" s="49"/>
      <c r="V1652" s="49"/>
      <c r="W1652" s="49"/>
      <c r="X1652" s="94"/>
      <c r="AD1652" s="91"/>
      <c r="AE1652" s="49"/>
      <c r="AF1652" s="49"/>
      <c r="AH1652" s="91"/>
      <c r="AI1652" s="49"/>
      <c r="AJ1652" s="49"/>
      <c r="AL1652" s="91"/>
      <c r="AM1652" s="49"/>
      <c r="AN1652" s="49"/>
    </row>
    <row r="1653" spans="8:40" x14ac:dyDescent="0.2">
      <c r="H1653" s="92"/>
      <c r="M1653" s="47"/>
      <c r="O1653" s="48"/>
      <c r="P1653" s="48"/>
      <c r="Q1653" s="48"/>
      <c r="R1653" s="49"/>
      <c r="S1653" s="49"/>
      <c r="T1653" s="49"/>
      <c r="U1653" s="49"/>
      <c r="V1653" s="49"/>
      <c r="W1653" s="49"/>
      <c r="X1653" s="94"/>
      <c r="AD1653" s="91"/>
      <c r="AE1653" s="49"/>
      <c r="AF1653" s="49"/>
      <c r="AH1653" s="91"/>
      <c r="AI1653" s="49"/>
      <c r="AJ1653" s="49"/>
      <c r="AL1653" s="91"/>
      <c r="AM1653" s="49"/>
      <c r="AN1653" s="49"/>
    </row>
    <row r="1654" spans="8:40" x14ac:dyDescent="0.2">
      <c r="H1654" s="92"/>
      <c r="M1654" s="47"/>
      <c r="O1654" s="48"/>
      <c r="P1654" s="48"/>
      <c r="Q1654" s="48"/>
      <c r="R1654" s="49"/>
      <c r="S1654" s="49"/>
      <c r="T1654" s="49"/>
      <c r="U1654" s="49"/>
      <c r="V1654" s="49"/>
      <c r="W1654" s="49"/>
      <c r="X1654" s="94"/>
      <c r="AD1654" s="91"/>
      <c r="AE1654" s="49"/>
      <c r="AF1654" s="49"/>
      <c r="AH1654" s="91"/>
      <c r="AI1654" s="49"/>
      <c r="AJ1654" s="49"/>
      <c r="AL1654" s="91"/>
      <c r="AM1654" s="49"/>
      <c r="AN1654" s="49"/>
    </row>
    <row r="1655" spans="8:40" x14ac:dyDescent="0.2">
      <c r="H1655" s="92"/>
      <c r="M1655" s="47"/>
      <c r="O1655" s="48"/>
      <c r="P1655" s="48"/>
      <c r="Q1655" s="48"/>
      <c r="R1655" s="49"/>
      <c r="S1655" s="49"/>
      <c r="T1655" s="49"/>
      <c r="U1655" s="49"/>
      <c r="V1655" s="49"/>
      <c r="W1655" s="49"/>
      <c r="X1655" s="94"/>
      <c r="AD1655" s="91"/>
      <c r="AE1655" s="49"/>
      <c r="AF1655" s="49"/>
      <c r="AH1655" s="91"/>
      <c r="AI1655" s="49"/>
      <c r="AJ1655" s="49"/>
      <c r="AL1655" s="91"/>
      <c r="AM1655" s="49"/>
      <c r="AN1655" s="49"/>
    </row>
    <row r="1656" spans="8:40" x14ac:dyDescent="0.2">
      <c r="H1656" s="92"/>
      <c r="M1656" s="47"/>
      <c r="O1656" s="48"/>
      <c r="P1656" s="48"/>
      <c r="Q1656" s="48"/>
      <c r="R1656" s="49"/>
      <c r="S1656" s="49"/>
      <c r="T1656" s="49"/>
      <c r="U1656" s="49"/>
      <c r="V1656" s="49"/>
      <c r="W1656" s="49"/>
      <c r="X1656" s="94"/>
      <c r="AD1656" s="91"/>
      <c r="AE1656" s="49"/>
      <c r="AF1656" s="49"/>
      <c r="AH1656" s="91"/>
      <c r="AI1656" s="49"/>
      <c r="AJ1656" s="49"/>
      <c r="AL1656" s="91"/>
      <c r="AM1656" s="49"/>
      <c r="AN1656" s="49"/>
    </row>
    <row r="1657" spans="8:40" x14ac:dyDescent="0.2">
      <c r="H1657" s="92"/>
      <c r="M1657" s="47"/>
      <c r="O1657" s="48"/>
      <c r="P1657" s="48"/>
      <c r="Q1657" s="48"/>
      <c r="R1657" s="49"/>
      <c r="S1657" s="49"/>
      <c r="T1657" s="49"/>
      <c r="U1657" s="49"/>
      <c r="V1657" s="49"/>
      <c r="W1657" s="49"/>
      <c r="X1657" s="94"/>
      <c r="AD1657" s="91"/>
      <c r="AE1657" s="49"/>
      <c r="AF1657" s="49"/>
      <c r="AH1657" s="91"/>
      <c r="AI1657" s="49"/>
      <c r="AJ1657" s="49"/>
      <c r="AL1657" s="91"/>
      <c r="AM1657" s="49"/>
      <c r="AN1657" s="49"/>
    </row>
    <row r="1658" spans="8:40" x14ac:dyDescent="0.2">
      <c r="H1658" s="92"/>
      <c r="M1658" s="47"/>
      <c r="O1658" s="48"/>
      <c r="P1658" s="48"/>
      <c r="Q1658" s="48"/>
      <c r="R1658" s="49"/>
      <c r="S1658" s="49"/>
      <c r="T1658" s="49"/>
      <c r="U1658" s="49"/>
      <c r="V1658" s="49"/>
      <c r="W1658" s="49"/>
      <c r="X1658" s="94"/>
      <c r="AD1658" s="91"/>
      <c r="AE1658" s="49"/>
      <c r="AF1658" s="49"/>
      <c r="AH1658" s="91"/>
      <c r="AI1658" s="49"/>
      <c r="AJ1658" s="49"/>
      <c r="AL1658" s="91"/>
      <c r="AM1658" s="49"/>
      <c r="AN1658" s="49"/>
    </row>
    <row r="1659" spans="8:40" x14ac:dyDescent="0.2">
      <c r="H1659" s="92"/>
      <c r="M1659" s="47"/>
      <c r="O1659" s="48"/>
      <c r="P1659" s="48"/>
      <c r="Q1659" s="48"/>
      <c r="R1659" s="49"/>
      <c r="S1659" s="49"/>
      <c r="T1659" s="49"/>
      <c r="U1659" s="49"/>
      <c r="V1659" s="49"/>
      <c r="W1659" s="49"/>
      <c r="X1659" s="94"/>
      <c r="AD1659" s="91"/>
      <c r="AE1659" s="49"/>
      <c r="AF1659" s="49"/>
      <c r="AH1659" s="91"/>
      <c r="AI1659" s="49"/>
      <c r="AJ1659" s="49"/>
      <c r="AL1659" s="91"/>
      <c r="AM1659" s="49"/>
      <c r="AN1659" s="49"/>
    </row>
    <row r="1660" spans="8:40" x14ac:dyDescent="0.2">
      <c r="H1660" s="92"/>
      <c r="M1660" s="47"/>
      <c r="O1660" s="48"/>
      <c r="P1660" s="48"/>
      <c r="Q1660" s="48"/>
      <c r="R1660" s="49"/>
      <c r="S1660" s="49"/>
      <c r="T1660" s="49"/>
      <c r="U1660" s="49"/>
      <c r="V1660" s="49"/>
      <c r="W1660" s="49"/>
      <c r="X1660" s="94"/>
      <c r="AD1660" s="91"/>
      <c r="AE1660" s="49"/>
      <c r="AF1660" s="49"/>
      <c r="AH1660" s="91"/>
      <c r="AI1660" s="49"/>
      <c r="AJ1660" s="49"/>
      <c r="AL1660" s="91"/>
      <c r="AM1660" s="49"/>
      <c r="AN1660" s="49"/>
    </row>
    <row r="1661" spans="8:40" x14ac:dyDescent="0.2">
      <c r="H1661" s="92"/>
      <c r="M1661" s="47"/>
      <c r="O1661" s="48"/>
      <c r="P1661" s="48"/>
      <c r="Q1661" s="48"/>
      <c r="R1661" s="49"/>
      <c r="S1661" s="49"/>
      <c r="T1661" s="49"/>
      <c r="U1661" s="49"/>
      <c r="V1661" s="49"/>
      <c r="W1661" s="49"/>
      <c r="X1661" s="94"/>
      <c r="AD1661" s="91"/>
      <c r="AE1661" s="49"/>
      <c r="AF1661" s="49"/>
      <c r="AH1661" s="91"/>
      <c r="AI1661" s="49"/>
      <c r="AJ1661" s="49"/>
      <c r="AL1661" s="91"/>
      <c r="AM1661" s="49"/>
      <c r="AN1661" s="49"/>
    </row>
    <row r="1662" spans="8:40" x14ac:dyDescent="0.2">
      <c r="H1662" s="92"/>
      <c r="M1662" s="47"/>
      <c r="O1662" s="48"/>
      <c r="P1662" s="48"/>
      <c r="Q1662" s="48"/>
      <c r="R1662" s="49"/>
      <c r="S1662" s="49"/>
      <c r="T1662" s="49"/>
      <c r="U1662" s="49"/>
      <c r="V1662" s="49"/>
      <c r="W1662" s="49"/>
      <c r="X1662" s="94"/>
      <c r="AD1662" s="91"/>
      <c r="AE1662" s="49"/>
      <c r="AF1662" s="49"/>
      <c r="AH1662" s="91"/>
      <c r="AI1662" s="49"/>
      <c r="AJ1662" s="49"/>
      <c r="AL1662" s="91"/>
      <c r="AM1662" s="49"/>
      <c r="AN1662" s="49"/>
    </row>
    <row r="1663" spans="8:40" x14ac:dyDescent="0.2">
      <c r="H1663" s="92"/>
      <c r="M1663" s="47"/>
      <c r="O1663" s="48"/>
      <c r="P1663" s="48"/>
      <c r="Q1663" s="48"/>
      <c r="R1663" s="49"/>
      <c r="S1663" s="49"/>
      <c r="T1663" s="49"/>
      <c r="U1663" s="49"/>
      <c r="V1663" s="49"/>
      <c r="W1663" s="49"/>
      <c r="X1663" s="94"/>
      <c r="AD1663" s="91"/>
      <c r="AE1663" s="49"/>
      <c r="AF1663" s="49"/>
      <c r="AH1663" s="91"/>
      <c r="AI1663" s="49"/>
      <c r="AJ1663" s="49"/>
      <c r="AL1663" s="91"/>
      <c r="AM1663" s="49"/>
      <c r="AN1663" s="49"/>
    </row>
    <row r="1664" spans="8:40" x14ac:dyDescent="0.2">
      <c r="H1664" s="92"/>
      <c r="M1664" s="47"/>
      <c r="O1664" s="48"/>
      <c r="P1664" s="48"/>
      <c r="Q1664" s="48"/>
      <c r="R1664" s="49"/>
      <c r="S1664" s="49"/>
      <c r="T1664" s="49"/>
      <c r="U1664" s="49"/>
      <c r="V1664" s="49"/>
      <c r="W1664" s="49"/>
      <c r="X1664" s="94"/>
      <c r="AD1664" s="91"/>
      <c r="AE1664" s="49"/>
      <c r="AF1664" s="49"/>
      <c r="AH1664" s="91"/>
      <c r="AI1664" s="49"/>
      <c r="AJ1664" s="49"/>
      <c r="AL1664" s="91"/>
      <c r="AM1664" s="49"/>
      <c r="AN1664" s="49"/>
    </row>
    <row r="1665" spans="8:40" x14ac:dyDescent="0.2">
      <c r="H1665" s="92"/>
      <c r="M1665" s="47"/>
      <c r="O1665" s="48"/>
      <c r="P1665" s="48"/>
      <c r="Q1665" s="48"/>
      <c r="R1665" s="49"/>
      <c r="S1665" s="49"/>
      <c r="T1665" s="49"/>
      <c r="U1665" s="49"/>
      <c r="V1665" s="49"/>
      <c r="W1665" s="49"/>
      <c r="X1665" s="94"/>
      <c r="AD1665" s="91"/>
      <c r="AE1665" s="49"/>
      <c r="AF1665" s="49"/>
      <c r="AH1665" s="91"/>
      <c r="AI1665" s="49"/>
      <c r="AJ1665" s="49"/>
      <c r="AL1665" s="91"/>
      <c r="AM1665" s="49"/>
      <c r="AN1665" s="49"/>
    </row>
    <row r="1666" spans="8:40" x14ac:dyDescent="0.2">
      <c r="H1666" s="92"/>
      <c r="M1666" s="47"/>
      <c r="O1666" s="48"/>
      <c r="P1666" s="48"/>
      <c r="Q1666" s="48"/>
      <c r="R1666" s="49"/>
      <c r="S1666" s="49"/>
      <c r="T1666" s="49"/>
      <c r="U1666" s="49"/>
      <c r="V1666" s="49"/>
      <c r="W1666" s="49"/>
      <c r="X1666" s="94"/>
      <c r="AD1666" s="91"/>
      <c r="AE1666" s="49"/>
      <c r="AF1666" s="49"/>
      <c r="AH1666" s="91"/>
      <c r="AI1666" s="49"/>
      <c r="AJ1666" s="49"/>
      <c r="AL1666" s="91"/>
      <c r="AM1666" s="49"/>
      <c r="AN1666" s="49"/>
    </row>
    <row r="1667" spans="8:40" x14ac:dyDescent="0.2">
      <c r="H1667" s="92"/>
      <c r="M1667" s="47"/>
      <c r="O1667" s="48"/>
      <c r="P1667" s="48"/>
      <c r="Q1667" s="48"/>
      <c r="R1667" s="49"/>
      <c r="S1667" s="49"/>
      <c r="T1667" s="49"/>
      <c r="U1667" s="49"/>
      <c r="V1667" s="49"/>
      <c r="W1667" s="49"/>
      <c r="X1667" s="94"/>
      <c r="AD1667" s="91"/>
      <c r="AE1667" s="49"/>
      <c r="AF1667" s="49"/>
      <c r="AH1667" s="91"/>
      <c r="AI1667" s="49"/>
      <c r="AJ1667" s="49"/>
      <c r="AL1667" s="91"/>
      <c r="AM1667" s="49"/>
      <c r="AN1667" s="49"/>
    </row>
    <row r="1668" spans="8:40" x14ac:dyDescent="0.2">
      <c r="H1668" s="92"/>
      <c r="M1668" s="47"/>
      <c r="O1668" s="48"/>
      <c r="P1668" s="48"/>
      <c r="Q1668" s="48"/>
      <c r="R1668" s="49"/>
      <c r="S1668" s="49"/>
      <c r="T1668" s="49"/>
      <c r="U1668" s="49"/>
      <c r="V1668" s="49"/>
      <c r="W1668" s="49"/>
      <c r="X1668" s="94"/>
      <c r="AD1668" s="91"/>
      <c r="AE1668" s="49"/>
      <c r="AF1668" s="49"/>
      <c r="AH1668" s="91"/>
      <c r="AI1668" s="49"/>
      <c r="AJ1668" s="49"/>
      <c r="AL1668" s="91"/>
      <c r="AM1668" s="49"/>
      <c r="AN1668" s="49"/>
    </row>
    <row r="1669" spans="8:40" x14ac:dyDescent="0.2">
      <c r="H1669" s="92"/>
      <c r="M1669" s="47"/>
      <c r="O1669" s="48"/>
      <c r="P1669" s="48"/>
      <c r="Q1669" s="48"/>
      <c r="R1669" s="49"/>
      <c r="S1669" s="49"/>
      <c r="T1669" s="49"/>
      <c r="U1669" s="49"/>
      <c r="V1669" s="49"/>
      <c r="W1669" s="49"/>
      <c r="X1669" s="94"/>
      <c r="AD1669" s="91"/>
      <c r="AE1669" s="49"/>
      <c r="AF1669" s="49"/>
      <c r="AH1669" s="91"/>
      <c r="AI1669" s="49"/>
      <c r="AJ1669" s="49"/>
      <c r="AL1669" s="91"/>
      <c r="AM1669" s="49"/>
      <c r="AN1669" s="49"/>
    </row>
    <row r="1670" spans="8:40" x14ac:dyDescent="0.2">
      <c r="H1670" s="92"/>
      <c r="M1670" s="47"/>
      <c r="O1670" s="48"/>
      <c r="P1670" s="48"/>
      <c r="Q1670" s="48"/>
      <c r="R1670" s="49"/>
      <c r="S1670" s="49"/>
      <c r="T1670" s="49"/>
      <c r="U1670" s="49"/>
      <c r="V1670" s="49"/>
      <c r="W1670" s="49"/>
      <c r="X1670" s="94"/>
      <c r="AD1670" s="91"/>
      <c r="AE1670" s="49"/>
      <c r="AF1670" s="49"/>
      <c r="AH1670" s="91"/>
      <c r="AI1670" s="49"/>
      <c r="AJ1670" s="49"/>
      <c r="AL1670" s="91"/>
      <c r="AM1670" s="49"/>
      <c r="AN1670" s="49"/>
    </row>
    <row r="1671" spans="8:40" x14ac:dyDescent="0.2">
      <c r="H1671" s="92"/>
      <c r="M1671" s="47"/>
      <c r="O1671" s="48"/>
      <c r="P1671" s="48"/>
      <c r="Q1671" s="48"/>
      <c r="R1671" s="49"/>
      <c r="S1671" s="49"/>
      <c r="T1671" s="49"/>
      <c r="U1671" s="49"/>
      <c r="V1671" s="49"/>
      <c r="W1671" s="49"/>
      <c r="X1671" s="94"/>
      <c r="AD1671" s="91"/>
      <c r="AE1671" s="49"/>
      <c r="AF1671" s="49"/>
      <c r="AH1671" s="91"/>
      <c r="AI1671" s="49"/>
      <c r="AJ1671" s="49"/>
      <c r="AL1671" s="91"/>
      <c r="AM1671" s="49"/>
      <c r="AN1671" s="49"/>
    </row>
    <row r="1672" spans="8:40" x14ac:dyDescent="0.2">
      <c r="H1672" s="92"/>
      <c r="M1672" s="47"/>
      <c r="O1672" s="48"/>
      <c r="P1672" s="48"/>
      <c r="Q1672" s="48"/>
      <c r="R1672" s="49"/>
      <c r="S1672" s="49"/>
      <c r="T1672" s="49"/>
      <c r="U1672" s="49"/>
      <c r="V1672" s="49"/>
      <c r="W1672" s="49"/>
      <c r="X1672" s="94"/>
      <c r="AD1672" s="91"/>
      <c r="AE1672" s="49"/>
      <c r="AF1672" s="49"/>
      <c r="AH1672" s="91"/>
      <c r="AI1672" s="49"/>
      <c r="AJ1672" s="49"/>
      <c r="AL1672" s="91"/>
      <c r="AM1672" s="49"/>
      <c r="AN1672" s="49"/>
    </row>
    <row r="1673" spans="8:40" x14ac:dyDescent="0.2">
      <c r="H1673" s="92"/>
      <c r="M1673" s="47"/>
      <c r="O1673" s="48"/>
      <c r="P1673" s="48"/>
      <c r="Q1673" s="48"/>
      <c r="R1673" s="49"/>
      <c r="S1673" s="49"/>
      <c r="T1673" s="49"/>
      <c r="U1673" s="49"/>
      <c r="V1673" s="49"/>
      <c r="W1673" s="49"/>
      <c r="X1673" s="94"/>
      <c r="AD1673" s="91"/>
      <c r="AE1673" s="49"/>
      <c r="AF1673" s="49"/>
      <c r="AH1673" s="91"/>
      <c r="AI1673" s="49"/>
      <c r="AJ1673" s="49"/>
      <c r="AL1673" s="91"/>
      <c r="AM1673" s="49"/>
      <c r="AN1673" s="49"/>
    </row>
    <row r="1674" spans="8:40" x14ac:dyDescent="0.2">
      <c r="H1674" s="92"/>
      <c r="M1674" s="47"/>
      <c r="O1674" s="48"/>
      <c r="P1674" s="48"/>
      <c r="Q1674" s="48"/>
      <c r="R1674" s="49"/>
      <c r="S1674" s="49"/>
      <c r="T1674" s="49"/>
      <c r="U1674" s="49"/>
      <c r="V1674" s="49"/>
      <c r="W1674" s="49"/>
      <c r="X1674" s="94"/>
      <c r="AD1674" s="91"/>
      <c r="AE1674" s="49"/>
      <c r="AF1674" s="49"/>
      <c r="AH1674" s="91"/>
      <c r="AI1674" s="49"/>
      <c r="AJ1674" s="49"/>
      <c r="AL1674" s="91"/>
      <c r="AM1674" s="49"/>
      <c r="AN1674" s="49"/>
    </row>
    <row r="1675" spans="8:40" x14ac:dyDescent="0.2">
      <c r="H1675" s="92"/>
      <c r="M1675" s="47"/>
      <c r="O1675" s="48"/>
      <c r="P1675" s="48"/>
      <c r="Q1675" s="48"/>
      <c r="R1675" s="49"/>
      <c r="S1675" s="49"/>
      <c r="T1675" s="49"/>
      <c r="U1675" s="49"/>
      <c r="V1675" s="49"/>
      <c r="W1675" s="49"/>
      <c r="X1675" s="94"/>
      <c r="AD1675" s="91"/>
      <c r="AE1675" s="49"/>
      <c r="AF1675" s="49"/>
      <c r="AH1675" s="91"/>
      <c r="AI1675" s="49"/>
      <c r="AJ1675" s="49"/>
      <c r="AL1675" s="91"/>
      <c r="AM1675" s="49"/>
      <c r="AN1675" s="49"/>
    </row>
    <row r="1676" spans="8:40" x14ac:dyDescent="0.2">
      <c r="H1676" s="92"/>
      <c r="M1676" s="47"/>
      <c r="O1676" s="48"/>
      <c r="P1676" s="48"/>
      <c r="Q1676" s="48"/>
      <c r="R1676" s="49"/>
      <c r="S1676" s="49"/>
      <c r="T1676" s="49"/>
      <c r="U1676" s="49"/>
      <c r="V1676" s="49"/>
      <c r="W1676" s="49"/>
      <c r="X1676" s="94"/>
      <c r="AD1676" s="91"/>
      <c r="AE1676" s="49"/>
      <c r="AF1676" s="49"/>
      <c r="AH1676" s="91"/>
      <c r="AI1676" s="49"/>
      <c r="AJ1676" s="49"/>
      <c r="AL1676" s="91"/>
      <c r="AM1676" s="49"/>
      <c r="AN1676" s="49"/>
    </row>
    <row r="1677" spans="8:40" x14ac:dyDescent="0.2">
      <c r="H1677" s="92"/>
      <c r="M1677" s="47"/>
      <c r="O1677" s="48"/>
      <c r="P1677" s="48"/>
      <c r="Q1677" s="48"/>
      <c r="R1677" s="49"/>
      <c r="S1677" s="49"/>
      <c r="T1677" s="49"/>
      <c r="U1677" s="49"/>
      <c r="V1677" s="49"/>
      <c r="W1677" s="49"/>
      <c r="X1677" s="94"/>
      <c r="AD1677" s="91"/>
      <c r="AE1677" s="49"/>
      <c r="AF1677" s="49"/>
      <c r="AH1677" s="91"/>
      <c r="AI1677" s="49"/>
      <c r="AJ1677" s="49"/>
      <c r="AL1677" s="91"/>
      <c r="AM1677" s="49"/>
      <c r="AN1677" s="49"/>
    </row>
    <row r="1678" spans="8:40" x14ac:dyDescent="0.2">
      <c r="H1678" s="92"/>
      <c r="M1678" s="47"/>
      <c r="O1678" s="48"/>
      <c r="P1678" s="48"/>
      <c r="Q1678" s="48"/>
      <c r="R1678" s="49"/>
      <c r="S1678" s="49"/>
      <c r="T1678" s="49"/>
      <c r="U1678" s="49"/>
      <c r="V1678" s="49"/>
      <c r="W1678" s="49"/>
      <c r="X1678" s="94"/>
      <c r="AD1678" s="91"/>
      <c r="AE1678" s="49"/>
      <c r="AF1678" s="49"/>
      <c r="AH1678" s="91"/>
      <c r="AI1678" s="49"/>
      <c r="AJ1678" s="49"/>
      <c r="AL1678" s="91"/>
      <c r="AM1678" s="49"/>
      <c r="AN1678" s="49"/>
    </row>
    <row r="1679" spans="8:40" x14ac:dyDescent="0.2">
      <c r="H1679" s="92"/>
      <c r="M1679" s="47"/>
      <c r="O1679" s="48"/>
      <c r="P1679" s="48"/>
      <c r="Q1679" s="48"/>
      <c r="R1679" s="49"/>
      <c r="S1679" s="49"/>
      <c r="T1679" s="49"/>
      <c r="U1679" s="49"/>
      <c r="V1679" s="49"/>
      <c r="W1679" s="49"/>
      <c r="X1679" s="94"/>
      <c r="AD1679" s="91"/>
      <c r="AE1679" s="49"/>
      <c r="AF1679" s="49"/>
      <c r="AH1679" s="91"/>
      <c r="AI1679" s="49"/>
      <c r="AJ1679" s="49"/>
      <c r="AL1679" s="91"/>
      <c r="AM1679" s="49"/>
      <c r="AN1679" s="49"/>
    </row>
    <row r="1680" spans="8:40" x14ac:dyDescent="0.2">
      <c r="H1680" s="92"/>
      <c r="M1680" s="47"/>
      <c r="O1680" s="48"/>
      <c r="P1680" s="48"/>
      <c r="Q1680" s="48"/>
      <c r="R1680" s="49"/>
      <c r="S1680" s="49"/>
      <c r="T1680" s="49"/>
      <c r="U1680" s="49"/>
      <c r="V1680" s="49"/>
      <c r="W1680" s="49"/>
      <c r="X1680" s="94"/>
      <c r="AD1680" s="91"/>
      <c r="AE1680" s="49"/>
      <c r="AF1680" s="49"/>
      <c r="AH1680" s="91"/>
      <c r="AI1680" s="49"/>
      <c r="AJ1680" s="49"/>
      <c r="AL1680" s="91"/>
      <c r="AM1680" s="49"/>
      <c r="AN1680" s="49"/>
    </row>
    <row r="1681" spans="8:40" x14ac:dyDescent="0.2">
      <c r="H1681" s="92"/>
      <c r="M1681" s="47"/>
      <c r="O1681" s="48"/>
      <c r="P1681" s="48"/>
      <c r="Q1681" s="48"/>
      <c r="R1681" s="49"/>
      <c r="S1681" s="49"/>
      <c r="T1681" s="49"/>
      <c r="U1681" s="49"/>
      <c r="V1681" s="49"/>
      <c r="W1681" s="49"/>
      <c r="X1681" s="94"/>
      <c r="AD1681" s="91"/>
      <c r="AE1681" s="49"/>
      <c r="AF1681" s="49"/>
      <c r="AH1681" s="91"/>
      <c r="AI1681" s="49"/>
      <c r="AJ1681" s="49"/>
      <c r="AL1681" s="91"/>
      <c r="AM1681" s="49"/>
      <c r="AN1681" s="49"/>
    </row>
    <row r="1682" spans="8:40" x14ac:dyDescent="0.2">
      <c r="H1682" s="92"/>
      <c r="M1682" s="47"/>
      <c r="O1682" s="48"/>
      <c r="P1682" s="48"/>
      <c r="Q1682" s="48"/>
      <c r="R1682" s="49"/>
      <c r="S1682" s="49"/>
      <c r="T1682" s="49"/>
      <c r="U1682" s="49"/>
      <c r="V1682" s="49"/>
      <c r="W1682" s="49"/>
      <c r="X1682" s="94"/>
      <c r="AD1682" s="91"/>
      <c r="AE1682" s="49"/>
      <c r="AF1682" s="49"/>
      <c r="AH1682" s="91"/>
      <c r="AI1682" s="49"/>
      <c r="AJ1682" s="49"/>
      <c r="AL1682" s="91"/>
      <c r="AM1682" s="49"/>
      <c r="AN1682" s="49"/>
    </row>
    <row r="1683" spans="8:40" x14ac:dyDescent="0.2">
      <c r="H1683" s="92"/>
      <c r="M1683" s="47"/>
      <c r="O1683" s="48"/>
      <c r="P1683" s="48"/>
      <c r="Q1683" s="48"/>
      <c r="R1683" s="49"/>
      <c r="S1683" s="49"/>
      <c r="T1683" s="49"/>
      <c r="U1683" s="49"/>
      <c r="V1683" s="49"/>
      <c r="W1683" s="49"/>
      <c r="X1683" s="94"/>
      <c r="AD1683" s="91"/>
      <c r="AE1683" s="49"/>
      <c r="AF1683" s="49"/>
      <c r="AH1683" s="91"/>
      <c r="AI1683" s="49"/>
      <c r="AJ1683" s="49"/>
      <c r="AL1683" s="91"/>
      <c r="AM1683" s="49"/>
      <c r="AN1683" s="49"/>
    </row>
    <row r="1684" spans="8:40" x14ac:dyDescent="0.2">
      <c r="H1684" s="92"/>
      <c r="M1684" s="47"/>
      <c r="O1684" s="48"/>
      <c r="P1684" s="48"/>
      <c r="Q1684" s="48"/>
      <c r="R1684" s="49"/>
      <c r="S1684" s="49"/>
      <c r="T1684" s="49"/>
      <c r="U1684" s="49"/>
      <c r="V1684" s="49"/>
      <c r="W1684" s="49"/>
      <c r="X1684" s="94"/>
      <c r="AD1684" s="91"/>
      <c r="AE1684" s="49"/>
      <c r="AF1684" s="49"/>
      <c r="AH1684" s="91"/>
      <c r="AI1684" s="49"/>
      <c r="AJ1684" s="49"/>
      <c r="AL1684" s="91"/>
      <c r="AM1684" s="49"/>
      <c r="AN1684" s="49"/>
    </row>
    <row r="1685" spans="8:40" x14ac:dyDescent="0.2">
      <c r="H1685" s="92"/>
      <c r="M1685" s="47"/>
      <c r="O1685" s="48"/>
      <c r="P1685" s="48"/>
      <c r="Q1685" s="48"/>
      <c r="R1685" s="49"/>
      <c r="S1685" s="49"/>
      <c r="T1685" s="49"/>
      <c r="U1685" s="49"/>
      <c r="V1685" s="49"/>
      <c r="W1685" s="49"/>
      <c r="X1685" s="94"/>
      <c r="AD1685" s="91"/>
      <c r="AE1685" s="49"/>
      <c r="AF1685" s="49"/>
      <c r="AH1685" s="91"/>
      <c r="AI1685" s="49"/>
      <c r="AJ1685" s="49"/>
      <c r="AL1685" s="91"/>
      <c r="AM1685" s="49"/>
      <c r="AN1685" s="49"/>
    </row>
    <row r="1686" spans="8:40" x14ac:dyDescent="0.2">
      <c r="H1686" s="92"/>
      <c r="M1686" s="47"/>
      <c r="O1686" s="48"/>
      <c r="P1686" s="48"/>
      <c r="Q1686" s="48"/>
      <c r="R1686" s="49"/>
      <c r="S1686" s="49"/>
      <c r="T1686" s="49"/>
      <c r="U1686" s="49"/>
      <c r="V1686" s="49"/>
      <c r="W1686" s="49"/>
      <c r="X1686" s="94"/>
      <c r="AD1686" s="91"/>
      <c r="AE1686" s="49"/>
      <c r="AF1686" s="49"/>
      <c r="AH1686" s="91"/>
      <c r="AI1686" s="49"/>
      <c r="AJ1686" s="49"/>
      <c r="AL1686" s="91"/>
      <c r="AM1686" s="49"/>
      <c r="AN1686" s="49"/>
    </row>
    <row r="1687" spans="8:40" x14ac:dyDescent="0.2">
      <c r="H1687" s="92"/>
      <c r="M1687" s="47"/>
      <c r="O1687" s="48"/>
      <c r="P1687" s="48"/>
      <c r="Q1687" s="48"/>
      <c r="R1687" s="49"/>
      <c r="S1687" s="49"/>
      <c r="T1687" s="49"/>
      <c r="U1687" s="49"/>
      <c r="V1687" s="49"/>
      <c r="W1687" s="49"/>
      <c r="X1687" s="94"/>
      <c r="AD1687" s="91"/>
      <c r="AE1687" s="49"/>
      <c r="AF1687" s="49"/>
      <c r="AH1687" s="91"/>
      <c r="AI1687" s="49"/>
      <c r="AJ1687" s="49"/>
      <c r="AL1687" s="91"/>
      <c r="AM1687" s="49"/>
      <c r="AN1687" s="49"/>
    </row>
    <row r="1688" spans="8:40" x14ac:dyDescent="0.2">
      <c r="H1688" s="92"/>
      <c r="M1688" s="47"/>
      <c r="O1688" s="48"/>
      <c r="P1688" s="48"/>
      <c r="Q1688" s="48"/>
      <c r="R1688" s="49"/>
      <c r="S1688" s="49"/>
      <c r="T1688" s="49"/>
      <c r="U1688" s="49"/>
      <c r="V1688" s="49"/>
      <c r="W1688" s="49"/>
      <c r="X1688" s="94"/>
      <c r="AD1688" s="91"/>
      <c r="AE1688" s="49"/>
      <c r="AF1688" s="49"/>
      <c r="AH1688" s="91"/>
      <c r="AI1688" s="49"/>
      <c r="AJ1688" s="49"/>
      <c r="AL1688" s="91"/>
      <c r="AM1688" s="49"/>
      <c r="AN1688" s="49"/>
    </row>
    <row r="1689" spans="8:40" x14ac:dyDescent="0.2">
      <c r="H1689" s="92"/>
      <c r="M1689" s="47"/>
      <c r="O1689" s="48"/>
      <c r="P1689" s="48"/>
      <c r="Q1689" s="48"/>
      <c r="R1689" s="49"/>
      <c r="S1689" s="49"/>
      <c r="T1689" s="49"/>
      <c r="U1689" s="49"/>
      <c r="V1689" s="49"/>
      <c r="W1689" s="49"/>
      <c r="X1689" s="94"/>
      <c r="AD1689" s="91"/>
      <c r="AE1689" s="49"/>
      <c r="AF1689" s="49"/>
      <c r="AH1689" s="91"/>
      <c r="AI1689" s="49"/>
      <c r="AJ1689" s="49"/>
      <c r="AL1689" s="91"/>
      <c r="AM1689" s="49"/>
      <c r="AN1689" s="49"/>
    </row>
    <row r="1690" spans="8:40" x14ac:dyDescent="0.2">
      <c r="H1690" s="92"/>
      <c r="M1690" s="47"/>
      <c r="O1690" s="48"/>
      <c r="P1690" s="48"/>
      <c r="Q1690" s="48"/>
      <c r="R1690" s="49"/>
      <c r="S1690" s="49"/>
      <c r="T1690" s="49"/>
      <c r="U1690" s="49"/>
      <c r="V1690" s="49"/>
      <c r="W1690" s="49"/>
      <c r="X1690" s="94"/>
      <c r="AD1690" s="91"/>
      <c r="AE1690" s="49"/>
      <c r="AF1690" s="49"/>
      <c r="AH1690" s="91"/>
      <c r="AI1690" s="49"/>
      <c r="AJ1690" s="49"/>
      <c r="AL1690" s="91"/>
      <c r="AM1690" s="49"/>
      <c r="AN1690" s="49"/>
    </row>
    <row r="1691" spans="8:40" x14ac:dyDescent="0.2">
      <c r="H1691" s="92"/>
      <c r="M1691" s="47"/>
      <c r="O1691" s="48"/>
      <c r="P1691" s="48"/>
      <c r="Q1691" s="48"/>
      <c r="R1691" s="49"/>
      <c r="S1691" s="49"/>
      <c r="T1691" s="49"/>
      <c r="U1691" s="49"/>
      <c r="V1691" s="49"/>
      <c r="W1691" s="49"/>
      <c r="X1691" s="94"/>
      <c r="AD1691" s="91"/>
      <c r="AE1691" s="49"/>
      <c r="AF1691" s="49"/>
      <c r="AH1691" s="91"/>
      <c r="AI1691" s="49"/>
      <c r="AJ1691" s="49"/>
      <c r="AL1691" s="91"/>
      <c r="AM1691" s="49"/>
      <c r="AN1691" s="49"/>
    </row>
    <row r="1692" spans="8:40" x14ac:dyDescent="0.2">
      <c r="H1692" s="92"/>
      <c r="M1692" s="47"/>
      <c r="O1692" s="48"/>
      <c r="P1692" s="48"/>
      <c r="Q1692" s="48"/>
      <c r="R1692" s="49"/>
      <c r="S1692" s="49"/>
      <c r="T1692" s="49"/>
      <c r="U1692" s="49"/>
      <c r="V1692" s="49"/>
      <c r="W1692" s="49"/>
      <c r="X1692" s="94"/>
      <c r="AD1692" s="91"/>
      <c r="AE1692" s="49"/>
      <c r="AF1692" s="49"/>
      <c r="AH1692" s="91"/>
      <c r="AI1692" s="49"/>
      <c r="AJ1692" s="49"/>
      <c r="AL1692" s="91"/>
      <c r="AM1692" s="49"/>
      <c r="AN1692" s="49"/>
    </row>
    <row r="1693" spans="8:40" x14ac:dyDescent="0.2">
      <c r="H1693" s="92"/>
      <c r="M1693" s="47"/>
      <c r="O1693" s="48"/>
      <c r="P1693" s="48"/>
      <c r="Q1693" s="48"/>
      <c r="R1693" s="49"/>
      <c r="S1693" s="49"/>
      <c r="T1693" s="49"/>
      <c r="U1693" s="49"/>
      <c r="V1693" s="49"/>
      <c r="W1693" s="49"/>
      <c r="X1693" s="94"/>
      <c r="AD1693" s="91"/>
      <c r="AE1693" s="49"/>
      <c r="AF1693" s="49"/>
      <c r="AH1693" s="91"/>
      <c r="AI1693" s="49"/>
      <c r="AJ1693" s="49"/>
      <c r="AL1693" s="91"/>
      <c r="AM1693" s="49"/>
      <c r="AN1693" s="49"/>
    </row>
    <row r="1694" spans="8:40" x14ac:dyDescent="0.2">
      <c r="H1694" s="92"/>
      <c r="M1694" s="47"/>
      <c r="O1694" s="48"/>
      <c r="P1694" s="48"/>
      <c r="Q1694" s="48"/>
      <c r="R1694" s="49"/>
      <c r="S1694" s="49"/>
      <c r="T1694" s="49"/>
      <c r="U1694" s="49"/>
      <c r="V1694" s="49"/>
      <c r="W1694" s="49"/>
      <c r="X1694" s="94"/>
      <c r="AD1694" s="91"/>
      <c r="AE1694" s="49"/>
      <c r="AF1694" s="49"/>
      <c r="AH1694" s="91"/>
      <c r="AI1694" s="49"/>
      <c r="AJ1694" s="49"/>
      <c r="AL1694" s="91"/>
      <c r="AM1694" s="49"/>
      <c r="AN1694" s="49"/>
    </row>
    <row r="1695" spans="8:40" x14ac:dyDescent="0.2">
      <c r="H1695" s="92"/>
      <c r="M1695" s="47"/>
      <c r="O1695" s="48"/>
      <c r="P1695" s="48"/>
      <c r="Q1695" s="48"/>
      <c r="R1695" s="49"/>
      <c r="S1695" s="49"/>
      <c r="T1695" s="49"/>
      <c r="U1695" s="49"/>
      <c r="V1695" s="49"/>
      <c r="W1695" s="49"/>
      <c r="X1695" s="94"/>
      <c r="AD1695" s="91"/>
      <c r="AE1695" s="49"/>
      <c r="AF1695" s="49"/>
      <c r="AH1695" s="91"/>
      <c r="AI1695" s="49"/>
      <c r="AJ1695" s="49"/>
      <c r="AL1695" s="91"/>
      <c r="AM1695" s="49"/>
      <c r="AN1695" s="49"/>
    </row>
    <row r="1696" spans="8:40" x14ac:dyDescent="0.2">
      <c r="H1696" s="92"/>
      <c r="M1696" s="47"/>
      <c r="O1696" s="48"/>
      <c r="P1696" s="48"/>
      <c r="Q1696" s="48"/>
      <c r="R1696" s="49"/>
      <c r="S1696" s="49"/>
      <c r="T1696" s="49"/>
      <c r="U1696" s="49"/>
      <c r="V1696" s="49"/>
      <c r="W1696" s="49"/>
      <c r="X1696" s="94"/>
      <c r="AD1696" s="91"/>
      <c r="AE1696" s="49"/>
      <c r="AF1696" s="49"/>
      <c r="AH1696" s="91"/>
      <c r="AI1696" s="49"/>
      <c r="AJ1696" s="49"/>
      <c r="AL1696" s="91"/>
      <c r="AM1696" s="49"/>
      <c r="AN1696" s="49"/>
    </row>
    <row r="1697" spans="8:40" x14ac:dyDescent="0.2">
      <c r="H1697" s="92"/>
      <c r="M1697" s="47"/>
      <c r="O1697" s="48"/>
      <c r="P1697" s="48"/>
      <c r="Q1697" s="48"/>
      <c r="R1697" s="49"/>
      <c r="S1697" s="49"/>
      <c r="T1697" s="49"/>
      <c r="U1697" s="49"/>
      <c r="V1697" s="49"/>
      <c r="W1697" s="49"/>
      <c r="X1697" s="94"/>
      <c r="AD1697" s="91"/>
      <c r="AE1697" s="49"/>
      <c r="AF1697" s="49"/>
      <c r="AH1697" s="91"/>
      <c r="AI1697" s="49"/>
      <c r="AJ1697" s="49"/>
      <c r="AL1697" s="91"/>
      <c r="AM1697" s="49"/>
      <c r="AN1697" s="49"/>
    </row>
    <row r="1698" spans="8:40" x14ac:dyDescent="0.2">
      <c r="H1698" s="92"/>
      <c r="M1698" s="47"/>
      <c r="O1698" s="48"/>
      <c r="P1698" s="48"/>
      <c r="Q1698" s="48"/>
      <c r="R1698" s="49"/>
      <c r="S1698" s="49"/>
      <c r="T1698" s="49"/>
      <c r="U1698" s="49"/>
      <c r="V1698" s="49"/>
      <c r="W1698" s="49"/>
      <c r="X1698" s="94"/>
      <c r="AD1698" s="91"/>
      <c r="AE1698" s="49"/>
      <c r="AF1698" s="49"/>
      <c r="AH1698" s="91"/>
      <c r="AI1698" s="49"/>
      <c r="AJ1698" s="49"/>
      <c r="AL1698" s="91"/>
      <c r="AM1698" s="49"/>
      <c r="AN1698" s="49"/>
    </row>
    <row r="1699" spans="8:40" x14ac:dyDescent="0.2">
      <c r="H1699" s="92"/>
      <c r="M1699" s="47"/>
      <c r="O1699" s="48"/>
      <c r="P1699" s="48"/>
      <c r="Q1699" s="48"/>
      <c r="R1699" s="49"/>
      <c r="S1699" s="49"/>
      <c r="T1699" s="49"/>
      <c r="U1699" s="49"/>
      <c r="V1699" s="49"/>
      <c r="W1699" s="49"/>
      <c r="X1699" s="94"/>
      <c r="AD1699" s="91"/>
      <c r="AE1699" s="49"/>
      <c r="AF1699" s="49"/>
      <c r="AH1699" s="91"/>
      <c r="AI1699" s="49"/>
      <c r="AJ1699" s="49"/>
      <c r="AL1699" s="91"/>
      <c r="AM1699" s="49"/>
      <c r="AN1699" s="49"/>
    </row>
    <row r="1700" spans="8:40" x14ac:dyDescent="0.2">
      <c r="H1700" s="92"/>
      <c r="M1700" s="47"/>
      <c r="O1700" s="48"/>
      <c r="P1700" s="48"/>
      <c r="Q1700" s="48"/>
      <c r="R1700" s="49"/>
      <c r="S1700" s="49"/>
      <c r="T1700" s="49"/>
      <c r="U1700" s="49"/>
      <c r="V1700" s="49"/>
      <c r="W1700" s="49"/>
      <c r="X1700" s="94"/>
      <c r="AD1700" s="91"/>
      <c r="AE1700" s="49"/>
      <c r="AF1700" s="49"/>
      <c r="AH1700" s="91"/>
      <c r="AI1700" s="49"/>
      <c r="AJ1700" s="49"/>
      <c r="AL1700" s="91"/>
      <c r="AM1700" s="49"/>
      <c r="AN1700" s="49"/>
    </row>
    <row r="1701" spans="8:40" x14ac:dyDescent="0.2">
      <c r="H1701" s="92"/>
      <c r="M1701" s="47"/>
      <c r="O1701" s="48"/>
      <c r="P1701" s="48"/>
      <c r="Q1701" s="48"/>
      <c r="R1701" s="49"/>
      <c r="S1701" s="49"/>
      <c r="T1701" s="49"/>
      <c r="U1701" s="49"/>
      <c r="V1701" s="49"/>
      <c r="W1701" s="49"/>
      <c r="X1701" s="94"/>
      <c r="AD1701" s="91"/>
      <c r="AE1701" s="49"/>
      <c r="AF1701" s="49"/>
      <c r="AH1701" s="91"/>
      <c r="AI1701" s="49"/>
      <c r="AJ1701" s="49"/>
      <c r="AL1701" s="91"/>
      <c r="AM1701" s="49"/>
      <c r="AN1701" s="49"/>
    </row>
    <row r="1702" spans="8:40" x14ac:dyDescent="0.2">
      <c r="H1702" s="92"/>
      <c r="M1702" s="47"/>
      <c r="O1702" s="48"/>
      <c r="P1702" s="48"/>
      <c r="Q1702" s="48"/>
      <c r="R1702" s="49"/>
      <c r="S1702" s="49"/>
      <c r="T1702" s="49"/>
      <c r="U1702" s="49"/>
      <c r="V1702" s="49"/>
      <c r="W1702" s="49"/>
      <c r="X1702" s="94"/>
      <c r="AD1702" s="91"/>
      <c r="AE1702" s="49"/>
      <c r="AF1702" s="49"/>
      <c r="AH1702" s="91"/>
      <c r="AI1702" s="49"/>
      <c r="AJ1702" s="49"/>
      <c r="AL1702" s="91"/>
      <c r="AM1702" s="49"/>
      <c r="AN1702" s="49"/>
    </row>
    <row r="1703" spans="8:40" x14ac:dyDescent="0.2">
      <c r="H1703" s="92"/>
      <c r="M1703" s="47"/>
      <c r="O1703" s="48"/>
      <c r="P1703" s="48"/>
      <c r="Q1703" s="48"/>
      <c r="R1703" s="49"/>
      <c r="S1703" s="49"/>
      <c r="T1703" s="49"/>
      <c r="U1703" s="49"/>
      <c r="V1703" s="49"/>
      <c r="W1703" s="49"/>
      <c r="X1703" s="94"/>
      <c r="AD1703" s="91"/>
      <c r="AE1703" s="49"/>
      <c r="AF1703" s="49"/>
      <c r="AH1703" s="91"/>
      <c r="AI1703" s="49"/>
      <c r="AJ1703" s="49"/>
      <c r="AL1703" s="91"/>
      <c r="AM1703" s="49"/>
      <c r="AN1703" s="49"/>
    </row>
    <row r="1704" spans="8:40" x14ac:dyDescent="0.2">
      <c r="H1704" s="92"/>
      <c r="M1704" s="47"/>
      <c r="O1704" s="48"/>
      <c r="P1704" s="48"/>
      <c r="Q1704" s="48"/>
      <c r="R1704" s="49"/>
      <c r="S1704" s="49"/>
      <c r="T1704" s="49"/>
      <c r="U1704" s="49"/>
      <c r="V1704" s="49"/>
      <c r="W1704" s="49"/>
      <c r="X1704" s="94"/>
      <c r="AD1704" s="91"/>
      <c r="AE1704" s="49"/>
      <c r="AF1704" s="49"/>
      <c r="AH1704" s="91"/>
      <c r="AI1704" s="49"/>
      <c r="AJ1704" s="49"/>
      <c r="AL1704" s="91"/>
      <c r="AM1704" s="49"/>
      <c r="AN1704" s="49"/>
    </row>
    <row r="1705" spans="8:40" x14ac:dyDescent="0.2">
      <c r="H1705" s="92"/>
      <c r="M1705" s="47"/>
      <c r="O1705" s="48"/>
      <c r="P1705" s="48"/>
      <c r="Q1705" s="48"/>
      <c r="R1705" s="49"/>
      <c r="S1705" s="49"/>
      <c r="T1705" s="49"/>
      <c r="U1705" s="49"/>
      <c r="V1705" s="49"/>
      <c r="W1705" s="49"/>
      <c r="X1705" s="94"/>
      <c r="AD1705" s="91"/>
      <c r="AE1705" s="49"/>
      <c r="AF1705" s="49"/>
      <c r="AH1705" s="91"/>
      <c r="AI1705" s="49"/>
      <c r="AJ1705" s="49"/>
      <c r="AL1705" s="91"/>
      <c r="AM1705" s="49"/>
      <c r="AN1705" s="49"/>
    </row>
    <row r="1706" spans="8:40" x14ac:dyDescent="0.2">
      <c r="H1706" s="92"/>
      <c r="M1706" s="47"/>
      <c r="O1706" s="48"/>
      <c r="P1706" s="48"/>
      <c r="Q1706" s="48"/>
      <c r="R1706" s="49"/>
      <c r="S1706" s="49"/>
      <c r="T1706" s="49"/>
      <c r="U1706" s="49"/>
      <c r="V1706" s="49"/>
      <c r="W1706" s="49"/>
      <c r="X1706" s="94"/>
      <c r="AD1706" s="91"/>
      <c r="AE1706" s="49"/>
      <c r="AF1706" s="49"/>
      <c r="AH1706" s="91"/>
      <c r="AI1706" s="49"/>
      <c r="AJ1706" s="49"/>
      <c r="AL1706" s="91"/>
      <c r="AM1706" s="49"/>
      <c r="AN1706" s="49"/>
    </row>
    <row r="1707" spans="8:40" x14ac:dyDescent="0.2">
      <c r="H1707" s="92"/>
      <c r="M1707" s="47"/>
      <c r="O1707" s="48"/>
      <c r="P1707" s="48"/>
      <c r="Q1707" s="48"/>
      <c r="R1707" s="49"/>
      <c r="S1707" s="49"/>
      <c r="T1707" s="49"/>
      <c r="U1707" s="49"/>
      <c r="V1707" s="49"/>
      <c r="W1707" s="49"/>
      <c r="X1707" s="94"/>
      <c r="AD1707" s="91"/>
      <c r="AE1707" s="49"/>
      <c r="AF1707" s="49"/>
      <c r="AH1707" s="91"/>
      <c r="AI1707" s="49"/>
      <c r="AJ1707" s="49"/>
      <c r="AL1707" s="91"/>
      <c r="AM1707" s="49"/>
      <c r="AN1707" s="49"/>
    </row>
    <row r="1708" spans="8:40" x14ac:dyDescent="0.2">
      <c r="H1708" s="92"/>
      <c r="M1708" s="47"/>
      <c r="O1708" s="48"/>
      <c r="P1708" s="48"/>
      <c r="Q1708" s="48"/>
      <c r="R1708" s="49"/>
      <c r="S1708" s="49"/>
      <c r="T1708" s="49"/>
      <c r="U1708" s="49"/>
      <c r="V1708" s="49"/>
      <c r="W1708" s="49"/>
      <c r="X1708" s="94"/>
      <c r="AD1708" s="91"/>
      <c r="AE1708" s="49"/>
      <c r="AF1708" s="49"/>
      <c r="AH1708" s="91"/>
      <c r="AI1708" s="49"/>
      <c r="AJ1708" s="49"/>
      <c r="AL1708" s="91"/>
      <c r="AM1708" s="49"/>
      <c r="AN1708" s="49"/>
    </row>
    <row r="1709" spans="8:40" x14ac:dyDescent="0.2">
      <c r="H1709" s="92"/>
      <c r="M1709" s="47"/>
      <c r="O1709" s="48"/>
      <c r="P1709" s="48"/>
      <c r="Q1709" s="48"/>
      <c r="R1709" s="49"/>
      <c r="S1709" s="49"/>
      <c r="T1709" s="49"/>
      <c r="U1709" s="49"/>
      <c r="V1709" s="49"/>
      <c r="W1709" s="49"/>
      <c r="X1709" s="94"/>
      <c r="AD1709" s="91"/>
      <c r="AE1709" s="49"/>
      <c r="AF1709" s="49"/>
      <c r="AH1709" s="91"/>
      <c r="AI1709" s="49"/>
      <c r="AJ1709" s="49"/>
      <c r="AL1709" s="91"/>
      <c r="AM1709" s="49"/>
      <c r="AN1709" s="49"/>
    </row>
    <row r="1710" spans="8:40" x14ac:dyDescent="0.2">
      <c r="H1710" s="92"/>
      <c r="M1710" s="47"/>
      <c r="O1710" s="48"/>
      <c r="P1710" s="48"/>
      <c r="Q1710" s="48"/>
      <c r="R1710" s="49"/>
      <c r="S1710" s="49"/>
      <c r="T1710" s="49"/>
      <c r="U1710" s="49"/>
      <c r="V1710" s="49"/>
      <c r="W1710" s="49"/>
      <c r="X1710" s="94"/>
      <c r="AD1710" s="91"/>
      <c r="AE1710" s="49"/>
      <c r="AF1710" s="49"/>
      <c r="AH1710" s="91"/>
      <c r="AI1710" s="49"/>
      <c r="AJ1710" s="49"/>
      <c r="AL1710" s="91"/>
      <c r="AM1710" s="49"/>
      <c r="AN1710" s="49"/>
    </row>
    <row r="1711" spans="8:40" x14ac:dyDescent="0.2">
      <c r="H1711" s="92"/>
      <c r="M1711" s="47"/>
      <c r="O1711" s="48"/>
      <c r="P1711" s="48"/>
      <c r="Q1711" s="48"/>
      <c r="R1711" s="49"/>
      <c r="S1711" s="49"/>
      <c r="T1711" s="49"/>
      <c r="U1711" s="49"/>
      <c r="V1711" s="49"/>
      <c r="W1711" s="49"/>
      <c r="X1711" s="94"/>
      <c r="AD1711" s="91"/>
      <c r="AE1711" s="49"/>
      <c r="AF1711" s="49"/>
      <c r="AH1711" s="91"/>
      <c r="AI1711" s="49"/>
      <c r="AJ1711" s="49"/>
      <c r="AL1711" s="91"/>
      <c r="AM1711" s="49"/>
      <c r="AN1711" s="49"/>
    </row>
    <row r="1712" spans="8:40" x14ac:dyDescent="0.2">
      <c r="H1712" s="92"/>
      <c r="M1712" s="47"/>
      <c r="O1712" s="48"/>
      <c r="P1712" s="48"/>
      <c r="Q1712" s="48"/>
      <c r="R1712" s="49"/>
      <c r="S1712" s="49"/>
      <c r="T1712" s="49"/>
      <c r="U1712" s="49"/>
      <c r="V1712" s="49"/>
      <c r="W1712" s="49"/>
      <c r="X1712" s="94"/>
      <c r="AD1712" s="91"/>
      <c r="AE1712" s="49"/>
      <c r="AF1712" s="49"/>
      <c r="AH1712" s="91"/>
      <c r="AI1712" s="49"/>
      <c r="AJ1712" s="49"/>
      <c r="AL1712" s="91"/>
      <c r="AM1712" s="49"/>
      <c r="AN1712" s="49"/>
    </row>
    <row r="1713" spans="8:40" x14ac:dyDescent="0.2">
      <c r="H1713" s="92"/>
      <c r="M1713" s="47"/>
      <c r="O1713" s="48"/>
      <c r="P1713" s="48"/>
      <c r="Q1713" s="48"/>
      <c r="R1713" s="49"/>
      <c r="S1713" s="49"/>
      <c r="T1713" s="49"/>
      <c r="U1713" s="49"/>
      <c r="V1713" s="49"/>
      <c r="W1713" s="49"/>
      <c r="X1713" s="94"/>
      <c r="AD1713" s="91"/>
      <c r="AE1713" s="49"/>
      <c r="AF1713" s="49"/>
      <c r="AH1713" s="91"/>
      <c r="AI1713" s="49"/>
      <c r="AJ1713" s="49"/>
      <c r="AL1713" s="91"/>
      <c r="AM1713" s="49"/>
      <c r="AN1713" s="49"/>
    </row>
    <row r="1714" spans="8:40" x14ac:dyDescent="0.2">
      <c r="H1714" s="92"/>
      <c r="M1714" s="47"/>
      <c r="O1714" s="48"/>
      <c r="P1714" s="48"/>
      <c r="Q1714" s="48"/>
      <c r="R1714" s="49"/>
      <c r="S1714" s="49"/>
      <c r="T1714" s="49"/>
      <c r="U1714" s="49"/>
      <c r="V1714" s="49"/>
      <c r="W1714" s="49"/>
      <c r="X1714" s="94"/>
      <c r="AD1714" s="91"/>
      <c r="AE1714" s="49"/>
      <c r="AF1714" s="49"/>
      <c r="AH1714" s="91"/>
      <c r="AI1714" s="49"/>
      <c r="AJ1714" s="49"/>
      <c r="AL1714" s="91"/>
      <c r="AM1714" s="49"/>
      <c r="AN1714" s="49"/>
    </row>
    <row r="1715" spans="8:40" x14ac:dyDescent="0.2">
      <c r="H1715" s="92"/>
      <c r="M1715" s="47"/>
      <c r="O1715" s="48"/>
      <c r="P1715" s="48"/>
      <c r="Q1715" s="48"/>
      <c r="R1715" s="49"/>
      <c r="S1715" s="49"/>
      <c r="T1715" s="49"/>
      <c r="U1715" s="49"/>
      <c r="V1715" s="49"/>
      <c r="W1715" s="49"/>
      <c r="X1715" s="94"/>
      <c r="AD1715" s="91"/>
      <c r="AE1715" s="49"/>
      <c r="AF1715" s="49"/>
      <c r="AH1715" s="91"/>
      <c r="AI1715" s="49"/>
      <c r="AJ1715" s="49"/>
      <c r="AL1715" s="91"/>
      <c r="AM1715" s="49"/>
      <c r="AN1715" s="49"/>
    </row>
    <row r="1716" spans="8:40" x14ac:dyDescent="0.2">
      <c r="H1716" s="92"/>
      <c r="M1716" s="47"/>
      <c r="O1716" s="48"/>
      <c r="P1716" s="48"/>
      <c r="Q1716" s="48"/>
      <c r="R1716" s="49"/>
      <c r="S1716" s="49"/>
      <c r="T1716" s="49"/>
      <c r="U1716" s="49"/>
      <c r="V1716" s="49"/>
      <c r="W1716" s="49"/>
      <c r="X1716" s="94"/>
      <c r="AD1716" s="91"/>
      <c r="AE1716" s="49"/>
      <c r="AF1716" s="49"/>
      <c r="AH1716" s="91"/>
      <c r="AI1716" s="49"/>
      <c r="AJ1716" s="49"/>
      <c r="AL1716" s="91"/>
      <c r="AM1716" s="49"/>
      <c r="AN1716" s="49"/>
    </row>
    <row r="1717" spans="8:40" x14ac:dyDescent="0.2">
      <c r="H1717" s="92"/>
      <c r="M1717" s="47"/>
      <c r="O1717" s="48"/>
      <c r="P1717" s="48"/>
      <c r="Q1717" s="48"/>
      <c r="R1717" s="49"/>
      <c r="S1717" s="49"/>
      <c r="T1717" s="49"/>
      <c r="U1717" s="49"/>
      <c r="V1717" s="49"/>
      <c r="W1717" s="49"/>
      <c r="X1717" s="94"/>
      <c r="AD1717" s="91"/>
      <c r="AE1717" s="49"/>
      <c r="AF1717" s="49"/>
      <c r="AH1717" s="91"/>
      <c r="AI1717" s="49"/>
      <c r="AJ1717" s="49"/>
      <c r="AL1717" s="91"/>
      <c r="AM1717" s="49"/>
      <c r="AN1717" s="49"/>
    </row>
    <row r="1718" spans="8:40" x14ac:dyDescent="0.2">
      <c r="H1718" s="92"/>
      <c r="M1718" s="47"/>
      <c r="O1718" s="48"/>
      <c r="P1718" s="48"/>
      <c r="Q1718" s="48"/>
      <c r="R1718" s="49"/>
      <c r="S1718" s="49"/>
      <c r="T1718" s="49"/>
      <c r="U1718" s="49"/>
      <c r="V1718" s="49"/>
      <c r="W1718" s="49"/>
      <c r="X1718" s="94"/>
      <c r="AD1718" s="91"/>
      <c r="AE1718" s="49"/>
      <c r="AF1718" s="49"/>
      <c r="AH1718" s="91"/>
      <c r="AI1718" s="49"/>
      <c r="AJ1718" s="49"/>
      <c r="AL1718" s="91"/>
      <c r="AM1718" s="49"/>
      <c r="AN1718" s="49"/>
    </row>
    <row r="1719" spans="8:40" x14ac:dyDescent="0.2">
      <c r="H1719" s="92"/>
      <c r="M1719" s="47"/>
      <c r="O1719" s="48"/>
      <c r="P1719" s="48"/>
      <c r="Q1719" s="48"/>
      <c r="R1719" s="49"/>
      <c r="S1719" s="49"/>
      <c r="T1719" s="49"/>
      <c r="U1719" s="49"/>
      <c r="V1719" s="49"/>
      <c r="W1719" s="49"/>
      <c r="X1719" s="94"/>
      <c r="AD1719" s="91"/>
      <c r="AE1719" s="49"/>
      <c r="AF1719" s="49"/>
      <c r="AH1719" s="91"/>
      <c r="AI1719" s="49"/>
      <c r="AJ1719" s="49"/>
      <c r="AL1719" s="91"/>
      <c r="AM1719" s="49"/>
      <c r="AN1719" s="49"/>
    </row>
    <row r="1720" spans="8:40" x14ac:dyDescent="0.2">
      <c r="H1720" s="92"/>
      <c r="M1720" s="47"/>
      <c r="O1720" s="48"/>
      <c r="P1720" s="48"/>
      <c r="Q1720" s="48"/>
      <c r="R1720" s="49"/>
      <c r="S1720" s="49"/>
      <c r="T1720" s="49"/>
      <c r="U1720" s="49"/>
      <c r="V1720" s="49"/>
      <c r="W1720" s="49"/>
      <c r="X1720" s="94"/>
      <c r="AD1720" s="91"/>
      <c r="AE1720" s="49"/>
      <c r="AF1720" s="49"/>
      <c r="AH1720" s="91"/>
      <c r="AI1720" s="49"/>
      <c r="AJ1720" s="49"/>
      <c r="AL1720" s="91"/>
      <c r="AM1720" s="49"/>
      <c r="AN1720" s="49"/>
    </row>
    <row r="1721" spans="8:40" x14ac:dyDescent="0.2">
      <c r="H1721" s="92"/>
      <c r="M1721" s="47"/>
      <c r="O1721" s="48"/>
      <c r="P1721" s="48"/>
      <c r="Q1721" s="48"/>
      <c r="R1721" s="49"/>
      <c r="S1721" s="49"/>
      <c r="T1721" s="49"/>
      <c r="U1721" s="49"/>
      <c r="V1721" s="49"/>
      <c r="W1721" s="49"/>
      <c r="X1721" s="94"/>
      <c r="AD1721" s="91"/>
      <c r="AE1721" s="49"/>
      <c r="AF1721" s="49"/>
      <c r="AH1721" s="91"/>
      <c r="AI1721" s="49"/>
      <c r="AJ1721" s="49"/>
      <c r="AL1721" s="91"/>
      <c r="AM1721" s="49"/>
      <c r="AN1721" s="49"/>
    </row>
    <row r="1722" spans="8:40" x14ac:dyDescent="0.2">
      <c r="H1722" s="92"/>
      <c r="M1722" s="47"/>
      <c r="O1722" s="48"/>
      <c r="P1722" s="48"/>
      <c r="Q1722" s="48"/>
      <c r="R1722" s="49"/>
      <c r="S1722" s="49"/>
      <c r="T1722" s="49"/>
      <c r="U1722" s="49"/>
      <c r="V1722" s="49"/>
      <c r="W1722" s="49"/>
      <c r="X1722" s="94"/>
      <c r="AD1722" s="91"/>
      <c r="AE1722" s="49"/>
      <c r="AF1722" s="49"/>
      <c r="AH1722" s="91"/>
      <c r="AI1722" s="49"/>
      <c r="AJ1722" s="49"/>
      <c r="AL1722" s="91"/>
      <c r="AM1722" s="49"/>
      <c r="AN1722" s="49"/>
    </row>
    <row r="1723" spans="8:40" x14ac:dyDescent="0.2">
      <c r="H1723" s="92"/>
      <c r="M1723" s="47"/>
      <c r="O1723" s="48"/>
      <c r="P1723" s="48"/>
      <c r="Q1723" s="48"/>
      <c r="R1723" s="49"/>
      <c r="S1723" s="49"/>
      <c r="T1723" s="49"/>
      <c r="U1723" s="49"/>
      <c r="V1723" s="49"/>
      <c r="W1723" s="49"/>
      <c r="X1723" s="94"/>
      <c r="AD1723" s="91"/>
      <c r="AE1723" s="49"/>
      <c r="AF1723" s="49"/>
      <c r="AH1723" s="91"/>
      <c r="AI1723" s="49"/>
      <c r="AJ1723" s="49"/>
      <c r="AL1723" s="91"/>
      <c r="AM1723" s="49"/>
      <c r="AN1723" s="49"/>
    </row>
    <row r="1724" spans="8:40" x14ac:dyDescent="0.2">
      <c r="H1724" s="92"/>
      <c r="M1724" s="47"/>
      <c r="O1724" s="48"/>
      <c r="P1724" s="48"/>
      <c r="Q1724" s="48"/>
      <c r="R1724" s="49"/>
      <c r="S1724" s="49"/>
      <c r="T1724" s="49"/>
      <c r="U1724" s="49"/>
      <c r="V1724" s="49"/>
      <c r="W1724" s="49"/>
      <c r="X1724" s="94"/>
      <c r="AD1724" s="91"/>
      <c r="AE1724" s="49"/>
      <c r="AF1724" s="49"/>
      <c r="AH1724" s="91"/>
      <c r="AI1724" s="49"/>
      <c r="AJ1724" s="49"/>
      <c r="AL1724" s="91"/>
      <c r="AM1724" s="49"/>
      <c r="AN1724" s="49"/>
    </row>
    <row r="1725" spans="8:40" x14ac:dyDescent="0.2">
      <c r="H1725" s="92"/>
      <c r="M1725" s="47"/>
      <c r="O1725" s="48"/>
      <c r="P1725" s="48"/>
      <c r="Q1725" s="48"/>
      <c r="R1725" s="49"/>
      <c r="S1725" s="49"/>
      <c r="T1725" s="49"/>
      <c r="U1725" s="49"/>
      <c r="V1725" s="49"/>
      <c r="W1725" s="49"/>
      <c r="X1725" s="94"/>
      <c r="AD1725" s="91"/>
      <c r="AE1725" s="49"/>
      <c r="AF1725" s="49"/>
      <c r="AH1725" s="91"/>
      <c r="AI1725" s="49"/>
      <c r="AJ1725" s="49"/>
      <c r="AL1725" s="91"/>
      <c r="AM1725" s="49"/>
      <c r="AN1725" s="49"/>
    </row>
    <row r="1726" spans="8:40" x14ac:dyDescent="0.2">
      <c r="H1726" s="92"/>
      <c r="M1726" s="47"/>
      <c r="O1726" s="48"/>
      <c r="P1726" s="48"/>
      <c r="Q1726" s="48"/>
      <c r="R1726" s="49"/>
      <c r="S1726" s="49"/>
      <c r="T1726" s="49"/>
      <c r="U1726" s="49"/>
      <c r="V1726" s="49"/>
      <c r="W1726" s="49"/>
      <c r="X1726" s="94"/>
      <c r="AD1726" s="91"/>
      <c r="AE1726" s="49"/>
      <c r="AF1726" s="49"/>
      <c r="AH1726" s="91"/>
      <c r="AI1726" s="49"/>
      <c r="AJ1726" s="49"/>
      <c r="AL1726" s="91"/>
      <c r="AM1726" s="49"/>
      <c r="AN1726" s="49"/>
    </row>
    <row r="1727" spans="8:40" x14ac:dyDescent="0.2">
      <c r="H1727" s="92"/>
      <c r="M1727" s="47"/>
      <c r="O1727" s="48"/>
      <c r="P1727" s="48"/>
      <c r="Q1727" s="48"/>
      <c r="R1727" s="49"/>
      <c r="S1727" s="49"/>
      <c r="T1727" s="49"/>
      <c r="U1727" s="49"/>
      <c r="V1727" s="49"/>
      <c r="W1727" s="49"/>
      <c r="X1727" s="94"/>
      <c r="AD1727" s="91"/>
      <c r="AE1727" s="49"/>
      <c r="AF1727" s="49"/>
      <c r="AH1727" s="91"/>
      <c r="AI1727" s="49"/>
      <c r="AJ1727" s="49"/>
      <c r="AL1727" s="91"/>
      <c r="AM1727" s="49"/>
      <c r="AN1727" s="49"/>
    </row>
    <row r="1728" spans="8:40" x14ac:dyDescent="0.2">
      <c r="H1728" s="92"/>
      <c r="M1728" s="47"/>
      <c r="O1728" s="48"/>
      <c r="P1728" s="48"/>
      <c r="Q1728" s="48"/>
      <c r="R1728" s="49"/>
      <c r="S1728" s="49"/>
      <c r="T1728" s="49"/>
      <c r="U1728" s="49"/>
      <c r="V1728" s="49"/>
      <c r="W1728" s="49"/>
      <c r="X1728" s="94"/>
      <c r="AD1728" s="91"/>
      <c r="AE1728" s="49"/>
      <c r="AF1728" s="49"/>
      <c r="AH1728" s="91"/>
      <c r="AI1728" s="49"/>
      <c r="AJ1728" s="49"/>
      <c r="AL1728" s="91"/>
      <c r="AM1728" s="49"/>
      <c r="AN1728" s="49"/>
    </row>
    <row r="1729" spans="8:40" x14ac:dyDescent="0.2">
      <c r="H1729" s="92"/>
      <c r="M1729" s="47"/>
      <c r="O1729" s="48"/>
      <c r="P1729" s="48"/>
      <c r="Q1729" s="48"/>
      <c r="R1729" s="49"/>
      <c r="S1729" s="49"/>
      <c r="T1729" s="49"/>
      <c r="U1729" s="49"/>
      <c r="V1729" s="49"/>
      <c r="W1729" s="49"/>
      <c r="X1729" s="94"/>
      <c r="AD1729" s="91"/>
      <c r="AE1729" s="49"/>
      <c r="AF1729" s="49"/>
      <c r="AH1729" s="91"/>
      <c r="AI1729" s="49"/>
      <c r="AJ1729" s="49"/>
      <c r="AL1729" s="91"/>
      <c r="AM1729" s="49"/>
      <c r="AN1729" s="49"/>
    </row>
    <row r="1730" spans="8:40" x14ac:dyDescent="0.2">
      <c r="H1730" s="92"/>
      <c r="M1730" s="47"/>
      <c r="O1730" s="48"/>
      <c r="P1730" s="48"/>
      <c r="Q1730" s="48"/>
      <c r="R1730" s="49"/>
      <c r="S1730" s="49"/>
      <c r="T1730" s="49"/>
      <c r="U1730" s="49"/>
      <c r="V1730" s="49"/>
      <c r="W1730" s="49"/>
      <c r="X1730" s="94"/>
      <c r="AD1730" s="91"/>
      <c r="AE1730" s="49"/>
      <c r="AF1730" s="49"/>
      <c r="AH1730" s="91"/>
      <c r="AI1730" s="49"/>
      <c r="AJ1730" s="49"/>
      <c r="AL1730" s="91"/>
      <c r="AM1730" s="49"/>
      <c r="AN1730" s="49"/>
    </row>
    <row r="1731" spans="8:40" x14ac:dyDescent="0.2">
      <c r="H1731" s="92"/>
      <c r="M1731" s="47"/>
      <c r="O1731" s="48"/>
      <c r="P1731" s="48"/>
      <c r="Q1731" s="48"/>
      <c r="R1731" s="49"/>
      <c r="S1731" s="49"/>
      <c r="T1731" s="49"/>
      <c r="U1731" s="49"/>
      <c r="V1731" s="49"/>
      <c r="W1731" s="49"/>
      <c r="X1731" s="94"/>
      <c r="AD1731" s="91"/>
      <c r="AE1731" s="49"/>
      <c r="AF1731" s="49"/>
      <c r="AH1731" s="91"/>
      <c r="AI1731" s="49"/>
      <c r="AJ1731" s="49"/>
      <c r="AL1731" s="91"/>
      <c r="AM1731" s="49"/>
      <c r="AN1731" s="49"/>
    </row>
    <row r="1732" spans="8:40" x14ac:dyDescent="0.2">
      <c r="H1732" s="92"/>
      <c r="M1732" s="47"/>
      <c r="O1732" s="48"/>
      <c r="P1732" s="48"/>
      <c r="Q1732" s="48"/>
      <c r="R1732" s="49"/>
      <c r="S1732" s="49"/>
      <c r="T1732" s="49"/>
      <c r="U1732" s="49"/>
      <c r="V1732" s="49"/>
      <c r="W1732" s="49"/>
      <c r="X1732" s="94"/>
      <c r="AD1732" s="91"/>
      <c r="AE1732" s="49"/>
      <c r="AF1732" s="49"/>
      <c r="AH1732" s="91"/>
      <c r="AI1732" s="49"/>
      <c r="AJ1732" s="49"/>
      <c r="AL1732" s="91"/>
      <c r="AM1732" s="49"/>
      <c r="AN1732" s="49"/>
    </row>
    <row r="1733" spans="8:40" x14ac:dyDescent="0.2">
      <c r="H1733" s="92"/>
      <c r="M1733" s="47"/>
      <c r="O1733" s="48"/>
      <c r="P1733" s="48"/>
      <c r="Q1733" s="48"/>
      <c r="R1733" s="49"/>
      <c r="S1733" s="49"/>
      <c r="T1733" s="49"/>
      <c r="U1733" s="49"/>
      <c r="V1733" s="49"/>
      <c r="W1733" s="49"/>
      <c r="X1733" s="94"/>
      <c r="AD1733" s="91"/>
      <c r="AE1733" s="49"/>
      <c r="AF1733" s="49"/>
      <c r="AH1733" s="91"/>
      <c r="AI1733" s="49"/>
      <c r="AJ1733" s="49"/>
      <c r="AL1733" s="91"/>
      <c r="AM1733" s="49"/>
      <c r="AN1733" s="49"/>
    </row>
    <row r="1734" spans="8:40" x14ac:dyDescent="0.2">
      <c r="H1734" s="92"/>
      <c r="M1734" s="47"/>
      <c r="O1734" s="48"/>
      <c r="P1734" s="48"/>
      <c r="Q1734" s="48"/>
      <c r="R1734" s="49"/>
      <c r="S1734" s="49"/>
      <c r="T1734" s="49"/>
      <c r="U1734" s="49"/>
      <c r="V1734" s="49"/>
      <c r="W1734" s="49"/>
      <c r="X1734" s="94"/>
      <c r="AD1734" s="91"/>
      <c r="AE1734" s="49"/>
      <c r="AF1734" s="49"/>
      <c r="AH1734" s="91"/>
      <c r="AI1734" s="49"/>
      <c r="AJ1734" s="49"/>
      <c r="AL1734" s="91"/>
      <c r="AM1734" s="49"/>
      <c r="AN1734" s="49"/>
    </row>
    <row r="1735" spans="8:40" x14ac:dyDescent="0.2">
      <c r="H1735" s="92"/>
      <c r="M1735" s="47"/>
      <c r="O1735" s="48"/>
      <c r="P1735" s="48"/>
      <c r="Q1735" s="48"/>
      <c r="R1735" s="49"/>
      <c r="S1735" s="49"/>
      <c r="T1735" s="49"/>
      <c r="U1735" s="49"/>
      <c r="V1735" s="49"/>
      <c r="W1735" s="49"/>
      <c r="X1735" s="94"/>
      <c r="AD1735" s="91"/>
      <c r="AE1735" s="49"/>
      <c r="AF1735" s="49"/>
      <c r="AH1735" s="91"/>
      <c r="AI1735" s="49"/>
      <c r="AJ1735" s="49"/>
      <c r="AL1735" s="91"/>
      <c r="AM1735" s="49"/>
      <c r="AN1735" s="49"/>
    </row>
    <row r="1736" spans="8:40" x14ac:dyDescent="0.2">
      <c r="H1736" s="92"/>
      <c r="M1736" s="47"/>
      <c r="O1736" s="48"/>
      <c r="P1736" s="48"/>
      <c r="Q1736" s="48"/>
      <c r="R1736" s="49"/>
      <c r="S1736" s="49"/>
      <c r="T1736" s="49"/>
      <c r="U1736" s="49"/>
      <c r="V1736" s="49"/>
      <c r="W1736" s="49"/>
      <c r="X1736" s="94"/>
      <c r="AD1736" s="91"/>
      <c r="AE1736" s="49"/>
      <c r="AF1736" s="49"/>
      <c r="AH1736" s="91"/>
      <c r="AI1736" s="49"/>
      <c r="AJ1736" s="49"/>
      <c r="AL1736" s="91"/>
      <c r="AM1736" s="49"/>
      <c r="AN1736" s="49"/>
    </row>
    <row r="1737" spans="8:40" x14ac:dyDescent="0.2">
      <c r="H1737" s="92"/>
      <c r="M1737" s="47"/>
      <c r="O1737" s="48"/>
      <c r="P1737" s="48"/>
      <c r="Q1737" s="48"/>
      <c r="R1737" s="49"/>
      <c r="S1737" s="49"/>
      <c r="T1737" s="49"/>
      <c r="U1737" s="49"/>
      <c r="V1737" s="49"/>
      <c r="W1737" s="49"/>
      <c r="X1737" s="94"/>
      <c r="AD1737" s="91"/>
      <c r="AE1737" s="49"/>
      <c r="AF1737" s="49"/>
      <c r="AH1737" s="91"/>
      <c r="AI1737" s="49"/>
      <c r="AJ1737" s="49"/>
      <c r="AL1737" s="91"/>
      <c r="AM1737" s="49"/>
      <c r="AN1737" s="49"/>
    </row>
    <row r="1738" spans="8:40" x14ac:dyDescent="0.2">
      <c r="H1738" s="92"/>
      <c r="M1738" s="47"/>
      <c r="O1738" s="48"/>
      <c r="P1738" s="48"/>
      <c r="Q1738" s="48"/>
      <c r="R1738" s="49"/>
      <c r="S1738" s="49"/>
      <c r="T1738" s="49"/>
      <c r="U1738" s="49"/>
      <c r="V1738" s="49"/>
      <c r="W1738" s="49"/>
      <c r="X1738" s="94"/>
      <c r="AD1738" s="91"/>
      <c r="AE1738" s="49"/>
      <c r="AF1738" s="49"/>
      <c r="AH1738" s="91"/>
      <c r="AI1738" s="49"/>
      <c r="AJ1738" s="49"/>
      <c r="AL1738" s="91"/>
      <c r="AM1738" s="49"/>
      <c r="AN1738" s="49"/>
    </row>
    <row r="1739" spans="8:40" x14ac:dyDescent="0.2">
      <c r="H1739" s="92"/>
      <c r="M1739" s="47"/>
      <c r="O1739" s="48"/>
      <c r="P1739" s="48"/>
      <c r="Q1739" s="48"/>
      <c r="R1739" s="49"/>
      <c r="S1739" s="49"/>
      <c r="T1739" s="49"/>
      <c r="U1739" s="49"/>
      <c r="V1739" s="49"/>
      <c r="W1739" s="49"/>
      <c r="X1739" s="94"/>
      <c r="AD1739" s="91"/>
      <c r="AE1739" s="49"/>
      <c r="AF1739" s="49"/>
      <c r="AH1739" s="91"/>
      <c r="AI1739" s="49"/>
      <c r="AJ1739" s="49"/>
      <c r="AL1739" s="91"/>
      <c r="AM1739" s="49"/>
      <c r="AN1739" s="49"/>
    </row>
    <row r="1740" spans="8:40" x14ac:dyDescent="0.2">
      <c r="H1740" s="92"/>
      <c r="M1740" s="47"/>
      <c r="O1740" s="48"/>
      <c r="P1740" s="48"/>
      <c r="Q1740" s="48"/>
      <c r="R1740" s="49"/>
      <c r="S1740" s="49"/>
      <c r="T1740" s="49"/>
      <c r="U1740" s="49"/>
      <c r="V1740" s="49"/>
      <c r="W1740" s="49"/>
      <c r="X1740" s="94"/>
      <c r="AD1740" s="91"/>
      <c r="AE1740" s="49"/>
      <c r="AF1740" s="49"/>
      <c r="AH1740" s="91"/>
      <c r="AI1740" s="49"/>
      <c r="AJ1740" s="49"/>
      <c r="AL1740" s="91"/>
      <c r="AM1740" s="49"/>
      <c r="AN1740" s="49"/>
    </row>
    <row r="1741" spans="8:40" x14ac:dyDescent="0.2">
      <c r="H1741" s="92"/>
      <c r="M1741" s="47"/>
      <c r="O1741" s="48"/>
      <c r="P1741" s="48"/>
      <c r="Q1741" s="48"/>
      <c r="R1741" s="49"/>
      <c r="S1741" s="49"/>
      <c r="T1741" s="49"/>
      <c r="U1741" s="49"/>
      <c r="V1741" s="49"/>
      <c r="W1741" s="49"/>
      <c r="X1741" s="94"/>
      <c r="AD1741" s="91"/>
      <c r="AE1741" s="49"/>
      <c r="AF1741" s="49"/>
      <c r="AH1741" s="91"/>
      <c r="AI1741" s="49"/>
      <c r="AJ1741" s="49"/>
      <c r="AL1741" s="91"/>
      <c r="AM1741" s="49"/>
      <c r="AN1741" s="49"/>
    </row>
    <row r="1742" spans="8:40" x14ac:dyDescent="0.2">
      <c r="H1742" s="92"/>
      <c r="M1742" s="47"/>
      <c r="O1742" s="48"/>
      <c r="P1742" s="48"/>
      <c r="Q1742" s="48"/>
      <c r="R1742" s="49"/>
      <c r="S1742" s="49"/>
      <c r="T1742" s="49"/>
      <c r="U1742" s="49"/>
      <c r="V1742" s="49"/>
      <c r="W1742" s="49"/>
      <c r="X1742" s="94"/>
      <c r="AD1742" s="91"/>
      <c r="AE1742" s="49"/>
      <c r="AF1742" s="49"/>
      <c r="AH1742" s="91"/>
      <c r="AI1742" s="49"/>
      <c r="AJ1742" s="49"/>
      <c r="AL1742" s="91"/>
      <c r="AM1742" s="49"/>
      <c r="AN1742" s="49"/>
    </row>
    <row r="1743" spans="8:40" x14ac:dyDescent="0.2">
      <c r="H1743" s="92"/>
      <c r="M1743" s="47"/>
      <c r="O1743" s="48"/>
      <c r="P1743" s="48"/>
      <c r="Q1743" s="48"/>
      <c r="R1743" s="49"/>
      <c r="S1743" s="49"/>
      <c r="T1743" s="49"/>
      <c r="U1743" s="49"/>
      <c r="V1743" s="49"/>
      <c r="W1743" s="49"/>
      <c r="X1743" s="94"/>
      <c r="AD1743" s="91"/>
      <c r="AE1743" s="49"/>
      <c r="AF1743" s="49"/>
      <c r="AH1743" s="91"/>
      <c r="AI1743" s="49"/>
      <c r="AJ1743" s="49"/>
      <c r="AL1743" s="91"/>
      <c r="AM1743" s="49"/>
      <c r="AN1743" s="49"/>
    </row>
    <row r="1744" spans="8:40" x14ac:dyDescent="0.2">
      <c r="H1744" s="92"/>
      <c r="M1744" s="47"/>
      <c r="O1744" s="48"/>
      <c r="P1744" s="48"/>
      <c r="Q1744" s="48"/>
      <c r="R1744" s="49"/>
      <c r="S1744" s="49"/>
      <c r="T1744" s="49"/>
      <c r="U1744" s="49"/>
      <c r="V1744" s="49"/>
      <c r="W1744" s="49"/>
      <c r="X1744" s="94"/>
      <c r="AD1744" s="91"/>
      <c r="AE1744" s="49"/>
      <c r="AF1744" s="49"/>
      <c r="AH1744" s="91"/>
      <c r="AI1744" s="49"/>
      <c r="AJ1744" s="49"/>
      <c r="AL1744" s="91"/>
      <c r="AM1744" s="49"/>
      <c r="AN1744" s="49"/>
    </row>
    <row r="1745" spans="8:40" x14ac:dyDescent="0.2">
      <c r="H1745" s="92"/>
      <c r="M1745" s="47"/>
      <c r="O1745" s="48"/>
      <c r="P1745" s="48"/>
      <c r="Q1745" s="48"/>
      <c r="R1745" s="49"/>
      <c r="S1745" s="49"/>
      <c r="T1745" s="49"/>
      <c r="U1745" s="49"/>
      <c r="V1745" s="49"/>
      <c r="W1745" s="49"/>
      <c r="X1745" s="94"/>
      <c r="AD1745" s="91"/>
      <c r="AE1745" s="49"/>
      <c r="AF1745" s="49"/>
      <c r="AH1745" s="91"/>
      <c r="AI1745" s="49"/>
      <c r="AJ1745" s="49"/>
      <c r="AL1745" s="91"/>
      <c r="AM1745" s="49"/>
      <c r="AN1745" s="49"/>
    </row>
    <row r="1746" spans="8:40" x14ac:dyDescent="0.2">
      <c r="H1746" s="92"/>
      <c r="M1746" s="47"/>
      <c r="O1746" s="48"/>
      <c r="P1746" s="48"/>
      <c r="Q1746" s="48"/>
      <c r="R1746" s="49"/>
      <c r="S1746" s="49"/>
      <c r="T1746" s="49"/>
      <c r="U1746" s="49"/>
      <c r="V1746" s="49"/>
      <c r="W1746" s="49"/>
      <c r="X1746" s="94"/>
      <c r="AD1746" s="91"/>
      <c r="AE1746" s="49"/>
      <c r="AF1746" s="49"/>
      <c r="AH1746" s="91"/>
      <c r="AI1746" s="49"/>
      <c r="AJ1746" s="49"/>
      <c r="AL1746" s="91"/>
      <c r="AM1746" s="49"/>
      <c r="AN1746" s="49"/>
    </row>
    <row r="1747" spans="8:40" x14ac:dyDescent="0.2">
      <c r="H1747" s="92"/>
      <c r="M1747" s="47"/>
      <c r="O1747" s="48"/>
      <c r="P1747" s="48"/>
      <c r="Q1747" s="48"/>
      <c r="R1747" s="49"/>
      <c r="S1747" s="49"/>
      <c r="T1747" s="49"/>
      <c r="U1747" s="49"/>
      <c r="V1747" s="49"/>
      <c r="W1747" s="49"/>
      <c r="X1747" s="94"/>
      <c r="AD1747" s="91"/>
      <c r="AE1747" s="49"/>
      <c r="AF1747" s="49"/>
      <c r="AH1747" s="91"/>
      <c r="AI1747" s="49"/>
      <c r="AJ1747" s="49"/>
      <c r="AL1747" s="91"/>
      <c r="AM1747" s="49"/>
      <c r="AN1747" s="49"/>
    </row>
    <row r="1748" spans="8:40" x14ac:dyDescent="0.2">
      <c r="H1748" s="92"/>
      <c r="M1748" s="47"/>
      <c r="O1748" s="48"/>
      <c r="P1748" s="48"/>
      <c r="Q1748" s="48"/>
      <c r="R1748" s="49"/>
      <c r="S1748" s="49"/>
      <c r="T1748" s="49"/>
      <c r="U1748" s="49"/>
      <c r="V1748" s="49"/>
      <c r="W1748" s="49"/>
      <c r="X1748" s="94"/>
      <c r="AD1748" s="91"/>
      <c r="AE1748" s="49"/>
      <c r="AF1748" s="49"/>
      <c r="AH1748" s="91"/>
      <c r="AI1748" s="49"/>
      <c r="AJ1748" s="49"/>
      <c r="AL1748" s="91"/>
      <c r="AM1748" s="49"/>
      <c r="AN1748" s="49"/>
    </row>
    <row r="1749" spans="8:40" x14ac:dyDescent="0.2">
      <c r="H1749" s="92"/>
      <c r="M1749" s="47"/>
      <c r="O1749" s="48"/>
      <c r="P1749" s="48"/>
      <c r="Q1749" s="48"/>
      <c r="R1749" s="49"/>
      <c r="S1749" s="49"/>
      <c r="T1749" s="49"/>
      <c r="U1749" s="49"/>
      <c r="V1749" s="49"/>
      <c r="W1749" s="49"/>
      <c r="X1749" s="94"/>
      <c r="AD1749" s="91"/>
      <c r="AE1749" s="49"/>
      <c r="AF1749" s="49"/>
      <c r="AH1749" s="91"/>
      <c r="AI1749" s="49"/>
      <c r="AJ1749" s="49"/>
      <c r="AL1749" s="91"/>
      <c r="AM1749" s="49"/>
      <c r="AN1749" s="49"/>
    </row>
    <row r="1750" spans="8:40" x14ac:dyDescent="0.2">
      <c r="H1750" s="92"/>
      <c r="M1750" s="47"/>
      <c r="O1750" s="48"/>
      <c r="P1750" s="48"/>
      <c r="Q1750" s="48"/>
      <c r="R1750" s="49"/>
      <c r="S1750" s="49"/>
      <c r="T1750" s="49"/>
      <c r="U1750" s="49"/>
      <c r="V1750" s="49"/>
      <c r="W1750" s="49"/>
      <c r="X1750" s="94"/>
      <c r="AD1750" s="91"/>
      <c r="AE1750" s="49"/>
      <c r="AF1750" s="49"/>
      <c r="AH1750" s="91"/>
      <c r="AI1750" s="49"/>
      <c r="AJ1750" s="49"/>
      <c r="AL1750" s="91"/>
      <c r="AM1750" s="49"/>
      <c r="AN1750" s="49"/>
    </row>
    <row r="1751" spans="8:40" x14ac:dyDescent="0.2">
      <c r="H1751" s="92"/>
      <c r="M1751" s="47"/>
      <c r="O1751" s="48"/>
      <c r="P1751" s="48"/>
      <c r="Q1751" s="48"/>
      <c r="R1751" s="49"/>
      <c r="S1751" s="49"/>
      <c r="T1751" s="49"/>
      <c r="U1751" s="49"/>
      <c r="V1751" s="49"/>
      <c r="W1751" s="49"/>
      <c r="X1751" s="94"/>
      <c r="AD1751" s="91"/>
      <c r="AE1751" s="49"/>
      <c r="AF1751" s="49"/>
      <c r="AH1751" s="91"/>
      <c r="AI1751" s="49"/>
      <c r="AJ1751" s="49"/>
      <c r="AL1751" s="91"/>
      <c r="AM1751" s="49"/>
      <c r="AN1751" s="49"/>
    </row>
    <row r="1752" spans="8:40" x14ac:dyDescent="0.2">
      <c r="H1752" s="92"/>
      <c r="M1752" s="47"/>
      <c r="O1752" s="48"/>
      <c r="P1752" s="48"/>
      <c r="Q1752" s="48"/>
      <c r="R1752" s="49"/>
      <c r="S1752" s="49"/>
      <c r="T1752" s="49"/>
      <c r="U1752" s="49"/>
      <c r="V1752" s="49"/>
      <c r="W1752" s="49"/>
      <c r="X1752" s="94"/>
      <c r="AD1752" s="91"/>
      <c r="AE1752" s="49"/>
      <c r="AF1752" s="49"/>
      <c r="AH1752" s="91"/>
      <c r="AI1752" s="49"/>
      <c r="AJ1752" s="49"/>
      <c r="AL1752" s="91"/>
      <c r="AM1752" s="49"/>
      <c r="AN1752" s="49"/>
    </row>
    <row r="1753" spans="8:40" x14ac:dyDescent="0.2">
      <c r="H1753" s="92"/>
      <c r="M1753" s="47"/>
      <c r="O1753" s="48"/>
      <c r="P1753" s="48"/>
      <c r="Q1753" s="48"/>
      <c r="R1753" s="49"/>
      <c r="S1753" s="49"/>
      <c r="T1753" s="49"/>
      <c r="U1753" s="49"/>
      <c r="V1753" s="49"/>
      <c r="W1753" s="49"/>
      <c r="X1753" s="94"/>
      <c r="AD1753" s="91"/>
      <c r="AE1753" s="49"/>
      <c r="AF1753" s="49"/>
      <c r="AH1753" s="91"/>
      <c r="AI1753" s="49"/>
      <c r="AJ1753" s="49"/>
      <c r="AL1753" s="91"/>
      <c r="AM1753" s="49"/>
      <c r="AN1753" s="49"/>
    </row>
    <row r="1754" spans="8:40" x14ac:dyDescent="0.2">
      <c r="H1754" s="92"/>
      <c r="M1754" s="47"/>
      <c r="O1754" s="48"/>
      <c r="P1754" s="48"/>
      <c r="Q1754" s="48"/>
      <c r="R1754" s="49"/>
      <c r="S1754" s="49"/>
      <c r="T1754" s="49"/>
      <c r="U1754" s="49"/>
      <c r="V1754" s="49"/>
      <c r="W1754" s="49"/>
      <c r="X1754" s="94"/>
      <c r="AD1754" s="91"/>
      <c r="AE1754" s="49"/>
      <c r="AF1754" s="49"/>
      <c r="AH1754" s="91"/>
      <c r="AI1754" s="49"/>
      <c r="AJ1754" s="49"/>
      <c r="AL1754" s="91"/>
      <c r="AM1754" s="49"/>
      <c r="AN1754" s="49"/>
    </row>
    <row r="1755" spans="8:40" x14ac:dyDescent="0.2">
      <c r="H1755" s="92"/>
      <c r="M1755" s="47"/>
      <c r="O1755" s="48"/>
      <c r="P1755" s="48"/>
      <c r="Q1755" s="48"/>
      <c r="R1755" s="49"/>
      <c r="S1755" s="49"/>
      <c r="T1755" s="49"/>
      <c r="U1755" s="49"/>
      <c r="V1755" s="49"/>
      <c r="W1755" s="49"/>
      <c r="X1755" s="94"/>
      <c r="AD1755" s="91"/>
      <c r="AE1755" s="49"/>
      <c r="AF1755" s="49"/>
      <c r="AH1755" s="91"/>
      <c r="AI1755" s="49"/>
      <c r="AJ1755" s="49"/>
      <c r="AL1755" s="91"/>
      <c r="AM1755" s="49"/>
      <c r="AN1755" s="49"/>
    </row>
    <row r="1756" spans="8:40" x14ac:dyDescent="0.2">
      <c r="H1756" s="92"/>
      <c r="M1756" s="47"/>
      <c r="O1756" s="48"/>
      <c r="P1756" s="48"/>
      <c r="Q1756" s="48"/>
      <c r="R1756" s="49"/>
      <c r="S1756" s="49"/>
      <c r="T1756" s="49"/>
      <c r="U1756" s="49"/>
      <c r="V1756" s="49"/>
      <c r="W1756" s="49"/>
      <c r="X1756" s="94"/>
      <c r="AD1756" s="91"/>
      <c r="AE1756" s="49"/>
      <c r="AF1756" s="49"/>
      <c r="AH1756" s="91"/>
      <c r="AI1756" s="49"/>
      <c r="AJ1756" s="49"/>
      <c r="AL1756" s="91"/>
      <c r="AM1756" s="49"/>
      <c r="AN1756" s="49"/>
    </row>
    <row r="1757" spans="8:40" x14ac:dyDescent="0.2">
      <c r="H1757" s="92"/>
      <c r="M1757" s="47"/>
      <c r="O1757" s="48"/>
      <c r="P1757" s="48"/>
      <c r="Q1757" s="48"/>
      <c r="R1757" s="49"/>
      <c r="S1757" s="49"/>
      <c r="T1757" s="49"/>
      <c r="U1757" s="49"/>
      <c r="V1757" s="49"/>
      <c r="W1757" s="49"/>
      <c r="X1757" s="94"/>
      <c r="AD1757" s="91"/>
      <c r="AE1757" s="49"/>
      <c r="AF1757" s="49"/>
      <c r="AH1757" s="91"/>
      <c r="AI1757" s="49"/>
      <c r="AJ1757" s="49"/>
      <c r="AL1757" s="91"/>
      <c r="AM1757" s="49"/>
      <c r="AN1757" s="49"/>
    </row>
    <row r="1758" spans="8:40" x14ac:dyDescent="0.2">
      <c r="H1758" s="92"/>
      <c r="M1758" s="47"/>
      <c r="O1758" s="48"/>
      <c r="P1758" s="48"/>
      <c r="Q1758" s="48"/>
      <c r="R1758" s="49"/>
      <c r="S1758" s="49"/>
      <c r="T1758" s="49"/>
      <c r="U1758" s="49"/>
      <c r="V1758" s="49"/>
      <c r="W1758" s="49"/>
      <c r="X1758" s="94"/>
      <c r="AD1758" s="91"/>
      <c r="AE1758" s="49"/>
      <c r="AF1758" s="49"/>
      <c r="AH1758" s="91"/>
      <c r="AI1758" s="49"/>
      <c r="AJ1758" s="49"/>
      <c r="AL1758" s="91"/>
      <c r="AM1758" s="49"/>
      <c r="AN1758" s="49"/>
    </row>
    <row r="1759" spans="8:40" x14ac:dyDescent="0.2">
      <c r="H1759" s="92"/>
      <c r="M1759" s="47"/>
      <c r="O1759" s="48"/>
      <c r="P1759" s="48"/>
      <c r="Q1759" s="48"/>
      <c r="R1759" s="49"/>
      <c r="S1759" s="49"/>
      <c r="T1759" s="49"/>
      <c r="U1759" s="49"/>
      <c r="V1759" s="49"/>
      <c r="W1759" s="49"/>
      <c r="X1759" s="94"/>
      <c r="AD1759" s="91"/>
      <c r="AE1759" s="49"/>
      <c r="AF1759" s="49"/>
      <c r="AH1759" s="91"/>
      <c r="AI1759" s="49"/>
      <c r="AJ1759" s="49"/>
      <c r="AL1759" s="91"/>
      <c r="AM1759" s="49"/>
      <c r="AN1759" s="49"/>
    </row>
    <row r="1760" spans="8:40" x14ac:dyDescent="0.2">
      <c r="H1760" s="92"/>
      <c r="M1760" s="47"/>
      <c r="O1760" s="48"/>
      <c r="P1760" s="48"/>
      <c r="Q1760" s="48"/>
      <c r="R1760" s="49"/>
      <c r="S1760" s="49"/>
      <c r="T1760" s="49"/>
      <c r="U1760" s="49"/>
      <c r="V1760" s="49"/>
      <c r="W1760" s="49"/>
      <c r="X1760" s="94"/>
      <c r="AD1760" s="91"/>
      <c r="AE1760" s="49"/>
      <c r="AF1760" s="49"/>
      <c r="AH1760" s="91"/>
      <c r="AI1760" s="49"/>
      <c r="AJ1760" s="49"/>
      <c r="AL1760" s="91"/>
      <c r="AM1760" s="49"/>
      <c r="AN1760" s="49"/>
    </row>
    <row r="1761" spans="8:40" x14ac:dyDescent="0.2">
      <c r="H1761" s="92"/>
      <c r="M1761" s="47"/>
      <c r="O1761" s="48"/>
      <c r="P1761" s="48"/>
      <c r="Q1761" s="48"/>
      <c r="R1761" s="49"/>
      <c r="S1761" s="49"/>
      <c r="T1761" s="49"/>
      <c r="U1761" s="49"/>
      <c r="V1761" s="49"/>
      <c r="W1761" s="49"/>
      <c r="X1761" s="94"/>
      <c r="AD1761" s="91"/>
      <c r="AE1761" s="49"/>
      <c r="AF1761" s="49"/>
      <c r="AH1761" s="91"/>
      <c r="AI1761" s="49"/>
      <c r="AJ1761" s="49"/>
      <c r="AL1761" s="91"/>
      <c r="AM1761" s="49"/>
      <c r="AN1761" s="49"/>
    </row>
    <row r="1762" spans="8:40" x14ac:dyDescent="0.2">
      <c r="H1762" s="92"/>
      <c r="M1762" s="47"/>
      <c r="O1762" s="48"/>
      <c r="P1762" s="48"/>
      <c r="Q1762" s="48"/>
      <c r="R1762" s="49"/>
      <c r="S1762" s="49"/>
      <c r="T1762" s="49"/>
      <c r="U1762" s="49"/>
      <c r="V1762" s="49"/>
      <c r="W1762" s="49"/>
      <c r="X1762" s="94"/>
      <c r="AD1762" s="91"/>
      <c r="AE1762" s="49"/>
      <c r="AF1762" s="49"/>
      <c r="AH1762" s="91"/>
      <c r="AI1762" s="49"/>
      <c r="AJ1762" s="49"/>
      <c r="AL1762" s="91"/>
      <c r="AM1762" s="49"/>
      <c r="AN1762" s="49"/>
    </row>
    <row r="1763" spans="8:40" x14ac:dyDescent="0.2">
      <c r="H1763" s="92"/>
      <c r="M1763" s="47"/>
      <c r="O1763" s="48"/>
      <c r="P1763" s="48"/>
      <c r="Q1763" s="48"/>
      <c r="R1763" s="49"/>
      <c r="S1763" s="49"/>
      <c r="T1763" s="49"/>
      <c r="U1763" s="49"/>
      <c r="V1763" s="49"/>
      <c r="W1763" s="49"/>
      <c r="X1763" s="94"/>
      <c r="AD1763" s="91"/>
      <c r="AE1763" s="49"/>
      <c r="AF1763" s="49"/>
      <c r="AH1763" s="91"/>
      <c r="AI1763" s="49"/>
      <c r="AJ1763" s="49"/>
      <c r="AL1763" s="91"/>
      <c r="AM1763" s="49"/>
      <c r="AN1763" s="49"/>
    </row>
    <row r="1764" spans="8:40" x14ac:dyDescent="0.2">
      <c r="H1764" s="92"/>
      <c r="M1764" s="47"/>
      <c r="O1764" s="48"/>
      <c r="P1764" s="48"/>
      <c r="Q1764" s="48"/>
      <c r="R1764" s="49"/>
      <c r="S1764" s="49"/>
      <c r="T1764" s="49"/>
      <c r="U1764" s="49"/>
      <c r="V1764" s="49"/>
      <c r="W1764" s="49"/>
      <c r="X1764" s="94"/>
      <c r="AD1764" s="91"/>
      <c r="AE1764" s="49"/>
      <c r="AF1764" s="49"/>
      <c r="AH1764" s="91"/>
      <c r="AI1764" s="49"/>
      <c r="AJ1764" s="49"/>
      <c r="AL1764" s="91"/>
      <c r="AM1764" s="49"/>
      <c r="AN1764" s="49"/>
    </row>
    <row r="1765" spans="8:40" x14ac:dyDescent="0.2">
      <c r="H1765" s="92"/>
      <c r="M1765" s="47"/>
      <c r="O1765" s="48"/>
      <c r="P1765" s="48"/>
      <c r="Q1765" s="48"/>
      <c r="R1765" s="49"/>
      <c r="S1765" s="49"/>
      <c r="T1765" s="49"/>
      <c r="U1765" s="49"/>
      <c r="V1765" s="49"/>
      <c r="W1765" s="49"/>
      <c r="X1765" s="94"/>
      <c r="AD1765" s="91"/>
      <c r="AE1765" s="49"/>
      <c r="AF1765" s="49"/>
      <c r="AH1765" s="91"/>
      <c r="AI1765" s="49"/>
      <c r="AJ1765" s="49"/>
      <c r="AL1765" s="91"/>
      <c r="AM1765" s="49"/>
      <c r="AN1765" s="49"/>
    </row>
    <row r="1766" spans="8:40" x14ac:dyDescent="0.2">
      <c r="H1766" s="92"/>
      <c r="M1766" s="47"/>
      <c r="O1766" s="48"/>
      <c r="P1766" s="48"/>
      <c r="Q1766" s="48"/>
      <c r="R1766" s="49"/>
      <c r="S1766" s="49"/>
      <c r="T1766" s="49"/>
      <c r="U1766" s="49"/>
      <c r="V1766" s="49"/>
      <c r="W1766" s="49"/>
      <c r="X1766" s="94"/>
      <c r="AD1766" s="91"/>
      <c r="AE1766" s="49"/>
      <c r="AF1766" s="49"/>
      <c r="AH1766" s="91"/>
      <c r="AI1766" s="49"/>
      <c r="AJ1766" s="49"/>
      <c r="AL1766" s="91"/>
      <c r="AM1766" s="49"/>
      <c r="AN1766" s="49"/>
    </row>
    <row r="1767" spans="8:40" x14ac:dyDescent="0.2">
      <c r="H1767" s="92"/>
      <c r="M1767" s="47"/>
      <c r="O1767" s="48"/>
      <c r="P1767" s="48"/>
      <c r="Q1767" s="48"/>
      <c r="R1767" s="49"/>
      <c r="S1767" s="49"/>
      <c r="T1767" s="49"/>
      <c r="U1767" s="49"/>
      <c r="V1767" s="49"/>
      <c r="W1767" s="49"/>
      <c r="X1767" s="94"/>
      <c r="AD1767" s="91"/>
      <c r="AE1767" s="49"/>
      <c r="AF1767" s="49"/>
      <c r="AH1767" s="91"/>
      <c r="AI1767" s="49"/>
      <c r="AJ1767" s="49"/>
      <c r="AL1767" s="91"/>
      <c r="AM1767" s="49"/>
      <c r="AN1767" s="49"/>
    </row>
    <row r="1768" spans="8:40" x14ac:dyDescent="0.2">
      <c r="H1768" s="92"/>
      <c r="M1768" s="47"/>
      <c r="O1768" s="48"/>
      <c r="P1768" s="48"/>
      <c r="Q1768" s="48"/>
      <c r="R1768" s="49"/>
      <c r="S1768" s="49"/>
      <c r="T1768" s="49"/>
      <c r="U1768" s="49"/>
      <c r="V1768" s="49"/>
      <c r="W1768" s="49"/>
      <c r="X1768" s="94"/>
      <c r="AD1768" s="91"/>
      <c r="AE1768" s="49"/>
      <c r="AF1768" s="49"/>
      <c r="AH1768" s="91"/>
      <c r="AI1768" s="49"/>
      <c r="AJ1768" s="49"/>
      <c r="AL1768" s="91"/>
      <c r="AM1768" s="49"/>
      <c r="AN1768" s="49"/>
    </row>
    <row r="1769" spans="8:40" x14ac:dyDescent="0.2">
      <c r="H1769" s="92"/>
      <c r="M1769" s="47"/>
      <c r="O1769" s="48"/>
      <c r="P1769" s="48"/>
      <c r="Q1769" s="48"/>
      <c r="R1769" s="49"/>
      <c r="S1769" s="49"/>
      <c r="T1769" s="49"/>
      <c r="U1769" s="49"/>
      <c r="V1769" s="49"/>
      <c r="W1769" s="49"/>
      <c r="X1769" s="94"/>
      <c r="AD1769" s="91"/>
      <c r="AE1769" s="49"/>
      <c r="AF1769" s="49"/>
      <c r="AH1769" s="91"/>
      <c r="AI1769" s="49"/>
      <c r="AJ1769" s="49"/>
      <c r="AL1769" s="91"/>
      <c r="AM1769" s="49"/>
      <c r="AN1769" s="49"/>
    </row>
    <row r="1770" spans="8:40" x14ac:dyDescent="0.2">
      <c r="H1770" s="92"/>
      <c r="M1770" s="47"/>
      <c r="O1770" s="48"/>
      <c r="P1770" s="48"/>
      <c r="Q1770" s="48"/>
      <c r="R1770" s="49"/>
      <c r="S1770" s="49"/>
      <c r="T1770" s="49"/>
      <c r="U1770" s="49"/>
      <c r="V1770" s="49"/>
      <c r="W1770" s="49"/>
      <c r="X1770" s="94"/>
      <c r="AD1770" s="91"/>
      <c r="AE1770" s="49"/>
      <c r="AF1770" s="49"/>
      <c r="AH1770" s="91"/>
      <c r="AI1770" s="49"/>
      <c r="AJ1770" s="49"/>
      <c r="AL1770" s="91"/>
      <c r="AM1770" s="49"/>
      <c r="AN1770" s="49"/>
    </row>
    <row r="1771" spans="8:40" x14ac:dyDescent="0.2">
      <c r="H1771" s="92"/>
      <c r="M1771" s="47"/>
      <c r="O1771" s="48"/>
      <c r="P1771" s="48"/>
      <c r="Q1771" s="48"/>
      <c r="R1771" s="49"/>
      <c r="S1771" s="49"/>
      <c r="T1771" s="49"/>
      <c r="U1771" s="49"/>
      <c r="V1771" s="49"/>
      <c r="W1771" s="49"/>
      <c r="X1771" s="94"/>
      <c r="AD1771" s="91"/>
      <c r="AE1771" s="49"/>
      <c r="AF1771" s="49"/>
      <c r="AH1771" s="91"/>
      <c r="AI1771" s="49"/>
      <c r="AJ1771" s="49"/>
      <c r="AL1771" s="91"/>
      <c r="AM1771" s="49"/>
      <c r="AN1771" s="49"/>
    </row>
    <row r="1772" spans="8:40" x14ac:dyDescent="0.2">
      <c r="H1772" s="92"/>
      <c r="M1772" s="47"/>
      <c r="O1772" s="48"/>
      <c r="P1772" s="48"/>
      <c r="Q1772" s="48"/>
      <c r="R1772" s="49"/>
      <c r="S1772" s="49"/>
      <c r="T1772" s="49"/>
      <c r="U1772" s="49"/>
      <c r="V1772" s="49"/>
      <c r="W1772" s="49"/>
      <c r="X1772" s="94"/>
      <c r="AD1772" s="91"/>
      <c r="AE1772" s="49"/>
      <c r="AF1772" s="49"/>
      <c r="AH1772" s="91"/>
      <c r="AI1772" s="49"/>
      <c r="AJ1772" s="49"/>
      <c r="AL1772" s="91"/>
      <c r="AM1772" s="49"/>
      <c r="AN1772" s="49"/>
    </row>
    <row r="1773" spans="8:40" x14ac:dyDescent="0.2">
      <c r="H1773" s="92"/>
      <c r="M1773" s="47"/>
      <c r="O1773" s="48"/>
      <c r="P1773" s="48"/>
      <c r="Q1773" s="48"/>
      <c r="R1773" s="49"/>
      <c r="S1773" s="49"/>
      <c r="T1773" s="49"/>
      <c r="U1773" s="49"/>
      <c r="V1773" s="49"/>
      <c r="W1773" s="49"/>
      <c r="X1773" s="94"/>
      <c r="AD1773" s="91"/>
      <c r="AE1773" s="49"/>
      <c r="AF1773" s="49"/>
      <c r="AH1773" s="91"/>
      <c r="AI1773" s="49"/>
      <c r="AJ1773" s="49"/>
      <c r="AL1773" s="91"/>
      <c r="AM1773" s="49"/>
      <c r="AN1773" s="49"/>
    </row>
    <row r="1774" spans="8:40" x14ac:dyDescent="0.2">
      <c r="H1774" s="92"/>
      <c r="M1774" s="47"/>
      <c r="O1774" s="48"/>
      <c r="P1774" s="48"/>
      <c r="Q1774" s="48"/>
      <c r="R1774" s="49"/>
      <c r="S1774" s="49"/>
      <c r="T1774" s="49"/>
      <c r="U1774" s="49"/>
      <c r="V1774" s="49"/>
      <c r="W1774" s="49"/>
      <c r="X1774" s="94"/>
      <c r="AD1774" s="91"/>
      <c r="AE1774" s="49"/>
      <c r="AF1774" s="49"/>
      <c r="AH1774" s="91"/>
      <c r="AI1774" s="49"/>
      <c r="AJ1774" s="49"/>
      <c r="AL1774" s="91"/>
      <c r="AM1774" s="49"/>
      <c r="AN1774" s="49"/>
    </row>
    <row r="1775" spans="8:40" x14ac:dyDescent="0.2">
      <c r="H1775" s="92"/>
      <c r="M1775" s="47"/>
      <c r="O1775" s="48"/>
      <c r="P1775" s="48"/>
      <c r="Q1775" s="48"/>
      <c r="R1775" s="49"/>
      <c r="S1775" s="49"/>
      <c r="T1775" s="49"/>
      <c r="U1775" s="49"/>
      <c r="V1775" s="49"/>
      <c r="W1775" s="49"/>
      <c r="X1775" s="94"/>
      <c r="AD1775" s="91"/>
      <c r="AE1775" s="49"/>
      <c r="AF1775" s="49"/>
      <c r="AH1775" s="91"/>
      <c r="AI1775" s="49"/>
      <c r="AJ1775" s="49"/>
      <c r="AL1775" s="91"/>
      <c r="AM1775" s="49"/>
      <c r="AN1775" s="49"/>
    </row>
    <row r="1776" spans="8:40" x14ac:dyDescent="0.2">
      <c r="H1776" s="92"/>
      <c r="M1776" s="47"/>
      <c r="O1776" s="48"/>
      <c r="P1776" s="48"/>
      <c r="Q1776" s="48"/>
      <c r="R1776" s="49"/>
      <c r="S1776" s="49"/>
      <c r="T1776" s="49"/>
      <c r="U1776" s="49"/>
      <c r="V1776" s="49"/>
      <c r="W1776" s="49"/>
      <c r="X1776" s="94"/>
      <c r="AD1776" s="91"/>
      <c r="AE1776" s="49"/>
      <c r="AF1776" s="49"/>
      <c r="AH1776" s="91"/>
      <c r="AI1776" s="49"/>
      <c r="AJ1776" s="49"/>
      <c r="AL1776" s="91"/>
      <c r="AM1776" s="49"/>
      <c r="AN1776" s="49"/>
    </row>
    <row r="1777" spans="8:40" x14ac:dyDescent="0.2">
      <c r="H1777" s="92"/>
      <c r="M1777" s="47"/>
      <c r="O1777" s="48"/>
      <c r="P1777" s="48"/>
      <c r="Q1777" s="48"/>
      <c r="R1777" s="49"/>
      <c r="S1777" s="49"/>
      <c r="T1777" s="49"/>
      <c r="U1777" s="49"/>
      <c r="V1777" s="49"/>
      <c r="W1777" s="49"/>
      <c r="X1777" s="94"/>
      <c r="AD1777" s="91"/>
      <c r="AE1777" s="49"/>
      <c r="AF1777" s="49"/>
      <c r="AH1777" s="91"/>
      <c r="AI1777" s="49"/>
      <c r="AJ1777" s="49"/>
      <c r="AL1777" s="91"/>
      <c r="AM1777" s="49"/>
      <c r="AN1777" s="49"/>
    </row>
    <row r="1778" spans="8:40" x14ac:dyDescent="0.2">
      <c r="H1778" s="92"/>
      <c r="M1778" s="47"/>
      <c r="O1778" s="48"/>
      <c r="P1778" s="48"/>
      <c r="Q1778" s="48"/>
      <c r="R1778" s="49"/>
      <c r="S1778" s="49"/>
      <c r="T1778" s="49"/>
      <c r="U1778" s="49"/>
      <c r="V1778" s="49"/>
      <c r="W1778" s="49"/>
      <c r="X1778" s="94"/>
      <c r="AD1778" s="91"/>
      <c r="AE1778" s="49"/>
      <c r="AF1778" s="49"/>
      <c r="AH1778" s="91"/>
      <c r="AI1778" s="49"/>
      <c r="AJ1778" s="49"/>
      <c r="AL1778" s="91"/>
      <c r="AM1778" s="49"/>
      <c r="AN1778" s="49"/>
    </row>
    <row r="1779" spans="8:40" x14ac:dyDescent="0.2">
      <c r="H1779" s="92"/>
      <c r="M1779" s="47"/>
      <c r="O1779" s="48"/>
      <c r="P1779" s="48"/>
      <c r="Q1779" s="48"/>
      <c r="R1779" s="49"/>
      <c r="S1779" s="49"/>
      <c r="T1779" s="49"/>
      <c r="U1779" s="49"/>
      <c r="V1779" s="49"/>
      <c r="W1779" s="49"/>
      <c r="X1779" s="94"/>
      <c r="AD1779" s="91"/>
      <c r="AE1779" s="49"/>
      <c r="AF1779" s="49"/>
      <c r="AH1779" s="91"/>
      <c r="AI1779" s="49"/>
      <c r="AJ1779" s="49"/>
      <c r="AL1779" s="91"/>
      <c r="AM1779" s="49"/>
      <c r="AN1779" s="49"/>
    </row>
    <row r="1780" spans="8:40" x14ac:dyDescent="0.2">
      <c r="H1780" s="92"/>
      <c r="M1780" s="47"/>
      <c r="O1780" s="48"/>
      <c r="P1780" s="48"/>
      <c r="Q1780" s="48"/>
      <c r="R1780" s="49"/>
      <c r="S1780" s="49"/>
      <c r="T1780" s="49"/>
      <c r="U1780" s="49"/>
      <c r="V1780" s="49"/>
      <c r="W1780" s="49"/>
      <c r="X1780" s="94"/>
      <c r="AD1780" s="91"/>
      <c r="AE1780" s="49"/>
      <c r="AF1780" s="49"/>
      <c r="AH1780" s="91"/>
      <c r="AI1780" s="49"/>
      <c r="AJ1780" s="49"/>
      <c r="AL1780" s="91"/>
      <c r="AM1780" s="49"/>
      <c r="AN1780" s="49"/>
    </row>
    <row r="1781" spans="8:40" x14ac:dyDescent="0.2">
      <c r="H1781" s="92"/>
      <c r="M1781" s="47"/>
      <c r="O1781" s="48"/>
      <c r="P1781" s="48"/>
      <c r="Q1781" s="48"/>
      <c r="R1781" s="49"/>
      <c r="S1781" s="49"/>
      <c r="T1781" s="49"/>
      <c r="U1781" s="49"/>
      <c r="V1781" s="49"/>
      <c r="W1781" s="49"/>
      <c r="X1781" s="94"/>
      <c r="AD1781" s="91"/>
      <c r="AE1781" s="49"/>
      <c r="AF1781" s="49"/>
      <c r="AH1781" s="91"/>
      <c r="AI1781" s="49"/>
      <c r="AJ1781" s="49"/>
      <c r="AL1781" s="91"/>
      <c r="AM1781" s="49"/>
      <c r="AN1781" s="49"/>
    </row>
    <row r="1782" spans="8:40" x14ac:dyDescent="0.2">
      <c r="H1782" s="92"/>
      <c r="M1782" s="47"/>
      <c r="O1782" s="48"/>
      <c r="P1782" s="48"/>
      <c r="Q1782" s="48"/>
      <c r="R1782" s="49"/>
      <c r="S1782" s="49"/>
      <c r="T1782" s="49"/>
      <c r="U1782" s="49"/>
      <c r="V1782" s="49"/>
      <c r="W1782" s="49"/>
      <c r="X1782" s="94"/>
      <c r="AD1782" s="91"/>
      <c r="AE1782" s="49"/>
      <c r="AF1782" s="49"/>
      <c r="AH1782" s="91"/>
      <c r="AI1782" s="49"/>
      <c r="AJ1782" s="49"/>
      <c r="AL1782" s="91"/>
      <c r="AM1782" s="49"/>
      <c r="AN1782" s="49"/>
    </row>
    <row r="1783" spans="8:40" x14ac:dyDescent="0.2">
      <c r="H1783" s="92"/>
      <c r="M1783" s="47"/>
      <c r="O1783" s="48"/>
      <c r="P1783" s="48"/>
      <c r="Q1783" s="48"/>
      <c r="R1783" s="49"/>
      <c r="S1783" s="49"/>
      <c r="T1783" s="49"/>
      <c r="U1783" s="49"/>
      <c r="V1783" s="49"/>
      <c r="W1783" s="49"/>
      <c r="X1783" s="94"/>
      <c r="AD1783" s="91"/>
      <c r="AE1783" s="49"/>
      <c r="AF1783" s="49"/>
      <c r="AH1783" s="91"/>
      <c r="AI1783" s="49"/>
      <c r="AJ1783" s="49"/>
      <c r="AL1783" s="91"/>
      <c r="AM1783" s="49"/>
      <c r="AN1783" s="49"/>
    </row>
    <row r="1784" spans="8:40" x14ac:dyDescent="0.2">
      <c r="H1784" s="92"/>
      <c r="M1784" s="47"/>
      <c r="O1784" s="48"/>
      <c r="P1784" s="48"/>
      <c r="Q1784" s="48"/>
      <c r="R1784" s="49"/>
      <c r="S1784" s="49"/>
      <c r="T1784" s="49"/>
      <c r="U1784" s="49"/>
      <c r="V1784" s="49"/>
      <c r="W1784" s="49"/>
      <c r="X1784" s="94"/>
      <c r="AD1784" s="91"/>
      <c r="AE1784" s="49"/>
      <c r="AF1784" s="49"/>
      <c r="AH1784" s="91"/>
      <c r="AI1784" s="49"/>
      <c r="AJ1784" s="49"/>
      <c r="AL1784" s="91"/>
      <c r="AM1784" s="49"/>
      <c r="AN1784" s="49"/>
    </row>
    <row r="1785" spans="8:40" x14ac:dyDescent="0.2">
      <c r="H1785" s="92"/>
      <c r="M1785" s="47"/>
      <c r="O1785" s="48"/>
      <c r="P1785" s="48"/>
      <c r="Q1785" s="48"/>
      <c r="R1785" s="49"/>
      <c r="S1785" s="49"/>
      <c r="T1785" s="49"/>
      <c r="U1785" s="49"/>
      <c r="V1785" s="49"/>
      <c r="W1785" s="49"/>
      <c r="X1785" s="94"/>
      <c r="AD1785" s="91"/>
      <c r="AE1785" s="49"/>
      <c r="AF1785" s="49"/>
      <c r="AH1785" s="91"/>
      <c r="AI1785" s="49"/>
      <c r="AJ1785" s="49"/>
      <c r="AL1785" s="91"/>
      <c r="AM1785" s="49"/>
      <c r="AN1785" s="49"/>
    </row>
    <row r="1786" spans="8:40" x14ac:dyDescent="0.2">
      <c r="H1786" s="92"/>
      <c r="M1786" s="47"/>
      <c r="O1786" s="48"/>
      <c r="P1786" s="48"/>
      <c r="Q1786" s="48"/>
      <c r="R1786" s="49"/>
      <c r="S1786" s="49"/>
      <c r="T1786" s="49"/>
      <c r="U1786" s="49"/>
      <c r="V1786" s="49"/>
      <c r="W1786" s="49"/>
      <c r="X1786" s="94"/>
      <c r="AD1786" s="91"/>
      <c r="AE1786" s="49"/>
      <c r="AF1786" s="49"/>
      <c r="AH1786" s="91"/>
      <c r="AI1786" s="49"/>
      <c r="AJ1786" s="49"/>
      <c r="AL1786" s="91"/>
      <c r="AM1786" s="49"/>
      <c r="AN1786" s="49"/>
    </row>
    <row r="1787" spans="8:40" x14ac:dyDescent="0.2">
      <c r="H1787" s="92"/>
      <c r="M1787" s="47"/>
      <c r="O1787" s="48"/>
      <c r="P1787" s="48"/>
      <c r="Q1787" s="48"/>
      <c r="R1787" s="49"/>
      <c r="S1787" s="49"/>
      <c r="T1787" s="49"/>
      <c r="U1787" s="49"/>
      <c r="V1787" s="49"/>
      <c r="W1787" s="49"/>
      <c r="X1787" s="94"/>
      <c r="AD1787" s="91"/>
      <c r="AE1787" s="49"/>
      <c r="AF1787" s="49"/>
      <c r="AH1787" s="91"/>
      <c r="AI1787" s="49"/>
      <c r="AJ1787" s="49"/>
      <c r="AL1787" s="91"/>
      <c r="AM1787" s="49"/>
      <c r="AN1787" s="49"/>
    </row>
    <row r="1788" spans="8:40" x14ac:dyDescent="0.2">
      <c r="H1788" s="92"/>
      <c r="M1788" s="47"/>
      <c r="O1788" s="48"/>
      <c r="P1788" s="48"/>
      <c r="Q1788" s="48"/>
      <c r="R1788" s="49"/>
      <c r="S1788" s="49"/>
      <c r="T1788" s="49"/>
      <c r="U1788" s="49"/>
      <c r="V1788" s="49"/>
      <c r="W1788" s="49"/>
      <c r="X1788" s="94"/>
      <c r="AD1788" s="91"/>
      <c r="AE1788" s="49"/>
      <c r="AF1788" s="49"/>
      <c r="AH1788" s="91"/>
      <c r="AI1788" s="49"/>
      <c r="AJ1788" s="49"/>
      <c r="AL1788" s="91"/>
      <c r="AM1788" s="49"/>
      <c r="AN1788" s="49"/>
    </row>
    <row r="1789" spans="8:40" x14ac:dyDescent="0.2">
      <c r="H1789" s="92"/>
      <c r="M1789" s="47"/>
      <c r="O1789" s="48"/>
      <c r="P1789" s="48"/>
      <c r="Q1789" s="48"/>
      <c r="R1789" s="49"/>
      <c r="S1789" s="49"/>
      <c r="T1789" s="49"/>
      <c r="U1789" s="49"/>
      <c r="V1789" s="49"/>
      <c r="W1789" s="49"/>
      <c r="X1789" s="94"/>
      <c r="AD1789" s="91"/>
      <c r="AE1789" s="49"/>
      <c r="AF1789" s="49"/>
      <c r="AH1789" s="91"/>
      <c r="AI1789" s="49"/>
      <c r="AJ1789" s="49"/>
      <c r="AL1789" s="91"/>
      <c r="AM1789" s="49"/>
      <c r="AN1789" s="49"/>
    </row>
    <row r="1790" spans="8:40" x14ac:dyDescent="0.2">
      <c r="H1790" s="92"/>
      <c r="M1790" s="47"/>
      <c r="O1790" s="48"/>
      <c r="P1790" s="48"/>
      <c r="Q1790" s="48"/>
      <c r="R1790" s="49"/>
      <c r="S1790" s="49"/>
      <c r="T1790" s="49"/>
      <c r="U1790" s="49"/>
      <c r="V1790" s="49"/>
      <c r="W1790" s="49"/>
      <c r="X1790" s="94"/>
      <c r="AD1790" s="91"/>
      <c r="AE1790" s="49"/>
      <c r="AF1790" s="49"/>
      <c r="AH1790" s="91"/>
      <c r="AI1790" s="49"/>
      <c r="AJ1790" s="49"/>
      <c r="AL1790" s="91"/>
      <c r="AM1790" s="49"/>
      <c r="AN1790" s="49"/>
    </row>
    <row r="1791" spans="8:40" x14ac:dyDescent="0.2">
      <c r="H1791" s="92"/>
      <c r="M1791" s="47"/>
      <c r="O1791" s="48"/>
      <c r="P1791" s="48"/>
      <c r="Q1791" s="48"/>
      <c r="R1791" s="49"/>
      <c r="S1791" s="49"/>
      <c r="T1791" s="49"/>
      <c r="U1791" s="49"/>
      <c r="V1791" s="49"/>
      <c r="W1791" s="49"/>
      <c r="X1791" s="94"/>
      <c r="AD1791" s="91"/>
      <c r="AE1791" s="49"/>
      <c r="AF1791" s="49"/>
      <c r="AH1791" s="91"/>
      <c r="AI1791" s="49"/>
      <c r="AJ1791" s="49"/>
      <c r="AL1791" s="91"/>
      <c r="AM1791" s="49"/>
      <c r="AN1791" s="49"/>
    </row>
    <row r="1792" spans="8:40" x14ac:dyDescent="0.2">
      <c r="H1792" s="92"/>
      <c r="M1792" s="47"/>
      <c r="O1792" s="48"/>
      <c r="P1792" s="48"/>
      <c r="Q1792" s="48"/>
      <c r="R1792" s="49"/>
      <c r="S1792" s="49"/>
      <c r="T1792" s="49"/>
      <c r="U1792" s="49"/>
      <c r="V1792" s="49"/>
      <c r="W1792" s="49"/>
      <c r="X1792" s="94"/>
      <c r="AD1792" s="91"/>
      <c r="AE1792" s="49"/>
      <c r="AF1792" s="49"/>
      <c r="AH1792" s="91"/>
      <c r="AI1792" s="49"/>
      <c r="AJ1792" s="49"/>
      <c r="AL1792" s="91"/>
      <c r="AM1792" s="49"/>
      <c r="AN1792" s="49"/>
    </row>
    <row r="1793" spans="8:40" x14ac:dyDescent="0.2">
      <c r="H1793" s="92"/>
      <c r="M1793" s="47"/>
      <c r="O1793" s="48"/>
      <c r="P1793" s="48"/>
      <c r="Q1793" s="48"/>
      <c r="R1793" s="49"/>
      <c r="S1793" s="49"/>
      <c r="T1793" s="49"/>
      <c r="U1793" s="49"/>
      <c r="V1793" s="49"/>
      <c r="W1793" s="49"/>
      <c r="X1793" s="94"/>
      <c r="AD1793" s="91"/>
      <c r="AE1793" s="49"/>
      <c r="AF1793" s="49"/>
      <c r="AH1793" s="91"/>
      <c r="AI1793" s="49"/>
      <c r="AJ1793" s="49"/>
      <c r="AL1793" s="91"/>
      <c r="AM1793" s="49"/>
      <c r="AN1793" s="49"/>
    </row>
    <row r="1794" spans="8:40" x14ac:dyDescent="0.2">
      <c r="H1794" s="92"/>
      <c r="M1794" s="47"/>
      <c r="O1794" s="48"/>
      <c r="P1794" s="48"/>
      <c r="Q1794" s="48"/>
      <c r="R1794" s="49"/>
      <c r="S1794" s="49"/>
      <c r="T1794" s="49"/>
      <c r="U1794" s="49"/>
      <c r="V1794" s="49"/>
      <c r="W1794" s="49"/>
      <c r="X1794" s="94"/>
      <c r="AD1794" s="91"/>
      <c r="AE1794" s="49"/>
      <c r="AF1794" s="49"/>
      <c r="AH1794" s="91"/>
      <c r="AI1794" s="49"/>
      <c r="AJ1794" s="49"/>
      <c r="AL1794" s="91"/>
      <c r="AM1794" s="49"/>
      <c r="AN1794" s="49"/>
    </row>
    <row r="1795" spans="8:40" x14ac:dyDescent="0.2">
      <c r="H1795" s="92"/>
      <c r="M1795" s="47"/>
      <c r="O1795" s="48"/>
      <c r="P1795" s="48"/>
      <c r="Q1795" s="48"/>
      <c r="R1795" s="49"/>
      <c r="S1795" s="49"/>
      <c r="T1795" s="49"/>
      <c r="U1795" s="49"/>
      <c r="V1795" s="49"/>
      <c r="W1795" s="49"/>
      <c r="X1795" s="94"/>
      <c r="AD1795" s="91"/>
      <c r="AE1795" s="49"/>
      <c r="AF1795" s="49"/>
      <c r="AH1795" s="91"/>
      <c r="AI1795" s="49"/>
      <c r="AJ1795" s="49"/>
      <c r="AL1795" s="91"/>
      <c r="AM1795" s="49"/>
      <c r="AN1795" s="49"/>
    </row>
    <row r="1796" spans="8:40" x14ac:dyDescent="0.2">
      <c r="H1796" s="92"/>
      <c r="M1796" s="47"/>
      <c r="O1796" s="48"/>
      <c r="P1796" s="48"/>
      <c r="Q1796" s="48"/>
      <c r="R1796" s="49"/>
      <c r="S1796" s="49"/>
      <c r="T1796" s="49"/>
      <c r="U1796" s="49"/>
      <c r="V1796" s="49"/>
      <c r="W1796" s="49"/>
      <c r="X1796" s="94"/>
      <c r="AD1796" s="91"/>
      <c r="AE1796" s="49"/>
      <c r="AF1796" s="49"/>
      <c r="AH1796" s="91"/>
      <c r="AI1796" s="49"/>
      <c r="AJ1796" s="49"/>
      <c r="AL1796" s="91"/>
      <c r="AM1796" s="49"/>
      <c r="AN1796" s="49"/>
    </row>
    <row r="1797" spans="8:40" x14ac:dyDescent="0.2">
      <c r="H1797" s="92"/>
      <c r="M1797" s="47"/>
      <c r="O1797" s="48"/>
      <c r="P1797" s="48"/>
      <c r="Q1797" s="48"/>
      <c r="R1797" s="49"/>
      <c r="S1797" s="49"/>
      <c r="T1797" s="49"/>
      <c r="U1797" s="49"/>
      <c r="V1797" s="49"/>
      <c r="W1797" s="49"/>
      <c r="X1797" s="94"/>
      <c r="AD1797" s="91"/>
      <c r="AE1797" s="49"/>
      <c r="AF1797" s="49"/>
      <c r="AH1797" s="91"/>
      <c r="AI1797" s="49"/>
      <c r="AJ1797" s="49"/>
      <c r="AL1797" s="91"/>
      <c r="AM1797" s="49"/>
      <c r="AN1797" s="49"/>
    </row>
    <row r="1798" spans="8:40" x14ac:dyDescent="0.2">
      <c r="H1798" s="92"/>
      <c r="M1798" s="47"/>
      <c r="O1798" s="48"/>
      <c r="P1798" s="48"/>
      <c r="Q1798" s="48"/>
      <c r="R1798" s="49"/>
      <c r="S1798" s="49"/>
      <c r="T1798" s="49"/>
      <c r="U1798" s="49"/>
      <c r="V1798" s="49"/>
      <c r="W1798" s="49"/>
      <c r="X1798" s="94"/>
      <c r="AD1798" s="91"/>
      <c r="AE1798" s="49"/>
      <c r="AF1798" s="49"/>
      <c r="AH1798" s="91"/>
      <c r="AI1798" s="49"/>
      <c r="AJ1798" s="49"/>
      <c r="AL1798" s="91"/>
      <c r="AM1798" s="49"/>
      <c r="AN1798" s="49"/>
    </row>
    <row r="1799" spans="8:40" x14ac:dyDescent="0.2">
      <c r="H1799" s="92"/>
      <c r="M1799" s="47"/>
      <c r="O1799" s="48"/>
      <c r="P1799" s="48"/>
      <c r="Q1799" s="48"/>
      <c r="R1799" s="49"/>
      <c r="S1799" s="49"/>
      <c r="T1799" s="49"/>
      <c r="U1799" s="49"/>
      <c r="V1799" s="49"/>
      <c r="W1799" s="49"/>
      <c r="X1799" s="94"/>
      <c r="AD1799" s="91"/>
      <c r="AE1799" s="49"/>
      <c r="AF1799" s="49"/>
      <c r="AH1799" s="91"/>
      <c r="AI1799" s="49"/>
      <c r="AJ1799" s="49"/>
      <c r="AL1799" s="91"/>
      <c r="AM1799" s="49"/>
      <c r="AN1799" s="49"/>
    </row>
    <row r="1800" spans="8:40" x14ac:dyDescent="0.2">
      <c r="H1800" s="92"/>
      <c r="M1800" s="47"/>
      <c r="O1800" s="48"/>
      <c r="P1800" s="48"/>
      <c r="Q1800" s="48"/>
      <c r="R1800" s="49"/>
      <c r="S1800" s="49"/>
      <c r="T1800" s="49"/>
      <c r="U1800" s="49"/>
      <c r="V1800" s="49"/>
      <c r="W1800" s="49"/>
      <c r="X1800" s="94"/>
      <c r="AD1800" s="91"/>
      <c r="AE1800" s="49"/>
      <c r="AF1800" s="49"/>
      <c r="AH1800" s="91"/>
      <c r="AI1800" s="49"/>
      <c r="AJ1800" s="49"/>
      <c r="AL1800" s="91"/>
      <c r="AM1800" s="49"/>
      <c r="AN1800" s="49"/>
    </row>
    <row r="1801" spans="8:40" x14ac:dyDescent="0.2">
      <c r="H1801" s="92"/>
      <c r="M1801" s="47"/>
      <c r="O1801" s="48"/>
      <c r="P1801" s="48"/>
      <c r="Q1801" s="48"/>
      <c r="R1801" s="49"/>
      <c r="S1801" s="49"/>
      <c r="T1801" s="49"/>
      <c r="U1801" s="49"/>
      <c r="V1801" s="49"/>
      <c r="W1801" s="49"/>
      <c r="X1801" s="94"/>
      <c r="AD1801" s="91"/>
      <c r="AE1801" s="49"/>
      <c r="AF1801" s="49"/>
      <c r="AH1801" s="91"/>
      <c r="AI1801" s="49"/>
      <c r="AJ1801" s="49"/>
      <c r="AL1801" s="91"/>
      <c r="AM1801" s="49"/>
      <c r="AN1801" s="49"/>
    </row>
    <row r="1802" spans="8:40" x14ac:dyDescent="0.2">
      <c r="H1802" s="92"/>
      <c r="M1802" s="47"/>
      <c r="O1802" s="48"/>
      <c r="P1802" s="48"/>
      <c r="Q1802" s="48"/>
      <c r="R1802" s="49"/>
      <c r="S1802" s="49"/>
      <c r="T1802" s="49"/>
      <c r="U1802" s="49"/>
      <c r="V1802" s="49"/>
      <c r="W1802" s="49"/>
      <c r="X1802" s="94"/>
      <c r="AD1802" s="91"/>
      <c r="AE1802" s="49"/>
      <c r="AF1802" s="49"/>
      <c r="AH1802" s="91"/>
      <c r="AI1802" s="49"/>
      <c r="AJ1802" s="49"/>
      <c r="AL1802" s="91"/>
      <c r="AM1802" s="49"/>
      <c r="AN1802" s="49"/>
    </row>
    <row r="1803" spans="8:40" x14ac:dyDescent="0.2">
      <c r="H1803" s="92"/>
      <c r="M1803" s="47"/>
      <c r="O1803" s="48"/>
      <c r="P1803" s="48"/>
      <c r="Q1803" s="48"/>
      <c r="R1803" s="49"/>
      <c r="S1803" s="49"/>
      <c r="T1803" s="49"/>
      <c r="U1803" s="49"/>
      <c r="V1803" s="49"/>
      <c r="W1803" s="49"/>
      <c r="X1803" s="94"/>
      <c r="AD1803" s="91"/>
      <c r="AE1803" s="49"/>
      <c r="AF1803" s="49"/>
      <c r="AH1803" s="91"/>
      <c r="AI1803" s="49"/>
      <c r="AJ1803" s="49"/>
      <c r="AL1803" s="91"/>
      <c r="AM1803" s="49"/>
      <c r="AN1803" s="49"/>
    </row>
    <row r="1804" spans="8:40" x14ac:dyDescent="0.2">
      <c r="H1804" s="92"/>
      <c r="M1804" s="47"/>
      <c r="O1804" s="48"/>
      <c r="P1804" s="48"/>
      <c r="Q1804" s="48"/>
      <c r="R1804" s="49"/>
      <c r="S1804" s="49"/>
      <c r="T1804" s="49"/>
      <c r="U1804" s="49"/>
      <c r="V1804" s="49"/>
      <c r="W1804" s="49"/>
      <c r="X1804" s="94"/>
      <c r="AD1804" s="91"/>
      <c r="AE1804" s="49"/>
      <c r="AF1804" s="49"/>
      <c r="AH1804" s="91"/>
      <c r="AI1804" s="49"/>
      <c r="AJ1804" s="49"/>
      <c r="AL1804" s="91"/>
      <c r="AM1804" s="49"/>
      <c r="AN1804" s="49"/>
    </row>
    <row r="1805" spans="8:40" x14ac:dyDescent="0.2">
      <c r="H1805" s="92"/>
      <c r="M1805" s="47"/>
      <c r="O1805" s="48"/>
      <c r="P1805" s="48"/>
      <c r="Q1805" s="48"/>
      <c r="R1805" s="49"/>
      <c r="S1805" s="49"/>
      <c r="T1805" s="49"/>
      <c r="U1805" s="49"/>
      <c r="V1805" s="49"/>
      <c r="W1805" s="49"/>
      <c r="X1805" s="94"/>
      <c r="AD1805" s="91"/>
      <c r="AE1805" s="49"/>
      <c r="AF1805" s="49"/>
      <c r="AH1805" s="91"/>
      <c r="AI1805" s="49"/>
      <c r="AJ1805" s="49"/>
      <c r="AL1805" s="91"/>
      <c r="AM1805" s="49"/>
      <c r="AN1805" s="49"/>
    </row>
    <row r="1806" spans="8:40" x14ac:dyDescent="0.2">
      <c r="H1806" s="92"/>
      <c r="M1806" s="47"/>
      <c r="O1806" s="48"/>
      <c r="P1806" s="48"/>
      <c r="Q1806" s="48"/>
      <c r="R1806" s="49"/>
      <c r="S1806" s="49"/>
      <c r="T1806" s="49"/>
      <c r="U1806" s="49"/>
      <c r="V1806" s="49"/>
      <c r="W1806" s="49"/>
      <c r="X1806" s="94"/>
      <c r="AD1806" s="91"/>
      <c r="AE1806" s="49"/>
      <c r="AF1806" s="49"/>
      <c r="AH1806" s="91"/>
      <c r="AI1806" s="49"/>
      <c r="AJ1806" s="49"/>
      <c r="AL1806" s="91"/>
      <c r="AM1806" s="49"/>
      <c r="AN1806" s="49"/>
    </row>
    <row r="1807" spans="8:40" x14ac:dyDescent="0.2">
      <c r="H1807" s="92"/>
      <c r="M1807" s="47"/>
      <c r="O1807" s="48"/>
      <c r="P1807" s="48"/>
      <c r="Q1807" s="48"/>
      <c r="R1807" s="49"/>
      <c r="S1807" s="49"/>
      <c r="T1807" s="49"/>
      <c r="U1807" s="49"/>
      <c r="V1807" s="49"/>
      <c r="W1807" s="49"/>
      <c r="X1807" s="94"/>
      <c r="AD1807" s="91"/>
      <c r="AE1807" s="49"/>
      <c r="AF1807" s="49"/>
      <c r="AH1807" s="91"/>
      <c r="AI1807" s="49"/>
      <c r="AJ1807" s="49"/>
      <c r="AL1807" s="91"/>
      <c r="AM1807" s="49"/>
      <c r="AN1807" s="49"/>
    </row>
    <row r="1808" spans="8:40" x14ac:dyDescent="0.2">
      <c r="H1808" s="92"/>
      <c r="M1808" s="47"/>
      <c r="O1808" s="48"/>
      <c r="P1808" s="48"/>
      <c r="Q1808" s="48"/>
      <c r="R1808" s="49"/>
      <c r="S1808" s="49"/>
      <c r="T1808" s="49"/>
      <c r="U1808" s="49"/>
      <c r="V1808" s="49"/>
      <c r="W1808" s="49"/>
      <c r="X1808" s="94"/>
      <c r="AD1808" s="91"/>
      <c r="AE1808" s="49"/>
      <c r="AF1808" s="49"/>
      <c r="AH1808" s="91"/>
      <c r="AI1808" s="49"/>
      <c r="AJ1808" s="49"/>
      <c r="AL1808" s="91"/>
      <c r="AM1808" s="49"/>
      <c r="AN1808" s="49"/>
    </row>
    <row r="1809" spans="8:40" x14ac:dyDescent="0.2">
      <c r="H1809" s="92"/>
      <c r="M1809" s="47"/>
      <c r="O1809" s="48"/>
      <c r="P1809" s="48"/>
      <c r="Q1809" s="48"/>
      <c r="R1809" s="49"/>
      <c r="S1809" s="49"/>
      <c r="T1809" s="49"/>
      <c r="U1809" s="49"/>
      <c r="V1809" s="49"/>
      <c r="W1809" s="49"/>
      <c r="X1809" s="94"/>
      <c r="AD1809" s="91"/>
      <c r="AE1809" s="49"/>
      <c r="AF1809" s="49"/>
      <c r="AH1809" s="91"/>
      <c r="AI1809" s="49"/>
      <c r="AJ1809" s="49"/>
      <c r="AL1809" s="91"/>
      <c r="AM1809" s="49"/>
      <c r="AN1809" s="49"/>
    </row>
    <row r="1810" spans="8:40" x14ac:dyDescent="0.2">
      <c r="H1810" s="92"/>
      <c r="M1810" s="47"/>
      <c r="O1810" s="48"/>
      <c r="P1810" s="48"/>
      <c r="Q1810" s="48"/>
      <c r="R1810" s="49"/>
      <c r="S1810" s="49"/>
      <c r="T1810" s="49"/>
      <c r="U1810" s="49"/>
      <c r="V1810" s="49"/>
      <c r="W1810" s="49"/>
      <c r="X1810" s="94"/>
      <c r="AD1810" s="91"/>
      <c r="AE1810" s="49"/>
      <c r="AF1810" s="49"/>
      <c r="AH1810" s="91"/>
      <c r="AI1810" s="49"/>
      <c r="AJ1810" s="49"/>
      <c r="AL1810" s="91"/>
      <c r="AM1810" s="49"/>
      <c r="AN1810" s="49"/>
    </row>
    <row r="1811" spans="8:40" x14ac:dyDescent="0.2">
      <c r="H1811" s="92"/>
      <c r="M1811" s="47"/>
      <c r="O1811" s="48"/>
      <c r="P1811" s="48"/>
      <c r="Q1811" s="48"/>
      <c r="R1811" s="49"/>
      <c r="S1811" s="49"/>
      <c r="T1811" s="49"/>
      <c r="U1811" s="49"/>
      <c r="V1811" s="49"/>
      <c r="W1811" s="49"/>
      <c r="X1811" s="94"/>
      <c r="AD1811" s="91"/>
      <c r="AE1811" s="49"/>
      <c r="AF1811" s="49"/>
      <c r="AH1811" s="91"/>
      <c r="AI1811" s="49"/>
      <c r="AJ1811" s="49"/>
      <c r="AL1811" s="91"/>
      <c r="AM1811" s="49"/>
      <c r="AN1811" s="49"/>
    </row>
    <row r="1812" spans="8:40" x14ac:dyDescent="0.2">
      <c r="H1812" s="92"/>
      <c r="M1812" s="47"/>
      <c r="O1812" s="48"/>
      <c r="P1812" s="48"/>
      <c r="Q1812" s="48"/>
      <c r="R1812" s="49"/>
      <c r="S1812" s="49"/>
      <c r="T1812" s="49"/>
      <c r="U1812" s="49"/>
      <c r="V1812" s="49"/>
      <c r="W1812" s="49"/>
      <c r="X1812" s="94"/>
      <c r="AD1812" s="91"/>
      <c r="AE1812" s="49"/>
      <c r="AF1812" s="49"/>
      <c r="AH1812" s="91"/>
      <c r="AI1812" s="49"/>
      <c r="AJ1812" s="49"/>
      <c r="AL1812" s="91"/>
      <c r="AM1812" s="49"/>
      <c r="AN1812" s="49"/>
    </row>
    <row r="1813" spans="8:40" x14ac:dyDescent="0.2">
      <c r="H1813" s="92"/>
      <c r="M1813" s="47"/>
      <c r="O1813" s="48"/>
      <c r="P1813" s="48"/>
      <c r="Q1813" s="48"/>
      <c r="R1813" s="49"/>
      <c r="S1813" s="49"/>
      <c r="T1813" s="49"/>
      <c r="U1813" s="49"/>
      <c r="V1813" s="49"/>
      <c r="W1813" s="49"/>
      <c r="X1813" s="94"/>
      <c r="AD1813" s="91"/>
      <c r="AE1813" s="49"/>
      <c r="AF1813" s="49"/>
      <c r="AH1813" s="91"/>
      <c r="AI1813" s="49"/>
      <c r="AJ1813" s="49"/>
      <c r="AL1813" s="91"/>
      <c r="AM1813" s="49"/>
      <c r="AN1813" s="49"/>
    </row>
    <row r="1814" spans="8:40" x14ac:dyDescent="0.2">
      <c r="H1814" s="92"/>
      <c r="M1814" s="47"/>
      <c r="O1814" s="48"/>
      <c r="P1814" s="48"/>
      <c r="Q1814" s="48"/>
      <c r="R1814" s="49"/>
      <c r="S1814" s="49"/>
      <c r="T1814" s="49"/>
      <c r="U1814" s="49"/>
      <c r="V1814" s="49"/>
      <c r="W1814" s="49"/>
      <c r="X1814" s="94"/>
      <c r="AD1814" s="91"/>
      <c r="AE1814" s="49"/>
      <c r="AF1814" s="49"/>
      <c r="AH1814" s="91"/>
      <c r="AI1814" s="49"/>
      <c r="AJ1814" s="49"/>
      <c r="AL1814" s="91"/>
      <c r="AM1814" s="49"/>
      <c r="AN1814" s="49"/>
    </row>
    <row r="1815" spans="8:40" x14ac:dyDescent="0.2">
      <c r="H1815" s="92"/>
      <c r="M1815" s="47"/>
      <c r="O1815" s="48"/>
      <c r="P1815" s="48"/>
      <c r="Q1815" s="48"/>
      <c r="R1815" s="49"/>
      <c r="S1815" s="49"/>
      <c r="T1815" s="49"/>
      <c r="U1815" s="49"/>
      <c r="V1815" s="49"/>
      <c r="W1815" s="49"/>
      <c r="X1815" s="94"/>
      <c r="AD1815" s="91"/>
      <c r="AE1815" s="49"/>
      <c r="AF1815" s="49"/>
      <c r="AH1815" s="91"/>
      <c r="AI1815" s="49"/>
      <c r="AJ1815" s="49"/>
      <c r="AL1815" s="91"/>
      <c r="AM1815" s="49"/>
      <c r="AN1815" s="49"/>
    </row>
    <row r="1816" spans="8:40" x14ac:dyDescent="0.2">
      <c r="H1816" s="92"/>
      <c r="M1816" s="47"/>
      <c r="O1816" s="48"/>
      <c r="P1816" s="48"/>
      <c r="Q1816" s="48"/>
      <c r="R1816" s="49"/>
      <c r="S1816" s="49"/>
      <c r="T1816" s="49"/>
      <c r="U1816" s="49"/>
      <c r="V1816" s="49"/>
      <c r="W1816" s="49"/>
      <c r="X1816" s="94"/>
      <c r="AD1816" s="91"/>
      <c r="AE1816" s="49"/>
      <c r="AF1816" s="49"/>
      <c r="AH1816" s="91"/>
      <c r="AI1816" s="49"/>
      <c r="AJ1816" s="49"/>
      <c r="AL1816" s="91"/>
      <c r="AM1816" s="49"/>
      <c r="AN1816" s="49"/>
    </row>
    <row r="1817" spans="8:40" x14ac:dyDescent="0.2">
      <c r="H1817" s="92"/>
      <c r="M1817" s="47"/>
      <c r="O1817" s="48"/>
      <c r="P1817" s="48"/>
      <c r="Q1817" s="48"/>
      <c r="R1817" s="49"/>
      <c r="S1817" s="49"/>
      <c r="T1817" s="49"/>
      <c r="U1817" s="49"/>
      <c r="V1817" s="49"/>
      <c r="W1817" s="49"/>
      <c r="X1817" s="94"/>
      <c r="AD1817" s="91"/>
      <c r="AE1817" s="49"/>
      <c r="AF1817" s="49"/>
      <c r="AH1817" s="91"/>
      <c r="AI1817" s="49"/>
      <c r="AJ1817" s="49"/>
      <c r="AL1817" s="91"/>
      <c r="AM1817" s="49"/>
      <c r="AN1817" s="49"/>
    </row>
    <row r="1818" spans="8:40" x14ac:dyDescent="0.2">
      <c r="H1818" s="92"/>
      <c r="M1818" s="47"/>
      <c r="O1818" s="48"/>
      <c r="P1818" s="48"/>
      <c r="Q1818" s="48"/>
      <c r="R1818" s="49"/>
      <c r="S1818" s="49"/>
      <c r="T1818" s="49"/>
      <c r="U1818" s="49"/>
      <c r="V1818" s="49"/>
      <c r="W1818" s="49"/>
      <c r="X1818" s="94"/>
      <c r="AD1818" s="91"/>
      <c r="AE1818" s="49"/>
      <c r="AF1818" s="49"/>
      <c r="AH1818" s="91"/>
      <c r="AI1818" s="49"/>
      <c r="AJ1818" s="49"/>
      <c r="AL1818" s="91"/>
      <c r="AM1818" s="49"/>
      <c r="AN1818" s="49"/>
    </row>
    <row r="1819" spans="8:40" x14ac:dyDescent="0.2">
      <c r="H1819" s="92"/>
      <c r="M1819" s="47"/>
      <c r="O1819" s="48"/>
      <c r="P1819" s="48"/>
      <c r="Q1819" s="48"/>
      <c r="R1819" s="49"/>
      <c r="S1819" s="49"/>
      <c r="T1819" s="49"/>
      <c r="U1819" s="49"/>
      <c r="V1819" s="49"/>
      <c r="W1819" s="49"/>
      <c r="X1819" s="94"/>
      <c r="AD1819" s="91"/>
      <c r="AE1819" s="49"/>
      <c r="AF1819" s="49"/>
      <c r="AH1819" s="91"/>
      <c r="AI1819" s="49"/>
      <c r="AJ1819" s="49"/>
      <c r="AL1819" s="91"/>
      <c r="AM1819" s="49"/>
      <c r="AN1819" s="49"/>
    </row>
    <row r="1820" spans="8:40" x14ac:dyDescent="0.2">
      <c r="H1820" s="92"/>
      <c r="M1820" s="47"/>
      <c r="O1820" s="48"/>
      <c r="P1820" s="48"/>
      <c r="Q1820" s="48"/>
      <c r="R1820" s="49"/>
      <c r="S1820" s="49"/>
      <c r="T1820" s="49"/>
      <c r="U1820" s="49"/>
      <c r="V1820" s="49"/>
      <c r="W1820" s="49"/>
      <c r="X1820" s="94"/>
      <c r="AD1820" s="91"/>
      <c r="AE1820" s="49"/>
      <c r="AF1820" s="49"/>
      <c r="AH1820" s="91"/>
      <c r="AI1820" s="49"/>
      <c r="AJ1820" s="49"/>
      <c r="AL1820" s="91"/>
      <c r="AM1820" s="49"/>
      <c r="AN1820" s="49"/>
    </row>
    <row r="1821" spans="8:40" x14ac:dyDescent="0.2">
      <c r="H1821" s="92"/>
      <c r="M1821" s="47"/>
      <c r="O1821" s="48"/>
      <c r="P1821" s="48"/>
      <c r="Q1821" s="48"/>
      <c r="R1821" s="49"/>
      <c r="S1821" s="49"/>
      <c r="T1821" s="49"/>
      <c r="U1821" s="49"/>
      <c r="V1821" s="49"/>
      <c r="W1821" s="49"/>
      <c r="X1821" s="94"/>
      <c r="AD1821" s="91"/>
      <c r="AE1821" s="49"/>
      <c r="AF1821" s="49"/>
      <c r="AH1821" s="91"/>
      <c r="AI1821" s="49"/>
      <c r="AJ1821" s="49"/>
      <c r="AL1821" s="91"/>
      <c r="AM1821" s="49"/>
      <c r="AN1821" s="49"/>
    </row>
    <row r="1822" spans="8:40" x14ac:dyDescent="0.2">
      <c r="H1822" s="92"/>
      <c r="M1822" s="47"/>
      <c r="O1822" s="48"/>
      <c r="P1822" s="48"/>
      <c r="Q1822" s="48"/>
      <c r="R1822" s="49"/>
      <c r="S1822" s="49"/>
      <c r="T1822" s="49"/>
      <c r="U1822" s="49"/>
      <c r="V1822" s="49"/>
      <c r="W1822" s="49"/>
      <c r="X1822" s="94"/>
      <c r="AD1822" s="91"/>
      <c r="AE1822" s="49"/>
      <c r="AF1822" s="49"/>
      <c r="AH1822" s="91"/>
      <c r="AI1822" s="49"/>
      <c r="AJ1822" s="49"/>
      <c r="AL1822" s="91"/>
      <c r="AM1822" s="49"/>
      <c r="AN1822" s="49"/>
    </row>
    <row r="1823" spans="8:40" x14ac:dyDescent="0.2">
      <c r="H1823" s="92"/>
      <c r="M1823" s="47"/>
      <c r="O1823" s="48"/>
      <c r="P1823" s="48"/>
      <c r="Q1823" s="48"/>
      <c r="R1823" s="49"/>
      <c r="S1823" s="49"/>
      <c r="T1823" s="49"/>
      <c r="U1823" s="49"/>
      <c r="V1823" s="49"/>
      <c r="W1823" s="49"/>
      <c r="X1823" s="94"/>
      <c r="AD1823" s="91"/>
      <c r="AE1823" s="49"/>
      <c r="AF1823" s="49"/>
      <c r="AH1823" s="91"/>
      <c r="AI1823" s="49"/>
      <c r="AJ1823" s="49"/>
      <c r="AL1823" s="91"/>
      <c r="AM1823" s="49"/>
      <c r="AN1823" s="49"/>
    </row>
    <row r="1824" spans="8:40" x14ac:dyDescent="0.2">
      <c r="H1824" s="92"/>
      <c r="M1824" s="47"/>
      <c r="O1824" s="48"/>
      <c r="P1824" s="48"/>
      <c r="Q1824" s="48"/>
      <c r="R1824" s="49"/>
      <c r="S1824" s="49"/>
      <c r="T1824" s="49"/>
      <c r="U1824" s="49"/>
      <c r="V1824" s="49"/>
      <c r="W1824" s="49"/>
      <c r="X1824" s="94"/>
      <c r="AD1824" s="91"/>
      <c r="AE1824" s="49"/>
      <c r="AF1824" s="49"/>
      <c r="AH1824" s="91"/>
      <c r="AI1824" s="49"/>
      <c r="AJ1824" s="49"/>
      <c r="AL1824" s="91"/>
      <c r="AM1824" s="49"/>
      <c r="AN1824" s="49"/>
    </row>
    <row r="1825" spans="8:40" x14ac:dyDescent="0.2">
      <c r="H1825" s="92"/>
      <c r="M1825" s="47"/>
      <c r="O1825" s="48"/>
      <c r="P1825" s="48"/>
      <c r="Q1825" s="48"/>
      <c r="R1825" s="49"/>
      <c r="S1825" s="49"/>
      <c r="T1825" s="49"/>
      <c r="U1825" s="49"/>
      <c r="V1825" s="49"/>
      <c r="W1825" s="49"/>
      <c r="X1825" s="94"/>
      <c r="AD1825" s="91"/>
      <c r="AE1825" s="49"/>
      <c r="AF1825" s="49"/>
      <c r="AH1825" s="91"/>
      <c r="AI1825" s="49"/>
      <c r="AJ1825" s="49"/>
      <c r="AL1825" s="91"/>
      <c r="AM1825" s="49"/>
      <c r="AN1825" s="49"/>
    </row>
    <row r="1826" spans="8:40" x14ac:dyDescent="0.2">
      <c r="H1826" s="92"/>
      <c r="M1826" s="47"/>
      <c r="O1826" s="48"/>
      <c r="P1826" s="48"/>
      <c r="Q1826" s="48"/>
      <c r="R1826" s="49"/>
      <c r="S1826" s="49"/>
      <c r="T1826" s="49"/>
      <c r="U1826" s="49"/>
      <c r="V1826" s="49"/>
      <c r="W1826" s="49"/>
      <c r="X1826" s="94"/>
      <c r="AD1826" s="91"/>
      <c r="AE1826" s="49"/>
      <c r="AF1826" s="49"/>
      <c r="AH1826" s="91"/>
      <c r="AI1826" s="49"/>
      <c r="AJ1826" s="49"/>
      <c r="AL1826" s="91"/>
      <c r="AM1826" s="49"/>
      <c r="AN1826" s="49"/>
    </row>
    <row r="1827" spans="8:40" x14ac:dyDescent="0.2">
      <c r="H1827" s="92"/>
      <c r="M1827" s="47"/>
      <c r="O1827" s="48"/>
      <c r="P1827" s="48"/>
      <c r="Q1827" s="48"/>
      <c r="R1827" s="49"/>
      <c r="S1827" s="49"/>
      <c r="T1827" s="49"/>
      <c r="U1827" s="49"/>
      <c r="V1827" s="49"/>
      <c r="W1827" s="49"/>
      <c r="X1827" s="94"/>
      <c r="AD1827" s="91"/>
      <c r="AE1827" s="49"/>
      <c r="AF1827" s="49"/>
      <c r="AH1827" s="91"/>
      <c r="AI1827" s="49"/>
      <c r="AJ1827" s="49"/>
      <c r="AL1827" s="91"/>
      <c r="AM1827" s="49"/>
      <c r="AN1827" s="49"/>
    </row>
    <row r="1828" spans="8:40" x14ac:dyDescent="0.2">
      <c r="H1828" s="92"/>
      <c r="M1828" s="47"/>
      <c r="O1828" s="48"/>
      <c r="P1828" s="48"/>
      <c r="Q1828" s="48"/>
      <c r="R1828" s="49"/>
      <c r="S1828" s="49"/>
      <c r="T1828" s="49"/>
      <c r="U1828" s="49"/>
      <c r="V1828" s="49"/>
      <c r="W1828" s="49"/>
      <c r="X1828" s="94"/>
      <c r="AD1828" s="91"/>
      <c r="AE1828" s="49"/>
      <c r="AF1828" s="49"/>
      <c r="AH1828" s="91"/>
      <c r="AI1828" s="49"/>
      <c r="AJ1828" s="49"/>
      <c r="AL1828" s="91"/>
      <c r="AM1828" s="49"/>
      <c r="AN1828" s="49"/>
    </row>
    <row r="1829" spans="8:40" x14ac:dyDescent="0.2">
      <c r="H1829" s="92"/>
      <c r="M1829" s="47"/>
      <c r="O1829" s="48"/>
      <c r="P1829" s="48"/>
      <c r="Q1829" s="48"/>
      <c r="R1829" s="49"/>
      <c r="S1829" s="49"/>
      <c r="T1829" s="49"/>
      <c r="U1829" s="49"/>
      <c r="V1829" s="49"/>
      <c r="W1829" s="49"/>
      <c r="X1829" s="94"/>
      <c r="AD1829" s="91"/>
      <c r="AE1829" s="49"/>
      <c r="AF1829" s="49"/>
      <c r="AH1829" s="91"/>
      <c r="AI1829" s="49"/>
      <c r="AJ1829" s="49"/>
      <c r="AL1829" s="91"/>
      <c r="AM1829" s="49"/>
      <c r="AN1829" s="49"/>
    </row>
    <row r="1830" spans="8:40" x14ac:dyDescent="0.2">
      <c r="H1830" s="92"/>
      <c r="M1830" s="47"/>
      <c r="O1830" s="48"/>
      <c r="P1830" s="48"/>
      <c r="Q1830" s="48"/>
      <c r="R1830" s="49"/>
      <c r="S1830" s="49"/>
      <c r="T1830" s="49"/>
      <c r="U1830" s="49"/>
      <c r="V1830" s="49"/>
      <c r="W1830" s="49"/>
      <c r="X1830" s="94"/>
      <c r="AD1830" s="91"/>
      <c r="AE1830" s="49"/>
      <c r="AF1830" s="49"/>
      <c r="AH1830" s="91"/>
      <c r="AI1830" s="49"/>
      <c r="AJ1830" s="49"/>
      <c r="AL1830" s="91"/>
      <c r="AM1830" s="49"/>
      <c r="AN1830" s="49"/>
    </row>
    <row r="1831" spans="8:40" x14ac:dyDescent="0.2">
      <c r="H1831" s="92"/>
      <c r="M1831" s="47"/>
      <c r="O1831" s="48"/>
      <c r="P1831" s="48"/>
      <c r="Q1831" s="48"/>
      <c r="R1831" s="49"/>
      <c r="S1831" s="49"/>
      <c r="T1831" s="49"/>
      <c r="U1831" s="49"/>
      <c r="V1831" s="49"/>
      <c r="W1831" s="49"/>
      <c r="X1831" s="94"/>
      <c r="AD1831" s="91"/>
      <c r="AE1831" s="49"/>
      <c r="AF1831" s="49"/>
      <c r="AH1831" s="91"/>
      <c r="AI1831" s="49"/>
      <c r="AJ1831" s="49"/>
      <c r="AL1831" s="91"/>
      <c r="AM1831" s="49"/>
      <c r="AN1831" s="49"/>
    </row>
    <row r="1832" spans="8:40" x14ac:dyDescent="0.2">
      <c r="H1832" s="92"/>
      <c r="M1832" s="47"/>
      <c r="O1832" s="48"/>
      <c r="P1832" s="48"/>
      <c r="Q1832" s="48"/>
      <c r="R1832" s="49"/>
      <c r="S1832" s="49"/>
      <c r="T1832" s="49"/>
      <c r="U1832" s="49"/>
      <c r="V1832" s="49"/>
      <c r="W1832" s="49"/>
      <c r="X1832" s="94"/>
      <c r="AD1832" s="91"/>
      <c r="AE1832" s="49"/>
      <c r="AF1832" s="49"/>
      <c r="AH1832" s="91"/>
      <c r="AI1832" s="49"/>
      <c r="AJ1832" s="49"/>
      <c r="AL1832" s="91"/>
      <c r="AM1832" s="49"/>
      <c r="AN1832" s="49"/>
    </row>
    <row r="1833" spans="8:40" x14ac:dyDescent="0.2">
      <c r="H1833" s="92"/>
      <c r="M1833" s="47"/>
      <c r="O1833" s="48"/>
      <c r="P1833" s="48"/>
      <c r="Q1833" s="48"/>
      <c r="R1833" s="49"/>
      <c r="S1833" s="49"/>
      <c r="T1833" s="49"/>
      <c r="U1833" s="49"/>
      <c r="V1833" s="49"/>
      <c r="W1833" s="49"/>
      <c r="X1833" s="94"/>
      <c r="AD1833" s="91"/>
      <c r="AE1833" s="49"/>
      <c r="AF1833" s="49"/>
      <c r="AH1833" s="91"/>
      <c r="AI1833" s="49"/>
      <c r="AJ1833" s="49"/>
      <c r="AL1833" s="91"/>
      <c r="AM1833" s="49"/>
      <c r="AN1833" s="49"/>
    </row>
    <row r="1834" spans="8:40" x14ac:dyDescent="0.2">
      <c r="H1834" s="92"/>
      <c r="M1834" s="47"/>
      <c r="O1834" s="48"/>
      <c r="P1834" s="48"/>
      <c r="Q1834" s="48"/>
      <c r="R1834" s="49"/>
      <c r="S1834" s="49"/>
      <c r="T1834" s="49"/>
      <c r="U1834" s="49"/>
      <c r="V1834" s="49"/>
      <c r="W1834" s="49"/>
      <c r="X1834" s="94"/>
      <c r="AD1834" s="91"/>
      <c r="AE1834" s="49"/>
      <c r="AF1834" s="49"/>
      <c r="AH1834" s="91"/>
      <c r="AI1834" s="49"/>
      <c r="AJ1834" s="49"/>
      <c r="AL1834" s="91"/>
      <c r="AM1834" s="49"/>
      <c r="AN1834" s="49"/>
    </row>
    <row r="1835" spans="8:40" x14ac:dyDescent="0.2">
      <c r="H1835" s="92"/>
      <c r="M1835" s="47"/>
      <c r="O1835" s="48"/>
      <c r="P1835" s="48"/>
      <c r="Q1835" s="48"/>
      <c r="R1835" s="49"/>
      <c r="S1835" s="49"/>
      <c r="T1835" s="49"/>
      <c r="U1835" s="49"/>
      <c r="V1835" s="49"/>
      <c r="W1835" s="49"/>
      <c r="X1835" s="94"/>
      <c r="AD1835" s="91"/>
      <c r="AE1835" s="49"/>
      <c r="AF1835" s="49"/>
      <c r="AH1835" s="91"/>
      <c r="AI1835" s="49"/>
      <c r="AJ1835" s="49"/>
      <c r="AL1835" s="91"/>
      <c r="AM1835" s="49"/>
      <c r="AN1835" s="49"/>
    </row>
    <row r="1836" spans="8:40" x14ac:dyDescent="0.2">
      <c r="H1836" s="92"/>
      <c r="M1836" s="47"/>
      <c r="O1836" s="48"/>
      <c r="P1836" s="48"/>
      <c r="Q1836" s="48"/>
      <c r="R1836" s="49"/>
      <c r="S1836" s="49"/>
      <c r="T1836" s="49"/>
      <c r="U1836" s="49"/>
      <c r="V1836" s="49"/>
      <c r="W1836" s="49"/>
      <c r="X1836" s="94"/>
      <c r="AD1836" s="91"/>
      <c r="AE1836" s="49"/>
      <c r="AF1836" s="49"/>
      <c r="AH1836" s="91"/>
      <c r="AI1836" s="49"/>
      <c r="AJ1836" s="49"/>
      <c r="AL1836" s="91"/>
      <c r="AM1836" s="49"/>
      <c r="AN1836" s="49"/>
    </row>
    <row r="1837" spans="8:40" x14ac:dyDescent="0.2">
      <c r="H1837" s="92"/>
      <c r="M1837" s="47"/>
      <c r="O1837" s="48"/>
      <c r="P1837" s="48"/>
      <c r="Q1837" s="48"/>
      <c r="R1837" s="49"/>
      <c r="S1837" s="49"/>
      <c r="T1837" s="49"/>
      <c r="U1837" s="49"/>
      <c r="V1837" s="49"/>
      <c r="W1837" s="49"/>
      <c r="X1837" s="94"/>
      <c r="AD1837" s="91"/>
      <c r="AE1837" s="49"/>
      <c r="AF1837" s="49"/>
      <c r="AH1837" s="91"/>
      <c r="AI1837" s="49"/>
      <c r="AJ1837" s="49"/>
      <c r="AL1837" s="91"/>
      <c r="AM1837" s="49"/>
      <c r="AN1837" s="49"/>
    </row>
    <row r="1838" spans="8:40" x14ac:dyDescent="0.2">
      <c r="H1838" s="92"/>
      <c r="M1838" s="47"/>
      <c r="O1838" s="48"/>
      <c r="P1838" s="48"/>
      <c r="Q1838" s="48"/>
      <c r="R1838" s="49"/>
      <c r="S1838" s="49"/>
      <c r="T1838" s="49"/>
      <c r="U1838" s="49"/>
      <c r="V1838" s="49"/>
      <c r="W1838" s="49"/>
      <c r="X1838" s="94"/>
      <c r="AD1838" s="91"/>
      <c r="AE1838" s="49"/>
      <c r="AF1838" s="49"/>
      <c r="AH1838" s="91"/>
      <c r="AI1838" s="49"/>
      <c r="AJ1838" s="49"/>
      <c r="AL1838" s="91"/>
      <c r="AM1838" s="49"/>
      <c r="AN1838" s="49"/>
    </row>
    <row r="1839" spans="8:40" x14ac:dyDescent="0.2">
      <c r="H1839" s="92"/>
      <c r="M1839" s="47"/>
      <c r="O1839" s="48"/>
      <c r="P1839" s="48"/>
      <c r="Q1839" s="48"/>
      <c r="R1839" s="49"/>
      <c r="S1839" s="49"/>
      <c r="T1839" s="49"/>
      <c r="U1839" s="49"/>
      <c r="V1839" s="49"/>
      <c r="W1839" s="49"/>
      <c r="X1839" s="94"/>
      <c r="AD1839" s="91"/>
      <c r="AE1839" s="49"/>
      <c r="AF1839" s="49"/>
      <c r="AH1839" s="91"/>
      <c r="AI1839" s="49"/>
      <c r="AJ1839" s="49"/>
      <c r="AL1839" s="91"/>
      <c r="AM1839" s="49"/>
      <c r="AN1839" s="49"/>
    </row>
    <row r="1840" spans="8:40" x14ac:dyDescent="0.2">
      <c r="H1840" s="92"/>
      <c r="M1840" s="47"/>
      <c r="O1840" s="48"/>
      <c r="P1840" s="48"/>
      <c r="Q1840" s="48"/>
      <c r="R1840" s="49"/>
      <c r="S1840" s="49"/>
      <c r="T1840" s="49"/>
      <c r="U1840" s="49"/>
      <c r="V1840" s="49"/>
      <c r="W1840" s="49"/>
      <c r="X1840" s="94"/>
      <c r="AD1840" s="91"/>
      <c r="AE1840" s="49"/>
      <c r="AF1840" s="49"/>
      <c r="AH1840" s="91"/>
      <c r="AI1840" s="49"/>
      <c r="AJ1840" s="49"/>
      <c r="AL1840" s="91"/>
      <c r="AM1840" s="49"/>
      <c r="AN1840" s="49"/>
    </row>
    <row r="1841" spans="8:40" x14ac:dyDescent="0.2">
      <c r="H1841" s="92"/>
      <c r="M1841" s="47"/>
      <c r="O1841" s="48"/>
      <c r="P1841" s="48"/>
      <c r="Q1841" s="48"/>
      <c r="R1841" s="49"/>
      <c r="S1841" s="49"/>
      <c r="T1841" s="49"/>
      <c r="U1841" s="49"/>
      <c r="V1841" s="49"/>
      <c r="W1841" s="49"/>
      <c r="X1841" s="94"/>
      <c r="AD1841" s="91"/>
      <c r="AE1841" s="49"/>
      <c r="AF1841" s="49"/>
      <c r="AH1841" s="91"/>
      <c r="AI1841" s="49"/>
      <c r="AJ1841" s="49"/>
      <c r="AL1841" s="91"/>
      <c r="AM1841" s="49"/>
      <c r="AN1841" s="49"/>
    </row>
    <row r="1842" spans="8:40" x14ac:dyDescent="0.2">
      <c r="H1842" s="92"/>
      <c r="M1842" s="47"/>
      <c r="O1842" s="48"/>
      <c r="P1842" s="48"/>
      <c r="Q1842" s="48"/>
      <c r="R1842" s="49"/>
      <c r="S1842" s="49"/>
      <c r="T1842" s="49"/>
      <c r="U1842" s="49"/>
      <c r="V1842" s="49"/>
      <c r="W1842" s="49"/>
      <c r="X1842" s="94"/>
      <c r="AD1842" s="91"/>
      <c r="AE1842" s="49"/>
      <c r="AF1842" s="49"/>
      <c r="AH1842" s="91"/>
      <c r="AI1842" s="49"/>
      <c r="AJ1842" s="49"/>
      <c r="AL1842" s="91"/>
      <c r="AM1842" s="49"/>
      <c r="AN1842" s="49"/>
    </row>
    <row r="1843" spans="8:40" x14ac:dyDescent="0.2">
      <c r="H1843" s="92"/>
      <c r="M1843" s="47"/>
      <c r="O1843" s="48"/>
      <c r="P1843" s="48"/>
      <c r="Q1843" s="48"/>
      <c r="R1843" s="49"/>
      <c r="S1843" s="49"/>
      <c r="T1843" s="49"/>
      <c r="U1843" s="49"/>
      <c r="V1843" s="49"/>
      <c r="W1843" s="49"/>
      <c r="X1843" s="94"/>
      <c r="AD1843" s="91"/>
      <c r="AE1843" s="49"/>
      <c r="AF1843" s="49"/>
      <c r="AH1843" s="91"/>
      <c r="AI1843" s="49"/>
      <c r="AJ1843" s="49"/>
      <c r="AL1843" s="91"/>
      <c r="AM1843" s="49"/>
      <c r="AN1843" s="49"/>
    </row>
    <row r="1844" spans="8:40" x14ac:dyDescent="0.2">
      <c r="H1844" s="92"/>
      <c r="M1844" s="47"/>
      <c r="O1844" s="48"/>
      <c r="P1844" s="48"/>
      <c r="Q1844" s="48"/>
      <c r="R1844" s="49"/>
      <c r="S1844" s="49"/>
      <c r="T1844" s="49"/>
      <c r="U1844" s="49"/>
      <c r="V1844" s="49"/>
      <c r="W1844" s="49"/>
      <c r="X1844" s="94"/>
      <c r="AD1844" s="91"/>
      <c r="AE1844" s="49"/>
      <c r="AF1844" s="49"/>
      <c r="AH1844" s="91"/>
      <c r="AI1844" s="49"/>
      <c r="AJ1844" s="49"/>
      <c r="AL1844" s="91"/>
      <c r="AM1844" s="49"/>
      <c r="AN1844" s="49"/>
    </row>
    <row r="1845" spans="8:40" x14ac:dyDescent="0.2">
      <c r="H1845" s="92"/>
      <c r="M1845" s="47"/>
      <c r="O1845" s="48"/>
      <c r="P1845" s="48"/>
      <c r="Q1845" s="48"/>
      <c r="R1845" s="49"/>
      <c r="S1845" s="49"/>
      <c r="T1845" s="49"/>
      <c r="U1845" s="49"/>
      <c r="V1845" s="49"/>
      <c r="W1845" s="49"/>
      <c r="X1845" s="94"/>
      <c r="AD1845" s="91"/>
      <c r="AE1845" s="49"/>
      <c r="AF1845" s="49"/>
      <c r="AH1845" s="91"/>
      <c r="AI1845" s="49"/>
      <c r="AJ1845" s="49"/>
      <c r="AL1845" s="91"/>
      <c r="AM1845" s="49"/>
      <c r="AN1845" s="49"/>
    </row>
    <row r="1846" spans="8:40" x14ac:dyDescent="0.2">
      <c r="H1846" s="92"/>
      <c r="M1846" s="47"/>
      <c r="O1846" s="48"/>
      <c r="P1846" s="48"/>
      <c r="Q1846" s="48"/>
      <c r="R1846" s="49"/>
      <c r="S1846" s="49"/>
      <c r="T1846" s="49"/>
      <c r="U1846" s="49"/>
      <c r="V1846" s="49"/>
      <c r="W1846" s="49"/>
      <c r="X1846" s="94"/>
      <c r="AD1846" s="91"/>
      <c r="AE1846" s="49"/>
      <c r="AF1846" s="49"/>
      <c r="AH1846" s="91"/>
      <c r="AI1846" s="49"/>
      <c r="AJ1846" s="49"/>
      <c r="AL1846" s="91"/>
      <c r="AM1846" s="49"/>
      <c r="AN1846" s="49"/>
    </row>
    <row r="1847" spans="8:40" x14ac:dyDescent="0.2">
      <c r="H1847" s="92"/>
      <c r="M1847" s="47"/>
      <c r="O1847" s="48"/>
      <c r="P1847" s="48"/>
      <c r="Q1847" s="48"/>
      <c r="R1847" s="49"/>
      <c r="S1847" s="49"/>
      <c r="T1847" s="49"/>
      <c r="U1847" s="49"/>
      <c r="V1847" s="49"/>
      <c r="W1847" s="49"/>
      <c r="X1847" s="94"/>
      <c r="AD1847" s="91"/>
      <c r="AE1847" s="49"/>
      <c r="AF1847" s="49"/>
      <c r="AH1847" s="91"/>
      <c r="AI1847" s="49"/>
      <c r="AJ1847" s="49"/>
      <c r="AL1847" s="91"/>
      <c r="AM1847" s="49"/>
      <c r="AN1847" s="49"/>
    </row>
    <row r="1848" spans="8:40" x14ac:dyDescent="0.2">
      <c r="H1848" s="92"/>
      <c r="M1848" s="47"/>
      <c r="O1848" s="48"/>
      <c r="P1848" s="48"/>
      <c r="Q1848" s="48"/>
      <c r="R1848" s="49"/>
      <c r="S1848" s="49"/>
      <c r="T1848" s="49"/>
      <c r="U1848" s="49"/>
      <c r="V1848" s="49"/>
      <c r="W1848" s="49"/>
      <c r="X1848" s="94"/>
      <c r="AD1848" s="91"/>
      <c r="AE1848" s="49"/>
      <c r="AF1848" s="49"/>
      <c r="AH1848" s="91"/>
      <c r="AI1848" s="49"/>
      <c r="AJ1848" s="49"/>
      <c r="AL1848" s="91"/>
      <c r="AM1848" s="49"/>
      <c r="AN1848" s="49"/>
    </row>
    <row r="1849" spans="8:40" x14ac:dyDescent="0.2">
      <c r="H1849" s="92"/>
      <c r="M1849" s="47"/>
      <c r="O1849" s="48"/>
      <c r="P1849" s="48"/>
      <c r="Q1849" s="48"/>
      <c r="R1849" s="49"/>
      <c r="S1849" s="49"/>
      <c r="T1849" s="49"/>
      <c r="U1849" s="49"/>
      <c r="V1849" s="49"/>
      <c r="W1849" s="49"/>
      <c r="X1849" s="94"/>
      <c r="AD1849" s="91"/>
      <c r="AE1849" s="49"/>
      <c r="AF1849" s="49"/>
      <c r="AH1849" s="91"/>
      <c r="AI1849" s="49"/>
      <c r="AJ1849" s="49"/>
      <c r="AL1849" s="91"/>
      <c r="AM1849" s="49"/>
      <c r="AN1849" s="49"/>
    </row>
    <row r="1850" spans="8:40" x14ac:dyDescent="0.2">
      <c r="H1850" s="92"/>
      <c r="M1850" s="47"/>
      <c r="O1850" s="48"/>
      <c r="P1850" s="48"/>
      <c r="Q1850" s="48"/>
      <c r="R1850" s="49"/>
      <c r="S1850" s="49"/>
      <c r="T1850" s="49"/>
      <c r="U1850" s="49"/>
      <c r="V1850" s="49"/>
      <c r="W1850" s="49"/>
      <c r="X1850" s="94"/>
      <c r="AD1850" s="91"/>
      <c r="AE1850" s="49"/>
      <c r="AF1850" s="49"/>
      <c r="AH1850" s="91"/>
      <c r="AI1850" s="49"/>
      <c r="AJ1850" s="49"/>
      <c r="AL1850" s="91"/>
      <c r="AM1850" s="49"/>
      <c r="AN1850" s="49"/>
    </row>
    <row r="1851" spans="8:40" x14ac:dyDescent="0.2">
      <c r="H1851" s="92"/>
      <c r="M1851" s="47"/>
      <c r="O1851" s="48"/>
      <c r="P1851" s="48"/>
      <c r="Q1851" s="48"/>
      <c r="R1851" s="49"/>
      <c r="S1851" s="49"/>
      <c r="T1851" s="49"/>
      <c r="U1851" s="49"/>
      <c r="V1851" s="49"/>
      <c r="W1851" s="49"/>
      <c r="X1851" s="94"/>
      <c r="AD1851" s="91"/>
      <c r="AE1851" s="49"/>
      <c r="AF1851" s="49"/>
      <c r="AH1851" s="91"/>
      <c r="AI1851" s="49"/>
      <c r="AJ1851" s="49"/>
      <c r="AL1851" s="91"/>
      <c r="AM1851" s="49"/>
      <c r="AN1851" s="49"/>
    </row>
    <row r="1852" spans="8:40" x14ac:dyDescent="0.2">
      <c r="H1852" s="92"/>
      <c r="M1852" s="47"/>
      <c r="O1852" s="48"/>
      <c r="P1852" s="48"/>
      <c r="Q1852" s="48"/>
      <c r="R1852" s="49"/>
      <c r="S1852" s="49"/>
      <c r="T1852" s="49"/>
      <c r="U1852" s="49"/>
      <c r="V1852" s="49"/>
      <c r="W1852" s="49"/>
      <c r="X1852" s="94"/>
      <c r="AD1852" s="91"/>
      <c r="AE1852" s="49"/>
      <c r="AF1852" s="49"/>
      <c r="AH1852" s="91"/>
      <c r="AI1852" s="49"/>
      <c r="AJ1852" s="49"/>
      <c r="AL1852" s="91"/>
      <c r="AM1852" s="49"/>
      <c r="AN1852" s="49"/>
    </row>
    <row r="1853" spans="8:40" x14ac:dyDescent="0.2">
      <c r="H1853" s="92"/>
      <c r="M1853" s="47"/>
      <c r="O1853" s="48"/>
      <c r="P1853" s="48"/>
      <c r="Q1853" s="48"/>
      <c r="R1853" s="49"/>
      <c r="S1853" s="49"/>
      <c r="T1853" s="49"/>
      <c r="U1853" s="49"/>
      <c r="V1853" s="49"/>
      <c r="W1853" s="49"/>
      <c r="X1853" s="94"/>
      <c r="AD1853" s="91"/>
      <c r="AE1853" s="49"/>
      <c r="AF1853" s="49"/>
      <c r="AH1853" s="91"/>
      <c r="AI1853" s="49"/>
      <c r="AJ1853" s="49"/>
      <c r="AL1853" s="91"/>
      <c r="AM1853" s="49"/>
      <c r="AN1853" s="49"/>
    </row>
    <row r="1854" spans="8:40" x14ac:dyDescent="0.2">
      <c r="H1854" s="92"/>
      <c r="M1854" s="47"/>
      <c r="O1854" s="48"/>
      <c r="P1854" s="48"/>
      <c r="Q1854" s="48"/>
      <c r="R1854" s="49"/>
      <c r="S1854" s="49"/>
      <c r="T1854" s="49"/>
      <c r="U1854" s="49"/>
      <c r="V1854" s="49"/>
      <c r="W1854" s="49"/>
      <c r="X1854" s="94"/>
      <c r="AD1854" s="91"/>
      <c r="AE1854" s="49"/>
      <c r="AF1854" s="49"/>
      <c r="AH1854" s="91"/>
      <c r="AI1854" s="49"/>
      <c r="AJ1854" s="49"/>
      <c r="AL1854" s="91"/>
      <c r="AM1854" s="49"/>
      <c r="AN1854" s="49"/>
    </row>
    <row r="1855" spans="8:40" x14ac:dyDescent="0.2">
      <c r="H1855" s="92"/>
      <c r="M1855" s="47"/>
      <c r="O1855" s="48"/>
      <c r="P1855" s="48"/>
      <c r="Q1855" s="48"/>
      <c r="R1855" s="49"/>
      <c r="S1855" s="49"/>
      <c r="T1855" s="49"/>
      <c r="U1855" s="49"/>
      <c r="V1855" s="49"/>
      <c r="W1855" s="49"/>
      <c r="X1855" s="94"/>
      <c r="AD1855" s="91"/>
      <c r="AE1855" s="49"/>
      <c r="AF1855" s="49"/>
      <c r="AH1855" s="91"/>
      <c r="AI1855" s="49"/>
      <c r="AJ1855" s="49"/>
      <c r="AL1855" s="91"/>
      <c r="AM1855" s="49"/>
      <c r="AN1855" s="49"/>
    </row>
    <row r="1856" spans="8:40" x14ac:dyDescent="0.2">
      <c r="H1856" s="92"/>
      <c r="M1856" s="47"/>
      <c r="O1856" s="48"/>
      <c r="P1856" s="48"/>
      <c r="Q1856" s="48"/>
      <c r="R1856" s="49"/>
      <c r="S1856" s="49"/>
      <c r="T1856" s="49"/>
      <c r="U1856" s="49"/>
      <c r="V1856" s="49"/>
      <c r="W1856" s="49"/>
      <c r="X1856" s="94"/>
      <c r="AD1856" s="91"/>
      <c r="AE1856" s="49"/>
      <c r="AF1856" s="49"/>
      <c r="AH1856" s="91"/>
      <c r="AI1856" s="49"/>
      <c r="AJ1856" s="49"/>
      <c r="AL1856" s="91"/>
      <c r="AM1856" s="49"/>
      <c r="AN1856" s="49"/>
    </row>
    <row r="1857" spans="8:40" x14ac:dyDescent="0.2">
      <c r="H1857" s="92"/>
      <c r="M1857" s="47"/>
      <c r="O1857" s="48"/>
      <c r="P1857" s="48"/>
      <c r="Q1857" s="48"/>
      <c r="R1857" s="49"/>
      <c r="S1857" s="49"/>
      <c r="T1857" s="49"/>
      <c r="U1857" s="49"/>
      <c r="V1857" s="49"/>
      <c r="W1857" s="49"/>
      <c r="X1857" s="94"/>
      <c r="AD1857" s="91"/>
      <c r="AE1857" s="49"/>
      <c r="AF1857" s="49"/>
      <c r="AH1857" s="91"/>
      <c r="AI1857" s="49"/>
      <c r="AJ1857" s="49"/>
      <c r="AL1857" s="91"/>
      <c r="AM1857" s="49"/>
      <c r="AN1857" s="49"/>
    </row>
    <row r="1858" spans="8:40" x14ac:dyDescent="0.2">
      <c r="H1858" s="92"/>
      <c r="M1858" s="47"/>
      <c r="O1858" s="48"/>
      <c r="P1858" s="48"/>
      <c r="Q1858" s="48"/>
      <c r="R1858" s="49"/>
      <c r="S1858" s="49"/>
      <c r="T1858" s="49"/>
      <c r="U1858" s="49"/>
      <c r="V1858" s="49"/>
      <c r="W1858" s="49"/>
      <c r="X1858" s="94"/>
      <c r="AD1858" s="91"/>
      <c r="AE1858" s="49"/>
      <c r="AF1858" s="49"/>
      <c r="AH1858" s="91"/>
      <c r="AI1858" s="49"/>
      <c r="AJ1858" s="49"/>
      <c r="AL1858" s="91"/>
      <c r="AM1858" s="49"/>
      <c r="AN1858" s="49"/>
    </row>
    <row r="1859" spans="8:40" x14ac:dyDescent="0.2">
      <c r="H1859" s="92"/>
      <c r="M1859" s="47"/>
      <c r="O1859" s="48"/>
      <c r="P1859" s="48"/>
      <c r="Q1859" s="48"/>
      <c r="R1859" s="49"/>
      <c r="S1859" s="49"/>
      <c r="T1859" s="49"/>
      <c r="U1859" s="49"/>
      <c r="V1859" s="49"/>
      <c r="W1859" s="49"/>
      <c r="X1859" s="94"/>
      <c r="AD1859" s="91"/>
      <c r="AE1859" s="49"/>
      <c r="AF1859" s="49"/>
      <c r="AH1859" s="91"/>
      <c r="AI1859" s="49"/>
      <c r="AJ1859" s="49"/>
      <c r="AL1859" s="91"/>
      <c r="AM1859" s="49"/>
      <c r="AN1859" s="49"/>
    </row>
    <row r="1860" spans="8:40" x14ac:dyDescent="0.2">
      <c r="H1860" s="92"/>
      <c r="M1860" s="47"/>
      <c r="O1860" s="48"/>
      <c r="P1860" s="48"/>
      <c r="Q1860" s="48"/>
      <c r="R1860" s="49"/>
      <c r="S1860" s="49"/>
      <c r="T1860" s="49"/>
      <c r="U1860" s="49"/>
      <c r="V1860" s="49"/>
      <c r="W1860" s="49"/>
      <c r="X1860" s="94"/>
      <c r="AD1860" s="91"/>
      <c r="AE1860" s="49"/>
      <c r="AF1860" s="49"/>
      <c r="AH1860" s="91"/>
      <c r="AI1860" s="49"/>
      <c r="AJ1860" s="49"/>
      <c r="AL1860" s="91"/>
      <c r="AM1860" s="49"/>
      <c r="AN1860" s="49"/>
    </row>
    <row r="1861" spans="8:40" x14ac:dyDescent="0.2">
      <c r="H1861" s="92"/>
      <c r="M1861" s="47"/>
      <c r="O1861" s="48"/>
      <c r="P1861" s="48"/>
      <c r="Q1861" s="48"/>
      <c r="R1861" s="49"/>
      <c r="S1861" s="49"/>
      <c r="T1861" s="49"/>
      <c r="U1861" s="49"/>
      <c r="V1861" s="49"/>
      <c r="W1861" s="49"/>
      <c r="X1861" s="94"/>
      <c r="AD1861" s="91"/>
      <c r="AE1861" s="49"/>
      <c r="AF1861" s="49"/>
      <c r="AH1861" s="91"/>
      <c r="AI1861" s="49"/>
      <c r="AJ1861" s="49"/>
      <c r="AL1861" s="91"/>
      <c r="AM1861" s="49"/>
      <c r="AN1861" s="49"/>
    </row>
    <row r="1862" spans="8:40" x14ac:dyDescent="0.2">
      <c r="H1862" s="92"/>
      <c r="M1862" s="47"/>
      <c r="O1862" s="48"/>
      <c r="P1862" s="48"/>
      <c r="Q1862" s="48"/>
      <c r="R1862" s="49"/>
      <c r="S1862" s="49"/>
      <c r="T1862" s="49"/>
      <c r="U1862" s="49"/>
      <c r="V1862" s="49"/>
      <c r="W1862" s="49"/>
      <c r="X1862" s="94"/>
      <c r="AD1862" s="91"/>
      <c r="AE1862" s="49"/>
      <c r="AF1862" s="49"/>
      <c r="AH1862" s="91"/>
      <c r="AI1862" s="49"/>
      <c r="AJ1862" s="49"/>
      <c r="AL1862" s="91"/>
      <c r="AM1862" s="49"/>
      <c r="AN1862" s="49"/>
    </row>
    <row r="1863" spans="8:40" x14ac:dyDescent="0.2">
      <c r="H1863" s="92"/>
      <c r="M1863" s="47"/>
      <c r="O1863" s="48"/>
      <c r="P1863" s="48"/>
      <c r="Q1863" s="48"/>
      <c r="R1863" s="49"/>
      <c r="S1863" s="49"/>
      <c r="T1863" s="49"/>
      <c r="U1863" s="49"/>
      <c r="V1863" s="49"/>
      <c r="W1863" s="49"/>
      <c r="X1863" s="94"/>
      <c r="AD1863" s="91"/>
      <c r="AE1863" s="49"/>
      <c r="AF1863" s="49"/>
      <c r="AH1863" s="91"/>
      <c r="AI1863" s="49"/>
      <c r="AJ1863" s="49"/>
      <c r="AL1863" s="91"/>
      <c r="AM1863" s="49"/>
      <c r="AN1863" s="49"/>
    </row>
    <row r="1864" spans="8:40" x14ac:dyDescent="0.2">
      <c r="H1864" s="92"/>
      <c r="M1864" s="47"/>
      <c r="O1864" s="48"/>
      <c r="P1864" s="48"/>
      <c r="Q1864" s="48"/>
      <c r="R1864" s="49"/>
      <c r="S1864" s="49"/>
      <c r="T1864" s="49"/>
      <c r="U1864" s="49"/>
      <c r="V1864" s="49"/>
      <c r="W1864" s="49"/>
      <c r="X1864" s="94"/>
      <c r="AD1864" s="91"/>
      <c r="AE1864" s="49"/>
      <c r="AF1864" s="49"/>
      <c r="AH1864" s="91"/>
      <c r="AI1864" s="49"/>
      <c r="AJ1864" s="49"/>
      <c r="AL1864" s="91"/>
      <c r="AM1864" s="49"/>
      <c r="AN1864" s="49"/>
    </row>
    <row r="1865" spans="8:40" x14ac:dyDescent="0.2">
      <c r="H1865" s="92"/>
      <c r="M1865" s="47"/>
      <c r="O1865" s="48"/>
      <c r="P1865" s="48"/>
      <c r="Q1865" s="48"/>
      <c r="R1865" s="49"/>
      <c r="S1865" s="49"/>
      <c r="T1865" s="49"/>
      <c r="U1865" s="49"/>
      <c r="V1865" s="49"/>
      <c r="W1865" s="49"/>
      <c r="X1865" s="94"/>
      <c r="AD1865" s="91"/>
      <c r="AE1865" s="49"/>
      <c r="AF1865" s="49"/>
      <c r="AH1865" s="91"/>
      <c r="AI1865" s="49"/>
      <c r="AJ1865" s="49"/>
      <c r="AL1865" s="91"/>
      <c r="AM1865" s="49"/>
      <c r="AN1865" s="49"/>
    </row>
    <row r="1866" spans="8:40" x14ac:dyDescent="0.2">
      <c r="H1866" s="92"/>
      <c r="M1866" s="47"/>
      <c r="O1866" s="48"/>
      <c r="P1866" s="48"/>
      <c r="Q1866" s="48"/>
      <c r="R1866" s="49"/>
      <c r="S1866" s="49"/>
      <c r="T1866" s="49"/>
      <c r="U1866" s="49"/>
      <c r="V1866" s="49"/>
      <c r="W1866" s="49"/>
      <c r="X1866" s="94"/>
      <c r="AD1866" s="91"/>
      <c r="AE1866" s="49"/>
      <c r="AF1866" s="49"/>
      <c r="AH1866" s="91"/>
      <c r="AI1866" s="49"/>
      <c r="AJ1866" s="49"/>
      <c r="AL1866" s="91"/>
      <c r="AM1866" s="49"/>
      <c r="AN1866" s="49"/>
    </row>
    <row r="1867" spans="8:40" x14ac:dyDescent="0.2">
      <c r="H1867" s="92"/>
      <c r="M1867" s="47"/>
      <c r="O1867" s="48"/>
      <c r="P1867" s="48"/>
      <c r="Q1867" s="48"/>
      <c r="R1867" s="49"/>
      <c r="S1867" s="49"/>
      <c r="T1867" s="49"/>
      <c r="U1867" s="49"/>
      <c r="V1867" s="49"/>
      <c r="W1867" s="49"/>
      <c r="X1867" s="94"/>
      <c r="AD1867" s="91"/>
      <c r="AE1867" s="49"/>
      <c r="AF1867" s="49"/>
      <c r="AH1867" s="91"/>
      <c r="AI1867" s="49"/>
      <c r="AJ1867" s="49"/>
      <c r="AL1867" s="91"/>
      <c r="AM1867" s="49"/>
      <c r="AN1867" s="49"/>
    </row>
    <row r="1868" spans="8:40" x14ac:dyDescent="0.2">
      <c r="H1868" s="92"/>
      <c r="M1868" s="47"/>
      <c r="O1868" s="48"/>
      <c r="P1868" s="48"/>
      <c r="Q1868" s="48"/>
      <c r="R1868" s="49"/>
      <c r="S1868" s="49"/>
      <c r="T1868" s="49"/>
      <c r="U1868" s="49"/>
      <c r="V1868" s="49"/>
      <c r="W1868" s="49"/>
      <c r="X1868" s="94"/>
      <c r="AD1868" s="91"/>
      <c r="AE1868" s="49"/>
      <c r="AF1868" s="49"/>
      <c r="AH1868" s="91"/>
      <c r="AI1868" s="49"/>
      <c r="AJ1868" s="49"/>
      <c r="AL1868" s="91"/>
      <c r="AM1868" s="49"/>
      <c r="AN1868" s="49"/>
    </row>
    <row r="1869" spans="8:40" x14ac:dyDescent="0.2">
      <c r="H1869" s="92"/>
      <c r="M1869" s="47"/>
      <c r="O1869" s="48"/>
      <c r="P1869" s="48"/>
      <c r="Q1869" s="48"/>
      <c r="R1869" s="49"/>
      <c r="S1869" s="49"/>
      <c r="T1869" s="49"/>
      <c r="U1869" s="49"/>
      <c r="V1869" s="49"/>
      <c r="W1869" s="49"/>
      <c r="X1869" s="94"/>
      <c r="AD1869" s="91"/>
      <c r="AE1869" s="49"/>
      <c r="AF1869" s="49"/>
      <c r="AH1869" s="91"/>
      <c r="AI1869" s="49"/>
      <c r="AJ1869" s="49"/>
      <c r="AL1869" s="91"/>
      <c r="AM1869" s="49"/>
      <c r="AN1869" s="49"/>
    </row>
    <row r="1870" spans="8:40" x14ac:dyDescent="0.2">
      <c r="H1870" s="92"/>
      <c r="M1870" s="47"/>
      <c r="O1870" s="48"/>
      <c r="P1870" s="48"/>
      <c r="Q1870" s="48"/>
      <c r="R1870" s="49"/>
      <c r="S1870" s="49"/>
      <c r="T1870" s="49"/>
      <c r="U1870" s="49"/>
      <c r="V1870" s="49"/>
      <c r="W1870" s="49"/>
      <c r="X1870" s="94"/>
      <c r="AD1870" s="91"/>
      <c r="AE1870" s="49"/>
      <c r="AF1870" s="49"/>
      <c r="AH1870" s="91"/>
      <c r="AI1870" s="49"/>
      <c r="AJ1870" s="49"/>
      <c r="AL1870" s="91"/>
      <c r="AM1870" s="49"/>
      <c r="AN1870" s="49"/>
    </row>
    <row r="1871" spans="8:40" x14ac:dyDescent="0.2">
      <c r="H1871" s="92"/>
      <c r="M1871" s="47"/>
      <c r="O1871" s="48"/>
      <c r="P1871" s="48"/>
      <c r="Q1871" s="48"/>
      <c r="R1871" s="49"/>
      <c r="S1871" s="49"/>
      <c r="T1871" s="49"/>
      <c r="U1871" s="49"/>
      <c r="V1871" s="49"/>
      <c r="W1871" s="49"/>
      <c r="X1871" s="94"/>
      <c r="AD1871" s="91"/>
      <c r="AE1871" s="49"/>
      <c r="AF1871" s="49"/>
      <c r="AH1871" s="91"/>
      <c r="AI1871" s="49"/>
      <c r="AJ1871" s="49"/>
      <c r="AL1871" s="91"/>
      <c r="AM1871" s="49"/>
      <c r="AN1871" s="49"/>
    </row>
    <row r="1872" spans="8:40" x14ac:dyDescent="0.2">
      <c r="H1872" s="92"/>
      <c r="M1872" s="47"/>
      <c r="O1872" s="48"/>
      <c r="P1872" s="48"/>
      <c r="Q1872" s="48"/>
      <c r="R1872" s="49"/>
      <c r="S1872" s="49"/>
      <c r="T1872" s="49"/>
      <c r="U1872" s="49"/>
      <c r="V1872" s="49"/>
      <c r="W1872" s="49"/>
      <c r="X1872" s="94"/>
      <c r="AD1872" s="91"/>
      <c r="AE1872" s="49"/>
      <c r="AF1872" s="49"/>
      <c r="AH1872" s="91"/>
      <c r="AI1872" s="49"/>
      <c r="AJ1872" s="49"/>
      <c r="AL1872" s="91"/>
      <c r="AM1872" s="49"/>
      <c r="AN1872" s="49"/>
    </row>
    <row r="1873" spans="8:40" x14ac:dyDescent="0.2">
      <c r="H1873" s="92"/>
      <c r="M1873" s="47"/>
      <c r="O1873" s="48"/>
      <c r="P1873" s="48"/>
      <c r="Q1873" s="48"/>
      <c r="R1873" s="49"/>
      <c r="S1873" s="49"/>
      <c r="T1873" s="49"/>
      <c r="U1873" s="49"/>
      <c r="V1873" s="49"/>
      <c r="W1873" s="49"/>
      <c r="X1873" s="94"/>
      <c r="AD1873" s="91"/>
      <c r="AE1873" s="49"/>
      <c r="AF1873" s="49"/>
      <c r="AH1873" s="91"/>
      <c r="AI1873" s="49"/>
      <c r="AJ1873" s="49"/>
      <c r="AL1873" s="91"/>
      <c r="AM1873" s="49"/>
      <c r="AN1873" s="49"/>
    </row>
    <row r="1874" spans="8:40" x14ac:dyDescent="0.2">
      <c r="H1874" s="92"/>
      <c r="M1874" s="47"/>
      <c r="O1874" s="48"/>
      <c r="P1874" s="48"/>
      <c r="Q1874" s="48"/>
      <c r="R1874" s="49"/>
      <c r="S1874" s="49"/>
      <c r="T1874" s="49"/>
      <c r="U1874" s="49"/>
      <c r="V1874" s="49"/>
      <c r="W1874" s="49"/>
      <c r="X1874" s="94"/>
      <c r="AD1874" s="91"/>
      <c r="AE1874" s="49"/>
      <c r="AF1874" s="49"/>
      <c r="AH1874" s="91"/>
      <c r="AI1874" s="49"/>
      <c r="AJ1874" s="49"/>
      <c r="AL1874" s="91"/>
      <c r="AM1874" s="49"/>
      <c r="AN1874" s="49"/>
    </row>
    <row r="1875" spans="8:40" x14ac:dyDescent="0.2">
      <c r="H1875" s="92"/>
      <c r="M1875" s="47"/>
      <c r="O1875" s="48"/>
      <c r="P1875" s="48"/>
      <c r="Q1875" s="48"/>
      <c r="R1875" s="49"/>
      <c r="S1875" s="49"/>
      <c r="T1875" s="49"/>
      <c r="U1875" s="49"/>
      <c r="V1875" s="49"/>
      <c r="W1875" s="49"/>
      <c r="X1875" s="94"/>
      <c r="AD1875" s="91"/>
      <c r="AE1875" s="49"/>
      <c r="AF1875" s="49"/>
      <c r="AH1875" s="91"/>
      <c r="AI1875" s="49"/>
      <c r="AJ1875" s="49"/>
      <c r="AL1875" s="91"/>
      <c r="AM1875" s="49"/>
      <c r="AN1875" s="49"/>
    </row>
    <row r="1876" spans="8:40" x14ac:dyDescent="0.2">
      <c r="H1876" s="92"/>
      <c r="M1876" s="47"/>
      <c r="O1876" s="48"/>
      <c r="P1876" s="48"/>
      <c r="Q1876" s="48"/>
      <c r="R1876" s="49"/>
      <c r="S1876" s="49"/>
      <c r="T1876" s="49"/>
      <c r="U1876" s="49"/>
      <c r="V1876" s="49"/>
      <c r="W1876" s="49"/>
      <c r="X1876" s="94"/>
      <c r="AD1876" s="91"/>
      <c r="AE1876" s="49"/>
      <c r="AF1876" s="49"/>
      <c r="AH1876" s="91"/>
      <c r="AI1876" s="49"/>
      <c r="AJ1876" s="49"/>
      <c r="AL1876" s="91"/>
      <c r="AM1876" s="49"/>
      <c r="AN1876" s="49"/>
    </row>
    <row r="1877" spans="8:40" x14ac:dyDescent="0.2">
      <c r="H1877" s="92"/>
      <c r="M1877" s="47"/>
      <c r="O1877" s="48"/>
      <c r="P1877" s="48"/>
      <c r="Q1877" s="48"/>
      <c r="R1877" s="49"/>
      <c r="S1877" s="49"/>
      <c r="T1877" s="49"/>
      <c r="U1877" s="49"/>
      <c r="V1877" s="49"/>
      <c r="W1877" s="49"/>
      <c r="X1877" s="94"/>
      <c r="AD1877" s="91"/>
      <c r="AE1877" s="49"/>
      <c r="AF1877" s="49"/>
      <c r="AH1877" s="91"/>
      <c r="AI1877" s="49"/>
      <c r="AJ1877" s="49"/>
      <c r="AL1877" s="91"/>
      <c r="AM1877" s="49"/>
      <c r="AN1877" s="49"/>
    </row>
    <row r="1878" spans="8:40" x14ac:dyDescent="0.2">
      <c r="H1878" s="92"/>
      <c r="M1878" s="47"/>
      <c r="O1878" s="48"/>
      <c r="P1878" s="48"/>
      <c r="Q1878" s="48"/>
      <c r="R1878" s="49"/>
      <c r="S1878" s="49"/>
      <c r="T1878" s="49"/>
      <c r="U1878" s="49"/>
      <c r="V1878" s="49"/>
      <c r="W1878" s="49"/>
      <c r="X1878" s="94"/>
      <c r="AD1878" s="91"/>
      <c r="AE1878" s="49"/>
      <c r="AF1878" s="49"/>
      <c r="AH1878" s="91"/>
      <c r="AI1878" s="49"/>
      <c r="AJ1878" s="49"/>
      <c r="AL1878" s="91"/>
      <c r="AM1878" s="49"/>
      <c r="AN1878" s="49"/>
    </row>
    <row r="1879" spans="8:40" x14ac:dyDescent="0.2">
      <c r="H1879" s="92"/>
      <c r="M1879" s="47"/>
      <c r="O1879" s="48"/>
      <c r="P1879" s="48"/>
      <c r="Q1879" s="48"/>
      <c r="R1879" s="49"/>
      <c r="S1879" s="49"/>
      <c r="T1879" s="49"/>
      <c r="U1879" s="49"/>
      <c r="V1879" s="49"/>
      <c r="W1879" s="49"/>
      <c r="X1879" s="94"/>
      <c r="AD1879" s="91"/>
      <c r="AE1879" s="49"/>
      <c r="AF1879" s="49"/>
      <c r="AH1879" s="91"/>
      <c r="AI1879" s="49"/>
      <c r="AJ1879" s="49"/>
      <c r="AL1879" s="91"/>
      <c r="AM1879" s="49"/>
      <c r="AN1879" s="49"/>
    </row>
    <row r="1880" spans="8:40" x14ac:dyDescent="0.2">
      <c r="H1880" s="92"/>
      <c r="M1880" s="47"/>
      <c r="O1880" s="48"/>
      <c r="P1880" s="48"/>
      <c r="Q1880" s="48"/>
      <c r="R1880" s="49"/>
      <c r="S1880" s="49"/>
      <c r="T1880" s="49"/>
      <c r="U1880" s="49"/>
      <c r="V1880" s="49"/>
      <c r="W1880" s="49"/>
      <c r="X1880" s="94"/>
      <c r="AD1880" s="91"/>
      <c r="AE1880" s="49"/>
      <c r="AF1880" s="49"/>
      <c r="AH1880" s="91"/>
      <c r="AI1880" s="49"/>
      <c r="AJ1880" s="49"/>
      <c r="AL1880" s="91"/>
      <c r="AM1880" s="49"/>
      <c r="AN1880" s="49"/>
    </row>
    <row r="1881" spans="8:40" x14ac:dyDescent="0.2">
      <c r="H1881" s="92"/>
      <c r="M1881" s="47"/>
      <c r="O1881" s="48"/>
      <c r="P1881" s="48"/>
      <c r="Q1881" s="48"/>
      <c r="R1881" s="49"/>
      <c r="S1881" s="49"/>
      <c r="T1881" s="49"/>
      <c r="U1881" s="49"/>
      <c r="V1881" s="49"/>
      <c r="W1881" s="49"/>
      <c r="X1881" s="94"/>
      <c r="AD1881" s="91"/>
      <c r="AE1881" s="49"/>
      <c r="AF1881" s="49"/>
      <c r="AH1881" s="91"/>
      <c r="AI1881" s="49"/>
      <c r="AJ1881" s="49"/>
      <c r="AL1881" s="91"/>
      <c r="AM1881" s="49"/>
      <c r="AN1881" s="49"/>
    </row>
    <row r="1882" spans="8:40" x14ac:dyDescent="0.2">
      <c r="H1882" s="92"/>
      <c r="M1882" s="47"/>
      <c r="O1882" s="48"/>
      <c r="P1882" s="48"/>
      <c r="Q1882" s="48"/>
      <c r="R1882" s="49"/>
      <c r="S1882" s="49"/>
      <c r="T1882" s="49"/>
      <c r="U1882" s="49"/>
      <c r="V1882" s="49"/>
      <c r="W1882" s="49"/>
      <c r="X1882" s="94"/>
      <c r="AD1882" s="91"/>
      <c r="AE1882" s="49"/>
      <c r="AF1882" s="49"/>
      <c r="AH1882" s="91"/>
      <c r="AI1882" s="49"/>
      <c r="AJ1882" s="49"/>
      <c r="AL1882" s="91"/>
      <c r="AM1882" s="49"/>
      <c r="AN1882" s="49"/>
    </row>
    <row r="1883" spans="8:40" x14ac:dyDescent="0.2">
      <c r="H1883" s="92"/>
      <c r="M1883" s="47"/>
      <c r="O1883" s="48"/>
      <c r="P1883" s="48"/>
      <c r="Q1883" s="48"/>
      <c r="R1883" s="49"/>
      <c r="S1883" s="49"/>
      <c r="T1883" s="49"/>
      <c r="U1883" s="49"/>
      <c r="V1883" s="49"/>
      <c r="W1883" s="49"/>
      <c r="X1883" s="94"/>
      <c r="AD1883" s="91"/>
      <c r="AE1883" s="49"/>
      <c r="AF1883" s="49"/>
      <c r="AH1883" s="91"/>
      <c r="AI1883" s="49"/>
      <c r="AJ1883" s="49"/>
      <c r="AL1883" s="91"/>
      <c r="AM1883" s="49"/>
      <c r="AN1883" s="49"/>
    </row>
    <row r="1884" spans="8:40" x14ac:dyDescent="0.2">
      <c r="H1884" s="92"/>
      <c r="M1884" s="47"/>
      <c r="O1884" s="48"/>
      <c r="P1884" s="48"/>
      <c r="Q1884" s="48"/>
      <c r="R1884" s="49"/>
      <c r="S1884" s="49"/>
      <c r="T1884" s="49"/>
      <c r="U1884" s="49"/>
      <c r="V1884" s="49"/>
      <c r="W1884" s="49"/>
      <c r="X1884" s="94"/>
      <c r="AD1884" s="91"/>
      <c r="AE1884" s="49"/>
      <c r="AF1884" s="49"/>
      <c r="AH1884" s="91"/>
      <c r="AI1884" s="49"/>
      <c r="AJ1884" s="49"/>
      <c r="AL1884" s="91"/>
      <c r="AM1884" s="49"/>
      <c r="AN1884" s="49"/>
    </row>
    <row r="1885" spans="8:40" x14ac:dyDescent="0.2">
      <c r="H1885" s="92"/>
      <c r="M1885" s="47"/>
      <c r="O1885" s="48"/>
      <c r="P1885" s="48"/>
      <c r="Q1885" s="48"/>
      <c r="R1885" s="49"/>
      <c r="S1885" s="49"/>
      <c r="T1885" s="49"/>
      <c r="U1885" s="49"/>
      <c r="V1885" s="49"/>
      <c r="W1885" s="49"/>
      <c r="X1885" s="94"/>
      <c r="AD1885" s="91"/>
      <c r="AE1885" s="49"/>
      <c r="AF1885" s="49"/>
      <c r="AH1885" s="91"/>
      <c r="AI1885" s="49"/>
      <c r="AJ1885" s="49"/>
      <c r="AL1885" s="91"/>
      <c r="AM1885" s="49"/>
      <c r="AN1885" s="49"/>
    </row>
    <row r="1886" spans="8:40" x14ac:dyDescent="0.2">
      <c r="H1886" s="92"/>
      <c r="M1886" s="47"/>
      <c r="O1886" s="48"/>
      <c r="P1886" s="48"/>
      <c r="Q1886" s="48"/>
      <c r="R1886" s="49"/>
      <c r="S1886" s="49"/>
      <c r="T1886" s="49"/>
      <c r="U1886" s="49"/>
      <c r="V1886" s="49"/>
      <c r="W1886" s="49"/>
      <c r="X1886" s="94"/>
      <c r="AD1886" s="91"/>
      <c r="AE1886" s="49"/>
      <c r="AF1886" s="49"/>
      <c r="AH1886" s="91"/>
      <c r="AI1886" s="49"/>
      <c r="AJ1886" s="49"/>
      <c r="AL1886" s="91"/>
      <c r="AM1886" s="49"/>
      <c r="AN1886" s="49"/>
    </row>
    <row r="1887" spans="8:40" x14ac:dyDescent="0.2">
      <c r="H1887" s="92"/>
      <c r="M1887" s="47"/>
      <c r="O1887" s="48"/>
      <c r="P1887" s="48"/>
      <c r="Q1887" s="48"/>
      <c r="R1887" s="49"/>
      <c r="S1887" s="49"/>
      <c r="T1887" s="49"/>
      <c r="U1887" s="49"/>
      <c r="V1887" s="49"/>
      <c r="W1887" s="49"/>
      <c r="X1887" s="94"/>
      <c r="AD1887" s="91"/>
      <c r="AE1887" s="49"/>
      <c r="AF1887" s="49"/>
      <c r="AH1887" s="91"/>
      <c r="AI1887" s="49"/>
      <c r="AJ1887" s="49"/>
      <c r="AL1887" s="91"/>
      <c r="AM1887" s="49"/>
      <c r="AN1887" s="49"/>
    </row>
    <row r="1888" spans="8:40" x14ac:dyDescent="0.2">
      <c r="H1888" s="92"/>
      <c r="M1888" s="47"/>
      <c r="O1888" s="48"/>
      <c r="P1888" s="48"/>
      <c r="Q1888" s="48"/>
      <c r="R1888" s="49"/>
      <c r="S1888" s="49"/>
      <c r="T1888" s="49"/>
      <c r="U1888" s="49"/>
      <c r="V1888" s="49"/>
      <c r="W1888" s="49"/>
      <c r="X1888" s="94"/>
      <c r="AD1888" s="91"/>
      <c r="AE1888" s="49"/>
      <c r="AF1888" s="49"/>
      <c r="AH1888" s="91"/>
      <c r="AI1888" s="49"/>
      <c r="AJ1888" s="49"/>
      <c r="AL1888" s="91"/>
      <c r="AM1888" s="49"/>
      <c r="AN1888" s="49"/>
    </row>
    <row r="1889" spans="8:40" x14ac:dyDescent="0.2">
      <c r="H1889" s="92"/>
      <c r="M1889" s="47"/>
      <c r="O1889" s="48"/>
      <c r="P1889" s="48"/>
      <c r="Q1889" s="48"/>
      <c r="R1889" s="49"/>
      <c r="S1889" s="49"/>
      <c r="T1889" s="49"/>
      <c r="U1889" s="49"/>
      <c r="V1889" s="49"/>
      <c r="W1889" s="49"/>
      <c r="X1889" s="94"/>
      <c r="AD1889" s="91"/>
      <c r="AE1889" s="49"/>
      <c r="AF1889" s="49"/>
      <c r="AH1889" s="91"/>
      <c r="AI1889" s="49"/>
      <c r="AJ1889" s="49"/>
      <c r="AL1889" s="91"/>
      <c r="AM1889" s="49"/>
      <c r="AN1889" s="49"/>
    </row>
    <row r="1890" spans="8:40" x14ac:dyDescent="0.2">
      <c r="H1890" s="92"/>
      <c r="M1890" s="47"/>
      <c r="O1890" s="48"/>
      <c r="P1890" s="48"/>
      <c r="Q1890" s="48"/>
      <c r="R1890" s="49"/>
      <c r="S1890" s="49"/>
      <c r="T1890" s="49"/>
      <c r="U1890" s="49"/>
      <c r="V1890" s="49"/>
      <c r="W1890" s="49"/>
      <c r="X1890" s="94"/>
      <c r="AD1890" s="91"/>
      <c r="AE1890" s="49"/>
      <c r="AF1890" s="49"/>
      <c r="AH1890" s="91"/>
      <c r="AI1890" s="49"/>
      <c r="AJ1890" s="49"/>
      <c r="AL1890" s="91"/>
      <c r="AM1890" s="49"/>
      <c r="AN1890" s="49"/>
    </row>
    <row r="1891" spans="8:40" x14ac:dyDescent="0.2">
      <c r="H1891" s="92"/>
      <c r="M1891" s="47"/>
      <c r="O1891" s="48"/>
      <c r="P1891" s="48"/>
      <c r="Q1891" s="48"/>
      <c r="R1891" s="49"/>
      <c r="S1891" s="49"/>
      <c r="T1891" s="49"/>
      <c r="U1891" s="49"/>
      <c r="V1891" s="49"/>
      <c r="W1891" s="49"/>
      <c r="X1891" s="94"/>
      <c r="AD1891" s="91"/>
      <c r="AE1891" s="49"/>
      <c r="AF1891" s="49"/>
      <c r="AH1891" s="91"/>
      <c r="AI1891" s="49"/>
      <c r="AJ1891" s="49"/>
      <c r="AL1891" s="91"/>
      <c r="AM1891" s="49"/>
      <c r="AN1891" s="49"/>
    </row>
    <row r="1892" spans="8:40" x14ac:dyDescent="0.2">
      <c r="H1892" s="92"/>
      <c r="M1892" s="47"/>
      <c r="O1892" s="48"/>
      <c r="P1892" s="48"/>
      <c r="Q1892" s="48"/>
      <c r="R1892" s="49"/>
      <c r="S1892" s="49"/>
      <c r="T1892" s="49"/>
      <c r="U1892" s="49"/>
      <c r="V1892" s="49"/>
      <c r="W1892" s="49"/>
      <c r="X1892" s="94"/>
      <c r="AD1892" s="91"/>
      <c r="AE1892" s="49"/>
      <c r="AF1892" s="49"/>
      <c r="AH1892" s="91"/>
      <c r="AI1892" s="49"/>
      <c r="AJ1892" s="49"/>
      <c r="AL1892" s="91"/>
      <c r="AM1892" s="49"/>
      <c r="AN1892" s="49"/>
    </row>
    <row r="1893" spans="8:40" x14ac:dyDescent="0.2">
      <c r="H1893" s="92"/>
      <c r="M1893" s="47"/>
      <c r="O1893" s="48"/>
      <c r="P1893" s="48"/>
      <c r="Q1893" s="48"/>
      <c r="R1893" s="49"/>
      <c r="S1893" s="49"/>
      <c r="T1893" s="49"/>
      <c r="U1893" s="49"/>
      <c r="V1893" s="49"/>
      <c r="W1893" s="49"/>
      <c r="X1893" s="94"/>
      <c r="AD1893" s="91"/>
      <c r="AE1893" s="49"/>
      <c r="AF1893" s="49"/>
      <c r="AH1893" s="91"/>
      <c r="AI1893" s="49"/>
      <c r="AJ1893" s="49"/>
      <c r="AL1893" s="91"/>
      <c r="AM1893" s="49"/>
      <c r="AN1893" s="49"/>
    </row>
    <row r="1894" spans="8:40" x14ac:dyDescent="0.2">
      <c r="H1894" s="92"/>
      <c r="M1894" s="47"/>
      <c r="O1894" s="48"/>
      <c r="P1894" s="48"/>
      <c r="Q1894" s="48"/>
      <c r="R1894" s="49"/>
      <c r="S1894" s="49"/>
      <c r="T1894" s="49"/>
      <c r="U1894" s="49"/>
      <c r="V1894" s="49"/>
      <c r="W1894" s="49"/>
      <c r="X1894" s="94"/>
      <c r="AD1894" s="91"/>
      <c r="AE1894" s="49"/>
      <c r="AF1894" s="49"/>
      <c r="AH1894" s="91"/>
      <c r="AI1894" s="49"/>
      <c r="AJ1894" s="49"/>
      <c r="AL1894" s="91"/>
      <c r="AM1894" s="49"/>
      <c r="AN1894" s="49"/>
    </row>
    <row r="1895" spans="8:40" x14ac:dyDescent="0.2">
      <c r="H1895" s="92"/>
      <c r="M1895" s="47"/>
      <c r="O1895" s="48"/>
      <c r="P1895" s="48"/>
      <c r="Q1895" s="48"/>
      <c r="R1895" s="49"/>
      <c r="S1895" s="49"/>
      <c r="T1895" s="49"/>
      <c r="U1895" s="49"/>
      <c r="V1895" s="49"/>
      <c r="W1895" s="49"/>
      <c r="X1895" s="94"/>
      <c r="AD1895" s="91"/>
      <c r="AE1895" s="49"/>
      <c r="AF1895" s="49"/>
      <c r="AH1895" s="91"/>
      <c r="AI1895" s="49"/>
      <c r="AJ1895" s="49"/>
      <c r="AL1895" s="91"/>
      <c r="AM1895" s="49"/>
      <c r="AN1895" s="49"/>
    </row>
    <row r="1896" spans="8:40" x14ac:dyDescent="0.2">
      <c r="H1896" s="92"/>
      <c r="M1896" s="47"/>
      <c r="O1896" s="48"/>
      <c r="P1896" s="48"/>
      <c r="Q1896" s="48"/>
      <c r="R1896" s="49"/>
      <c r="S1896" s="49"/>
      <c r="T1896" s="49"/>
      <c r="U1896" s="49"/>
      <c r="V1896" s="49"/>
      <c r="W1896" s="49"/>
      <c r="X1896" s="94"/>
      <c r="AD1896" s="91"/>
      <c r="AE1896" s="49"/>
      <c r="AF1896" s="49"/>
      <c r="AH1896" s="91"/>
      <c r="AI1896" s="49"/>
      <c r="AJ1896" s="49"/>
      <c r="AL1896" s="91"/>
      <c r="AM1896" s="49"/>
      <c r="AN1896" s="49"/>
    </row>
    <row r="1897" spans="8:40" x14ac:dyDescent="0.2">
      <c r="H1897" s="92"/>
      <c r="M1897" s="47"/>
      <c r="O1897" s="48"/>
      <c r="P1897" s="48"/>
      <c r="Q1897" s="48"/>
      <c r="R1897" s="49"/>
      <c r="S1897" s="49"/>
      <c r="T1897" s="49"/>
      <c r="U1897" s="49"/>
      <c r="V1897" s="49"/>
      <c r="W1897" s="49"/>
      <c r="X1897" s="94"/>
      <c r="AD1897" s="91"/>
      <c r="AE1897" s="49"/>
      <c r="AF1897" s="49"/>
      <c r="AH1897" s="91"/>
      <c r="AI1897" s="49"/>
      <c r="AJ1897" s="49"/>
      <c r="AL1897" s="91"/>
      <c r="AM1897" s="49"/>
      <c r="AN1897" s="49"/>
    </row>
    <row r="1898" spans="8:40" x14ac:dyDescent="0.2">
      <c r="H1898" s="92"/>
      <c r="M1898" s="47"/>
      <c r="O1898" s="48"/>
      <c r="P1898" s="48"/>
      <c r="Q1898" s="48"/>
      <c r="R1898" s="49"/>
      <c r="S1898" s="49"/>
      <c r="T1898" s="49"/>
      <c r="U1898" s="49"/>
      <c r="V1898" s="49"/>
      <c r="W1898" s="49"/>
      <c r="X1898" s="94"/>
      <c r="AD1898" s="91"/>
      <c r="AE1898" s="49"/>
      <c r="AF1898" s="49"/>
      <c r="AH1898" s="91"/>
      <c r="AI1898" s="49"/>
      <c r="AJ1898" s="49"/>
      <c r="AL1898" s="91"/>
      <c r="AM1898" s="49"/>
      <c r="AN1898" s="49"/>
    </row>
    <row r="1899" spans="8:40" x14ac:dyDescent="0.2">
      <c r="H1899" s="92"/>
      <c r="M1899" s="47"/>
      <c r="O1899" s="48"/>
      <c r="P1899" s="48"/>
      <c r="Q1899" s="48"/>
      <c r="R1899" s="49"/>
      <c r="S1899" s="49"/>
      <c r="T1899" s="49"/>
      <c r="U1899" s="49"/>
      <c r="V1899" s="49"/>
      <c r="W1899" s="49"/>
      <c r="X1899" s="94"/>
      <c r="AD1899" s="91"/>
      <c r="AE1899" s="49"/>
      <c r="AF1899" s="49"/>
      <c r="AH1899" s="91"/>
      <c r="AI1899" s="49"/>
      <c r="AJ1899" s="49"/>
      <c r="AL1899" s="91"/>
      <c r="AM1899" s="49"/>
      <c r="AN1899" s="49"/>
    </row>
    <row r="1900" spans="8:40" x14ac:dyDescent="0.2">
      <c r="H1900" s="92"/>
      <c r="M1900" s="47"/>
      <c r="O1900" s="48"/>
      <c r="P1900" s="48"/>
      <c r="Q1900" s="48"/>
      <c r="R1900" s="49"/>
      <c r="S1900" s="49"/>
      <c r="T1900" s="49"/>
      <c r="U1900" s="49"/>
      <c r="V1900" s="49"/>
      <c r="W1900" s="49"/>
      <c r="X1900" s="94"/>
      <c r="AD1900" s="91"/>
      <c r="AE1900" s="49"/>
      <c r="AF1900" s="49"/>
      <c r="AH1900" s="91"/>
      <c r="AI1900" s="49"/>
      <c r="AJ1900" s="49"/>
      <c r="AL1900" s="91"/>
      <c r="AM1900" s="49"/>
      <c r="AN1900" s="49"/>
    </row>
    <row r="1901" spans="8:40" x14ac:dyDescent="0.2">
      <c r="H1901" s="92"/>
      <c r="M1901" s="47"/>
      <c r="O1901" s="48"/>
      <c r="P1901" s="48"/>
      <c r="Q1901" s="48"/>
      <c r="R1901" s="49"/>
      <c r="S1901" s="49"/>
      <c r="T1901" s="49"/>
      <c r="U1901" s="49"/>
      <c r="V1901" s="49"/>
      <c r="W1901" s="49"/>
      <c r="X1901" s="94"/>
      <c r="AD1901" s="91"/>
      <c r="AE1901" s="49"/>
      <c r="AF1901" s="49"/>
      <c r="AH1901" s="91"/>
      <c r="AI1901" s="49"/>
      <c r="AJ1901" s="49"/>
      <c r="AL1901" s="91"/>
      <c r="AM1901" s="49"/>
      <c r="AN1901" s="49"/>
    </row>
    <row r="1902" spans="8:40" x14ac:dyDescent="0.2">
      <c r="H1902" s="92"/>
      <c r="M1902" s="47"/>
      <c r="O1902" s="48"/>
      <c r="P1902" s="48"/>
      <c r="Q1902" s="48"/>
      <c r="R1902" s="49"/>
      <c r="S1902" s="49"/>
      <c r="T1902" s="49"/>
      <c r="U1902" s="49"/>
      <c r="V1902" s="49"/>
      <c r="W1902" s="49"/>
      <c r="X1902" s="94"/>
      <c r="AD1902" s="91"/>
      <c r="AE1902" s="49"/>
      <c r="AF1902" s="49"/>
      <c r="AH1902" s="91"/>
      <c r="AI1902" s="49"/>
      <c r="AJ1902" s="49"/>
      <c r="AL1902" s="91"/>
      <c r="AM1902" s="49"/>
      <c r="AN1902" s="49"/>
    </row>
    <row r="1903" spans="8:40" x14ac:dyDescent="0.2">
      <c r="H1903" s="92"/>
      <c r="M1903" s="47"/>
      <c r="O1903" s="48"/>
      <c r="P1903" s="48"/>
      <c r="Q1903" s="48"/>
      <c r="R1903" s="49"/>
      <c r="S1903" s="49"/>
      <c r="T1903" s="49"/>
      <c r="U1903" s="49"/>
      <c r="V1903" s="49"/>
      <c r="W1903" s="49"/>
      <c r="X1903" s="94"/>
      <c r="AD1903" s="91"/>
      <c r="AE1903" s="49"/>
      <c r="AF1903" s="49"/>
      <c r="AH1903" s="91"/>
      <c r="AI1903" s="49"/>
      <c r="AJ1903" s="49"/>
      <c r="AL1903" s="91"/>
      <c r="AM1903" s="49"/>
      <c r="AN1903" s="49"/>
    </row>
    <row r="1904" spans="8:40" x14ac:dyDescent="0.2">
      <c r="H1904" s="92"/>
      <c r="M1904" s="47"/>
      <c r="O1904" s="48"/>
      <c r="P1904" s="48"/>
      <c r="Q1904" s="48"/>
      <c r="R1904" s="49"/>
      <c r="S1904" s="49"/>
      <c r="T1904" s="49"/>
      <c r="U1904" s="49"/>
      <c r="V1904" s="49"/>
      <c r="W1904" s="49"/>
      <c r="X1904" s="94"/>
      <c r="AD1904" s="91"/>
      <c r="AE1904" s="49"/>
      <c r="AF1904" s="49"/>
      <c r="AH1904" s="91"/>
      <c r="AI1904" s="49"/>
      <c r="AJ1904" s="49"/>
      <c r="AL1904" s="91"/>
      <c r="AM1904" s="49"/>
      <c r="AN1904" s="49"/>
    </row>
    <row r="1905" spans="8:40" x14ac:dyDescent="0.2">
      <c r="H1905" s="92"/>
      <c r="M1905" s="47"/>
      <c r="O1905" s="48"/>
      <c r="P1905" s="48"/>
      <c r="Q1905" s="48"/>
      <c r="R1905" s="49"/>
      <c r="S1905" s="49"/>
      <c r="T1905" s="49"/>
      <c r="U1905" s="49"/>
      <c r="V1905" s="49"/>
      <c r="W1905" s="49"/>
      <c r="X1905" s="94"/>
      <c r="AD1905" s="91"/>
      <c r="AE1905" s="49"/>
      <c r="AF1905" s="49"/>
      <c r="AH1905" s="91"/>
      <c r="AI1905" s="49"/>
      <c r="AJ1905" s="49"/>
      <c r="AL1905" s="91"/>
      <c r="AM1905" s="49"/>
      <c r="AN1905" s="49"/>
    </row>
    <row r="1906" spans="8:40" x14ac:dyDescent="0.2">
      <c r="H1906" s="92"/>
      <c r="M1906" s="47"/>
      <c r="O1906" s="48"/>
      <c r="P1906" s="48"/>
      <c r="Q1906" s="48"/>
      <c r="R1906" s="49"/>
      <c r="S1906" s="49"/>
      <c r="T1906" s="49"/>
      <c r="U1906" s="49"/>
      <c r="V1906" s="49"/>
      <c r="W1906" s="49"/>
      <c r="X1906" s="94"/>
      <c r="AD1906" s="91"/>
      <c r="AE1906" s="49"/>
      <c r="AF1906" s="49"/>
      <c r="AH1906" s="91"/>
      <c r="AI1906" s="49"/>
      <c r="AJ1906" s="49"/>
      <c r="AL1906" s="91"/>
      <c r="AM1906" s="49"/>
      <c r="AN1906" s="49"/>
    </row>
    <row r="1907" spans="8:40" x14ac:dyDescent="0.2">
      <c r="H1907" s="92"/>
      <c r="M1907" s="47"/>
      <c r="O1907" s="48"/>
      <c r="P1907" s="48"/>
      <c r="Q1907" s="48"/>
      <c r="R1907" s="49"/>
      <c r="S1907" s="49"/>
      <c r="T1907" s="49"/>
      <c r="U1907" s="49"/>
      <c r="V1907" s="49"/>
      <c r="W1907" s="49"/>
      <c r="X1907" s="94"/>
      <c r="AD1907" s="91"/>
      <c r="AE1907" s="49"/>
      <c r="AF1907" s="49"/>
      <c r="AH1907" s="91"/>
      <c r="AI1907" s="49"/>
      <c r="AJ1907" s="49"/>
      <c r="AL1907" s="91"/>
      <c r="AM1907" s="49"/>
      <c r="AN1907" s="49"/>
    </row>
    <row r="1908" spans="8:40" x14ac:dyDescent="0.2">
      <c r="H1908" s="92"/>
      <c r="M1908" s="47"/>
      <c r="O1908" s="48"/>
      <c r="P1908" s="48"/>
      <c r="Q1908" s="48"/>
      <c r="R1908" s="49"/>
      <c r="S1908" s="49"/>
      <c r="T1908" s="49"/>
      <c r="U1908" s="49"/>
      <c r="V1908" s="49"/>
      <c r="W1908" s="49"/>
      <c r="X1908" s="94"/>
      <c r="AD1908" s="91"/>
      <c r="AE1908" s="49"/>
      <c r="AF1908" s="49"/>
      <c r="AH1908" s="91"/>
      <c r="AI1908" s="49"/>
      <c r="AJ1908" s="49"/>
      <c r="AL1908" s="91"/>
      <c r="AM1908" s="49"/>
      <c r="AN1908" s="49"/>
    </row>
    <row r="1909" spans="8:40" x14ac:dyDescent="0.2">
      <c r="H1909" s="92"/>
      <c r="M1909" s="47"/>
      <c r="O1909" s="48"/>
      <c r="P1909" s="48"/>
      <c r="Q1909" s="48"/>
      <c r="R1909" s="49"/>
      <c r="S1909" s="49"/>
      <c r="T1909" s="49"/>
      <c r="U1909" s="49"/>
      <c r="V1909" s="49"/>
      <c r="W1909" s="49"/>
      <c r="X1909" s="94"/>
      <c r="AD1909" s="91"/>
      <c r="AE1909" s="49"/>
      <c r="AF1909" s="49"/>
      <c r="AH1909" s="91"/>
      <c r="AI1909" s="49"/>
      <c r="AJ1909" s="49"/>
      <c r="AL1909" s="91"/>
      <c r="AM1909" s="49"/>
      <c r="AN1909" s="49"/>
    </row>
    <row r="1910" spans="8:40" x14ac:dyDescent="0.2">
      <c r="H1910" s="92"/>
      <c r="M1910" s="47"/>
      <c r="O1910" s="48"/>
      <c r="P1910" s="48"/>
      <c r="Q1910" s="48"/>
      <c r="R1910" s="49"/>
      <c r="S1910" s="49"/>
      <c r="T1910" s="49"/>
      <c r="U1910" s="49"/>
      <c r="V1910" s="49"/>
      <c r="W1910" s="49"/>
      <c r="X1910" s="94"/>
      <c r="AD1910" s="91"/>
      <c r="AE1910" s="49"/>
      <c r="AF1910" s="49"/>
      <c r="AH1910" s="91"/>
      <c r="AI1910" s="49"/>
      <c r="AJ1910" s="49"/>
      <c r="AL1910" s="91"/>
      <c r="AM1910" s="49"/>
      <c r="AN1910" s="49"/>
    </row>
    <row r="1911" spans="8:40" x14ac:dyDescent="0.2">
      <c r="H1911" s="92"/>
      <c r="M1911" s="47"/>
      <c r="O1911" s="48"/>
      <c r="P1911" s="48"/>
      <c r="Q1911" s="48"/>
      <c r="R1911" s="49"/>
      <c r="S1911" s="49"/>
      <c r="T1911" s="49"/>
      <c r="U1911" s="49"/>
      <c r="V1911" s="49"/>
      <c r="W1911" s="49"/>
      <c r="X1911" s="94"/>
      <c r="AD1911" s="91"/>
      <c r="AE1911" s="49"/>
      <c r="AF1911" s="49"/>
      <c r="AH1911" s="91"/>
      <c r="AI1911" s="49"/>
      <c r="AJ1911" s="49"/>
      <c r="AL1911" s="91"/>
      <c r="AM1911" s="49"/>
      <c r="AN1911" s="49"/>
    </row>
    <row r="1912" spans="8:40" x14ac:dyDescent="0.2">
      <c r="H1912" s="92"/>
      <c r="M1912" s="47"/>
      <c r="O1912" s="48"/>
      <c r="P1912" s="48"/>
      <c r="Q1912" s="48"/>
      <c r="R1912" s="49"/>
      <c r="S1912" s="49"/>
      <c r="T1912" s="49"/>
      <c r="U1912" s="49"/>
      <c r="V1912" s="49"/>
      <c r="W1912" s="49"/>
      <c r="X1912" s="94"/>
      <c r="AD1912" s="91"/>
      <c r="AE1912" s="49"/>
      <c r="AF1912" s="49"/>
      <c r="AH1912" s="91"/>
      <c r="AI1912" s="49"/>
      <c r="AJ1912" s="49"/>
      <c r="AL1912" s="91"/>
      <c r="AM1912" s="49"/>
      <c r="AN1912" s="49"/>
    </row>
    <row r="1913" spans="8:40" x14ac:dyDescent="0.2">
      <c r="H1913" s="92"/>
      <c r="M1913" s="47"/>
      <c r="O1913" s="48"/>
      <c r="P1913" s="48"/>
      <c r="Q1913" s="48"/>
      <c r="R1913" s="49"/>
      <c r="S1913" s="49"/>
      <c r="T1913" s="49"/>
      <c r="U1913" s="49"/>
      <c r="V1913" s="49"/>
      <c r="W1913" s="49"/>
      <c r="X1913" s="94"/>
      <c r="AD1913" s="91"/>
      <c r="AE1913" s="49"/>
      <c r="AF1913" s="49"/>
      <c r="AH1913" s="91"/>
      <c r="AI1913" s="49"/>
      <c r="AJ1913" s="49"/>
      <c r="AL1913" s="91"/>
      <c r="AM1913" s="49"/>
      <c r="AN1913" s="49"/>
    </row>
    <row r="1914" spans="8:40" x14ac:dyDescent="0.2">
      <c r="H1914" s="92"/>
      <c r="M1914" s="47"/>
      <c r="O1914" s="48"/>
      <c r="P1914" s="48"/>
      <c r="Q1914" s="48"/>
      <c r="R1914" s="49"/>
      <c r="S1914" s="49"/>
      <c r="T1914" s="49"/>
      <c r="U1914" s="49"/>
      <c r="V1914" s="49"/>
      <c r="W1914" s="49"/>
      <c r="X1914" s="94"/>
      <c r="AD1914" s="91"/>
      <c r="AE1914" s="49"/>
      <c r="AF1914" s="49"/>
      <c r="AH1914" s="91"/>
      <c r="AI1914" s="49"/>
      <c r="AJ1914" s="49"/>
      <c r="AL1914" s="91"/>
      <c r="AM1914" s="49"/>
      <c r="AN1914" s="49"/>
    </row>
    <row r="1915" spans="8:40" x14ac:dyDescent="0.2">
      <c r="H1915" s="92"/>
      <c r="M1915" s="47"/>
      <c r="O1915" s="48"/>
      <c r="P1915" s="48"/>
      <c r="Q1915" s="48"/>
      <c r="R1915" s="49"/>
      <c r="S1915" s="49"/>
      <c r="T1915" s="49"/>
      <c r="U1915" s="49"/>
      <c r="V1915" s="49"/>
      <c r="W1915" s="49"/>
      <c r="X1915" s="94"/>
      <c r="AD1915" s="91"/>
      <c r="AE1915" s="49"/>
      <c r="AF1915" s="49"/>
      <c r="AH1915" s="91"/>
      <c r="AI1915" s="49"/>
      <c r="AJ1915" s="49"/>
      <c r="AL1915" s="91"/>
      <c r="AM1915" s="49"/>
      <c r="AN1915" s="49"/>
    </row>
    <row r="1916" spans="8:40" x14ac:dyDescent="0.2">
      <c r="H1916" s="92"/>
      <c r="M1916" s="47"/>
      <c r="O1916" s="48"/>
      <c r="P1916" s="48"/>
      <c r="Q1916" s="48"/>
      <c r="R1916" s="49"/>
      <c r="S1916" s="49"/>
      <c r="T1916" s="49"/>
      <c r="U1916" s="49"/>
      <c r="V1916" s="49"/>
      <c r="W1916" s="49"/>
      <c r="X1916" s="94"/>
      <c r="AD1916" s="91"/>
      <c r="AE1916" s="49"/>
      <c r="AF1916" s="49"/>
      <c r="AH1916" s="91"/>
      <c r="AI1916" s="49"/>
      <c r="AJ1916" s="49"/>
      <c r="AL1916" s="91"/>
      <c r="AM1916" s="49"/>
      <c r="AN1916" s="49"/>
    </row>
    <row r="1917" spans="8:40" x14ac:dyDescent="0.2">
      <c r="H1917" s="92"/>
      <c r="M1917" s="47"/>
      <c r="O1917" s="48"/>
      <c r="P1917" s="48"/>
      <c r="Q1917" s="48"/>
      <c r="R1917" s="49"/>
      <c r="S1917" s="49"/>
      <c r="T1917" s="49"/>
      <c r="U1917" s="49"/>
      <c r="V1917" s="49"/>
      <c r="W1917" s="49"/>
      <c r="X1917" s="94"/>
      <c r="AD1917" s="91"/>
      <c r="AE1917" s="49"/>
      <c r="AF1917" s="49"/>
      <c r="AH1917" s="91"/>
      <c r="AI1917" s="49"/>
      <c r="AJ1917" s="49"/>
      <c r="AL1917" s="91"/>
      <c r="AM1917" s="49"/>
      <c r="AN1917" s="49"/>
    </row>
    <row r="1918" spans="8:40" x14ac:dyDescent="0.2">
      <c r="H1918" s="92"/>
      <c r="M1918" s="47"/>
      <c r="O1918" s="48"/>
      <c r="P1918" s="48"/>
      <c r="Q1918" s="48"/>
      <c r="R1918" s="49"/>
      <c r="S1918" s="49"/>
      <c r="T1918" s="49"/>
      <c r="U1918" s="49"/>
      <c r="V1918" s="49"/>
      <c r="W1918" s="49"/>
      <c r="X1918" s="94"/>
      <c r="AD1918" s="91"/>
      <c r="AE1918" s="49"/>
      <c r="AF1918" s="49"/>
      <c r="AH1918" s="91"/>
      <c r="AI1918" s="49"/>
      <c r="AJ1918" s="49"/>
      <c r="AL1918" s="91"/>
      <c r="AM1918" s="49"/>
      <c r="AN1918" s="49"/>
    </row>
    <row r="1919" spans="8:40" x14ac:dyDescent="0.2">
      <c r="H1919" s="92"/>
      <c r="M1919" s="47"/>
      <c r="O1919" s="48"/>
      <c r="P1919" s="48"/>
      <c r="Q1919" s="48"/>
      <c r="R1919" s="49"/>
      <c r="S1919" s="49"/>
      <c r="T1919" s="49"/>
      <c r="U1919" s="49"/>
      <c r="V1919" s="49"/>
      <c r="W1919" s="49"/>
      <c r="X1919" s="94"/>
      <c r="AD1919" s="91"/>
      <c r="AE1919" s="49"/>
      <c r="AF1919" s="49"/>
      <c r="AH1919" s="91"/>
      <c r="AI1919" s="49"/>
      <c r="AJ1919" s="49"/>
      <c r="AL1919" s="91"/>
      <c r="AM1919" s="49"/>
      <c r="AN1919" s="49"/>
    </row>
    <row r="1920" spans="8:40" x14ac:dyDescent="0.2">
      <c r="H1920" s="92"/>
      <c r="M1920" s="47"/>
      <c r="O1920" s="48"/>
      <c r="P1920" s="48"/>
      <c r="Q1920" s="48"/>
      <c r="R1920" s="49"/>
      <c r="S1920" s="49"/>
      <c r="T1920" s="49"/>
      <c r="U1920" s="49"/>
      <c r="V1920" s="49"/>
      <c r="W1920" s="49"/>
      <c r="X1920" s="94"/>
      <c r="AD1920" s="91"/>
      <c r="AE1920" s="49"/>
      <c r="AF1920" s="49"/>
      <c r="AH1920" s="91"/>
      <c r="AI1920" s="49"/>
      <c r="AJ1920" s="49"/>
      <c r="AL1920" s="91"/>
      <c r="AM1920" s="49"/>
      <c r="AN1920" s="49"/>
    </row>
    <row r="1921" spans="8:40" x14ac:dyDescent="0.2">
      <c r="H1921" s="92"/>
      <c r="M1921" s="47"/>
      <c r="O1921" s="48"/>
      <c r="P1921" s="48"/>
      <c r="Q1921" s="48"/>
      <c r="R1921" s="49"/>
      <c r="S1921" s="49"/>
      <c r="T1921" s="49"/>
      <c r="U1921" s="49"/>
      <c r="V1921" s="49"/>
      <c r="W1921" s="49"/>
      <c r="X1921" s="94"/>
      <c r="AD1921" s="91"/>
      <c r="AE1921" s="49"/>
      <c r="AF1921" s="49"/>
      <c r="AH1921" s="91"/>
      <c r="AI1921" s="49"/>
      <c r="AJ1921" s="49"/>
      <c r="AL1921" s="91"/>
      <c r="AM1921" s="49"/>
      <c r="AN1921" s="49"/>
    </row>
    <row r="1922" spans="8:40" x14ac:dyDescent="0.2">
      <c r="H1922" s="92"/>
      <c r="M1922" s="47"/>
      <c r="O1922" s="48"/>
      <c r="P1922" s="48"/>
      <c r="Q1922" s="48"/>
      <c r="R1922" s="49"/>
      <c r="S1922" s="49"/>
      <c r="T1922" s="49"/>
      <c r="U1922" s="49"/>
      <c r="V1922" s="49"/>
      <c r="W1922" s="49"/>
      <c r="X1922" s="94"/>
      <c r="AD1922" s="91"/>
      <c r="AE1922" s="49"/>
      <c r="AF1922" s="49"/>
      <c r="AH1922" s="91"/>
      <c r="AI1922" s="49"/>
      <c r="AJ1922" s="49"/>
      <c r="AL1922" s="91"/>
      <c r="AM1922" s="49"/>
      <c r="AN1922" s="49"/>
    </row>
    <row r="1923" spans="8:40" x14ac:dyDescent="0.2">
      <c r="H1923" s="92"/>
      <c r="M1923" s="47"/>
      <c r="O1923" s="48"/>
      <c r="P1923" s="48"/>
      <c r="Q1923" s="48"/>
      <c r="R1923" s="49"/>
      <c r="S1923" s="49"/>
      <c r="T1923" s="49"/>
      <c r="U1923" s="49"/>
      <c r="V1923" s="49"/>
      <c r="W1923" s="49"/>
      <c r="X1923" s="94"/>
      <c r="AD1923" s="91"/>
      <c r="AE1923" s="49"/>
      <c r="AF1923" s="49"/>
      <c r="AH1923" s="91"/>
      <c r="AI1923" s="49"/>
      <c r="AJ1923" s="49"/>
      <c r="AL1923" s="91"/>
      <c r="AM1923" s="49"/>
      <c r="AN1923" s="49"/>
    </row>
    <row r="1924" spans="8:40" x14ac:dyDescent="0.2">
      <c r="H1924" s="92"/>
      <c r="M1924" s="47"/>
      <c r="O1924" s="48"/>
      <c r="P1924" s="48"/>
      <c r="Q1924" s="48"/>
      <c r="R1924" s="49"/>
      <c r="S1924" s="49"/>
      <c r="T1924" s="49"/>
      <c r="U1924" s="49"/>
      <c r="V1924" s="49"/>
      <c r="W1924" s="49"/>
      <c r="X1924" s="94"/>
      <c r="AD1924" s="91"/>
      <c r="AE1924" s="49"/>
      <c r="AF1924" s="49"/>
      <c r="AH1924" s="91"/>
      <c r="AI1924" s="49"/>
      <c r="AJ1924" s="49"/>
      <c r="AL1924" s="91"/>
      <c r="AM1924" s="49"/>
      <c r="AN1924" s="49"/>
    </row>
    <row r="1925" spans="8:40" x14ac:dyDescent="0.2">
      <c r="H1925" s="92"/>
      <c r="M1925" s="47"/>
      <c r="O1925" s="48"/>
      <c r="P1925" s="48"/>
      <c r="Q1925" s="48"/>
      <c r="R1925" s="49"/>
      <c r="S1925" s="49"/>
      <c r="T1925" s="49"/>
      <c r="U1925" s="49"/>
      <c r="V1925" s="49"/>
      <c r="W1925" s="49"/>
      <c r="X1925" s="94"/>
      <c r="AD1925" s="91"/>
      <c r="AE1925" s="49"/>
      <c r="AF1925" s="49"/>
      <c r="AH1925" s="91"/>
      <c r="AI1925" s="49"/>
      <c r="AJ1925" s="49"/>
      <c r="AL1925" s="91"/>
      <c r="AM1925" s="49"/>
      <c r="AN1925" s="49"/>
    </row>
    <row r="1926" spans="8:40" x14ac:dyDescent="0.2">
      <c r="H1926" s="92"/>
      <c r="M1926" s="47"/>
      <c r="O1926" s="48"/>
      <c r="P1926" s="48"/>
      <c r="Q1926" s="48"/>
      <c r="R1926" s="49"/>
      <c r="S1926" s="49"/>
      <c r="T1926" s="49"/>
      <c r="U1926" s="49"/>
      <c r="V1926" s="49"/>
      <c r="W1926" s="49"/>
      <c r="X1926" s="94"/>
      <c r="AD1926" s="91"/>
      <c r="AE1926" s="49"/>
      <c r="AF1926" s="49"/>
      <c r="AH1926" s="91"/>
      <c r="AI1926" s="49"/>
      <c r="AJ1926" s="49"/>
      <c r="AL1926" s="91"/>
      <c r="AM1926" s="49"/>
      <c r="AN1926" s="49"/>
    </row>
    <row r="1927" spans="8:40" x14ac:dyDescent="0.2">
      <c r="H1927" s="92"/>
      <c r="M1927" s="47"/>
      <c r="O1927" s="48"/>
      <c r="P1927" s="48"/>
      <c r="Q1927" s="48"/>
      <c r="R1927" s="49"/>
      <c r="S1927" s="49"/>
      <c r="T1927" s="49"/>
      <c r="U1927" s="49"/>
      <c r="V1927" s="49"/>
      <c r="W1927" s="49"/>
      <c r="X1927" s="94"/>
      <c r="AD1927" s="91"/>
      <c r="AE1927" s="49"/>
      <c r="AF1927" s="49"/>
      <c r="AH1927" s="91"/>
      <c r="AI1927" s="49"/>
      <c r="AJ1927" s="49"/>
      <c r="AL1927" s="91"/>
      <c r="AM1927" s="49"/>
      <c r="AN1927" s="49"/>
    </row>
    <row r="1928" spans="8:40" x14ac:dyDescent="0.2">
      <c r="H1928" s="92"/>
      <c r="M1928" s="47"/>
      <c r="O1928" s="48"/>
      <c r="P1928" s="48"/>
      <c r="Q1928" s="48"/>
      <c r="R1928" s="49"/>
      <c r="S1928" s="49"/>
      <c r="T1928" s="49"/>
      <c r="U1928" s="49"/>
      <c r="V1928" s="49"/>
      <c r="W1928" s="49"/>
      <c r="X1928" s="94"/>
      <c r="AD1928" s="91"/>
      <c r="AE1928" s="49"/>
      <c r="AF1928" s="49"/>
      <c r="AH1928" s="91"/>
      <c r="AI1928" s="49"/>
      <c r="AJ1928" s="49"/>
      <c r="AL1928" s="91"/>
      <c r="AM1928" s="49"/>
      <c r="AN1928" s="49"/>
    </row>
    <row r="1929" spans="8:40" x14ac:dyDescent="0.2">
      <c r="H1929" s="92"/>
      <c r="M1929" s="47"/>
      <c r="O1929" s="48"/>
      <c r="P1929" s="48"/>
      <c r="Q1929" s="48"/>
      <c r="R1929" s="49"/>
      <c r="S1929" s="49"/>
      <c r="T1929" s="49"/>
      <c r="U1929" s="49"/>
      <c r="V1929" s="49"/>
      <c r="W1929" s="49"/>
      <c r="X1929" s="94"/>
      <c r="AD1929" s="91"/>
      <c r="AE1929" s="49"/>
      <c r="AF1929" s="49"/>
      <c r="AH1929" s="91"/>
      <c r="AI1929" s="49"/>
      <c r="AJ1929" s="49"/>
      <c r="AL1929" s="91"/>
      <c r="AM1929" s="49"/>
      <c r="AN1929" s="49"/>
    </row>
    <row r="1930" spans="8:40" x14ac:dyDescent="0.2">
      <c r="H1930" s="92"/>
      <c r="M1930" s="47"/>
      <c r="O1930" s="48"/>
      <c r="P1930" s="48"/>
      <c r="Q1930" s="48"/>
      <c r="R1930" s="49"/>
      <c r="S1930" s="49"/>
      <c r="T1930" s="49"/>
      <c r="U1930" s="49"/>
      <c r="V1930" s="49"/>
      <c r="W1930" s="49"/>
      <c r="X1930" s="94"/>
      <c r="AD1930" s="91"/>
      <c r="AE1930" s="49"/>
      <c r="AF1930" s="49"/>
      <c r="AH1930" s="91"/>
      <c r="AI1930" s="49"/>
      <c r="AJ1930" s="49"/>
      <c r="AL1930" s="91"/>
      <c r="AM1930" s="49"/>
      <c r="AN1930" s="49"/>
    </row>
    <row r="1931" spans="8:40" x14ac:dyDescent="0.2">
      <c r="H1931" s="92"/>
      <c r="M1931" s="47"/>
      <c r="O1931" s="48"/>
      <c r="P1931" s="48"/>
      <c r="Q1931" s="48"/>
      <c r="R1931" s="49"/>
      <c r="S1931" s="49"/>
      <c r="T1931" s="49"/>
      <c r="U1931" s="49"/>
      <c r="V1931" s="49"/>
      <c r="W1931" s="49"/>
      <c r="X1931" s="94"/>
      <c r="AD1931" s="91"/>
      <c r="AE1931" s="49"/>
      <c r="AF1931" s="49"/>
      <c r="AH1931" s="91"/>
      <c r="AI1931" s="49"/>
      <c r="AJ1931" s="49"/>
      <c r="AL1931" s="91"/>
      <c r="AM1931" s="49"/>
      <c r="AN1931" s="49"/>
    </row>
    <row r="1932" spans="8:40" x14ac:dyDescent="0.2">
      <c r="H1932" s="92"/>
      <c r="M1932" s="47"/>
      <c r="O1932" s="48"/>
      <c r="P1932" s="48"/>
      <c r="Q1932" s="48"/>
      <c r="R1932" s="49"/>
      <c r="S1932" s="49"/>
      <c r="T1932" s="49"/>
      <c r="U1932" s="49"/>
      <c r="V1932" s="49"/>
      <c r="W1932" s="49"/>
      <c r="X1932" s="94"/>
      <c r="AD1932" s="91"/>
      <c r="AE1932" s="49"/>
      <c r="AF1932" s="49"/>
      <c r="AH1932" s="91"/>
      <c r="AI1932" s="49"/>
      <c r="AJ1932" s="49"/>
      <c r="AL1932" s="91"/>
      <c r="AM1932" s="49"/>
      <c r="AN1932" s="49"/>
    </row>
    <row r="1933" spans="8:40" x14ac:dyDescent="0.2">
      <c r="H1933" s="92"/>
      <c r="M1933" s="47"/>
      <c r="O1933" s="48"/>
      <c r="P1933" s="48"/>
      <c r="Q1933" s="48"/>
      <c r="R1933" s="49"/>
      <c r="S1933" s="49"/>
      <c r="T1933" s="49"/>
      <c r="U1933" s="49"/>
      <c r="V1933" s="49"/>
      <c r="W1933" s="49"/>
      <c r="X1933" s="94"/>
      <c r="AD1933" s="91"/>
      <c r="AE1933" s="49"/>
      <c r="AF1933" s="49"/>
      <c r="AH1933" s="91"/>
      <c r="AI1933" s="49"/>
      <c r="AJ1933" s="49"/>
      <c r="AL1933" s="91"/>
      <c r="AM1933" s="49"/>
      <c r="AN1933" s="49"/>
    </row>
    <row r="1934" spans="8:40" x14ac:dyDescent="0.2">
      <c r="H1934" s="92"/>
      <c r="M1934" s="47"/>
      <c r="O1934" s="48"/>
      <c r="P1934" s="48"/>
      <c r="Q1934" s="48"/>
      <c r="R1934" s="49"/>
      <c r="S1934" s="49"/>
      <c r="T1934" s="49"/>
      <c r="U1934" s="49"/>
      <c r="V1934" s="49"/>
      <c r="W1934" s="49"/>
      <c r="X1934" s="94"/>
      <c r="AD1934" s="91"/>
      <c r="AE1934" s="49"/>
      <c r="AF1934" s="49"/>
      <c r="AH1934" s="91"/>
      <c r="AI1934" s="49"/>
      <c r="AJ1934" s="49"/>
      <c r="AL1934" s="91"/>
      <c r="AM1934" s="49"/>
      <c r="AN1934" s="49"/>
    </row>
    <row r="1935" spans="8:40" x14ac:dyDescent="0.2">
      <c r="H1935" s="92"/>
      <c r="M1935" s="47"/>
      <c r="O1935" s="48"/>
      <c r="P1935" s="48"/>
      <c r="Q1935" s="48"/>
      <c r="R1935" s="49"/>
      <c r="S1935" s="49"/>
      <c r="T1935" s="49"/>
      <c r="U1935" s="49"/>
      <c r="V1935" s="49"/>
      <c r="W1935" s="49"/>
      <c r="X1935" s="94"/>
      <c r="AD1935" s="91"/>
      <c r="AE1935" s="49"/>
      <c r="AF1935" s="49"/>
      <c r="AH1935" s="91"/>
      <c r="AI1935" s="49"/>
      <c r="AJ1935" s="49"/>
      <c r="AL1935" s="91"/>
      <c r="AM1935" s="49"/>
      <c r="AN1935" s="49"/>
    </row>
    <row r="1936" spans="8:40" x14ac:dyDescent="0.2">
      <c r="H1936" s="92"/>
      <c r="M1936" s="47"/>
      <c r="O1936" s="48"/>
      <c r="P1936" s="48"/>
      <c r="Q1936" s="48"/>
      <c r="R1936" s="49"/>
      <c r="S1936" s="49"/>
      <c r="T1936" s="49"/>
      <c r="U1936" s="49"/>
      <c r="V1936" s="49"/>
      <c r="W1936" s="49"/>
      <c r="X1936" s="94"/>
      <c r="AD1936" s="91"/>
      <c r="AE1936" s="49"/>
      <c r="AF1936" s="49"/>
      <c r="AH1936" s="91"/>
      <c r="AI1936" s="49"/>
      <c r="AJ1936" s="49"/>
      <c r="AL1936" s="91"/>
      <c r="AM1936" s="49"/>
      <c r="AN1936" s="49"/>
    </row>
    <row r="1937" spans="8:40" x14ac:dyDescent="0.2">
      <c r="H1937" s="92"/>
      <c r="M1937" s="47"/>
      <c r="O1937" s="48"/>
      <c r="P1937" s="48"/>
      <c r="Q1937" s="48"/>
      <c r="R1937" s="49"/>
      <c r="S1937" s="49"/>
      <c r="T1937" s="49"/>
      <c r="U1937" s="49"/>
      <c r="V1937" s="49"/>
      <c r="W1937" s="49"/>
      <c r="X1937" s="94"/>
      <c r="AD1937" s="91"/>
      <c r="AE1937" s="49"/>
      <c r="AF1937" s="49"/>
      <c r="AH1937" s="91"/>
      <c r="AI1937" s="49"/>
      <c r="AJ1937" s="49"/>
      <c r="AL1937" s="91"/>
      <c r="AM1937" s="49"/>
      <c r="AN1937" s="49"/>
    </row>
    <row r="1938" spans="8:40" x14ac:dyDescent="0.2">
      <c r="H1938" s="92"/>
      <c r="M1938" s="47"/>
      <c r="O1938" s="48"/>
      <c r="P1938" s="48"/>
      <c r="Q1938" s="48"/>
      <c r="R1938" s="49"/>
      <c r="S1938" s="49"/>
      <c r="T1938" s="49"/>
      <c r="U1938" s="49"/>
      <c r="V1938" s="49"/>
      <c r="W1938" s="49"/>
      <c r="X1938" s="94"/>
      <c r="AD1938" s="91"/>
      <c r="AE1938" s="49"/>
      <c r="AF1938" s="49"/>
      <c r="AH1938" s="91"/>
      <c r="AI1938" s="49"/>
      <c r="AJ1938" s="49"/>
      <c r="AL1938" s="91"/>
      <c r="AM1938" s="49"/>
      <c r="AN1938" s="49"/>
    </row>
    <row r="1939" spans="8:40" x14ac:dyDescent="0.2">
      <c r="H1939" s="92"/>
      <c r="M1939" s="47"/>
      <c r="O1939" s="48"/>
      <c r="P1939" s="48"/>
      <c r="Q1939" s="48"/>
      <c r="R1939" s="49"/>
      <c r="S1939" s="49"/>
      <c r="T1939" s="49"/>
      <c r="U1939" s="49"/>
      <c r="V1939" s="49"/>
      <c r="W1939" s="49"/>
      <c r="X1939" s="94"/>
      <c r="AD1939" s="91"/>
      <c r="AE1939" s="49"/>
      <c r="AF1939" s="49"/>
      <c r="AH1939" s="91"/>
      <c r="AI1939" s="49"/>
      <c r="AJ1939" s="49"/>
      <c r="AL1939" s="91"/>
      <c r="AM1939" s="49"/>
      <c r="AN1939" s="49"/>
    </row>
    <row r="1940" spans="8:40" x14ac:dyDescent="0.2">
      <c r="H1940" s="92"/>
      <c r="M1940" s="47"/>
      <c r="O1940" s="48"/>
      <c r="P1940" s="48"/>
      <c r="Q1940" s="48"/>
      <c r="R1940" s="49"/>
      <c r="S1940" s="49"/>
      <c r="T1940" s="49"/>
      <c r="U1940" s="49"/>
      <c r="V1940" s="49"/>
      <c r="W1940" s="49"/>
      <c r="X1940" s="94"/>
      <c r="AD1940" s="91"/>
      <c r="AE1940" s="49"/>
      <c r="AF1940" s="49"/>
      <c r="AH1940" s="91"/>
      <c r="AI1940" s="49"/>
      <c r="AJ1940" s="49"/>
      <c r="AL1940" s="91"/>
      <c r="AM1940" s="49"/>
      <c r="AN1940" s="49"/>
    </row>
    <row r="1941" spans="8:40" x14ac:dyDescent="0.2">
      <c r="H1941" s="92"/>
      <c r="M1941" s="47"/>
      <c r="O1941" s="48"/>
      <c r="P1941" s="48"/>
      <c r="Q1941" s="48"/>
      <c r="R1941" s="49"/>
      <c r="S1941" s="49"/>
      <c r="T1941" s="49"/>
      <c r="U1941" s="49"/>
      <c r="V1941" s="49"/>
      <c r="W1941" s="49"/>
      <c r="X1941" s="94"/>
      <c r="AD1941" s="91"/>
      <c r="AE1941" s="49"/>
      <c r="AF1941" s="49"/>
      <c r="AH1941" s="91"/>
      <c r="AI1941" s="49"/>
      <c r="AJ1941" s="49"/>
      <c r="AL1941" s="91"/>
      <c r="AM1941" s="49"/>
      <c r="AN1941" s="49"/>
    </row>
    <row r="1942" spans="8:40" x14ac:dyDescent="0.2">
      <c r="H1942" s="92"/>
      <c r="M1942" s="47"/>
      <c r="O1942" s="48"/>
      <c r="P1942" s="48"/>
      <c r="Q1942" s="48"/>
      <c r="R1942" s="49"/>
      <c r="S1942" s="49"/>
      <c r="T1942" s="49"/>
      <c r="U1942" s="49"/>
      <c r="V1942" s="49"/>
      <c r="W1942" s="49"/>
      <c r="X1942" s="94"/>
      <c r="AD1942" s="91"/>
      <c r="AE1942" s="49"/>
      <c r="AF1942" s="49"/>
      <c r="AH1942" s="91"/>
      <c r="AI1942" s="49"/>
      <c r="AJ1942" s="49"/>
      <c r="AL1942" s="91"/>
      <c r="AM1942" s="49"/>
      <c r="AN1942" s="49"/>
    </row>
    <row r="1943" spans="8:40" x14ac:dyDescent="0.2">
      <c r="H1943" s="92"/>
      <c r="M1943" s="47"/>
      <c r="O1943" s="48"/>
      <c r="P1943" s="48"/>
      <c r="Q1943" s="48"/>
      <c r="R1943" s="49"/>
      <c r="S1943" s="49"/>
      <c r="T1943" s="49"/>
      <c r="U1943" s="49"/>
      <c r="V1943" s="49"/>
      <c r="W1943" s="49"/>
      <c r="X1943" s="94"/>
      <c r="AD1943" s="91"/>
      <c r="AE1943" s="49"/>
      <c r="AF1943" s="49"/>
      <c r="AH1943" s="91"/>
      <c r="AI1943" s="49"/>
      <c r="AJ1943" s="49"/>
      <c r="AL1943" s="91"/>
      <c r="AM1943" s="49"/>
      <c r="AN1943" s="49"/>
    </row>
    <row r="1944" spans="8:40" x14ac:dyDescent="0.2">
      <c r="H1944" s="92"/>
      <c r="M1944" s="47"/>
      <c r="O1944" s="48"/>
      <c r="P1944" s="48"/>
      <c r="Q1944" s="48"/>
      <c r="R1944" s="49"/>
      <c r="S1944" s="49"/>
      <c r="T1944" s="49"/>
      <c r="U1944" s="49"/>
      <c r="V1944" s="49"/>
      <c r="W1944" s="49"/>
      <c r="X1944" s="94"/>
      <c r="AD1944" s="91"/>
      <c r="AE1944" s="49"/>
      <c r="AF1944" s="49"/>
      <c r="AH1944" s="91"/>
      <c r="AI1944" s="49"/>
      <c r="AJ1944" s="49"/>
      <c r="AL1944" s="91"/>
      <c r="AM1944" s="49"/>
      <c r="AN1944" s="49"/>
    </row>
    <row r="1945" spans="8:40" x14ac:dyDescent="0.2">
      <c r="H1945" s="92"/>
      <c r="M1945" s="47"/>
      <c r="O1945" s="48"/>
      <c r="P1945" s="48"/>
      <c r="Q1945" s="48"/>
      <c r="R1945" s="49"/>
      <c r="S1945" s="49"/>
      <c r="T1945" s="49"/>
      <c r="U1945" s="49"/>
      <c r="V1945" s="49"/>
      <c r="W1945" s="49"/>
      <c r="X1945" s="94"/>
      <c r="AD1945" s="91"/>
      <c r="AE1945" s="49"/>
      <c r="AF1945" s="49"/>
      <c r="AH1945" s="91"/>
      <c r="AI1945" s="49"/>
      <c r="AJ1945" s="49"/>
      <c r="AL1945" s="91"/>
      <c r="AM1945" s="49"/>
      <c r="AN1945" s="49"/>
    </row>
    <row r="1946" spans="8:40" x14ac:dyDescent="0.2">
      <c r="H1946" s="92"/>
      <c r="M1946" s="47"/>
      <c r="O1946" s="48"/>
      <c r="P1946" s="48"/>
      <c r="Q1946" s="48"/>
      <c r="R1946" s="49"/>
      <c r="S1946" s="49"/>
      <c r="T1946" s="49"/>
      <c r="U1946" s="49"/>
      <c r="V1946" s="49"/>
      <c r="W1946" s="49"/>
      <c r="X1946" s="94"/>
      <c r="AD1946" s="91"/>
      <c r="AE1946" s="49"/>
      <c r="AF1946" s="49"/>
      <c r="AH1946" s="91"/>
      <c r="AI1946" s="49"/>
      <c r="AJ1946" s="49"/>
      <c r="AL1946" s="91"/>
      <c r="AM1946" s="49"/>
      <c r="AN1946" s="49"/>
    </row>
    <row r="1947" spans="8:40" x14ac:dyDescent="0.2">
      <c r="H1947" s="92"/>
      <c r="M1947" s="47"/>
      <c r="O1947" s="48"/>
      <c r="P1947" s="48"/>
      <c r="Q1947" s="48"/>
      <c r="R1947" s="49"/>
      <c r="S1947" s="49"/>
      <c r="T1947" s="49"/>
      <c r="U1947" s="49"/>
      <c r="V1947" s="49"/>
      <c r="W1947" s="49"/>
      <c r="X1947" s="94"/>
      <c r="AD1947" s="91"/>
      <c r="AE1947" s="49"/>
      <c r="AF1947" s="49"/>
      <c r="AH1947" s="91"/>
      <c r="AI1947" s="49"/>
      <c r="AJ1947" s="49"/>
      <c r="AL1947" s="91"/>
      <c r="AM1947" s="49"/>
      <c r="AN1947" s="49"/>
    </row>
    <row r="1948" spans="8:40" x14ac:dyDescent="0.2">
      <c r="H1948" s="92"/>
      <c r="M1948" s="47"/>
      <c r="O1948" s="48"/>
      <c r="P1948" s="48"/>
      <c r="Q1948" s="48"/>
      <c r="R1948" s="49"/>
      <c r="S1948" s="49"/>
      <c r="T1948" s="49"/>
      <c r="U1948" s="49"/>
      <c r="V1948" s="49"/>
      <c r="W1948" s="49"/>
      <c r="X1948" s="94"/>
      <c r="AD1948" s="91"/>
      <c r="AE1948" s="49"/>
      <c r="AF1948" s="49"/>
      <c r="AH1948" s="91"/>
      <c r="AI1948" s="49"/>
      <c r="AJ1948" s="49"/>
      <c r="AL1948" s="91"/>
      <c r="AM1948" s="49"/>
      <c r="AN1948" s="49"/>
    </row>
    <row r="1949" spans="8:40" x14ac:dyDescent="0.2">
      <c r="H1949" s="92"/>
      <c r="M1949" s="47"/>
      <c r="O1949" s="48"/>
      <c r="P1949" s="48"/>
      <c r="Q1949" s="48"/>
      <c r="R1949" s="49"/>
      <c r="S1949" s="49"/>
      <c r="T1949" s="49"/>
      <c r="U1949" s="49"/>
      <c r="V1949" s="49"/>
      <c r="W1949" s="49"/>
      <c r="X1949" s="94"/>
      <c r="AD1949" s="91"/>
      <c r="AE1949" s="49"/>
      <c r="AF1949" s="49"/>
      <c r="AH1949" s="91"/>
      <c r="AI1949" s="49"/>
      <c r="AJ1949" s="49"/>
      <c r="AL1949" s="91"/>
      <c r="AM1949" s="49"/>
      <c r="AN1949" s="49"/>
    </row>
    <row r="1950" spans="8:40" x14ac:dyDescent="0.2">
      <c r="H1950" s="92"/>
      <c r="M1950" s="47"/>
      <c r="O1950" s="48"/>
      <c r="P1950" s="48"/>
      <c r="Q1950" s="48"/>
      <c r="R1950" s="49"/>
      <c r="S1950" s="49"/>
      <c r="T1950" s="49"/>
      <c r="U1950" s="49"/>
      <c r="V1950" s="49"/>
      <c r="W1950" s="49"/>
      <c r="X1950" s="94"/>
      <c r="AD1950" s="91"/>
      <c r="AE1950" s="49"/>
      <c r="AF1950" s="49"/>
      <c r="AH1950" s="91"/>
      <c r="AI1950" s="49"/>
      <c r="AJ1950" s="49"/>
      <c r="AL1950" s="91"/>
      <c r="AM1950" s="49"/>
      <c r="AN1950" s="49"/>
    </row>
    <row r="1951" spans="8:40" x14ac:dyDescent="0.2">
      <c r="H1951" s="92"/>
      <c r="M1951" s="47"/>
      <c r="O1951" s="48"/>
      <c r="P1951" s="48"/>
      <c r="Q1951" s="48"/>
      <c r="R1951" s="49"/>
      <c r="S1951" s="49"/>
      <c r="T1951" s="49"/>
      <c r="U1951" s="49"/>
      <c r="V1951" s="49"/>
      <c r="W1951" s="49"/>
      <c r="X1951" s="94"/>
      <c r="AD1951" s="91"/>
      <c r="AE1951" s="49"/>
      <c r="AF1951" s="49"/>
      <c r="AH1951" s="91"/>
      <c r="AI1951" s="49"/>
      <c r="AJ1951" s="49"/>
      <c r="AL1951" s="91"/>
      <c r="AM1951" s="49"/>
      <c r="AN1951" s="49"/>
    </row>
    <row r="1952" spans="8:40" x14ac:dyDescent="0.2">
      <c r="H1952" s="92"/>
      <c r="M1952" s="47"/>
      <c r="O1952" s="48"/>
      <c r="P1952" s="48"/>
      <c r="Q1952" s="48"/>
      <c r="R1952" s="49"/>
      <c r="S1952" s="49"/>
      <c r="T1952" s="49"/>
      <c r="U1952" s="49"/>
      <c r="V1952" s="49"/>
      <c r="W1952" s="49"/>
      <c r="X1952" s="94"/>
      <c r="AD1952" s="91"/>
      <c r="AE1952" s="49"/>
      <c r="AF1952" s="49"/>
      <c r="AH1952" s="91"/>
      <c r="AI1952" s="49"/>
      <c r="AJ1952" s="49"/>
      <c r="AL1952" s="91"/>
      <c r="AM1952" s="49"/>
      <c r="AN1952" s="49"/>
    </row>
    <row r="1953" spans="8:40" x14ac:dyDescent="0.2">
      <c r="H1953" s="92"/>
      <c r="M1953" s="47"/>
      <c r="O1953" s="48"/>
      <c r="P1953" s="48"/>
      <c r="Q1953" s="48"/>
      <c r="R1953" s="49"/>
      <c r="S1953" s="49"/>
      <c r="T1953" s="49"/>
      <c r="U1953" s="49"/>
      <c r="V1953" s="49"/>
      <c r="W1953" s="49"/>
      <c r="X1953" s="94"/>
      <c r="AD1953" s="91"/>
      <c r="AE1953" s="49"/>
      <c r="AF1953" s="49"/>
      <c r="AH1953" s="91"/>
      <c r="AI1953" s="49"/>
      <c r="AJ1953" s="49"/>
      <c r="AL1953" s="91"/>
      <c r="AM1953" s="49"/>
      <c r="AN1953" s="49"/>
    </row>
    <row r="1954" spans="8:40" x14ac:dyDescent="0.2">
      <c r="H1954" s="92"/>
      <c r="M1954" s="47"/>
      <c r="O1954" s="48"/>
      <c r="P1954" s="48"/>
      <c r="Q1954" s="48"/>
      <c r="R1954" s="49"/>
      <c r="S1954" s="49"/>
      <c r="T1954" s="49"/>
      <c r="U1954" s="49"/>
      <c r="V1954" s="49"/>
      <c r="W1954" s="49"/>
      <c r="X1954" s="94"/>
      <c r="AD1954" s="91"/>
      <c r="AE1954" s="49"/>
      <c r="AF1954" s="49"/>
      <c r="AH1954" s="91"/>
      <c r="AI1954" s="49"/>
      <c r="AJ1954" s="49"/>
      <c r="AL1954" s="91"/>
      <c r="AM1954" s="49"/>
      <c r="AN1954" s="49"/>
    </row>
    <row r="1955" spans="8:40" x14ac:dyDescent="0.2">
      <c r="H1955" s="92"/>
      <c r="M1955" s="47"/>
      <c r="O1955" s="48"/>
      <c r="P1955" s="48"/>
      <c r="Q1955" s="48"/>
      <c r="R1955" s="49"/>
      <c r="S1955" s="49"/>
      <c r="T1955" s="49"/>
      <c r="U1955" s="49"/>
      <c r="V1955" s="49"/>
      <c r="W1955" s="49"/>
      <c r="X1955" s="94"/>
      <c r="AD1955" s="91"/>
      <c r="AE1955" s="49"/>
      <c r="AF1955" s="49"/>
      <c r="AH1955" s="91"/>
      <c r="AI1955" s="49"/>
      <c r="AJ1955" s="49"/>
      <c r="AL1955" s="91"/>
      <c r="AM1955" s="49"/>
      <c r="AN1955" s="49"/>
    </row>
    <row r="1956" spans="8:40" x14ac:dyDescent="0.2">
      <c r="H1956" s="92"/>
      <c r="M1956" s="47"/>
      <c r="O1956" s="48"/>
      <c r="P1956" s="48"/>
      <c r="Q1956" s="48"/>
      <c r="R1956" s="49"/>
      <c r="S1956" s="49"/>
      <c r="T1956" s="49"/>
      <c r="U1956" s="49"/>
      <c r="V1956" s="49"/>
      <c r="W1956" s="49"/>
      <c r="X1956" s="94"/>
      <c r="AD1956" s="91"/>
      <c r="AE1956" s="49"/>
      <c r="AF1956" s="49"/>
      <c r="AH1956" s="91"/>
      <c r="AI1956" s="49"/>
      <c r="AJ1956" s="49"/>
      <c r="AL1956" s="91"/>
      <c r="AM1956" s="49"/>
      <c r="AN1956" s="49"/>
    </row>
    <row r="1957" spans="8:40" x14ac:dyDescent="0.2">
      <c r="H1957" s="92"/>
      <c r="M1957" s="47"/>
      <c r="O1957" s="48"/>
      <c r="P1957" s="48"/>
      <c r="Q1957" s="48"/>
      <c r="R1957" s="49"/>
      <c r="S1957" s="49"/>
      <c r="T1957" s="49"/>
      <c r="U1957" s="49"/>
      <c r="V1957" s="49"/>
      <c r="W1957" s="49"/>
      <c r="X1957" s="94"/>
      <c r="AD1957" s="91"/>
      <c r="AE1957" s="49"/>
      <c r="AF1957" s="49"/>
      <c r="AH1957" s="91"/>
      <c r="AI1957" s="49"/>
      <c r="AJ1957" s="49"/>
      <c r="AL1957" s="91"/>
      <c r="AM1957" s="49"/>
      <c r="AN1957" s="49"/>
    </row>
    <row r="1958" spans="8:40" x14ac:dyDescent="0.2">
      <c r="H1958" s="92"/>
      <c r="M1958" s="47"/>
      <c r="O1958" s="48"/>
      <c r="P1958" s="48"/>
      <c r="Q1958" s="48"/>
      <c r="R1958" s="49"/>
      <c r="S1958" s="49"/>
      <c r="T1958" s="49"/>
      <c r="U1958" s="49"/>
      <c r="V1958" s="49"/>
      <c r="W1958" s="49"/>
      <c r="X1958" s="94"/>
      <c r="AD1958" s="91"/>
      <c r="AE1958" s="49"/>
      <c r="AF1958" s="49"/>
      <c r="AH1958" s="91"/>
      <c r="AI1958" s="49"/>
      <c r="AJ1958" s="49"/>
      <c r="AL1958" s="91"/>
      <c r="AM1958" s="49"/>
      <c r="AN1958" s="49"/>
    </row>
    <row r="1959" spans="8:40" x14ac:dyDescent="0.2">
      <c r="H1959" s="92"/>
      <c r="M1959" s="47"/>
      <c r="O1959" s="48"/>
      <c r="P1959" s="48"/>
      <c r="Q1959" s="48"/>
      <c r="R1959" s="49"/>
      <c r="S1959" s="49"/>
      <c r="T1959" s="49"/>
      <c r="U1959" s="49"/>
      <c r="V1959" s="49"/>
      <c r="W1959" s="49"/>
      <c r="X1959" s="94"/>
      <c r="AD1959" s="91"/>
      <c r="AE1959" s="49"/>
      <c r="AF1959" s="49"/>
      <c r="AH1959" s="91"/>
      <c r="AI1959" s="49"/>
      <c r="AJ1959" s="49"/>
      <c r="AL1959" s="91"/>
      <c r="AM1959" s="49"/>
      <c r="AN1959" s="49"/>
    </row>
    <row r="1960" spans="8:40" x14ac:dyDescent="0.2">
      <c r="H1960" s="92"/>
      <c r="M1960" s="47"/>
      <c r="O1960" s="48"/>
      <c r="P1960" s="48"/>
      <c r="Q1960" s="48"/>
      <c r="R1960" s="49"/>
      <c r="S1960" s="49"/>
      <c r="T1960" s="49"/>
      <c r="U1960" s="49"/>
      <c r="V1960" s="49"/>
      <c r="W1960" s="49"/>
      <c r="X1960" s="94"/>
      <c r="AD1960" s="91"/>
      <c r="AE1960" s="49"/>
      <c r="AF1960" s="49"/>
      <c r="AH1960" s="91"/>
      <c r="AI1960" s="49"/>
      <c r="AJ1960" s="49"/>
      <c r="AL1960" s="91"/>
      <c r="AM1960" s="49"/>
      <c r="AN1960" s="49"/>
    </row>
    <row r="1961" spans="8:40" x14ac:dyDescent="0.2">
      <c r="H1961" s="92"/>
      <c r="M1961" s="47"/>
      <c r="O1961" s="48"/>
      <c r="P1961" s="48"/>
      <c r="Q1961" s="48"/>
      <c r="R1961" s="49"/>
      <c r="S1961" s="49"/>
      <c r="T1961" s="49"/>
      <c r="U1961" s="49"/>
      <c r="V1961" s="49"/>
      <c r="W1961" s="49"/>
      <c r="X1961" s="94"/>
      <c r="AD1961" s="91"/>
      <c r="AE1961" s="49"/>
      <c r="AF1961" s="49"/>
      <c r="AH1961" s="91"/>
      <c r="AI1961" s="49"/>
      <c r="AJ1961" s="49"/>
      <c r="AL1961" s="91"/>
      <c r="AM1961" s="49"/>
      <c r="AN1961" s="49"/>
    </row>
    <row r="1962" spans="8:40" x14ac:dyDescent="0.2">
      <c r="H1962" s="92"/>
      <c r="M1962" s="47"/>
      <c r="O1962" s="48"/>
      <c r="P1962" s="48"/>
      <c r="Q1962" s="48"/>
      <c r="R1962" s="49"/>
      <c r="S1962" s="49"/>
      <c r="T1962" s="49"/>
      <c r="U1962" s="49"/>
      <c r="V1962" s="49"/>
      <c r="W1962" s="49"/>
      <c r="X1962" s="94"/>
      <c r="AD1962" s="91"/>
      <c r="AE1962" s="49"/>
      <c r="AF1962" s="49"/>
      <c r="AH1962" s="91"/>
      <c r="AI1962" s="49"/>
      <c r="AJ1962" s="49"/>
      <c r="AL1962" s="91"/>
      <c r="AM1962" s="49"/>
      <c r="AN1962" s="49"/>
    </row>
    <row r="1963" spans="8:40" x14ac:dyDescent="0.2">
      <c r="H1963" s="92"/>
      <c r="M1963" s="47"/>
      <c r="O1963" s="48"/>
      <c r="P1963" s="48"/>
      <c r="Q1963" s="48"/>
      <c r="R1963" s="49"/>
      <c r="S1963" s="49"/>
      <c r="T1963" s="49"/>
      <c r="U1963" s="49"/>
      <c r="V1963" s="49"/>
      <c r="W1963" s="49"/>
      <c r="X1963" s="94"/>
      <c r="AD1963" s="91"/>
      <c r="AE1963" s="49"/>
      <c r="AF1963" s="49"/>
      <c r="AH1963" s="91"/>
      <c r="AI1963" s="49"/>
      <c r="AJ1963" s="49"/>
      <c r="AL1963" s="91"/>
      <c r="AM1963" s="49"/>
      <c r="AN1963" s="49"/>
    </row>
    <row r="1964" spans="8:40" x14ac:dyDescent="0.2">
      <c r="H1964" s="92"/>
      <c r="M1964" s="47"/>
      <c r="O1964" s="48"/>
      <c r="P1964" s="48"/>
      <c r="Q1964" s="48"/>
      <c r="R1964" s="49"/>
      <c r="S1964" s="49"/>
      <c r="T1964" s="49"/>
      <c r="U1964" s="49"/>
      <c r="V1964" s="49"/>
      <c r="W1964" s="49"/>
      <c r="X1964" s="94"/>
      <c r="AD1964" s="91"/>
      <c r="AE1964" s="49"/>
      <c r="AF1964" s="49"/>
      <c r="AH1964" s="91"/>
      <c r="AI1964" s="49"/>
      <c r="AJ1964" s="49"/>
      <c r="AL1964" s="91"/>
      <c r="AM1964" s="49"/>
      <c r="AN1964" s="49"/>
    </row>
    <row r="1965" spans="8:40" x14ac:dyDescent="0.2">
      <c r="H1965" s="92"/>
      <c r="M1965" s="47"/>
      <c r="O1965" s="48"/>
      <c r="P1965" s="48"/>
      <c r="Q1965" s="48"/>
      <c r="R1965" s="49"/>
      <c r="S1965" s="49"/>
      <c r="T1965" s="49"/>
      <c r="U1965" s="49"/>
      <c r="V1965" s="49"/>
      <c r="W1965" s="49"/>
      <c r="X1965" s="94"/>
      <c r="AD1965" s="91"/>
      <c r="AE1965" s="49"/>
      <c r="AF1965" s="49"/>
      <c r="AH1965" s="91"/>
      <c r="AI1965" s="49"/>
      <c r="AJ1965" s="49"/>
      <c r="AL1965" s="91"/>
      <c r="AM1965" s="49"/>
      <c r="AN1965" s="49"/>
    </row>
    <row r="1966" spans="8:40" x14ac:dyDescent="0.2">
      <c r="H1966" s="92"/>
      <c r="M1966" s="47"/>
      <c r="O1966" s="48"/>
      <c r="P1966" s="48"/>
      <c r="Q1966" s="48"/>
      <c r="R1966" s="49"/>
      <c r="S1966" s="49"/>
      <c r="T1966" s="49"/>
      <c r="U1966" s="49"/>
      <c r="V1966" s="49"/>
      <c r="W1966" s="49"/>
      <c r="X1966" s="94"/>
      <c r="AD1966" s="91"/>
      <c r="AE1966" s="49"/>
      <c r="AF1966" s="49"/>
      <c r="AH1966" s="91"/>
      <c r="AI1966" s="49"/>
      <c r="AJ1966" s="49"/>
      <c r="AL1966" s="91"/>
      <c r="AM1966" s="49"/>
      <c r="AN1966" s="49"/>
    </row>
    <row r="1967" spans="8:40" x14ac:dyDescent="0.2">
      <c r="H1967" s="92"/>
      <c r="M1967" s="47"/>
      <c r="O1967" s="48"/>
      <c r="P1967" s="48"/>
      <c r="Q1967" s="48"/>
      <c r="R1967" s="49"/>
      <c r="S1967" s="49"/>
      <c r="T1967" s="49"/>
      <c r="U1967" s="49"/>
      <c r="V1967" s="49"/>
      <c r="W1967" s="49"/>
      <c r="X1967" s="94"/>
      <c r="AD1967" s="91"/>
      <c r="AE1967" s="49"/>
      <c r="AF1967" s="49"/>
      <c r="AH1967" s="91"/>
      <c r="AI1967" s="49"/>
      <c r="AJ1967" s="49"/>
      <c r="AL1967" s="91"/>
      <c r="AM1967" s="49"/>
      <c r="AN1967" s="49"/>
    </row>
    <row r="1968" spans="8:40" x14ac:dyDescent="0.2">
      <c r="H1968" s="92"/>
      <c r="M1968" s="47"/>
      <c r="O1968" s="48"/>
      <c r="P1968" s="48"/>
      <c r="Q1968" s="48"/>
      <c r="R1968" s="49"/>
      <c r="S1968" s="49"/>
      <c r="T1968" s="49"/>
      <c r="U1968" s="49"/>
      <c r="V1968" s="49"/>
      <c r="W1968" s="49"/>
      <c r="X1968" s="94"/>
      <c r="AD1968" s="91"/>
      <c r="AE1968" s="49"/>
      <c r="AF1968" s="49"/>
      <c r="AH1968" s="91"/>
      <c r="AI1968" s="49"/>
      <c r="AJ1968" s="49"/>
      <c r="AL1968" s="91"/>
      <c r="AM1968" s="49"/>
      <c r="AN1968" s="49"/>
    </row>
    <row r="1969" spans="8:40" x14ac:dyDescent="0.2">
      <c r="H1969" s="92"/>
      <c r="M1969" s="47"/>
      <c r="O1969" s="48"/>
      <c r="P1969" s="48"/>
      <c r="Q1969" s="48"/>
      <c r="R1969" s="49"/>
      <c r="S1969" s="49"/>
      <c r="T1969" s="49"/>
      <c r="U1969" s="49"/>
      <c r="V1969" s="49"/>
      <c r="W1969" s="49"/>
      <c r="X1969" s="94"/>
      <c r="AD1969" s="91"/>
      <c r="AE1969" s="49"/>
      <c r="AF1969" s="49"/>
      <c r="AH1969" s="91"/>
      <c r="AI1969" s="49"/>
      <c r="AJ1969" s="49"/>
      <c r="AL1969" s="91"/>
      <c r="AM1969" s="49"/>
      <c r="AN1969" s="49"/>
    </row>
    <row r="1970" spans="8:40" x14ac:dyDescent="0.2">
      <c r="H1970" s="92"/>
      <c r="M1970" s="47"/>
      <c r="O1970" s="48"/>
      <c r="P1970" s="48"/>
      <c r="Q1970" s="48"/>
      <c r="R1970" s="49"/>
      <c r="S1970" s="49"/>
      <c r="T1970" s="49"/>
      <c r="U1970" s="49"/>
      <c r="V1970" s="49"/>
      <c r="W1970" s="49"/>
      <c r="X1970" s="94"/>
      <c r="AD1970" s="91"/>
      <c r="AE1970" s="49"/>
      <c r="AF1970" s="49"/>
      <c r="AH1970" s="91"/>
      <c r="AI1970" s="49"/>
      <c r="AJ1970" s="49"/>
      <c r="AL1970" s="91"/>
      <c r="AM1970" s="49"/>
      <c r="AN1970" s="49"/>
    </row>
    <row r="1971" spans="8:40" x14ac:dyDescent="0.2">
      <c r="H1971" s="92"/>
      <c r="M1971" s="47"/>
      <c r="O1971" s="48"/>
      <c r="P1971" s="48"/>
      <c r="Q1971" s="48"/>
      <c r="R1971" s="49"/>
      <c r="S1971" s="49"/>
      <c r="T1971" s="49"/>
      <c r="U1971" s="49"/>
      <c r="V1971" s="49"/>
      <c r="W1971" s="49"/>
      <c r="X1971" s="94"/>
      <c r="AD1971" s="91"/>
      <c r="AE1971" s="49"/>
      <c r="AF1971" s="49"/>
      <c r="AH1971" s="91"/>
      <c r="AI1971" s="49"/>
      <c r="AJ1971" s="49"/>
      <c r="AL1971" s="91"/>
      <c r="AM1971" s="49"/>
      <c r="AN1971" s="49"/>
    </row>
    <row r="1972" spans="8:40" x14ac:dyDescent="0.2">
      <c r="H1972" s="92"/>
      <c r="M1972" s="47"/>
      <c r="O1972" s="48"/>
      <c r="P1972" s="48"/>
      <c r="Q1972" s="48"/>
      <c r="R1972" s="49"/>
      <c r="S1972" s="49"/>
      <c r="T1972" s="49"/>
      <c r="U1972" s="49"/>
      <c r="V1972" s="49"/>
      <c r="W1972" s="49"/>
      <c r="X1972" s="94"/>
      <c r="AD1972" s="91"/>
      <c r="AE1972" s="49"/>
      <c r="AF1972" s="49"/>
      <c r="AH1972" s="91"/>
      <c r="AI1972" s="49"/>
      <c r="AJ1972" s="49"/>
      <c r="AL1972" s="91"/>
      <c r="AM1972" s="49"/>
      <c r="AN1972" s="49"/>
    </row>
    <row r="1973" spans="8:40" x14ac:dyDescent="0.2">
      <c r="H1973" s="92"/>
      <c r="M1973" s="47"/>
      <c r="O1973" s="48"/>
      <c r="P1973" s="48"/>
      <c r="Q1973" s="48"/>
      <c r="R1973" s="49"/>
      <c r="S1973" s="49"/>
      <c r="T1973" s="49"/>
      <c r="U1973" s="49"/>
      <c r="V1973" s="49"/>
      <c r="W1973" s="49"/>
      <c r="X1973" s="94"/>
      <c r="AD1973" s="91"/>
      <c r="AE1973" s="49"/>
      <c r="AF1973" s="49"/>
      <c r="AH1973" s="91"/>
      <c r="AI1973" s="49"/>
      <c r="AJ1973" s="49"/>
      <c r="AL1973" s="91"/>
      <c r="AM1973" s="49"/>
      <c r="AN1973" s="49"/>
    </row>
    <row r="1974" spans="8:40" x14ac:dyDescent="0.2">
      <c r="H1974" s="92"/>
      <c r="M1974" s="47"/>
      <c r="O1974" s="48"/>
      <c r="P1974" s="48"/>
      <c r="Q1974" s="48"/>
      <c r="R1974" s="49"/>
      <c r="S1974" s="49"/>
      <c r="T1974" s="49"/>
      <c r="U1974" s="49"/>
      <c r="V1974" s="49"/>
      <c r="W1974" s="49"/>
      <c r="X1974" s="94"/>
      <c r="AD1974" s="91"/>
      <c r="AE1974" s="49"/>
      <c r="AF1974" s="49"/>
      <c r="AH1974" s="91"/>
      <c r="AI1974" s="49"/>
      <c r="AJ1974" s="49"/>
      <c r="AL1974" s="91"/>
      <c r="AM1974" s="49"/>
      <c r="AN1974" s="49"/>
    </row>
    <row r="1975" spans="8:40" x14ac:dyDescent="0.2">
      <c r="H1975" s="92"/>
      <c r="M1975" s="47"/>
      <c r="O1975" s="48"/>
      <c r="P1975" s="48"/>
      <c r="Q1975" s="48"/>
      <c r="R1975" s="49"/>
      <c r="S1975" s="49"/>
      <c r="T1975" s="49"/>
      <c r="U1975" s="49"/>
      <c r="V1975" s="49"/>
      <c r="W1975" s="49"/>
      <c r="X1975" s="94"/>
      <c r="AD1975" s="91"/>
      <c r="AE1975" s="49"/>
      <c r="AF1975" s="49"/>
      <c r="AH1975" s="91"/>
      <c r="AI1975" s="49"/>
      <c r="AJ1975" s="49"/>
      <c r="AL1975" s="91"/>
      <c r="AM1975" s="49"/>
      <c r="AN1975" s="49"/>
    </row>
    <row r="1976" spans="8:40" x14ac:dyDescent="0.2">
      <c r="H1976" s="92"/>
      <c r="M1976" s="47"/>
      <c r="O1976" s="48"/>
      <c r="P1976" s="48"/>
      <c r="Q1976" s="48"/>
      <c r="R1976" s="49"/>
      <c r="S1976" s="49"/>
      <c r="T1976" s="49"/>
      <c r="U1976" s="49"/>
      <c r="V1976" s="49"/>
      <c r="W1976" s="49"/>
      <c r="X1976" s="94"/>
      <c r="AD1976" s="91"/>
      <c r="AE1976" s="49"/>
      <c r="AF1976" s="49"/>
      <c r="AH1976" s="91"/>
      <c r="AI1976" s="49"/>
      <c r="AJ1976" s="49"/>
      <c r="AL1976" s="91"/>
      <c r="AM1976" s="49"/>
      <c r="AN1976" s="49"/>
    </row>
    <row r="1977" spans="8:40" x14ac:dyDescent="0.2">
      <c r="H1977" s="92"/>
      <c r="M1977" s="47"/>
      <c r="O1977" s="48"/>
      <c r="P1977" s="48"/>
      <c r="Q1977" s="48"/>
      <c r="R1977" s="49"/>
      <c r="S1977" s="49"/>
      <c r="T1977" s="49"/>
      <c r="U1977" s="49"/>
      <c r="V1977" s="49"/>
      <c r="W1977" s="49"/>
      <c r="X1977" s="94"/>
      <c r="AD1977" s="91"/>
      <c r="AE1977" s="49"/>
      <c r="AF1977" s="49"/>
      <c r="AH1977" s="91"/>
      <c r="AI1977" s="49"/>
      <c r="AJ1977" s="49"/>
      <c r="AL1977" s="91"/>
      <c r="AM1977" s="49"/>
      <c r="AN1977" s="49"/>
    </row>
    <row r="1978" spans="8:40" x14ac:dyDescent="0.2">
      <c r="H1978" s="92"/>
      <c r="M1978" s="47"/>
      <c r="O1978" s="48"/>
      <c r="P1978" s="48"/>
      <c r="Q1978" s="48"/>
      <c r="R1978" s="49"/>
      <c r="S1978" s="49"/>
      <c r="T1978" s="49"/>
      <c r="U1978" s="49"/>
      <c r="V1978" s="49"/>
      <c r="W1978" s="49"/>
      <c r="X1978" s="94"/>
      <c r="AD1978" s="91"/>
      <c r="AE1978" s="49"/>
      <c r="AF1978" s="49"/>
      <c r="AH1978" s="91"/>
      <c r="AI1978" s="49"/>
      <c r="AJ1978" s="49"/>
      <c r="AL1978" s="91"/>
      <c r="AM1978" s="49"/>
      <c r="AN1978" s="49"/>
    </row>
    <row r="1979" spans="8:40" x14ac:dyDescent="0.2">
      <c r="H1979" s="92"/>
      <c r="M1979" s="47"/>
      <c r="O1979" s="48"/>
      <c r="P1979" s="48"/>
      <c r="Q1979" s="48"/>
      <c r="R1979" s="49"/>
      <c r="S1979" s="49"/>
      <c r="T1979" s="49"/>
      <c r="U1979" s="49"/>
      <c r="V1979" s="49"/>
      <c r="W1979" s="49"/>
      <c r="X1979" s="94"/>
      <c r="AD1979" s="91"/>
      <c r="AE1979" s="49"/>
      <c r="AF1979" s="49"/>
      <c r="AH1979" s="91"/>
      <c r="AI1979" s="49"/>
      <c r="AJ1979" s="49"/>
      <c r="AL1979" s="91"/>
      <c r="AM1979" s="49"/>
      <c r="AN1979" s="49"/>
    </row>
    <row r="1980" spans="8:40" x14ac:dyDescent="0.2">
      <c r="H1980" s="92"/>
      <c r="M1980" s="47"/>
      <c r="O1980" s="48"/>
      <c r="P1980" s="48"/>
      <c r="Q1980" s="48"/>
      <c r="R1980" s="49"/>
      <c r="S1980" s="49"/>
      <c r="T1980" s="49"/>
      <c r="U1980" s="49"/>
      <c r="V1980" s="49"/>
      <c r="W1980" s="49"/>
      <c r="X1980" s="94"/>
      <c r="AD1980" s="91"/>
      <c r="AE1980" s="49"/>
      <c r="AF1980" s="49"/>
      <c r="AH1980" s="91"/>
      <c r="AI1980" s="49"/>
      <c r="AJ1980" s="49"/>
      <c r="AL1980" s="91"/>
      <c r="AM1980" s="49"/>
      <c r="AN1980" s="49"/>
    </row>
    <row r="1981" spans="8:40" x14ac:dyDescent="0.2">
      <c r="H1981" s="92"/>
      <c r="M1981" s="47"/>
      <c r="O1981" s="48"/>
      <c r="P1981" s="48"/>
      <c r="Q1981" s="48"/>
      <c r="R1981" s="49"/>
      <c r="S1981" s="49"/>
      <c r="T1981" s="49"/>
      <c r="U1981" s="49"/>
      <c r="V1981" s="49"/>
      <c r="W1981" s="49"/>
      <c r="X1981" s="94"/>
      <c r="AD1981" s="91"/>
      <c r="AE1981" s="49"/>
      <c r="AF1981" s="49"/>
      <c r="AH1981" s="91"/>
      <c r="AI1981" s="49"/>
      <c r="AJ1981" s="49"/>
      <c r="AL1981" s="91"/>
      <c r="AM1981" s="49"/>
      <c r="AN1981" s="49"/>
    </row>
    <row r="1982" spans="8:40" x14ac:dyDescent="0.2">
      <c r="H1982" s="92"/>
      <c r="M1982" s="47"/>
      <c r="O1982" s="48"/>
      <c r="P1982" s="48"/>
      <c r="Q1982" s="48"/>
      <c r="R1982" s="49"/>
      <c r="S1982" s="49"/>
      <c r="T1982" s="49"/>
      <c r="U1982" s="49"/>
      <c r="V1982" s="49"/>
      <c r="W1982" s="49"/>
      <c r="X1982" s="94"/>
      <c r="AD1982" s="91"/>
      <c r="AE1982" s="49"/>
      <c r="AF1982" s="49"/>
      <c r="AH1982" s="91"/>
      <c r="AI1982" s="49"/>
      <c r="AJ1982" s="49"/>
      <c r="AL1982" s="91"/>
      <c r="AM1982" s="49"/>
      <c r="AN1982" s="49"/>
    </row>
    <row r="1983" spans="8:40" x14ac:dyDescent="0.2">
      <c r="H1983" s="92"/>
      <c r="M1983" s="47"/>
      <c r="O1983" s="48"/>
      <c r="P1983" s="48"/>
      <c r="Q1983" s="48"/>
      <c r="R1983" s="49"/>
      <c r="S1983" s="49"/>
      <c r="T1983" s="49"/>
      <c r="U1983" s="49"/>
      <c r="V1983" s="49"/>
      <c r="W1983" s="49"/>
      <c r="X1983" s="94"/>
      <c r="AD1983" s="91"/>
      <c r="AE1983" s="49"/>
      <c r="AF1983" s="49"/>
      <c r="AH1983" s="91"/>
      <c r="AI1983" s="49"/>
      <c r="AJ1983" s="49"/>
      <c r="AL1983" s="91"/>
      <c r="AM1983" s="49"/>
      <c r="AN1983" s="49"/>
    </row>
    <row r="1984" spans="8:40" x14ac:dyDescent="0.2">
      <c r="H1984" s="92"/>
      <c r="M1984" s="47"/>
      <c r="O1984" s="48"/>
      <c r="P1984" s="48"/>
      <c r="Q1984" s="48"/>
      <c r="R1984" s="49"/>
      <c r="S1984" s="49"/>
      <c r="T1984" s="49"/>
      <c r="U1984" s="49"/>
      <c r="V1984" s="49"/>
      <c r="W1984" s="49"/>
      <c r="X1984" s="94"/>
      <c r="AD1984" s="91"/>
      <c r="AE1984" s="49"/>
      <c r="AF1984" s="49"/>
      <c r="AH1984" s="91"/>
      <c r="AI1984" s="49"/>
      <c r="AJ1984" s="49"/>
      <c r="AL1984" s="91"/>
      <c r="AM1984" s="49"/>
      <c r="AN1984" s="49"/>
    </row>
    <row r="1985" spans="8:40" x14ac:dyDescent="0.2">
      <c r="H1985" s="92"/>
      <c r="M1985" s="47"/>
      <c r="O1985" s="48"/>
      <c r="P1985" s="48"/>
      <c r="Q1985" s="48"/>
      <c r="R1985" s="49"/>
      <c r="S1985" s="49"/>
      <c r="T1985" s="49"/>
      <c r="U1985" s="49"/>
      <c r="V1985" s="49"/>
      <c r="W1985" s="49"/>
      <c r="X1985" s="94"/>
      <c r="AD1985" s="91"/>
      <c r="AE1985" s="49"/>
      <c r="AF1985" s="49"/>
      <c r="AH1985" s="91"/>
      <c r="AI1985" s="49"/>
      <c r="AJ1985" s="49"/>
      <c r="AL1985" s="91"/>
      <c r="AM1985" s="49"/>
      <c r="AN1985" s="49"/>
    </row>
    <row r="1986" spans="8:40" x14ac:dyDescent="0.2">
      <c r="H1986" s="92"/>
      <c r="M1986" s="47"/>
      <c r="O1986" s="48"/>
      <c r="P1986" s="48"/>
      <c r="Q1986" s="48"/>
      <c r="R1986" s="49"/>
      <c r="S1986" s="49"/>
      <c r="T1986" s="49"/>
      <c r="U1986" s="49"/>
      <c r="V1986" s="49"/>
      <c r="W1986" s="49"/>
      <c r="X1986" s="94"/>
      <c r="AD1986" s="91"/>
      <c r="AE1986" s="49"/>
      <c r="AF1986" s="49"/>
      <c r="AH1986" s="91"/>
      <c r="AI1986" s="49"/>
      <c r="AJ1986" s="49"/>
      <c r="AL1986" s="91"/>
      <c r="AM1986" s="49"/>
      <c r="AN1986" s="49"/>
    </row>
    <row r="1987" spans="8:40" x14ac:dyDescent="0.2">
      <c r="H1987" s="92"/>
      <c r="M1987" s="47"/>
      <c r="O1987" s="48"/>
      <c r="P1987" s="48"/>
      <c r="Q1987" s="48"/>
      <c r="R1987" s="49"/>
      <c r="S1987" s="49"/>
      <c r="T1987" s="49"/>
      <c r="U1987" s="49"/>
      <c r="V1987" s="49"/>
      <c r="W1987" s="49"/>
      <c r="X1987" s="94"/>
      <c r="AD1987" s="91"/>
      <c r="AE1987" s="49"/>
      <c r="AF1987" s="49"/>
      <c r="AH1987" s="91"/>
      <c r="AI1987" s="49"/>
      <c r="AJ1987" s="49"/>
      <c r="AL1987" s="91"/>
      <c r="AM1987" s="49"/>
      <c r="AN1987" s="49"/>
    </row>
    <row r="1988" spans="8:40" x14ac:dyDescent="0.2">
      <c r="H1988" s="92"/>
      <c r="M1988" s="47"/>
      <c r="O1988" s="48"/>
      <c r="P1988" s="48"/>
      <c r="Q1988" s="48"/>
      <c r="R1988" s="49"/>
      <c r="S1988" s="49"/>
      <c r="T1988" s="49"/>
      <c r="U1988" s="49"/>
      <c r="V1988" s="49"/>
      <c r="W1988" s="49"/>
      <c r="X1988" s="94"/>
      <c r="AD1988" s="91"/>
      <c r="AE1988" s="49"/>
      <c r="AF1988" s="49"/>
      <c r="AH1988" s="91"/>
      <c r="AI1988" s="49"/>
      <c r="AJ1988" s="49"/>
      <c r="AL1988" s="91"/>
      <c r="AM1988" s="49"/>
      <c r="AN1988" s="49"/>
    </row>
    <row r="1989" spans="8:40" x14ac:dyDescent="0.2">
      <c r="H1989" s="92"/>
      <c r="M1989" s="47"/>
      <c r="O1989" s="48"/>
      <c r="P1989" s="48"/>
      <c r="Q1989" s="48"/>
      <c r="R1989" s="49"/>
      <c r="S1989" s="49"/>
      <c r="T1989" s="49"/>
      <c r="U1989" s="49"/>
      <c r="V1989" s="49"/>
      <c r="W1989" s="49"/>
      <c r="X1989" s="94"/>
      <c r="AD1989" s="91"/>
      <c r="AE1989" s="49"/>
      <c r="AF1989" s="49"/>
      <c r="AH1989" s="91"/>
      <c r="AI1989" s="49"/>
      <c r="AJ1989" s="49"/>
      <c r="AL1989" s="91"/>
      <c r="AM1989" s="49"/>
      <c r="AN1989" s="49"/>
    </row>
    <row r="1990" spans="8:40" x14ac:dyDescent="0.2">
      <c r="H1990" s="92"/>
      <c r="M1990" s="47"/>
      <c r="O1990" s="48"/>
      <c r="P1990" s="48"/>
      <c r="Q1990" s="48"/>
      <c r="R1990" s="49"/>
      <c r="S1990" s="49"/>
      <c r="T1990" s="49"/>
      <c r="U1990" s="49"/>
      <c r="V1990" s="49"/>
      <c r="W1990" s="49"/>
      <c r="X1990" s="94"/>
      <c r="AD1990" s="91"/>
      <c r="AE1990" s="49"/>
      <c r="AF1990" s="49"/>
      <c r="AH1990" s="91"/>
      <c r="AI1990" s="49"/>
      <c r="AJ1990" s="49"/>
      <c r="AL1990" s="91"/>
      <c r="AM1990" s="49"/>
      <c r="AN1990" s="49"/>
    </row>
    <row r="1991" spans="8:40" x14ac:dyDescent="0.2">
      <c r="H1991" s="92"/>
      <c r="M1991" s="47"/>
      <c r="O1991" s="48"/>
      <c r="P1991" s="48"/>
      <c r="Q1991" s="48"/>
      <c r="R1991" s="49"/>
      <c r="S1991" s="49"/>
      <c r="T1991" s="49"/>
      <c r="U1991" s="49"/>
      <c r="V1991" s="49"/>
      <c r="W1991" s="49"/>
      <c r="X1991" s="94"/>
      <c r="AD1991" s="91"/>
      <c r="AE1991" s="49"/>
      <c r="AF1991" s="49"/>
      <c r="AH1991" s="91"/>
      <c r="AI1991" s="49"/>
      <c r="AJ1991" s="49"/>
      <c r="AL1991" s="91"/>
      <c r="AM1991" s="49"/>
      <c r="AN1991" s="49"/>
    </row>
    <row r="1992" spans="8:40" x14ac:dyDescent="0.2">
      <c r="H1992" s="92"/>
      <c r="M1992" s="47"/>
      <c r="O1992" s="48"/>
      <c r="P1992" s="48"/>
      <c r="Q1992" s="48"/>
      <c r="R1992" s="49"/>
      <c r="S1992" s="49"/>
      <c r="T1992" s="49"/>
      <c r="U1992" s="49"/>
      <c r="V1992" s="49"/>
      <c r="W1992" s="49"/>
      <c r="X1992" s="94"/>
      <c r="AD1992" s="91"/>
      <c r="AE1992" s="49"/>
      <c r="AF1992" s="49"/>
      <c r="AH1992" s="91"/>
      <c r="AI1992" s="49"/>
      <c r="AJ1992" s="49"/>
      <c r="AL1992" s="91"/>
      <c r="AM1992" s="49"/>
      <c r="AN1992" s="49"/>
    </row>
    <row r="1993" spans="8:40" x14ac:dyDescent="0.2">
      <c r="H1993" s="92"/>
      <c r="M1993" s="47"/>
      <c r="O1993" s="48"/>
      <c r="P1993" s="48"/>
      <c r="Q1993" s="48"/>
      <c r="R1993" s="49"/>
      <c r="S1993" s="49"/>
      <c r="T1993" s="49"/>
      <c r="U1993" s="49"/>
      <c r="V1993" s="49"/>
      <c r="W1993" s="49"/>
      <c r="X1993" s="94"/>
      <c r="AD1993" s="91"/>
      <c r="AE1993" s="49"/>
      <c r="AF1993" s="49"/>
      <c r="AH1993" s="91"/>
      <c r="AI1993" s="49"/>
      <c r="AJ1993" s="49"/>
      <c r="AL1993" s="91"/>
      <c r="AM1993" s="49"/>
      <c r="AN1993" s="49"/>
    </row>
    <row r="1994" spans="8:40" x14ac:dyDescent="0.2">
      <c r="H1994" s="92"/>
      <c r="M1994" s="47"/>
      <c r="O1994" s="48"/>
      <c r="P1994" s="48"/>
      <c r="Q1994" s="48"/>
      <c r="R1994" s="49"/>
      <c r="S1994" s="49"/>
      <c r="T1994" s="49"/>
      <c r="U1994" s="49"/>
      <c r="V1994" s="49"/>
      <c r="W1994" s="49"/>
      <c r="X1994" s="94"/>
      <c r="AD1994" s="91"/>
      <c r="AE1994" s="49"/>
      <c r="AF1994" s="49"/>
      <c r="AH1994" s="91"/>
      <c r="AI1994" s="49"/>
      <c r="AJ1994" s="49"/>
      <c r="AL1994" s="91"/>
      <c r="AM1994" s="49"/>
      <c r="AN1994" s="49"/>
    </row>
    <row r="1995" spans="8:40" x14ac:dyDescent="0.2">
      <c r="H1995" s="92"/>
      <c r="M1995" s="47"/>
      <c r="O1995" s="48"/>
      <c r="P1995" s="48"/>
      <c r="Q1995" s="48"/>
      <c r="R1995" s="49"/>
      <c r="S1995" s="49"/>
      <c r="T1995" s="49"/>
      <c r="U1995" s="49"/>
      <c r="V1995" s="49"/>
      <c r="W1995" s="49"/>
      <c r="X1995" s="94"/>
      <c r="AD1995" s="91"/>
      <c r="AE1995" s="49"/>
      <c r="AF1995" s="49"/>
      <c r="AH1995" s="91"/>
      <c r="AI1995" s="49"/>
      <c r="AJ1995" s="49"/>
      <c r="AL1995" s="91"/>
      <c r="AM1995" s="49"/>
      <c r="AN1995" s="49"/>
    </row>
    <row r="1996" spans="8:40" x14ac:dyDescent="0.2">
      <c r="H1996" s="92"/>
      <c r="M1996" s="47"/>
      <c r="O1996" s="48"/>
      <c r="P1996" s="48"/>
      <c r="Q1996" s="48"/>
      <c r="R1996" s="49"/>
      <c r="S1996" s="49"/>
      <c r="T1996" s="49"/>
      <c r="U1996" s="49"/>
      <c r="V1996" s="49"/>
      <c r="W1996" s="49"/>
      <c r="X1996" s="94"/>
      <c r="AD1996" s="91"/>
      <c r="AE1996" s="49"/>
      <c r="AF1996" s="49"/>
      <c r="AH1996" s="91"/>
      <c r="AI1996" s="49"/>
      <c r="AJ1996" s="49"/>
      <c r="AL1996" s="91"/>
      <c r="AM1996" s="49"/>
      <c r="AN1996" s="49"/>
    </row>
    <row r="1997" spans="8:40" x14ac:dyDescent="0.2">
      <c r="H1997" s="92"/>
      <c r="M1997" s="47"/>
      <c r="O1997" s="48"/>
      <c r="P1997" s="48"/>
      <c r="Q1997" s="48"/>
      <c r="R1997" s="49"/>
      <c r="S1997" s="49"/>
      <c r="T1997" s="49"/>
      <c r="U1997" s="49"/>
      <c r="V1997" s="49"/>
      <c r="W1997" s="49"/>
      <c r="X1997" s="94"/>
      <c r="AD1997" s="91"/>
      <c r="AE1997" s="49"/>
      <c r="AF1997" s="49"/>
      <c r="AH1997" s="91"/>
      <c r="AI1997" s="49"/>
      <c r="AJ1997" s="49"/>
      <c r="AL1997" s="91"/>
      <c r="AM1997" s="49"/>
      <c r="AN1997" s="49"/>
    </row>
    <row r="1998" spans="8:40" x14ac:dyDescent="0.2">
      <c r="H1998" s="92"/>
      <c r="M1998" s="47"/>
      <c r="O1998" s="48"/>
      <c r="P1998" s="48"/>
      <c r="Q1998" s="48"/>
      <c r="R1998" s="49"/>
      <c r="S1998" s="49"/>
      <c r="T1998" s="49"/>
      <c r="U1998" s="49"/>
      <c r="V1998" s="49"/>
      <c r="W1998" s="49"/>
      <c r="X1998" s="94"/>
      <c r="AD1998" s="91"/>
      <c r="AE1998" s="49"/>
      <c r="AF1998" s="49"/>
      <c r="AH1998" s="91"/>
      <c r="AI1998" s="49"/>
      <c r="AJ1998" s="49"/>
      <c r="AL1998" s="91"/>
      <c r="AM1998" s="49"/>
      <c r="AN1998" s="49"/>
    </row>
    <row r="1999" spans="8:40" x14ac:dyDescent="0.2">
      <c r="H1999" s="92"/>
      <c r="M1999" s="47"/>
      <c r="O1999" s="48"/>
      <c r="P1999" s="48"/>
      <c r="Q1999" s="48"/>
      <c r="R1999" s="49"/>
      <c r="S1999" s="49"/>
      <c r="T1999" s="49"/>
      <c r="U1999" s="49"/>
      <c r="V1999" s="49"/>
      <c r="W1999" s="49"/>
      <c r="X1999" s="94"/>
      <c r="AD1999" s="91"/>
      <c r="AE1999" s="49"/>
      <c r="AF1999" s="49"/>
      <c r="AH1999" s="91"/>
      <c r="AI1999" s="49"/>
      <c r="AJ1999" s="49"/>
      <c r="AL1999" s="91"/>
      <c r="AM1999" s="49"/>
      <c r="AN1999" s="49"/>
    </row>
    <row r="2000" spans="8:40" x14ac:dyDescent="0.2">
      <c r="H2000" s="92"/>
      <c r="M2000" s="47"/>
      <c r="O2000" s="48"/>
      <c r="P2000" s="48"/>
      <c r="Q2000" s="48"/>
      <c r="R2000" s="49"/>
      <c r="S2000" s="49"/>
      <c r="T2000" s="49"/>
      <c r="U2000" s="49"/>
      <c r="V2000" s="49"/>
      <c r="W2000" s="49"/>
      <c r="X2000" s="94"/>
      <c r="AD2000" s="91"/>
      <c r="AE2000" s="49"/>
      <c r="AF2000" s="49"/>
      <c r="AH2000" s="91"/>
      <c r="AI2000" s="49"/>
      <c r="AJ2000" s="49"/>
      <c r="AL2000" s="91"/>
      <c r="AM2000" s="49"/>
      <c r="AN2000" s="49"/>
    </row>
  </sheetData>
  <sheetProtection sheet="1" formatColumns="0" formatRows="0" sort="0" autoFilter="0"/>
  <dataValidations count="13">
    <dataValidation type="date" operator="greaterThanOrEqual" allowBlank="1" showInputMessage="1" showErrorMessage="1" errorTitle="From date" error="Enter a valid date on or after 1 January 2000, or leave blank." promptTitle="From date" prompt="Leave blank for no start date." sqref="B8" xr:uid="{0614DAB7-3C47-FC4E-B11A-4D0C4688BF9D}">
      <formula1>DATE(2000,1,1)</formula1>
    </dataValidation>
    <dataValidation type="date" operator="greaterThanOrEqual" allowBlank="1" showInputMessage="1" showErrorMessage="1" errorTitle="To date" error="Enter a valid date on or after 1 January 2000, or leave blank." promptTitle="To date" prompt="Jobs logged at any time on this date are included." sqref="B9" xr:uid="{E7C2A601-29F6-AF43-8875-E2BB9262D134}">
      <formula1>DATE(2000,1,1)</formula1>
    </dataValidation>
    <dataValidation type="decimal" operator="greaterThanOrEqual" allowBlank="1" showInputMessage="1" showErrorMessage="1" errorTitle="Min cost" error="Enter an amount of 0 or more, or leave blank." promptTitle="Min cost" prompt="Show only jobs whose chargeable cost is at least this amount. Leave blank for no lower limit." sqref="B11" xr:uid="{C5D278A2-843C-E542-8501-DF4D409F272D}">
      <formula1>0</formula1>
    </dataValidation>
    <dataValidation type="decimal" operator="greaterThanOrEqual" allowBlank="1" showInputMessage="1" showErrorMessage="1" errorTitle="Max cost" error="Enter an amount of 0 or more, or leave blank." promptTitle="Max cost" prompt="Show only jobs whose chargeable cost is no more than this amount. Leave blank for no upper limit." sqref="B12" xr:uid="{D13AA9F7-9D80-6244-9B60-B483EF2B34ED}">
      <formula1>0</formula1>
    </dataValidation>
    <dataValidation type="list" allowBlank="1" showInputMessage="1" showErrorMessage="1" errorTitle="Paid" error="Choose one of the listed options, or leave it blank." promptTitle="Paid" prompt="Yes shows only paid jobs, No only unpaid ones (including jobs never marked). Leave blank to include both." sqref="B13" xr:uid="{47CDC26D-1C55-3F47-AF3F-641895164792}">
      <formula1>"Yes,No"</formula1>
    </dataValidation>
    <dataValidation type="list" allowBlank="1" showInputMessage="1" showErrorMessage="1" errorTitle="Printer type" error="Choose one of the listed options, or leave it blank." promptTitle="Printer type" prompt="Single pass shows ordinary jobs, Multi-pass only jobs printed in colour passes (a RISO duplicator, for example). Leave blank to include both." sqref="E8" xr:uid="{9BD00FEA-1849-A54D-B2AD-2A482355D045}">
      <formula1>"Single pass,Multi-pass"</formula1>
    </dataValidation>
    <dataValidation type="list" allowBlank="1" showInputMessage="1" showErrorMessage="1" errorTitle="Paper type" error="Choose one of the listed options, or leave it blank." promptTitle="Paper type" prompt="Roll shows only roll jobs, Sheet only sheet jobs. Leave blank to include both." sqref="E11" xr:uid="{84B4171C-A0C4-A14A-A6DB-7470EF716589}">
      <formula1>"Roll,Sheet"</formula1>
    </dataValidation>
    <dataValidation type="list" allowBlank="1" showInputMessage="1" showErrorMessage="1" errorTitle="Student-supplied paper" error="Choose one of the listed options, or leave it blank." promptTitle="Student-supplied paper" prompt="Yes shows only jobs on paper the student supplied (Supplied (Roll), Supplied (Sheet) or a Papers row marked Supplied by student), No only jobs on stock the print room supplied. Leave blank to include both." sqref="E12" xr:uid="{B7BB9891-F425-3740-880F-034D6B1D5844}">
      <formula1>"Yes,No"</formula1>
    </dataValidation>
    <dataValidation type="list" allowBlank="1" showInputMessage="1" showErrorMessage="1" errorTitle="Has a problem" error="Choose one of the listed options, or leave it blank." promptTitle="Has a problem" prompt="Yes shows jobs whose Status is not OK, No only jobs whose Status is OK. Leave blank to include all." sqref="B15" xr:uid="{E55A303E-0A3D-D54E-A724-844AF0013E84}">
      <formula1>"Yes,No"</formula1>
    </dataValidation>
    <dataValidation type="list" allowBlank="1" showInputMessage="1" showErrorMessage="1" errorTitle="Has notes" error="Choose one of the listed options, or leave it blank." promptTitle="Has notes" prompt="Yes shows only jobs that have a note, No only jobs with none. Leave blank to include both." sqref="E15" xr:uid="{6C3D3960-6FEA-F14A-8CEB-81C376DE25F1}">
      <formula1>"Yes,No"</formula1>
    </dataValidation>
    <dataValidation type="list" allowBlank="1" showInputMessage="1" showErrorMessage="1" errorTitle="Disregarded" error="Choose one of the listed options, or leave it blank." promptTitle="Disregarded" prompt="Shows jobs where the paper cost, the consumable cost, or both are disregarded, or where neither is. Leave blank to include all." sqref="B16" xr:uid="{6644EF60-69B2-CA46-856D-D019A06E5CEC}">
      <formula1>"Paper,Consumable,Both,Neither"</formula1>
    </dataValidation>
    <dataValidation type="list" allowBlank="1" showInputMessage="1" showErrorMessage="1" errorTitle="Sort by" error="Choose one of the listed options, or leave it blank." promptTitle="Sort by" prompt="Which column to sort the results by." sqref="I7" xr:uid="{FACA489C-4DE2-C347-961A-A171166EB38E}">
      <formula1>"Date/Time,Location,Student name,Student no,Printer,Passes,Paper stock,Qty,Unit,Area m2,Paper cost,Consumable cost,Set-up cost,Gross,Disregarded,Chargeable,Paid,Technician,Notes"</formula1>
    </dataValidation>
    <dataValidation type="list" allowBlank="1" showInputMessage="1" showErrorMessage="1" errorTitle="Sort direction" error="Choose one of the listed options, or leave it blank." promptTitle="Sort direction" prompt="Which way to sort." sqref="K7" xr:uid="{9F46BCFA-B496-B443-BCE6-F2CA270C8F71}">
      <formula1>"Ascending,Descending"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pcb_btnClearFilters_4_8">
              <controlPr defaultSize="0" print="0" autoFill="0" autoPict="0" macro="[0]!btnClearFilters">
                <anchor>
                  <from>
                    <xdr:col>7</xdr:col>
                    <xdr:colOff>0</xdr:colOff>
                    <xdr:row>3</xdr:row>
                    <xdr:rowOff>0</xdr:rowOff>
                  </from>
                  <to>
                    <xdr:col>7</xdr:col>
                    <xdr:colOff>1143000</xdr:colOff>
                    <xdr:row>3</xdr:row>
                    <xdr:rowOff>266700</xdr:rowOff>
                  </to>
                </anchor>
              </controlPr>
            </control>
          </mc:Choice>
        </mc:AlternateContent>
        <mc:AlternateContent xmlns:mc="http://schemas.openxmlformats.org/markup-compatibility/2006">
          <mc:Choice Requires="x14">
            <control shapeId="12290" r:id="rId4" name="pcb_btnTogglePaid_4_9">
              <controlPr defaultSize="0" print="0" autoFill="0" autoPict="0" macro="[0]!btnTogglePaid">
                <anchor>
                  <from>
                    <xdr:col>7</xdr:col>
                    <xdr:colOff>1193800</xdr:colOff>
                    <xdr:row>3</xdr:row>
                    <xdr:rowOff>0</xdr:rowOff>
                  </from>
                  <to>
                    <xdr:col>8</xdr:col>
                    <xdr:colOff>215900</xdr:colOff>
                    <xdr:row>3</xdr:row>
                    <xdr:rowOff>266700</xdr:rowOff>
                  </to>
                </anchor>
              </controlPr>
            </control>
          </mc:Choice>
        </mc:AlternateContent>
        <mc:AlternateContent xmlns:mc="http://schemas.openxmlformats.org/markup-compatibility/2006">
          <mc:Choice Requires="x14">
            <control shapeId="12291" r:id="rId5" name="pcb_btnGoToRecord_5_9">
              <controlPr defaultSize="0" print="0" autoFill="0" autoPict="0" macro="[0]!btnGoToRecord">
                <anchor>
                  <from>
                    <xdr:col>7</xdr:col>
                    <xdr:colOff>1193800</xdr:colOff>
                    <xdr:row>4</xdr:row>
                    <xdr:rowOff>0</xdr:rowOff>
                  </from>
                  <to>
                    <xdr:col>8</xdr:col>
                    <xdr:colOff>215900</xdr:colOff>
                    <xdr:row>4</xdr:row>
                    <xdr:rowOff>266700</xdr:rowOff>
                  </to>
                </anchor>
              </controlPr>
            </control>
          </mc:Choice>
        </mc:AlternateContent>
        <mc:AlternateContent xmlns:mc="http://schemas.openxmlformats.org/markup-compatibility/2006">
          <mc:Choice Requires="x14">
            <control shapeId="12292" r:id="rId6" name="pcb_btnMarkPaid_4_10">
              <controlPr defaultSize="0" print="0" autoFill="0" autoPict="0" macro="[0]!btnMarkPaid">
                <anchor>
                  <from>
                    <xdr:col>8</xdr:col>
                    <xdr:colOff>266700</xdr:colOff>
                    <xdr:row>3</xdr:row>
                    <xdr:rowOff>0</xdr:rowOff>
                  </from>
                  <to>
                    <xdr:col>8</xdr:col>
                    <xdr:colOff>1130300</xdr:colOff>
                    <xdr:row>3</xdr:row>
                    <xdr:rowOff>266700</xdr:rowOff>
                  </to>
                </anchor>
              </controlPr>
            </control>
          </mc:Choice>
        </mc:AlternateContent>
        <mc:AlternateContent xmlns:mc="http://schemas.openxmlformats.org/markup-compatibility/2006">
          <mc:Choice Requires="x14">
            <control shapeId="12293" r:id="rId7" name="pcb_btnMarkUnpaid_5_10">
              <controlPr defaultSize="0" print="0" autoFill="0" autoPict="0" macro="[0]!btnMarkUnpaid">
                <anchor>
                  <from>
                    <xdr:col>8</xdr:col>
                    <xdr:colOff>266700</xdr:colOff>
                    <xdr:row>4</xdr:row>
                    <xdr:rowOff>0</xdr:rowOff>
                  </from>
                  <to>
                    <xdr:col>8</xdr:col>
                    <xdr:colOff>1130300</xdr:colOff>
                    <xdr:row>4</xdr:row>
                    <xdr:rowOff>266700</xdr:rowOff>
                  </to>
                </anchor>
              </controlPr>
            </control>
          </mc:Choice>
        </mc:AlternateContent>
        <mc:AlternateContent xmlns:mc="http://schemas.openxmlformats.org/markup-compatibility/2006">
          <mc:Choice Requires="x14">
            <control shapeId="12294" r:id="rId8" name="pcb_btnExportReport_4_14">
              <controlPr defaultSize="0" print="0" autoFill="0" autoPict="0" macro="[0]!btnExportReport">
                <anchor>
                  <from>
                    <xdr:col>8</xdr:col>
                    <xdr:colOff>1181100</xdr:colOff>
                    <xdr:row>3</xdr:row>
                    <xdr:rowOff>0</xdr:rowOff>
                  </from>
                  <to>
                    <xdr:col>9</xdr:col>
                    <xdr:colOff>1219200</xdr:colOff>
                    <xdr:row>3</xdr:row>
                    <xdr:rowOff>266700</xdr:rowOff>
                  </to>
                </anchor>
              </controlPr>
            </control>
          </mc:Choice>
        </mc:AlternateContent>
        <mc:AlternateContent xmlns:mc="http://schemas.openxmlformats.org/markup-compatibility/2006">
          <mc:Choice Requires="x14">
            <control shapeId="12295" r:id="rId9" name="pcb_btnDeleteVisible_5_14">
              <controlPr defaultSize="0" print="0" autoFill="0" autoPict="0" macro="[0]!btnDeleteVisible">
                <anchor>
                  <from>
                    <xdr:col>8</xdr:col>
                    <xdr:colOff>1181100</xdr:colOff>
                    <xdr:row>4</xdr:row>
                    <xdr:rowOff>0</xdr:rowOff>
                  </from>
                  <to>
                    <xdr:col>9</xdr:col>
                    <xdr:colOff>1219200</xdr:colOff>
                    <xdr:row>4</xdr:row>
                    <xdr:rowOff>266700</xdr:rowOff>
                  </to>
                </anchor>
              </controlPr>
            </control>
          </mc:Choice>
        </mc:AlternateContent>
        <mc:AlternateContent xmlns:mc="http://schemas.openxmlformats.org/markup-compatibility/2006">
          <mc:Choice Requires="x14">
            <control shapeId="12296" r:id="rId10" name="pcb_lblSelected">
              <controlPr defaultSize="0" autoFill="0" autoPict="0">
                <anchor>
                  <from>
                    <xdr:col>7</xdr:col>
                    <xdr:colOff>1193800</xdr:colOff>
                    <xdr:row>2</xdr:row>
                    <xdr:rowOff>25400</xdr:rowOff>
                  </from>
                  <to>
                    <xdr:col>8</xdr:col>
                    <xdr:colOff>215900</xdr:colOff>
                    <xdr:row>2</xdr:row>
                    <xdr:rowOff>190500</xdr:rowOff>
                  </to>
                </anchor>
              </controlPr>
            </control>
          </mc:Choice>
        </mc:AlternateContent>
        <mc:AlternateContent xmlns:mc="http://schemas.openxmlformats.org/markup-compatibility/2006">
          <mc:Choice Requires="x14">
            <control shapeId="12297" r:id="rId11" name="pcb_lblMarkAll">
              <controlPr defaultSize="0" autoFill="0" autoPict="0">
                <anchor>
                  <from>
                    <xdr:col>8</xdr:col>
                    <xdr:colOff>266700</xdr:colOff>
                    <xdr:row>2</xdr:row>
                    <xdr:rowOff>25400</xdr:rowOff>
                  </from>
                  <to>
                    <xdr:col>8</xdr:col>
                    <xdr:colOff>1130300</xdr:colOff>
                    <xdr:row>2</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errorTitle="Student/Department name" error="Choose one of the listed options. Pick a recorded name, or type any text - part of a name is enough." promptTitle="Student/Department name" prompt="Pick a recorded name, or type any text - part of a name is enough." xr:uid="{3561B5CE-4E7A-6E4B-B7CC-E2B33F8E75A8}">
          <x14:formula1>
            <xm:f>_Work!$D$2:$D$6</xm:f>
          </x14:formula1>
          <xm:sqref>B4</xm:sqref>
        </x14:dataValidation>
        <x14:dataValidation type="list" allowBlank="1" showInputMessage="1" errorTitle="Student/Department number" error="Choose one of the listed options. Pick a recorded number, or type one that hasn't been logged yet." promptTitle="Student/Department number" prompt="Pick a recorded number, or type one that hasn't been logged yet." xr:uid="{CC712412-8D4D-704F-9F1C-208A9E5E4F54}">
          <x14:formula1>
            <xm:f>_Work!$E$2:$E$6</xm:f>
          </x14:formula1>
          <xm:sqref>B5</xm:sqref>
        </x14:dataValidation>
        <x14:dataValidation type="list" allowBlank="1" showInputMessage="1" showErrorMessage="1" errorTitle="Technician" error="Choose one of the listed options. Choose a technician, or leave blank to include all." promptTitle="Technician" prompt="Choose a technician, or leave blank to include all." xr:uid="{E28810F1-940E-454C-B1AA-608A3E780E21}">
          <x14:formula1>
            <xm:f>_Work!$F$2:$F$4</xm:f>
          </x14:formula1>
          <xm:sqref>E5</xm:sqref>
        </x14:dataValidation>
        <x14:dataValidation type="list" allowBlank="1" showInputMessage="1" showErrorMessage="1" errorTitle="Printer model" error="Choose one of the listed options. Choose a printer model, or leave blank to include all." promptTitle="Printer model" prompt="Choose a printer model, or leave blank to include all." xr:uid="{64BAAE91-0FE4-914A-AAEE-816759E30370}">
          <x14:formula1>
            <xm:f>_Work!$G$2:$G$5</xm:f>
          </x14:formula1>
          <xm:sqref>E7</xm:sqref>
        </x14:dataValidation>
        <x14:dataValidation type="list" allowBlank="1" showInputMessage="1" showErrorMessage="1" errorTitle="Paper stock" error="Choose one of the listed options. Choose a paper stock, or leave blank to include all." promptTitle="Paper stock" prompt="Choose a paper stock, or leave blank to include all." xr:uid="{58EBE971-B179-B846-AC22-44EFBF3488BE}">
          <x14:formula1>
            <xm:f>_Work!$H$2:$H$12</xm:f>
          </x14:formula1>
          <xm:sqref>E10</xm:sqref>
        </x14:dataValidation>
        <x14:dataValidation type="list" allowBlank="1" showInputMessage="1" showErrorMessage="1" errorTitle="Location (print room)" error="Choose one of the listed options. Choose a print room, or leave blank to include all." promptTitle="Location (print room)" prompt="Choose a print room, or leave blank to include all." xr:uid="{F7185CBD-926C-2948-9383-4CE41B622A39}">
          <x14:formula1>
            <xm:f>_Work!$I$2</xm:f>
          </x14:formula1>
          <xm:sqref>E4</xm:sqref>
        </x14:dataValidation>
        <x14:dataValidation type="list" allowBlank="1" showInputMessage="1" showErrorMessage="1" errorTitle="Department" error="Choose one of the listed options. Choose a department to see only its jobs, or leave blank to include all." promptTitle="Department" prompt="Choose a department to see only its jobs, or leave blank to include all." xr:uid="{D44179E7-C498-DB44-8B29-BA3A839DF513}">
          <x14:formula1>
            <xm:f>_Work!$J$2</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heetPr>
  <dimension ref="A1:AZ29"/>
  <sheetViews>
    <sheetView showGridLines="0" workbookViewId="0"/>
  </sheetViews>
  <sheetFormatPr baseColWidth="10" defaultColWidth="8.83203125" defaultRowHeight="15" x14ac:dyDescent="0.2"/>
  <cols>
    <col min="1" max="1" width="25.6640625" customWidth="1"/>
    <col min="2" max="2" width="22.6640625" customWidth="1"/>
    <col min="3" max="3" width="13.6640625" customWidth="1"/>
    <col min="4" max="4" width="18.6640625" customWidth="1"/>
    <col min="5" max="5" width="24.6640625" customWidth="1"/>
    <col min="6" max="6" width="8.1640625" customWidth="1"/>
    <col min="7" max="7" width="16.6640625" customWidth="1"/>
    <col min="8" max="8" width="30.6640625" customWidth="1"/>
    <col min="9" max="10" width="7.1640625" customWidth="1"/>
    <col min="11" max="11" width="12.83203125" customWidth="1"/>
    <col min="12" max="12" width="10.6640625" customWidth="1"/>
    <col min="13" max="14" width="14.33203125" customWidth="1"/>
    <col min="15" max="15" width="8.5" customWidth="1"/>
    <col min="16" max="16" width="12.83203125" customWidth="1"/>
    <col min="17" max="19" width="12.6640625" customWidth="1"/>
    <col min="20" max="21" width="14.33203125" customWidth="1"/>
    <col min="22" max="22" width="5.6640625" customWidth="1" collapsed="1"/>
    <col min="23" max="23" width="12.83203125" customWidth="1"/>
    <col min="24" max="24" width="14.1640625" customWidth="1"/>
    <col min="25" max="25" width="9.1640625" customWidth="1"/>
    <col min="26" max="26" width="14.6640625" customWidth="1"/>
    <col min="27" max="27" width="6.6640625" customWidth="1"/>
    <col min="28" max="28" width="42.83203125" customWidth="1"/>
    <col min="29" max="29" width="12.6640625" hidden="1" customWidth="1"/>
    <col min="30" max="30" width="16.6640625" hidden="1" customWidth="1"/>
    <col min="31" max="31" width="14.6640625" hidden="1" customWidth="1"/>
    <col min="32" max="32" width="11.6640625" hidden="1" customWidth="1"/>
    <col min="33" max="33" width="8.6640625" hidden="1" customWidth="1" collapsed="1"/>
    <col min="34" max="35" width="8.6640625" hidden="1" customWidth="1"/>
    <col min="36" max="36" width="29.83203125" hidden="1" customWidth="1"/>
    <col min="37" max="44" width="8.6640625" hidden="1" customWidth="1"/>
    <col min="47" max="47" width="30.1640625" customWidth="1"/>
    <col min="52" max="52" width="0" hidden="1" customWidth="1"/>
  </cols>
  <sheetData>
    <row r="1" spans="1:52" ht="21" x14ac:dyDescent="0.2">
      <c r="A1" s="6" t="s">
        <v>127</v>
      </c>
      <c r="B1" s="117" t="s">
        <v>181</v>
      </c>
      <c r="AW1" s="17" t="s">
        <v>168</v>
      </c>
      <c r="AZ1" t="s">
        <v>130</v>
      </c>
    </row>
    <row r="2" spans="1:52" x14ac:dyDescent="0.2">
      <c r="A2" s="6" t="s">
        <v>19</v>
      </c>
      <c r="B2" s="118" t="s">
        <v>20</v>
      </c>
      <c r="D2" s="126" t="s">
        <v>416</v>
      </c>
      <c r="AW2" s="17" t="s">
        <v>128</v>
      </c>
      <c r="AX2" t="s">
        <v>277</v>
      </c>
    </row>
    <row r="3" spans="1:52" ht="6" customHeight="1" x14ac:dyDescent="0.2"/>
    <row r="4" spans="1:52" x14ac:dyDescent="0.2">
      <c r="A4" s="119" t="s">
        <v>210</v>
      </c>
      <c r="B4" s="121"/>
      <c r="D4" s="2"/>
    </row>
    <row r="5" spans="1:52" x14ac:dyDescent="0.2">
      <c r="A5" s="119" t="s">
        <v>211</v>
      </c>
      <c r="B5" s="123"/>
    </row>
    <row r="6" spans="1:52" x14ac:dyDescent="0.2">
      <c r="A6" s="119" t="s">
        <v>212</v>
      </c>
      <c r="B6" s="122"/>
      <c r="AW6" s="17" t="s">
        <v>218</v>
      </c>
      <c r="AX6" s="130" t="s">
        <v>219</v>
      </c>
    </row>
    <row r="7" spans="1:52" ht="6" customHeight="1" x14ac:dyDescent="0.2"/>
    <row r="8" spans="1:52" x14ac:dyDescent="0.2">
      <c r="A8" s="119" t="s">
        <v>384</v>
      </c>
      <c r="B8" s="125" t="s">
        <v>129</v>
      </c>
      <c r="AW8" s="34" t="s">
        <v>218</v>
      </c>
      <c r="AX8" s="27" t="s">
        <v>219</v>
      </c>
    </row>
    <row r="9" spans="1:52" x14ac:dyDescent="0.2">
      <c r="A9" s="119" t="s">
        <v>385</v>
      </c>
      <c r="B9" s="124" t="s">
        <v>129</v>
      </c>
      <c r="AW9" s="17" t="s">
        <v>170</v>
      </c>
      <c r="AX9" t="s">
        <v>180</v>
      </c>
    </row>
    <row r="10" spans="1:52" x14ac:dyDescent="0.2">
      <c r="AW10" s="18" t="s">
        <v>169</v>
      </c>
    </row>
    <row r="11" spans="1:52" x14ac:dyDescent="0.2">
      <c r="A11" s="119" t="s">
        <v>213</v>
      </c>
      <c r="B11" s="120" t="s">
        <v>214</v>
      </c>
    </row>
    <row r="12" spans="1:52" x14ac:dyDescent="0.2">
      <c r="A12" s="6" t="s">
        <v>215</v>
      </c>
      <c r="B12" s="106" t="str">
        <f>_xlfn.LET(_xlpm.list,LOC_Printers,_xlpm.n,IF(_xlpm.list="",0,LEN(_xlpm.list)-LEN(SUBSTITUTE(_xlpm.list,";",""))+1),IF(_xlpm.n=0,"0 printers ()",_xlpm.n&amp;" printer"&amp;IF(_xlpm.n=1,"","s")&amp;" ("&amp;SUBSTITUTE(_xlpm.list,";",", ")&amp;")"))</f>
        <v>3 printers (Epson SureColor P9500, HP DesignJet Z9+, Xerox Versant 180)</v>
      </c>
    </row>
    <row r="13" spans="1:52" x14ac:dyDescent="0.2">
      <c r="A13" s="26" t="s">
        <v>216</v>
      </c>
      <c r="B13" s="94">
        <f>ROWS(tblJobs_EXAMPLE[])-COUNTIFS(tblJobs_EXAMPLE[Row Type],"Pass")</f>
        <v>12</v>
      </c>
    </row>
    <row r="15" spans="1:52" ht="24" customHeight="1" x14ac:dyDescent="0.2">
      <c r="A15" s="102"/>
      <c r="B15" s="103"/>
      <c r="C15" s="102"/>
      <c r="D15" s="103"/>
      <c r="E15" s="102"/>
      <c r="F15" s="103"/>
      <c r="G15" s="102"/>
      <c r="H15" s="103"/>
      <c r="I15" s="102"/>
      <c r="J15" s="103"/>
      <c r="K15" s="102"/>
      <c r="L15" s="103"/>
      <c r="M15" s="104"/>
      <c r="N15" s="103"/>
      <c r="O15" s="103"/>
    </row>
    <row r="16" spans="1:52" ht="26" customHeight="1" x14ac:dyDescent="0.2"/>
    <row r="17" spans="1:45" ht="48" x14ac:dyDescent="0.2">
      <c r="A17" s="4" t="s">
        <v>133</v>
      </c>
      <c r="B17" s="4" t="s">
        <v>134</v>
      </c>
      <c r="C17" s="4" t="s">
        <v>135</v>
      </c>
      <c r="D17" s="4" t="s">
        <v>136</v>
      </c>
      <c r="E17" s="4" t="s">
        <v>137</v>
      </c>
      <c r="F17" s="4" t="s">
        <v>257</v>
      </c>
      <c r="G17" s="4" t="s">
        <v>258</v>
      </c>
      <c r="H17" s="4" t="s">
        <v>138</v>
      </c>
      <c r="I17" s="4" t="s">
        <v>139</v>
      </c>
      <c r="J17" s="4" t="s">
        <v>209</v>
      </c>
      <c r="K17" s="4" t="s">
        <v>140</v>
      </c>
      <c r="L17" s="22" t="s">
        <v>217</v>
      </c>
      <c r="M17" s="4" t="s">
        <v>141</v>
      </c>
      <c r="N17" s="4" t="s">
        <v>142</v>
      </c>
      <c r="O17" s="4" t="s">
        <v>143</v>
      </c>
      <c r="P17" s="4" t="s">
        <v>144</v>
      </c>
      <c r="Q17" s="4" t="s">
        <v>145</v>
      </c>
      <c r="R17" s="4" t="s">
        <v>259</v>
      </c>
      <c r="S17" s="4" t="s">
        <v>146</v>
      </c>
      <c r="T17" s="4" t="s">
        <v>147</v>
      </c>
      <c r="U17" s="4" t="s">
        <v>148</v>
      </c>
      <c r="V17" s="22" t="s">
        <v>208</v>
      </c>
      <c r="W17" s="4" t="s">
        <v>131</v>
      </c>
      <c r="X17" s="4" t="s">
        <v>132</v>
      </c>
      <c r="Y17" s="4" t="s">
        <v>260</v>
      </c>
      <c r="Z17" s="4" t="s">
        <v>261</v>
      </c>
      <c r="AA17" s="4" t="s">
        <v>262</v>
      </c>
      <c r="AB17" s="4" t="s">
        <v>6</v>
      </c>
      <c r="AC17" s="4" t="s">
        <v>149</v>
      </c>
      <c r="AD17" s="4" t="s">
        <v>263</v>
      </c>
      <c r="AE17" s="4" t="s">
        <v>264</v>
      </c>
      <c r="AF17" s="4" t="s">
        <v>265</v>
      </c>
      <c r="AG17" s="4" t="s">
        <v>150</v>
      </c>
      <c r="AH17" s="4" t="s">
        <v>151</v>
      </c>
      <c r="AI17" s="4" t="s">
        <v>152</v>
      </c>
      <c r="AJ17" s="4" t="s">
        <v>153</v>
      </c>
      <c r="AK17" s="4" t="s">
        <v>154</v>
      </c>
      <c r="AL17" s="4" t="s">
        <v>155</v>
      </c>
      <c r="AM17" s="4" t="s">
        <v>156</v>
      </c>
      <c r="AN17" s="4" t="s">
        <v>157</v>
      </c>
      <c r="AO17" s="4" t="s">
        <v>266</v>
      </c>
      <c r="AP17" s="4" t="s">
        <v>267</v>
      </c>
      <c r="AQ17" s="4" t="s">
        <v>158</v>
      </c>
      <c r="AR17" s="4" t="s">
        <v>159</v>
      </c>
      <c r="AS17" s="4" t="s">
        <v>160</v>
      </c>
    </row>
    <row r="18" spans="1:45" x14ac:dyDescent="0.2">
      <c r="A18" s="10">
        <v>46280.425000000003</v>
      </c>
      <c r="B18" s="11" t="s">
        <v>161</v>
      </c>
      <c r="C18" s="11">
        <v>2201884</v>
      </c>
      <c r="D18" s="11" t="s">
        <v>67</v>
      </c>
      <c r="E18" s="11" t="s">
        <v>83</v>
      </c>
      <c r="F18" s="39" t="str">
        <f>IF(tblJobs_EXAMPLE[[#This Row],[Row Type]]="Pass","",IF(tblJobs_EXAMPLE[[#This Row],[Job ID]]="","",IF(COUNTIFS(tblJobs_EXAMPLE[Parent],tblJobs_EXAMPLE[[#This Row],[Job ID]])=0,"",COUNTIFS(tblJobs_EXAMPLE[Parent],tblJobs_EXAMPLE[[#This Row],[Job ID]]))))</f>
        <v/>
      </c>
      <c r="G18" s="11"/>
      <c r="H18" s="11" t="s">
        <v>100</v>
      </c>
      <c r="I18" s="8" t="str">
        <f>IF(tblJobs_EXAMPLE[[#This Row],[S_Measure]]="","",IF(tblJobs_EXAMPLE[[#This Row],[S_Measure]]="Sheet","sheets",IF(LOC_RollUnit="Centimetres","cm","metres")))</f>
        <v>sheets</v>
      </c>
      <c r="J18" s="12">
        <v>100</v>
      </c>
      <c r="K18" s="30"/>
      <c r="L18" s="33"/>
      <c r="M18" s="31" t="s">
        <v>129</v>
      </c>
      <c r="N18" s="11" t="s">
        <v>129</v>
      </c>
      <c r="O18"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14.400000000000002</v>
      </c>
      <c r="P18" s="14">
        <f>IF(tblJobs_EXAMPLE[[#This Row],[Qty]]="","",ROUND(tblJobs_EXAMPLE[[#This Row],[Qty]]/IF(tblJobs_EXAMPLE[[#This Row],[Unit]]="cm",100,1)*tblJobs_EXAMPLE[[#This Row],[S_UnitCost]],SET_ROUND_DP))</f>
        <v>31</v>
      </c>
      <c r="Q18"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13.68</v>
      </c>
      <c r="R18" s="14">
        <f>IF(tblJobs_EXAMPLE[[#This Row],[Row Type]]="Pass",tblJobs_EXAMPLE[[#This Row],[H_Setup]],IF(tblJobs_EXAMPLE[[#This Row],[Area m2]]="","",IF(tblJobs_EXAMPLE[[#This Row],[Job ID]]="",0,SUMIFS(tblJobs_EXAMPLE[H_Setup],tblJobs_EXAMPLE[Parent],tblJobs_EXAMPLE[[#This Row],[Job ID]]))))</f>
        <v>0</v>
      </c>
      <c r="S18" s="14">
        <f>IF(tblJobs_EXAMPLE[[#This Row],[Paper Cost]]="","",tblJobs_EXAMPLE[[#This Row],[Paper Cost]]+tblJobs_EXAMPLE[[#This Row],[Consumable Cost]]+N(tblJobs_EXAMPLE[[#This Row],[Set-up Cost]]))</f>
        <v>44.68</v>
      </c>
      <c r="T18" s="14">
        <f>IF(tblJobs_EXAMPLE[[#This Row],[Gross Cost]]="","",tblJobs_EXAMPLE[[#This Row],[Gross Cost]]-tblJobs_EXAMPLE[[#This Row],[Chargeable Cost]])</f>
        <v>0</v>
      </c>
      <c r="U18" s="14">
        <f>IF(tblJobs_EXAMPLE[[#This Row],[Paper Cost]]="","",IF(tblJobs_EXAMPLE[[#This Row],[Disregard Paper]]="Yes",0,tblJobs_EXAMPLE[[#This Row],[Paper Cost]])+IF(tblJobs_EXAMPLE[[#This Row],[Disregard Consumable]]="Yes",0,tblJobs_EXAMPLE[[#This Row],[Consumable Cost]]+N(tblJobs_EXAMPLE[[#This Row],[Set-up Cost]])))</f>
        <v>44.68</v>
      </c>
      <c r="V18" s="28"/>
      <c r="W18" s="8" t="str">
        <f>IF(AND(tblJobs_EXAMPLE[[#This Row],[Job ID]]="",tblJobs_EXAMPLE[[#This Row],[Row Type]]&lt;&gt;"Pass"),"",IF(tblJobs_EXAMPLE[[#This Row],[H_Issues]]&lt;&gt;"",MID(tblJobs_EXAMPLE[[#This Row],[H_Issues]],3,255),IF(tblJobs_EXAMPLE[[#This Row],[H_Notices]]&lt;&gt;"",MID(tblJobs_EXAMPLE[[#This Row],[H_Notices]],3,255),"OK")))</f>
        <v>OK</v>
      </c>
      <c r="X18" s="5" t="s">
        <v>278</v>
      </c>
      <c r="Y18" s="5" t="s">
        <v>268</v>
      </c>
      <c r="Z18" s="5"/>
      <c r="AA18" s="39"/>
      <c r="AB18" s="11" t="s">
        <v>162</v>
      </c>
      <c r="AC18"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18" s="15" t="str">
        <f>IF(tblJobs_EXAMPLE[[#This Row],[Row Type]]&lt;&gt;"Pass","",IFERROR(ROUND(_xlfn.XLOOKUP(tblJobs_EXAMPLE[[#This Row],[Parent]],tblJobs_EXAMPLE[Job ID],tblJobs_EXAMPLE[Area m2])*N(tblJobs_EXAMPLE[[#This Row],[S_ConsRate]]),SET_ROUND_DP),0))</f>
        <v/>
      </c>
      <c r="AE18" s="15" t="str">
        <f>IF(tblJobs_EXAMPLE[[#This Row],[Row Type]]&lt;&gt;"Pass","",N(tblJobs_EXAMPLE[[#This Row],[S_SetupCost]]))</f>
        <v/>
      </c>
      <c r="AF18" s="15" t="str">
        <f>IF(AND(tblJobs_EXAMPLE[[#This Row],[Row Type]]="Pass",tblJobs_EXAMPLE[[#This Row],[Colour]]&lt;&gt;"",COUNTIFS(tblColours[Colour],tblJobs_EXAMPLE[[#This Row],[Colour]])=0),"; Notice: colour not defined in this workbook - type not checked","")</f>
        <v/>
      </c>
      <c r="AG18" s="15" t="s">
        <v>82</v>
      </c>
      <c r="AH18" s="15" t="s">
        <v>99</v>
      </c>
      <c r="AI18" s="15" t="s">
        <v>66</v>
      </c>
      <c r="AJ18" s="15" t="s">
        <v>44</v>
      </c>
      <c r="AK18" s="16">
        <v>0.31</v>
      </c>
      <c r="AL18" s="15">
        <v>320</v>
      </c>
      <c r="AM18" s="15">
        <v>450</v>
      </c>
      <c r="AN18" s="16">
        <v>0.95</v>
      </c>
      <c r="AO18" s="16"/>
      <c r="AP18" s="15"/>
      <c r="AQ18" s="15">
        <v>46280.425000000003</v>
      </c>
      <c r="AR18" s="15" t="s">
        <v>163</v>
      </c>
      <c r="AS18" s="15">
        <v>1</v>
      </c>
    </row>
    <row r="19" spans="1:45" x14ac:dyDescent="0.2">
      <c r="A19" s="10">
        <v>46280.611111111109</v>
      </c>
      <c r="B19" s="11" t="s">
        <v>161</v>
      </c>
      <c r="C19" s="11">
        <v>2201884</v>
      </c>
      <c r="D19" s="11" t="s">
        <v>69</v>
      </c>
      <c r="E19" s="11" t="s">
        <v>79</v>
      </c>
      <c r="F19" s="39" t="str">
        <f>IF(tblJobs_EXAMPLE[[#This Row],[Row Type]]="Pass","",IF(tblJobs_EXAMPLE[[#This Row],[Job ID]]="","",IF(COUNTIFS(tblJobs_EXAMPLE[Parent],tblJobs_EXAMPLE[[#This Row],[Job ID]])=0,"",COUNTIFS(tblJobs_EXAMPLE[Parent],tblJobs_EXAMPLE[[#This Row],[Job ID]]))))</f>
        <v/>
      </c>
      <c r="G19" s="11"/>
      <c r="H19" s="11" t="s">
        <v>106</v>
      </c>
      <c r="I19" s="8" t="str">
        <f>IF(tblJobs_EXAMPLE[[#This Row],[S_Measure]]="","",IF(tblJobs_EXAMPLE[[#This Row],[S_Measure]]="Sheet","sheets",IF(LOC_RollUnit="Centimetres","cm","metres")))</f>
        <v>metres</v>
      </c>
      <c r="J19" s="12">
        <v>12</v>
      </c>
      <c r="K19" s="30"/>
      <c r="L19" s="33"/>
      <c r="M19" s="31" t="s">
        <v>129</v>
      </c>
      <c r="N19" s="11" t="s">
        <v>129</v>
      </c>
      <c r="O19"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10.968</v>
      </c>
      <c r="P19" s="14">
        <f>IF(tblJobs_EXAMPLE[[#This Row],[Qty]]="","",ROUND(tblJobs_EXAMPLE[[#This Row],[Qty]]/IF(tblJobs_EXAMPLE[[#This Row],[Unit]]="cm",100,1)*tblJobs_EXAMPLE[[#This Row],[S_UnitCost]],SET_ROUND_DP))</f>
        <v>105</v>
      </c>
      <c r="Q19"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31.26</v>
      </c>
      <c r="R19" s="14">
        <f>IF(tblJobs_EXAMPLE[[#This Row],[Row Type]]="Pass",tblJobs_EXAMPLE[[#This Row],[H_Setup]],IF(tblJobs_EXAMPLE[[#This Row],[Area m2]]="","",IF(tblJobs_EXAMPLE[[#This Row],[Job ID]]="",0,SUMIFS(tblJobs_EXAMPLE[H_Setup],tblJobs_EXAMPLE[Parent],tblJobs_EXAMPLE[[#This Row],[Job ID]]))))</f>
        <v>0</v>
      </c>
      <c r="S19" s="14">
        <f>IF(tblJobs_EXAMPLE[[#This Row],[Paper Cost]]="","",tblJobs_EXAMPLE[[#This Row],[Paper Cost]]+tblJobs_EXAMPLE[[#This Row],[Consumable Cost]]+N(tblJobs_EXAMPLE[[#This Row],[Set-up Cost]]))</f>
        <v>136.26</v>
      </c>
      <c r="T19" s="14">
        <f>IF(tblJobs_EXAMPLE[[#This Row],[Gross Cost]]="","",tblJobs_EXAMPLE[[#This Row],[Gross Cost]]-tblJobs_EXAMPLE[[#This Row],[Chargeable Cost]])</f>
        <v>0</v>
      </c>
      <c r="U19" s="14">
        <f>IF(tblJobs_EXAMPLE[[#This Row],[Paper Cost]]="","",IF(tblJobs_EXAMPLE[[#This Row],[Disregard Paper]]="Yes",0,tblJobs_EXAMPLE[[#This Row],[Paper Cost]])+IF(tblJobs_EXAMPLE[[#This Row],[Disregard Consumable]]="Yes",0,tblJobs_EXAMPLE[[#This Row],[Consumable Cost]]+N(tblJobs_EXAMPLE[[#This Row],[Set-up Cost]])))</f>
        <v>136.26</v>
      </c>
      <c r="V19" s="29"/>
      <c r="W19" s="8" t="str">
        <f>IF(AND(tblJobs_EXAMPLE[[#This Row],[Job ID]]="",tblJobs_EXAMPLE[[#This Row],[Row Type]]&lt;&gt;"Pass"),"",IF(tblJobs_EXAMPLE[[#This Row],[H_Issues]]&lt;&gt;"",MID(tblJobs_EXAMPLE[[#This Row],[H_Issues]],3,255),IF(tblJobs_EXAMPLE[[#This Row],[H_Notices]]&lt;&gt;"",MID(tblJobs_EXAMPLE[[#This Row],[H_Notices]],3,255),"OK")))</f>
        <v>OK</v>
      </c>
      <c r="X19" s="5" t="s">
        <v>279</v>
      </c>
      <c r="Y19" s="5" t="s">
        <v>268</v>
      </c>
      <c r="Z19" s="5"/>
      <c r="AA19" s="39"/>
      <c r="AB19" s="11" t="s">
        <v>164</v>
      </c>
      <c r="AC19"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19" s="15" t="str">
        <f>IF(tblJobs_EXAMPLE[[#This Row],[Row Type]]&lt;&gt;"Pass","",IFERROR(ROUND(_xlfn.XLOOKUP(tblJobs_EXAMPLE[[#This Row],[Parent]],tblJobs_EXAMPLE[Job ID],tblJobs_EXAMPLE[Area m2])*N(tblJobs_EXAMPLE[[#This Row],[S_ConsRate]]),SET_ROUND_DP),0))</f>
        <v/>
      </c>
      <c r="AE19" s="15" t="str">
        <f>IF(tblJobs_EXAMPLE[[#This Row],[Row Type]]&lt;&gt;"Pass","",N(tblJobs_EXAMPLE[[#This Row],[S_SetupCost]]))</f>
        <v/>
      </c>
      <c r="AF19" s="15" t="str">
        <f>IF(AND(tblJobs_EXAMPLE[[#This Row],[Row Type]]="Pass",tblJobs_EXAMPLE[[#This Row],[Colour]]&lt;&gt;"",COUNTIFS(tblColours[Colour],tblJobs_EXAMPLE[[#This Row],[Colour]])=0),"; Notice: colour not defined in this workbook - type not checked","")</f>
        <v/>
      </c>
      <c r="AG19" s="15" t="s">
        <v>78</v>
      </c>
      <c r="AH19" s="15" t="s">
        <v>105</v>
      </c>
      <c r="AI19" s="15" t="s">
        <v>68</v>
      </c>
      <c r="AJ19" s="15" t="s">
        <v>45</v>
      </c>
      <c r="AK19" s="16">
        <v>8.75</v>
      </c>
      <c r="AL19" s="15">
        <v>914</v>
      </c>
      <c r="AM19" s="15"/>
      <c r="AN19" s="16">
        <v>2.85</v>
      </c>
      <c r="AO19" s="16"/>
      <c r="AP19" s="15"/>
      <c r="AQ19" s="15">
        <v>46280.611111111109</v>
      </c>
      <c r="AR19" s="15" t="s">
        <v>163</v>
      </c>
      <c r="AS19" s="15">
        <v>1</v>
      </c>
    </row>
    <row r="20" spans="1:45" x14ac:dyDescent="0.2">
      <c r="A20" s="10">
        <v>46281.461805555555</v>
      </c>
      <c r="B20" s="11" t="s">
        <v>165</v>
      </c>
      <c r="C20" s="11">
        <v>2203110</v>
      </c>
      <c r="D20" s="11" t="s">
        <v>69</v>
      </c>
      <c r="E20" s="11" t="s">
        <v>79</v>
      </c>
      <c r="F20" s="39" t="str">
        <f>IF(tblJobs_EXAMPLE[[#This Row],[Row Type]]="Pass","",IF(tblJobs_EXAMPLE[[#This Row],[Job ID]]="","",IF(COUNTIFS(tblJobs_EXAMPLE[Parent],tblJobs_EXAMPLE[[#This Row],[Job ID]])=0,"",COUNTIFS(tblJobs_EXAMPLE[Parent],tblJobs_EXAMPLE[[#This Row],[Job ID]]))))</f>
        <v/>
      </c>
      <c r="G20" s="11"/>
      <c r="H20" s="11" t="s">
        <v>106</v>
      </c>
      <c r="I20" s="8" t="str">
        <f>IF(tblJobs_EXAMPLE[[#This Row],[S_Measure]]="","",IF(tblJobs_EXAMPLE[[#This Row],[S_Measure]]="Sheet","sheets",IF(LOC_RollUnit="Centimetres","cm","metres")))</f>
        <v>metres</v>
      </c>
      <c r="J20" s="12">
        <v>12</v>
      </c>
      <c r="K20" s="30">
        <v>600</v>
      </c>
      <c r="L20" s="33"/>
      <c r="M20" s="31" t="s">
        <v>129</v>
      </c>
      <c r="N20" s="11" t="s">
        <v>129</v>
      </c>
      <c r="O20"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7.1999999999999993</v>
      </c>
      <c r="P20" s="14">
        <f>IF(tblJobs_EXAMPLE[[#This Row],[Qty]]="","",ROUND(tblJobs_EXAMPLE[[#This Row],[Qty]]/IF(tblJobs_EXAMPLE[[#This Row],[Unit]]="cm",100,1)*tblJobs_EXAMPLE[[#This Row],[S_UnitCost]],SET_ROUND_DP))</f>
        <v>105</v>
      </c>
      <c r="Q20"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20.52</v>
      </c>
      <c r="R20" s="14">
        <f>IF(tblJobs_EXAMPLE[[#This Row],[Row Type]]="Pass",tblJobs_EXAMPLE[[#This Row],[H_Setup]],IF(tblJobs_EXAMPLE[[#This Row],[Area m2]]="","",IF(tblJobs_EXAMPLE[[#This Row],[Job ID]]="",0,SUMIFS(tblJobs_EXAMPLE[H_Setup],tblJobs_EXAMPLE[Parent],tblJobs_EXAMPLE[[#This Row],[Job ID]]))))</f>
        <v>0</v>
      </c>
      <c r="S20" s="14">
        <f>IF(tblJobs_EXAMPLE[[#This Row],[Paper Cost]]="","",tblJobs_EXAMPLE[[#This Row],[Paper Cost]]+tblJobs_EXAMPLE[[#This Row],[Consumable Cost]]+N(tblJobs_EXAMPLE[[#This Row],[Set-up Cost]]))</f>
        <v>125.52</v>
      </c>
      <c r="T20" s="14">
        <f>IF(tblJobs_EXAMPLE[[#This Row],[Gross Cost]]="","",tblJobs_EXAMPLE[[#This Row],[Gross Cost]]-tblJobs_EXAMPLE[[#This Row],[Chargeable Cost]])</f>
        <v>0</v>
      </c>
      <c r="U20" s="14">
        <f>IF(tblJobs_EXAMPLE[[#This Row],[Paper Cost]]="","",IF(tblJobs_EXAMPLE[[#This Row],[Disregard Paper]]="Yes",0,tblJobs_EXAMPLE[[#This Row],[Paper Cost]])+IF(tblJobs_EXAMPLE[[#This Row],[Disregard Consumable]]="Yes",0,tblJobs_EXAMPLE[[#This Row],[Consumable Cost]]+N(tblJobs_EXAMPLE[[#This Row],[Set-up Cost]])))</f>
        <v>125.52</v>
      </c>
      <c r="V20" s="29"/>
      <c r="W20" s="8" t="str">
        <f>IF(AND(tblJobs_EXAMPLE[[#This Row],[Job ID]]="",tblJobs_EXAMPLE[[#This Row],[Row Type]]&lt;&gt;"Pass"),"",IF(tblJobs_EXAMPLE[[#This Row],[H_Issues]]&lt;&gt;"",MID(tblJobs_EXAMPLE[[#This Row],[H_Issues]],3,255),IF(tblJobs_EXAMPLE[[#This Row],[H_Notices]]&lt;&gt;"",MID(tblJobs_EXAMPLE[[#This Row],[H_Notices]],3,255),"OK")))</f>
        <v>OK</v>
      </c>
      <c r="X20" s="5" t="s">
        <v>280</v>
      </c>
      <c r="Y20" s="5" t="s">
        <v>268</v>
      </c>
      <c r="Z20" s="5"/>
      <c r="AA20" s="39"/>
      <c r="AB20" s="11" t="s">
        <v>166</v>
      </c>
      <c r="AC20"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0" s="15" t="str">
        <f>IF(tblJobs_EXAMPLE[[#This Row],[Row Type]]&lt;&gt;"Pass","",IFERROR(ROUND(_xlfn.XLOOKUP(tblJobs_EXAMPLE[[#This Row],[Parent]],tblJobs_EXAMPLE[Job ID],tblJobs_EXAMPLE[Area m2])*N(tblJobs_EXAMPLE[[#This Row],[S_ConsRate]]),SET_ROUND_DP),0))</f>
        <v/>
      </c>
      <c r="AE20" s="15" t="str">
        <f>IF(tblJobs_EXAMPLE[[#This Row],[Row Type]]&lt;&gt;"Pass","",N(tblJobs_EXAMPLE[[#This Row],[S_SetupCost]]))</f>
        <v/>
      </c>
      <c r="AF20" s="15" t="str">
        <f>IF(AND(tblJobs_EXAMPLE[[#This Row],[Row Type]]="Pass",tblJobs_EXAMPLE[[#This Row],[Colour]]&lt;&gt;"",COUNTIFS(tblColours[Colour],tblJobs_EXAMPLE[[#This Row],[Colour]])=0),"; Notice: colour not defined in this workbook - type not checked","")</f>
        <v/>
      </c>
      <c r="AG20" s="15" t="s">
        <v>78</v>
      </c>
      <c r="AH20" s="15" t="s">
        <v>105</v>
      </c>
      <c r="AI20" s="15" t="s">
        <v>68</v>
      </c>
      <c r="AJ20" s="15" t="s">
        <v>45</v>
      </c>
      <c r="AK20" s="16">
        <v>8.75</v>
      </c>
      <c r="AL20" s="15">
        <v>914</v>
      </c>
      <c r="AM20" s="15"/>
      <c r="AN20" s="16">
        <v>2.85</v>
      </c>
      <c r="AO20" s="16"/>
      <c r="AP20" s="15"/>
      <c r="AQ20" s="15">
        <v>46281.461805555555</v>
      </c>
      <c r="AR20" s="15" t="s">
        <v>163</v>
      </c>
      <c r="AS20" s="15">
        <v>1</v>
      </c>
    </row>
    <row r="21" spans="1:45" x14ac:dyDescent="0.2">
      <c r="A21" s="10">
        <v>46281.638888888891</v>
      </c>
      <c r="B21" s="11" t="s">
        <v>165</v>
      </c>
      <c r="C21" s="11">
        <v>2203110</v>
      </c>
      <c r="D21" s="11" t="s">
        <v>67</v>
      </c>
      <c r="E21" s="11" t="s">
        <v>79</v>
      </c>
      <c r="F21" s="39" t="str">
        <f>IF(tblJobs_EXAMPLE[[#This Row],[Row Type]]="Pass","",IF(tblJobs_EXAMPLE[[#This Row],[Job ID]]="","",IF(COUNTIFS(tblJobs_EXAMPLE[Parent],tblJobs_EXAMPLE[[#This Row],[Job ID]])=0,"",COUNTIFS(tblJobs_EXAMPLE[Parent],tblJobs_EXAMPLE[[#This Row],[Job ID]]))))</f>
        <v/>
      </c>
      <c r="G21" s="11"/>
      <c r="H21" s="11" t="s">
        <v>104</v>
      </c>
      <c r="I21" s="8" t="str">
        <f>IF(tblJobs_EXAMPLE[[#This Row],[S_Measure]]="","",IF(tblJobs_EXAMPLE[[#This Row],[S_Measure]]="Sheet","sheets",IF(LOC_RollUnit="Centimetres","cm","metres")))</f>
        <v>metres</v>
      </c>
      <c r="J21" s="12">
        <v>5</v>
      </c>
      <c r="K21" s="30"/>
      <c r="L21" s="33"/>
      <c r="M21" s="31" t="s">
        <v>38</v>
      </c>
      <c r="N21" s="11" t="s">
        <v>129</v>
      </c>
      <c r="O21"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3.05</v>
      </c>
      <c r="P21" s="14">
        <f>IF(tblJobs_EXAMPLE[[#This Row],[Qty]]="","",ROUND(tblJobs_EXAMPLE[[#This Row],[Qty]]/IF(tblJobs_EXAMPLE[[#This Row],[Unit]]="cm",100,1)*tblJobs_EXAMPLE[[#This Row],[S_UnitCost]],SET_ROUND_DP))</f>
        <v>15.5</v>
      </c>
      <c r="Q21"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8.69</v>
      </c>
      <c r="R21" s="14">
        <f>IF(tblJobs_EXAMPLE[[#This Row],[Row Type]]="Pass",tblJobs_EXAMPLE[[#This Row],[H_Setup]],IF(tblJobs_EXAMPLE[[#This Row],[Area m2]]="","",IF(tblJobs_EXAMPLE[[#This Row],[Job ID]]="",0,SUMIFS(tblJobs_EXAMPLE[H_Setup],tblJobs_EXAMPLE[Parent],tblJobs_EXAMPLE[[#This Row],[Job ID]]))))</f>
        <v>0</v>
      </c>
      <c r="S21" s="14">
        <f>IF(tblJobs_EXAMPLE[[#This Row],[Paper Cost]]="","",tblJobs_EXAMPLE[[#This Row],[Paper Cost]]+tblJobs_EXAMPLE[[#This Row],[Consumable Cost]]+N(tblJobs_EXAMPLE[[#This Row],[Set-up Cost]]))</f>
        <v>24.189999999999998</v>
      </c>
      <c r="T21" s="14">
        <f>IF(tblJobs_EXAMPLE[[#This Row],[Gross Cost]]="","",tblJobs_EXAMPLE[[#This Row],[Gross Cost]]-tblJobs_EXAMPLE[[#This Row],[Chargeable Cost]])</f>
        <v>15.499999999999998</v>
      </c>
      <c r="U21" s="14">
        <f>IF(tblJobs_EXAMPLE[[#This Row],[Paper Cost]]="","",IF(tblJobs_EXAMPLE[[#This Row],[Disregard Paper]]="Yes",0,tblJobs_EXAMPLE[[#This Row],[Paper Cost]])+IF(tblJobs_EXAMPLE[[#This Row],[Disregard Consumable]]="Yes",0,tblJobs_EXAMPLE[[#This Row],[Consumable Cost]]+N(tblJobs_EXAMPLE[[#This Row],[Set-up Cost]])))</f>
        <v>8.69</v>
      </c>
      <c r="V21" s="29"/>
      <c r="W21" s="8" t="str">
        <f>IF(AND(tblJobs_EXAMPLE[[#This Row],[Job ID]]="",tblJobs_EXAMPLE[[#This Row],[Row Type]]&lt;&gt;"Pass"),"",IF(tblJobs_EXAMPLE[[#This Row],[H_Issues]]&lt;&gt;"",MID(tblJobs_EXAMPLE[[#This Row],[H_Issues]],3,255),IF(tblJobs_EXAMPLE[[#This Row],[H_Notices]]&lt;&gt;"",MID(tblJobs_EXAMPLE[[#This Row],[H_Notices]],3,255),"OK")))</f>
        <v>OK</v>
      </c>
      <c r="X21" s="5" t="s">
        <v>281</v>
      </c>
      <c r="Y21" s="5" t="s">
        <v>268</v>
      </c>
      <c r="Z21" s="5"/>
      <c r="AA21" s="39"/>
      <c r="AB21" s="11" t="s">
        <v>167</v>
      </c>
      <c r="AC21"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1" s="15" t="str">
        <f>IF(tblJobs_EXAMPLE[[#This Row],[Row Type]]&lt;&gt;"Pass","",IFERROR(ROUND(_xlfn.XLOOKUP(tblJobs_EXAMPLE[[#This Row],[Parent]],tblJobs_EXAMPLE[Job ID],tblJobs_EXAMPLE[Area m2])*N(tblJobs_EXAMPLE[[#This Row],[S_ConsRate]]),SET_ROUND_DP),0))</f>
        <v/>
      </c>
      <c r="AE21" s="15" t="str">
        <f>IF(tblJobs_EXAMPLE[[#This Row],[Row Type]]&lt;&gt;"Pass","",N(tblJobs_EXAMPLE[[#This Row],[S_SetupCost]]))</f>
        <v/>
      </c>
      <c r="AF21" s="15" t="str">
        <f>IF(AND(tblJobs_EXAMPLE[[#This Row],[Row Type]]="Pass",tblJobs_EXAMPLE[[#This Row],[Colour]]&lt;&gt;"",COUNTIFS(tblColours[Colour],tblJobs_EXAMPLE[[#This Row],[Colour]])=0),"; Notice: colour not defined in this workbook - type not checked","")</f>
        <v/>
      </c>
      <c r="AG21" s="15" t="s">
        <v>78</v>
      </c>
      <c r="AH21" s="15" t="s">
        <v>103</v>
      </c>
      <c r="AI21" s="15" t="s">
        <v>66</v>
      </c>
      <c r="AJ21" s="15" t="s">
        <v>45</v>
      </c>
      <c r="AK21" s="16">
        <v>3.1</v>
      </c>
      <c r="AL21" s="15">
        <v>610</v>
      </c>
      <c r="AM21" s="15"/>
      <c r="AN21" s="16">
        <v>2.85</v>
      </c>
      <c r="AO21" s="16"/>
      <c r="AP21" s="15"/>
      <c r="AQ21" s="15">
        <v>46281.638888888891</v>
      </c>
      <c r="AR21" s="15" t="s">
        <v>163</v>
      </c>
      <c r="AS21" s="15">
        <v>1</v>
      </c>
    </row>
    <row r="22" spans="1:45" x14ac:dyDescent="0.2">
      <c r="A22" s="10">
        <v>46282.381944444445</v>
      </c>
      <c r="B22" s="11" t="s">
        <v>171</v>
      </c>
      <c r="C22" s="11">
        <v>2204521</v>
      </c>
      <c r="D22" s="11" t="s">
        <v>71</v>
      </c>
      <c r="E22" s="11" t="s">
        <v>83</v>
      </c>
      <c r="F22" s="39" t="str">
        <f>IF(tblJobs_EXAMPLE[[#This Row],[Row Type]]="Pass","",IF(tblJobs_EXAMPLE[[#This Row],[Job ID]]="","",IF(COUNTIFS(tblJobs_EXAMPLE[Parent],tblJobs_EXAMPLE[[#This Row],[Job ID]])=0,"",COUNTIFS(tblJobs_EXAMPLE[Parent],tblJobs_EXAMPLE[[#This Row],[Job ID]]))))</f>
        <v/>
      </c>
      <c r="G22" s="11"/>
      <c r="H22" s="11" t="s">
        <v>102</v>
      </c>
      <c r="I22" s="8" t="str">
        <f>IF(tblJobs_EXAMPLE[[#This Row],[S_Measure]]="","",IF(tblJobs_EXAMPLE[[#This Row],[S_Measure]]="Sheet","sheets",IF(LOC_RollUnit="Centimetres","cm","metres")))</f>
        <v>sheets</v>
      </c>
      <c r="J22" s="12">
        <v>25</v>
      </c>
      <c r="K22" s="30"/>
      <c r="L22" s="33"/>
      <c r="M22" s="31" t="s">
        <v>129</v>
      </c>
      <c r="N22" s="11" t="s">
        <v>38</v>
      </c>
      <c r="O22"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3.1184999999999996</v>
      </c>
      <c r="P22" s="14">
        <f>IF(tblJobs_EXAMPLE[[#This Row],[Qty]]="","",ROUND(tblJobs_EXAMPLE[[#This Row],[Qty]]/IF(tblJobs_EXAMPLE[[#This Row],[Unit]]="cm",100,1)*tblJobs_EXAMPLE[[#This Row],[S_UnitCost]],SET_ROUND_DP))</f>
        <v>2.25</v>
      </c>
      <c r="Q22"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2.96</v>
      </c>
      <c r="R22" s="14">
        <f>IF(tblJobs_EXAMPLE[[#This Row],[Row Type]]="Pass",tblJobs_EXAMPLE[[#This Row],[H_Setup]],IF(tblJobs_EXAMPLE[[#This Row],[Area m2]]="","",IF(tblJobs_EXAMPLE[[#This Row],[Job ID]]="",0,SUMIFS(tblJobs_EXAMPLE[H_Setup],tblJobs_EXAMPLE[Parent],tblJobs_EXAMPLE[[#This Row],[Job ID]]))))</f>
        <v>0</v>
      </c>
      <c r="S22" s="14">
        <f>IF(tblJobs_EXAMPLE[[#This Row],[Paper Cost]]="","",tblJobs_EXAMPLE[[#This Row],[Paper Cost]]+tblJobs_EXAMPLE[[#This Row],[Consumable Cost]]+N(tblJobs_EXAMPLE[[#This Row],[Set-up Cost]]))</f>
        <v>5.21</v>
      </c>
      <c r="T22" s="14">
        <f>IF(tblJobs_EXAMPLE[[#This Row],[Gross Cost]]="","",tblJobs_EXAMPLE[[#This Row],[Gross Cost]]-tblJobs_EXAMPLE[[#This Row],[Chargeable Cost]])</f>
        <v>2.96</v>
      </c>
      <c r="U22" s="14">
        <f>IF(tblJobs_EXAMPLE[[#This Row],[Paper Cost]]="","",IF(tblJobs_EXAMPLE[[#This Row],[Disregard Paper]]="Yes",0,tblJobs_EXAMPLE[[#This Row],[Paper Cost]])+IF(tblJobs_EXAMPLE[[#This Row],[Disregard Consumable]]="Yes",0,tblJobs_EXAMPLE[[#This Row],[Consumable Cost]]+N(tblJobs_EXAMPLE[[#This Row],[Set-up Cost]])))</f>
        <v>2.25</v>
      </c>
      <c r="V22" s="29"/>
      <c r="W22" s="8" t="str">
        <f>IF(AND(tblJobs_EXAMPLE[[#This Row],[Job ID]]="",tblJobs_EXAMPLE[[#This Row],[Row Type]]&lt;&gt;"Pass"),"",IF(tblJobs_EXAMPLE[[#This Row],[H_Issues]]&lt;&gt;"",MID(tblJobs_EXAMPLE[[#This Row],[H_Issues]],3,255),IF(tblJobs_EXAMPLE[[#This Row],[H_Notices]]&lt;&gt;"",MID(tblJobs_EXAMPLE[[#This Row],[H_Notices]],3,255),"OK")))</f>
        <v>OK</v>
      </c>
      <c r="X22" s="5" t="s">
        <v>282</v>
      </c>
      <c r="Y22" s="5" t="s">
        <v>268</v>
      </c>
      <c r="Z22" s="5"/>
      <c r="AA22" s="39"/>
      <c r="AB22" s="11" t="s">
        <v>172</v>
      </c>
      <c r="AC22"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2" s="15" t="str">
        <f>IF(tblJobs_EXAMPLE[[#This Row],[Row Type]]&lt;&gt;"Pass","",IFERROR(ROUND(_xlfn.XLOOKUP(tblJobs_EXAMPLE[[#This Row],[Parent]],tblJobs_EXAMPLE[Job ID],tblJobs_EXAMPLE[Area m2])*N(tblJobs_EXAMPLE[[#This Row],[S_ConsRate]]),SET_ROUND_DP),0))</f>
        <v/>
      </c>
      <c r="AE22" s="15" t="str">
        <f>IF(tblJobs_EXAMPLE[[#This Row],[Row Type]]&lt;&gt;"Pass","",N(tblJobs_EXAMPLE[[#This Row],[S_SetupCost]]))</f>
        <v/>
      </c>
      <c r="AF22" s="15" t="str">
        <f>IF(AND(tblJobs_EXAMPLE[[#This Row],[Row Type]]="Pass",tblJobs_EXAMPLE[[#This Row],[Colour]]&lt;&gt;"",COUNTIFS(tblColours[Colour],tblJobs_EXAMPLE[[#This Row],[Colour]])=0),"; Notice: colour not defined in this workbook - type not checked","")</f>
        <v/>
      </c>
      <c r="AG22" s="15" t="s">
        <v>82</v>
      </c>
      <c r="AH22" s="15" t="s">
        <v>101</v>
      </c>
      <c r="AI22" s="15" t="s">
        <v>70</v>
      </c>
      <c r="AJ22" s="15" t="s">
        <v>44</v>
      </c>
      <c r="AK22" s="16">
        <v>0.09</v>
      </c>
      <c r="AL22" s="15">
        <v>297</v>
      </c>
      <c r="AM22" s="15">
        <v>420</v>
      </c>
      <c r="AN22" s="16">
        <v>0.95</v>
      </c>
      <c r="AO22" s="16"/>
      <c r="AP22" s="15"/>
      <c r="AQ22" s="15">
        <v>46282.381944444445</v>
      </c>
      <c r="AR22" s="15" t="s">
        <v>163</v>
      </c>
      <c r="AS22" s="15">
        <v>1</v>
      </c>
    </row>
    <row r="23" spans="1:45" x14ac:dyDescent="0.2">
      <c r="A23" s="10">
        <v>46282.559027777781</v>
      </c>
      <c r="B23" s="10" t="s">
        <v>171</v>
      </c>
      <c r="C23" s="11">
        <v>2204521</v>
      </c>
      <c r="D23" s="11" t="s">
        <v>71</v>
      </c>
      <c r="E23" s="11" t="s">
        <v>83</v>
      </c>
      <c r="F23" s="39" t="str">
        <f>IF(tblJobs_EXAMPLE[[#This Row],[Row Type]]="Pass","",IF(tblJobs_EXAMPLE[[#This Row],[Job ID]]="","",IF(COUNTIFS(tblJobs_EXAMPLE[Parent],tblJobs_EXAMPLE[[#This Row],[Job ID]])=0,"",COUNTIFS(tblJobs_EXAMPLE[Parent],tblJobs_EXAMPLE[[#This Row],[Job ID]]))))</f>
        <v/>
      </c>
      <c r="G23" s="11"/>
      <c r="H23" s="11" t="s">
        <v>112</v>
      </c>
      <c r="I23" s="19" t="str">
        <f>IF(tblJobs_EXAMPLE[[#This Row],[S_Measure]]="","",IF(tblJobs_EXAMPLE[[#This Row],[S_Measure]]="Sheet","sheets",IF(LOC_RollUnit="Centimetres","cm","metres")))</f>
        <v>sheets</v>
      </c>
      <c r="J23" s="12">
        <v>15</v>
      </c>
      <c r="K23" s="30"/>
      <c r="L23" s="33"/>
      <c r="M23" s="32" t="s">
        <v>129</v>
      </c>
      <c r="N23" s="11" t="s">
        <v>129</v>
      </c>
      <c r="O23"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2.16</v>
      </c>
      <c r="P23" s="14">
        <f>IF(tblJobs_EXAMPLE[[#This Row],[Qty]]="","",ROUND(tblJobs_EXAMPLE[[#This Row],[Qty]]/IF(tblJobs_EXAMPLE[[#This Row],[Unit]]="cm",100,1)*tblJobs_EXAMPLE[[#This Row],[S_UnitCost]],SET_ROUND_DP))</f>
        <v>2.7</v>
      </c>
      <c r="Q23"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2.0499999999999998</v>
      </c>
      <c r="R23" s="14">
        <f>IF(tblJobs_EXAMPLE[[#This Row],[Row Type]]="Pass",tblJobs_EXAMPLE[[#This Row],[H_Setup]],IF(tblJobs_EXAMPLE[[#This Row],[Area m2]]="","",IF(tblJobs_EXAMPLE[[#This Row],[Job ID]]="",0,SUMIFS(tblJobs_EXAMPLE[H_Setup],tblJobs_EXAMPLE[Parent],tblJobs_EXAMPLE[[#This Row],[Job ID]]))))</f>
        <v>0</v>
      </c>
      <c r="S23" s="14">
        <f>IF(tblJobs_EXAMPLE[[#This Row],[Paper Cost]]="","",tblJobs_EXAMPLE[[#This Row],[Paper Cost]]+tblJobs_EXAMPLE[[#This Row],[Consumable Cost]]+N(tblJobs_EXAMPLE[[#This Row],[Set-up Cost]]))</f>
        <v>4.75</v>
      </c>
      <c r="T23" s="14">
        <f>IF(tblJobs_EXAMPLE[[#This Row],[Gross Cost]]="","",tblJobs_EXAMPLE[[#This Row],[Gross Cost]]-tblJobs_EXAMPLE[[#This Row],[Chargeable Cost]])</f>
        <v>0</v>
      </c>
      <c r="U23" s="14">
        <f>IF(tblJobs_EXAMPLE[[#This Row],[Paper Cost]]="","",IF(tblJobs_EXAMPLE[[#This Row],[Disregard Paper]]="Yes",0,tblJobs_EXAMPLE[[#This Row],[Paper Cost]])+IF(tblJobs_EXAMPLE[[#This Row],[Disregard Consumable]]="Yes",0,tblJobs_EXAMPLE[[#This Row],[Consumable Cost]]+N(tblJobs_EXAMPLE[[#This Row],[Set-up Cost]])))</f>
        <v>4.75</v>
      </c>
      <c r="V23" s="29"/>
      <c r="W23" s="8" t="str">
        <f>IF(AND(tblJobs_EXAMPLE[[#This Row],[Job ID]]="",tblJobs_EXAMPLE[[#This Row],[Row Type]]&lt;&gt;"Pass"),"",IF(tblJobs_EXAMPLE[[#This Row],[H_Issues]]&lt;&gt;"",MID(tblJobs_EXAMPLE[[#This Row],[H_Issues]],3,255),IF(tblJobs_EXAMPLE[[#This Row],[H_Notices]]&lt;&gt;"",MID(tblJobs_EXAMPLE[[#This Row],[H_Notices]],3,255),"OK")))</f>
        <v>OK</v>
      </c>
      <c r="X23" s="5" t="s">
        <v>283</v>
      </c>
      <c r="Y23" s="5" t="s">
        <v>268</v>
      </c>
      <c r="Z23" s="5"/>
      <c r="AA23" s="39"/>
      <c r="AB23" s="11" t="s">
        <v>173</v>
      </c>
      <c r="AC23"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3" s="15" t="str">
        <f>IF(tblJobs_EXAMPLE[[#This Row],[Row Type]]&lt;&gt;"Pass","",IFERROR(ROUND(_xlfn.XLOOKUP(tblJobs_EXAMPLE[[#This Row],[Parent]],tblJobs_EXAMPLE[Job ID],tblJobs_EXAMPLE[Area m2])*N(tblJobs_EXAMPLE[[#This Row],[S_ConsRate]]),SET_ROUND_DP),0))</f>
        <v/>
      </c>
      <c r="AE23" s="15" t="str">
        <f>IF(tblJobs_EXAMPLE[[#This Row],[Row Type]]&lt;&gt;"Pass","",N(tblJobs_EXAMPLE[[#This Row],[S_SetupCost]]))</f>
        <v/>
      </c>
      <c r="AF23" s="15" t="str">
        <f>IF(AND(tblJobs_EXAMPLE[[#This Row],[Row Type]]="Pass",tblJobs_EXAMPLE[[#This Row],[Colour]]&lt;&gt;"",COUNTIFS(tblColours[Colour],tblJobs_EXAMPLE[[#This Row],[Colour]])=0),"; Notice: colour not defined in this workbook - type not checked","")</f>
        <v/>
      </c>
      <c r="AG23" s="15" t="s">
        <v>82</v>
      </c>
      <c r="AH23" s="15" t="s">
        <v>111</v>
      </c>
      <c r="AI23" s="15" t="s">
        <v>70</v>
      </c>
      <c r="AJ23" s="15" t="s">
        <v>44</v>
      </c>
      <c r="AK23" s="16">
        <v>0.18</v>
      </c>
      <c r="AL23" s="15">
        <v>320</v>
      </c>
      <c r="AM23" s="15">
        <v>450</v>
      </c>
      <c r="AN23" s="16">
        <v>0.95</v>
      </c>
      <c r="AO23" s="16"/>
      <c r="AP23" s="15"/>
      <c r="AQ23" s="15">
        <v>46282.559027777781</v>
      </c>
      <c r="AR23" s="15" t="s">
        <v>163</v>
      </c>
      <c r="AS23" s="15">
        <v>1</v>
      </c>
    </row>
    <row r="24" spans="1:45" x14ac:dyDescent="0.2">
      <c r="A24" s="10">
        <v>46282.666666666664</v>
      </c>
      <c r="B24" s="10" t="s">
        <v>171</v>
      </c>
      <c r="C24" s="11">
        <v>2204521</v>
      </c>
      <c r="D24" s="11" t="s">
        <v>69</v>
      </c>
      <c r="E24" s="11" t="s">
        <v>85</v>
      </c>
      <c r="F24" s="39" t="str">
        <f>IF(tblJobs_EXAMPLE[[#This Row],[Row Type]]="Pass","",IF(tblJobs_EXAMPLE[[#This Row],[Job ID]]="","",IF(COUNTIFS(tblJobs_EXAMPLE[Parent],tblJobs_EXAMPLE[[#This Row],[Job ID]])=0,"",COUNTIFS(tblJobs_EXAMPLE[Parent],tblJobs_EXAMPLE[[#This Row],[Job ID]]))))</f>
        <v/>
      </c>
      <c r="G24" s="11"/>
      <c r="H24" s="11" t="s">
        <v>108</v>
      </c>
      <c r="I24" s="19" t="str">
        <f>IF(tblJobs_EXAMPLE[[#This Row],[S_Measure]]="","",IF(tblJobs_EXAMPLE[[#This Row],[S_Measure]]="Sheet","sheets",IF(LOC_RollUnit="Centimetres","cm","metres")))</f>
        <v>metres</v>
      </c>
      <c r="J24" s="12">
        <v>8</v>
      </c>
      <c r="K24" s="30"/>
      <c r="L24" s="33"/>
      <c r="M24" s="32" t="s">
        <v>129</v>
      </c>
      <c r="N24" s="11" t="s">
        <v>129</v>
      </c>
      <c r="O24"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10.96</v>
      </c>
      <c r="P24" s="14">
        <f>IF(tblJobs_EXAMPLE[[#This Row],[Qty]]="","",ROUND(tblJobs_EXAMPLE[[#This Row],[Qty]]/IF(tblJobs_EXAMPLE[[#This Row],[Unit]]="cm",100,1)*tblJobs_EXAMPLE[[#This Row],[S_UnitCost]],SET_ROUND_DP))</f>
        <v>91.2</v>
      </c>
      <c r="Q24"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19.18</v>
      </c>
      <c r="R24" s="14">
        <f>IF(tblJobs_EXAMPLE[[#This Row],[Row Type]]="Pass",tblJobs_EXAMPLE[[#This Row],[H_Setup]],IF(tblJobs_EXAMPLE[[#This Row],[Area m2]]="","",IF(tblJobs_EXAMPLE[[#This Row],[Job ID]]="",0,SUMIFS(tblJobs_EXAMPLE[H_Setup],tblJobs_EXAMPLE[Parent],tblJobs_EXAMPLE[[#This Row],[Job ID]]))))</f>
        <v>0</v>
      </c>
      <c r="S24" s="14">
        <f>IF(tblJobs_EXAMPLE[[#This Row],[Paper Cost]]="","",tblJobs_EXAMPLE[[#This Row],[Paper Cost]]+tblJobs_EXAMPLE[[#This Row],[Consumable Cost]]+N(tblJobs_EXAMPLE[[#This Row],[Set-up Cost]]))</f>
        <v>110.38</v>
      </c>
      <c r="T24" s="14">
        <f>IF(tblJobs_EXAMPLE[[#This Row],[Gross Cost]]="","",tblJobs_EXAMPLE[[#This Row],[Gross Cost]]-tblJobs_EXAMPLE[[#This Row],[Chargeable Cost]])</f>
        <v>0</v>
      </c>
      <c r="U24" s="14">
        <f>IF(tblJobs_EXAMPLE[[#This Row],[Paper Cost]]="","",IF(tblJobs_EXAMPLE[[#This Row],[Disregard Paper]]="Yes",0,tblJobs_EXAMPLE[[#This Row],[Paper Cost]])+IF(tblJobs_EXAMPLE[[#This Row],[Disregard Consumable]]="Yes",0,tblJobs_EXAMPLE[[#This Row],[Consumable Cost]]+N(tblJobs_EXAMPLE[[#This Row],[Set-up Cost]])))</f>
        <v>110.38</v>
      </c>
      <c r="V24" s="29"/>
      <c r="W24" s="8" t="str">
        <f>IF(AND(tblJobs_EXAMPLE[[#This Row],[Job ID]]="",tblJobs_EXAMPLE[[#This Row],[Row Type]]&lt;&gt;"Pass"),"",IF(tblJobs_EXAMPLE[[#This Row],[H_Issues]]&lt;&gt;"",MID(tblJobs_EXAMPLE[[#This Row],[H_Issues]],3,255),IF(tblJobs_EXAMPLE[[#This Row],[H_Notices]]&lt;&gt;"",MID(tblJobs_EXAMPLE[[#This Row],[H_Notices]],3,255),"OK")))</f>
        <v>OK</v>
      </c>
      <c r="X24" s="5" t="s">
        <v>284</v>
      </c>
      <c r="Y24" s="5" t="s">
        <v>268</v>
      </c>
      <c r="Z24" s="5"/>
      <c r="AA24" s="39"/>
      <c r="AB24" s="11" t="s">
        <v>174</v>
      </c>
      <c r="AC24"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4" s="15" t="str">
        <f>IF(tblJobs_EXAMPLE[[#This Row],[Row Type]]&lt;&gt;"Pass","",IFERROR(ROUND(_xlfn.XLOOKUP(tblJobs_EXAMPLE[[#This Row],[Parent]],tblJobs_EXAMPLE[Job ID],tblJobs_EXAMPLE[Area m2])*N(tblJobs_EXAMPLE[[#This Row],[S_ConsRate]]),SET_ROUND_DP),0))</f>
        <v/>
      </c>
      <c r="AE24" s="15" t="str">
        <f>IF(tblJobs_EXAMPLE[[#This Row],[Row Type]]&lt;&gt;"Pass","",N(tblJobs_EXAMPLE[[#This Row],[S_SetupCost]]))</f>
        <v/>
      </c>
      <c r="AF24" s="15" t="str">
        <f>IF(AND(tblJobs_EXAMPLE[[#This Row],[Row Type]]="Pass",tblJobs_EXAMPLE[[#This Row],[Colour]]&lt;&gt;"",COUNTIFS(tblColours[Colour],tblJobs_EXAMPLE[[#This Row],[Colour]])=0),"; Notice: colour not defined in this workbook - type not checked","")</f>
        <v/>
      </c>
      <c r="AG24" s="15" t="s">
        <v>84</v>
      </c>
      <c r="AH24" s="15" t="s">
        <v>107</v>
      </c>
      <c r="AI24" s="15" t="s">
        <v>68</v>
      </c>
      <c r="AJ24" s="15" t="s">
        <v>45</v>
      </c>
      <c r="AK24" s="16">
        <v>11.4</v>
      </c>
      <c r="AL24" s="15">
        <v>1370</v>
      </c>
      <c r="AM24" s="15"/>
      <c r="AN24" s="16">
        <v>1.75</v>
      </c>
      <c r="AO24" s="16"/>
      <c r="AP24" s="15"/>
      <c r="AQ24" s="15">
        <v>46282.666666666664</v>
      </c>
      <c r="AR24" s="15" t="s">
        <v>163</v>
      </c>
      <c r="AS24" s="15">
        <v>1</v>
      </c>
    </row>
    <row r="25" spans="1:45" x14ac:dyDescent="0.2">
      <c r="A25" s="10">
        <v>46283.427083333336</v>
      </c>
      <c r="B25" s="10"/>
      <c r="C25" s="11">
        <v>2205077</v>
      </c>
      <c r="D25" s="11" t="s">
        <v>67</v>
      </c>
      <c r="E25" s="11" t="s">
        <v>81</v>
      </c>
      <c r="F25" s="39" t="str">
        <f>IF(tblJobs_EXAMPLE[[#This Row],[Row Type]]="Pass","",IF(tblJobs_EXAMPLE[[#This Row],[Job ID]]="","",IF(COUNTIFS(tblJobs_EXAMPLE[Parent],tblJobs_EXAMPLE[[#This Row],[Job ID]])=0,"",COUNTIFS(tblJobs_EXAMPLE[Parent],tblJobs_EXAMPLE[[#This Row],[Job ID]]))))</f>
        <v/>
      </c>
      <c r="G25" s="11"/>
      <c r="H25" s="11" t="s">
        <v>104</v>
      </c>
      <c r="I25" s="19" t="str">
        <f>IF(tblJobs_EXAMPLE[[#This Row],[S_Measure]]="","",IF(tblJobs_EXAMPLE[[#This Row],[S_Measure]]="Sheet","sheets",IF(LOC_RollUnit="Centimetres","cm","metres")))</f>
        <v>metres</v>
      </c>
      <c r="J25" s="12">
        <v>3</v>
      </c>
      <c r="K25" s="30"/>
      <c r="L25" s="33"/>
      <c r="M25" s="32" t="s">
        <v>129</v>
      </c>
      <c r="N25" s="11" t="s">
        <v>129</v>
      </c>
      <c r="O25"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1.83</v>
      </c>
      <c r="P25" s="14">
        <f>IF(tblJobs_EXAMPLE[[#This Row],[Qty]]="","",ROUND(tblJobs_EXAMPLE[[#This Row],[Qty]]/IF(tblJobs_EXAMPLE[[#This Row],[Unit]]="cm",100,1)*tblJobs_EXAMPLE[[#This Row],[S_UnitCost]],SET_ROUND_DP))</f>
        <v>9.3000000000000007</v>
      </c>
      <c r="Q25"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4.3899999999999997</v>
      </c>
      <c r="R25" s="14">
        <f>IF(tblJobs_EXAMPLE[[#This Row],[Row Type]]="Pass",tblJobs_EXAMPLE[[#This Row],[H_Setup]],IF(tblJobs_EXAMPLE[[#This Row],[Area m2]]="","",IF(tblJobs_EXAMPLE[[#This Row],[Job ID]]="",0,SUMIFS(tblJobs_EXAMPLE[H_Setup],tblJobs_EXAMPLE[Parent],tblJobs_EXAMPLE[[#This Row],[Job ID]]))))</f>
        <v>0</v>
      </c>
      <c r="S25" s="14">
        <f>IF(tblJobs_EXAMPLE[[#This Row],[Paper Cost]]="","",tblJobs_EXAMPLE[[#This Row],[Paper Cost]]+tblJobs_EXAMPLE[[#This Row],[Consumable Cost]]+N(tblJobs_EXAMPLE[[#This Row],[Set-up Cost]]))</f>
        <v>13.690000000000001</v>
      </c>
      <c r="T25" s="14">
        <f>IF(tblJobs_EXAMPLE[[#This Row],[Gross Cost]]="","",tblJobs_EXAMPLE[[#This Row],[Gross Cost]]-tblJobs_EXAMPLE[[#This Row],[Chargeable Cost]])</f>
        <v>0</v>
      </c>
      <c r="U25" s="14">
        <f>IF(tblJobs_EXAMPLE[[#This Row],[Paper Cost]]="","",IF(tblJobs_EXAMPLE[[#This Row],[Disregard Paper]]="Yes",0,tblJobs_EXAMPLE[[#This Row],[Paper Cost]])+IF(tblJobs_EXAMPLE[[#This Row],[Disregard Consumable]]="Yes",0,tblJobs_EXAMPLE[[#This Row],[Consumable Cost]]+N(tblJobs_EXAMPLE[[#This Row],[Set-up Cost]])))</f>
        <v>13.690000000000001</v>
      </c>
      <c r="V25" s="29"/>
      <c r="W25" s="8" t="str">
        <f>IF(AND(tblJobs_EXAMPLE[[#This Row],[Job ID]]="",tblJobs_EXAMPLE[[#This Row],[Row Type]]&lt;&gt;"Pass"),"",IF(tblJobs_EXAMPLE[[#This Row],[H_Issues]]&lt;&gt;"",MID(tblJobs_EXAMPLE[[#This Row],[H_Issues]],3,255),IF(tblJobs_EXAMPLE[[#This Row],[H_Notices]]&lt;&gt;"",MID(tblJobs_EXAMPLE[[#This Row],[H_Notices]],3,255),"OK")))</f>
        <v>OK</v>
      </c>
      <c r="X25" s="5" t="s">
        <v>285</v>
      </c>
      <c r="Y25" s="5" t="s">
        <v>268</v>
      </c>
      <c r="Z25" s="5"/>
      <c r="AA25" s="39"/>
      <c r="AB25" s="11" t="s">
        <v>175</v>
      </c>
      <c r="AC25"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5" s="15" t="str">
        <f>IF(tblJobs_EXAMPLE[[#This Row],[Row Type]]&lt;&gt;"Pass","",IFERROR(ROUND(_xlfn.XLOOKUP(tblJobs_EXAMPLE[[#This Row],[Parent]],tblJobs_EXAMPLE[Job ID],tblJobs_EXAMPLE[Area m2])*N(tblJobs_EXAMPLE[[#This Row],[S_ConsRate]]),SET_ROUND_DP),0))</f>
        <v/>
      </c>
      <c r="AE25" s="15" t="str">
        <f>IF(tblJobs_EXAMPLE[[#This Row],[Row Type]]&lt;&gt;"Pass","",N(tblJobs_EXAMPLE[[#This Row],[S_SetupCost]]))</f>
        <v/>
      </c>
      <c r="AF25" s="15" t="str">
        <f>IF(AND(tblJobs_EXAMPLE[[#This Row],[Row Type]]="Pass",tblJobs_EXAMPLE[[#This Row],[Colour]]&lt;&gt;"",COUNTIFS(tblColours[Colour],tblJobs_EXAMPLE[[#This Row],[Colour]])=0),"; Notice: colour not defined in this workbook - type not checked","")</f>
        <v/>
      </c>
      <c r="AG25" s="15" t="s">
        <v>80</v>
      </c>
      <c r="AH25" s="15" t="s">
        <v>103</v>
      </c>
      <c r="AI25" s="15" t="s">
        <v>66</v>
      </c>
      <c r="AJ25" s="15" t="s">
        <v>45</v>
      </c>
      <c r="AK25" s="16">
        <v>3.1</v>
      </c>
      <c r="AL25" s="15">
        <v>610</v>
      </c>
      <c r="AM25" s="15"/>
      <c r="AN25" s="16">
        <v>2.4</v>
      </c>
      <c r="AO25" s="16"/>
      <c r="AP25" s="15"/>
      <c r="AQ25" s="15">
        <v>46283.427083333336</v>
      </c>
      <c r="AR25" s="15" t="s">
        <v>163</v>
      </c>
      <c r="AS25" s="15">
        <v>1</v>
      </c>
    </row>
    <row r="26" spans="1:45" x14ac:dyDescent="0.2">
      <c r="A26" s="10">
        <v>46283.486111111109</v>
      </c>
      <c r="B26" s="10" t="s">
        <v>72</v>
      </c>
      <c r="C26" s="11"/>
      <c r="D26" s="11" t="s">
        <v>71</v>
      </c>
      <c r="E26" s="11" t="s">
        <v>83</v>
      </c>
      <c r="F26" s="39" t="str">
        <f>IF(tblJobs_EXAMPLE[[#This Row],[Row Type]]="Pass","",IF(tblJobs_EXAMPLE[[#This Row],[Job ID]]="","",IF(COUNTIFS(tblJobs_EXAMPLE[Parent],tblJobs_EXAMPLE[[#This Row],[Job ID]])=0,"",COUNTIFS(tblJobs_EXAMPLE[Parent],tblJobs_EXAMPLE[[#This Row],[Job ID]]))))</f>
        <v/>
      </c>
      <c r="G26" s="11"/>
      <c r="H26" s="11" t="s">
        <v>98</v>
      </c>
      <c r="I26" s="19" t="str">
        <f>IF(tblJobs_EXAMPLE[[#This Row],[S_Measure]]="","",IF(tblJobs_EXAMPLE[[#This Row],[S_Measure]]="Sheet","sheets",IF(LOC_RollUnit="Centimetres","cm","metres")))</f>
        <v>sheets</v>
      </c>
      <c r="J26" s="12">
        <v>30</v>
      </c>
      <c r="K26" s="30"/>
      <c r="L26" s="33"/>
      <c r="M26" s="32" t="s">
        <v>129</v>
      </c>
      <c r="N26" s="11" t="s">
        <v>129</v>
      </c>
      <c r="O26"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7.4843999999999991</v>
      </c>
      <c r="P26" s="14">
        <f>IF(tblJobs_EXAMPLE[[#This Row],[Qty]]="","",ROUND(tblJobs_EXAMPLE[[#This Row],[Qty]]/IF(tblJobs_EXAMPLE[[#This Row],[Unit]]="cm",100,1)*tblJobs_EXAMPLE[[#This Row],[S_UnitCost]],SET_ROUND_DP))</f>
        <v>7.2</v>
      </c>
      <c r="Q26"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7.11</v>
      </c>
      <c r="R26" s="14">
        <f>IF(tblJobs_EXAMPLE[[#This Row],[Row Type]]="Pass",tblJobs_EXAMPLE[[#This Row],[H_Setup]],IF(tblJobs_EXAMPLE[[#This Row],[Area m2]]="","",IF(tblJobs_EXAMPLE[[#This Row],[Job ID]]="",0,SUMIFS(tblJobs_EXAMPLE[H_Setup],tblJobs_EXAMPLE[Parent],tblJobs_EXAMPLE[[#This Row],[Job ID]]))))</f>
        <v>0</v>
      </c>
      <c r="S26" s="14">
        <f>IF(tblJobs_EXAMPLE[[#This Row],[Paper Cost]]="","",tblJobs_EXAMPLE[[#This Row],[Paper Cost]]+tblJobs_EXAMPLE[[#This Row],[Consumable Cost]]+N(tblJobs_EXAMPLE[[#This Row],[Set-up Cost]]))</f>
        <v>14.31</v>
      </c>
      <c r="T26" s="14">
        <f>IF(tblJobs_EXAMPLE[[#This Row],[Gross Cost]]="","",tblJobs_EXAMPLE[[#This Row],[Gross Cost]]-tblJobs_EXAMPLE[[#This Row],[Chargeable Cost]])</f>
        <v>0</v>
      </c>
      <c r="U26" s="14">
        <f>IF(tblJobs_EXAMPLE[[#This Row],[Paper Cost]]="","",IF(tblJobs_EXAMPLE[[#This Row],[Disregard Paper]]="Yes",0,tblJobs_EXAMPLE[[#This Row],[Paper Cost]])+IF(tblJobs_EXAMPLE[[#This Row],[Disregard Consumable]]="Yes",0,tblJobs_EXAMPLE[[#This Row],[Consumable Cost]]+N(tblJobs_EXAMPLE[[#This Row],[Set-up Cost]])))</f>
        <v>14.31</v>
      </c>
      <c r="V26" s="29"/>
      <c r="W26" s="8" t="str">
        <f>IF(AND(tblJobs_EXAMPLE[[#This Row],[Job ID]]="",tblJobs_EXAMPLE[[#This Row],[Row Type]]&lt;&gt;"Pass"),"",IF(tblJobs_EXAMPLE[[#This Row],[H_Issues]]&lt;&gt;"",MID(tblJobs_EXAMPLE[[#This Row],[H_Issues]],3,255),IF(tblJobs_EXAMPLE[[#This Row],[H_Notices]]&lt;&gt;"",MID(tblJobs_EXAMPLE[[#This Row],[H_Notices]],3,255),"OK")))</f>
        <v>OK</v>
      </c>
      <c r="X26" s="5" t="s">
        <v>286</v>
      </c>
      <c r="Y26" s="5" t="s">
        <v>268</v>
      </c>
      <c r="Z26" s="5"/>
      <c r="AA26" s="39"/>
      <c r="AB26" s="11" t="s">
        <v>176</v>
      </c>
      <c r="AC26"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6" s="15" t="str">
        <f>IF(tblJobs_EXAMPLE[[#This Row],[Row Type]]&lt;&gt;"Pass","",IFERROR(ROUND(_xlfn.XLOOKUP(tblJobs_EXAMPLE[[#This Row],[Parent]],tblJobs_EXAMPLE[Job ID],tblJobs_EXAMPLE[Area m2])*N(tblJobs_EXAMPLE[[#This Row],[S_ConsRate]]),SET_ROUND_DP),0))</f>
        <v/>
      </c>
      <c r="AE26" s="15" t="str">
        <f>IF(tblJobs_EXAMPLE[[#This Row],[Row Type]]&lt;&gt;"Pass","",N(tblJobs_EXAMPLE[[#This Row],[S_SetupCost]]))</f>
        <v/>
      </c>
      <c r="AF26" s="15" t="str">
        <f>IF(AND(tblJobs_EXAMPLE[[#This Row],[Row Type]]="Pass",tblJobs_EXAMPLE[[#This Row],[Colour]]&lt;&gt;"",COUNTIFS(tblColours[Colour],tblJobs_EXAMPLE[[#This Row],[Colour]])=0),"; Notice: colour not defined in this workbook - type not checked","")</f>
        <v/>
      </c>
      <c r="AG26" s="15" t="s">
        <v>82</v>
      </c>
      <c r="AH26" s="15" t="s">
        <v>97</v>
      </c>
      <c r="AI26" s="15" t="s">
        <v>70</v>
      </c>
      <c r="AJ26" s="15" t="s">
        <v>44</v>
      </c>
      <c r="AK26" s="16">
        <v>0.24</v>
      </c>
      <c r="AL26" s="15">
        <v>420</v>
      </c>
      <c r="AM26" s="15">
        <v>594</v>
      </c>
      <c r="AN26" s="16">
        <v>0.95</v>
      </c>
      <c r="AO26" s="16"/>
      <c r="AP26" s="15"/>
      <c r="AQ26" s="15">
        <v>46283.486111111109</v>
      </c>
      <c r="AR26" s="15" t="s">
        <v>163</v>
      </c>
      <c r="AS26" s="15">
        <v>1</v>
      </c>
    </row>
    <row r="27" spans="1:45" x14ac:dyDescent="0.2">
      <c r="A27" s="10">
        <v>46283.638888888891</v>
      </c>
      <c r="B27" s="10" t="s">
        <v>171</v>
      </c>
      <c r="C27" s="11">
        <v>2204521</v>
      </c>
      <c r="D27" s="11" t="s">
        <v>69</v>
      </c>
      <c r="E27" s="11" t="s">
        <v>79</v>
      </c>
      <c r="F27" s="39" t="str">
        <f>IF(tblJobs_EXAMPLE[[#This Row],[Row Type]]="Pass","",IF(tblJobs_EXAMPLE[[#This Row],[Job ID]]="","",IF(COUNTIFS(tblJobs_EXAMPLE[Parent],tblJobs_EXAMPLE[[#This Row],[Job ID]])=0,"",COUNTIFS(tblJobs_EXAMPLE[Parent],tblJobs_EXAMPLE[[#This Row],[Job ID]]))))</f>
        <v/>
      </c>
      <c r="G27" s="11"/>
      <c r="H27" s="11" t="s">
        <v>110</v>
      </c>
      <c r="I27" s="19" t="str">
        <f>IF(tblJobs_EXAMPLE[[#This Row],[S_Measure]]="","",IF(tblJobs_EXAMPLE[[#This Row],[S_Measure]]="Sheet","sheets",IF(LOC_RollUnit="Centimetres","cm","metres")))</f>
        <v>metres</v>
      </c>
      <c r="J27" s="12">
        <v>20</v>
      </c>
      <c r="K27" s="30"/>
      <c r="L27" s="33"/>
      <c r="M27" s="32" t="s">
        <v>129</v>
      </c>
      <c r="N27" s="11" t="s">
        <v>129</v>
      </c>
      <c r="O27"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21.34</v>
      </c>
      <c r="P27" s="14">
        <f>IF(tblJobs_EXAMPLE[[#This Row],[Qty]]="","",ROUND(tblJobs_EXAMPLE[[#This Row],[Qty]]/IF(tblJobs_EXAMPLE[[#This Row],[Unit]]="cm",100,1)*tblJobs_EXAMPLE[[#This Row],[S_UnitCost]],SET_ROUND_DP))</f>
        <v>112</v>
      </c>
      <c r="Q27"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60.82</v>
      </c>
      <c r="R27" s="14">
        <f>IF(tblJobs_EXAMPLE[[#This Row],[Row Type]]="Pass",tblJobs_EXAMPLE[[#This Row],[H_Setup]],IF(tblJobs_EXAMPLE[[#This Row],[Area m2]]="","",IF(tblJobs_EXAMPLE[[#This Row],[Job ID]]="",0,SUMIFS(tblJobs_EXAMPLE[H_Setup],tblJobs_EXAMPLE[Parent],tblJobs_EXAMPLE[[#This Row],[Job ID]]))))</f>
        <v>0</v>
      </c>
      <c r="S27" s="14">
        <f>IF(tblJobs_EXAMPLE[[#This Row],[Paper Cost]]="","",tblJobs_EXAMPLE[[#This Row],[Paper Cost]]+tblJobs_EXAMPLE[[#This Row],[Consumable Cost]]+N(tblJobs_EXAMPLE[[#This Row],[Set-up Cost]]))</f>
        <v>172.82</v>
      </c>
      <c r="T27" s="14">
        <f>IF(tblJobs_EXAMPLE[[#This Row],[Gross Cost]]="","",tblJobs_EXAMPLE[[#This Row],[Gross Cost]]-tblJobs_EXAMPLE[[#This Row],[Chargeable Cost]])</f>
        <v>0</v>
      </c>
      <c r="U27" s="14">
        <f>IF(tblJobs_EXAMPLE[[#This Row],[Paper Cost]]="","",IF(tblJobs_EXAMPLE[[#This Row],[Disregard Paper]]="Yes",0,tblJobs_EXAMPLE[[#This Row],[Paper Cost]])+IF(tblJobs_EXAMPLE[[#This Row],[Disregard Consumable]]="Yes",0,tblJobs_EXAMPLE[[#This Row],[Consumable Cost]]+N(tblJobs_EXAMPLE[[#This Row],[Set-up Cost]])))</f>
        <v>172.82</v>
      </c>
      <c r="V27" s="29"/>
      <c r="W27" s="8" t="str">
        <f>IF(AND(tblJobs_EXAMPLE[[#This Row],[Job ID]]="",tblJobs_EXAMPLE[[#This Row],[Row Type]]&lt;&gt;"Pass"),"",IF(tblJobs_EXAMPLE[[#This Row],[H_Issues]]&lt;&gt;"",MID(tblJobs_EXAMPLE[[#This Row],[H_Issues]],3,255),IF(tblJobs_EXAMPLE[[#This Row],[H_Notices]]&lt;&gt;"",MID(tblJobs_EXAMPLE[[#This Row],[H_Notices]],3,255),"OK")))</f>
        <v>OK</v>
      </c>
      <c r="X27" s="5" t="s">
        <v>287</v>
      </c>
      <c r="Y27" s="5" t="s">
        <v>268</v>
      </c>
      <c r="Z27" s="5"/>
      <c r="AA27" s="39"/>
      <c r="AB27" s="11" t="s">
        <v>177</v>
      </c>
      <c r="AC27"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7" s="15" t="str">
        <f>IF(tblJobs_EXAMPLE[[#This Row],[Row Type]]&lt;&gt;"Pass","",IFERROR(ROUND(_xlfn.XLOOKUP(tblJobs_EXAMPLE[[#This Row],[Parent]],tblJobs_EXAMPLE[Job ID],tblJobs_EXAMPLE[Area m2])*N(tblJobs_EXAMPLE[[#This Row],[S_ConsRate]]),SET_ROUND_DP),0))</f>
        <v/>
      </c>
      <c r="AE27" s="15" t="str">
        <f>IF(tblJobs_EXAMPLE[[#This Row],[Row Type]]&lt;&gt;"Pass","",N(tblJobs_EXAMPLE[[#This Row],[S_SetupCost]]))</f>
        <v/>
      </c>
      <c r="AF27" s="15" t="str">
        <f>IF(AND(tblJobs_EXAMPLE[[#This Row],[Row Type]]="Pass",tblJobs_EXAMPLE[[#This Row],[Colour]]&lt;&gt;"",COUNTIFS(tblColours[Colour],tblJobs_EXAMPLE[[#This Row],[Colour]])=0),"; Notice: colour not defined in this workbook - type not checked","")</f>
        <v/>
      </c>
      <c r="AG27" s="15" t="s">
        <v>78</v>
      </c>
      <c r="AH27" s="15" t="s">
        <v>109</v>
      </c>
      <c r="AI27" s="15" t="s">
        <v>68</v>
      </c>
      <c r="AJ27" s="15" t="s">
        <v>45</v>
      </c>
      <c r="AK27" s="16">
        <v>5.6</v>
      </c>
      <c r="AL27" s="15">
        <v>1067</v>
      </c>
      <c r="AM27" s="15"/>
      <c r="AN27" s="16">
        <v>2.85</v>
      </c>
      <c r="AO27" s="16"/>
      <c r="AP27" s="15"/>
      <c r="AQ27" s="15">
        <v>46283.638888888891</v>
      </c>
      <c r="AR27" s="15" t="s">
        <v>163</v>
      </c>
      <c r="AS27" s="15">
        <v>1</v>
      </c>
    </row>
    <row r="28" spans="1:45" x14ac:dyDescent="0.2">
      <c r="A28" s="10">
        <v>46284.34375</v>
      </c>
      <c r="B28" s="10" t="s">
        <v>165</v>
      </c>
      <c r="C28" s="11">
        <v>2203110</v>
      </c>
      <c r="D28" s="11" t="s">
        <v>67</v>
      </c>
      <c r="E28" s="11" t="s">
        <v>83</v>
      </c>
      <c r="F28" s="39" t="str">
        <f>IF(tblJobs_EXAMPLE[[#This Row],[Row Type]]="Pass","",IF(tblJobs_EXAMPLE[[#This Row],[Job ID]]="","",IF(COUNTIFS(tblJobs_EXAMPLE[Parent],tblJobs_EXAMPLE[[#This Row],[Job ID]])=0,"",COUNTIFS(tblJobs_EXAMPLE[Parent],tblJobs_EXAMPLE[[#This Row],[Job ID]]))))</f>
        <v/>
      </c>
      <c r="G28" s="11"/>
      <c r="H28" s="11" t="s">
        <v>95</v>
      </c>
      <c r="I28" s="19" t="str">
        <f>IF(tblJobs_EXAMPLE[[#This Row],[S_Measure]]="","",IF(tblJobs_EXAMPLE[[#This Row],[S_Measure]]="Sheet","sheets",IF(LOC_RollUnit="Centimetres","cm","metres")))</f>
        <v>sheets</v>
      </c>
      <c r="J28" s="12">
        <v>40</v>
      </c>
      <c r="K28" s="30"/>
      <c r="L28" s="33"/>
      <c r="M28" s="32" t="s">
        <v>129</v>
      </c>
      <c r="N28" s="11" t="s">
        <v>129</v>
      </c>
      <c r="O28"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19.982159999999997</v>
      </c>
      <c r="P28" s="14">
        <f>IF(tblJobs_EXAMPLE[[#This Row],[Qty]]="","",ROUND(tblJobs_EXAMPLE[[#This Row],[Qty]]/IF(tblJobs_EXAMPLE[[#This Row],[Unit]]="cm",100,1)*tblJobs_EXAMPLE[[#This Row],[S_UnitCost]],SET_ROUND_DP))</f>
        <v>16.8</v>
      </c>
      <c r="Q28"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18.98</v>
      </c>
      <c r="R28" s="14">
        <f>IF(tblJobs_EXAMPLE[[#This Row],[Row Type]]="Pass",tblJobs_EXAMPLE[[#This Row],[H_Setup]],IF(tblJobs_EXAMPLE[[#This Row],[Area m2]]="","",IF(tblJobs_EXAMPLE[[#This Row],[Job ID]]="",0,SUMIFS(tblJobs_EXAMPLE[H_Setup],tblJobs_EXAMPLE[Parent],tblJobs_EXAMPLE[[#This Row],[Job ID]]))))</f>
        <v>0</v>
      </c>
      <c r="S28" s="14">
        <f>IF(tblJobs_EXAMPLE[[#This Row],[Paper Cost]]="","",tblJobs_EXAMPLE[[#This Row],[Paper Cost]]+tblJobs_EXAMPLE[[#This Row],[Consumable Cost]]+N(tblJobs_EXAMPLE[[#This Row],[Set-up Cost]]))</f>
        <v>35.78</v>
      </c>
      <c r="T28" s="14">
        <f>IF(tblJobs_EXAMPLE[[#This Row],[Gross Cost]]="","",tblJobs_EXAMPLE[[#This Row],[Gross Cost]]-tblJobs_EXAMPLE[[#This Row],[Chargeable Cost]])</f>
        <v>0</v>
      </c>
      <c r="U28" s="14">
        <f>IF(tblJobs_EXAMPLE[[#This Row],[Paper Cost]]="","",IF(tblJobs_EXAMPLE[[#This Row],[Disregard Paper]]="Yes",0,tblJobs_EXAMPLE[[#This Row],[Paper Cost]])+IF(tblJobs_EXAMPLE[[#This Row],[Disregard Consumable]]="Yes",0,tblJobs_EXAMPLE[[#This Row],[Consumable Cost]]+N(tblJobs_EXAMPLE[[#This Row],[Set-up Cost]])))</f>
        <v>35.78</v>
      </c>
      <c r="V28" s="29"/>
      <c r="W28" s="8" t="str">
        <f>IF(AND(tblJobs_EXAMPLE[[#This Row],[Job ID]]="",tblJobs_EXAMPLE[[#This Row],[Row Type]]&lt;&gt;"Pass"),"",IF(tblJobs_EXAMPLE[[#This Row],[H_Issues]]&lt;&gt;"",MID(tblJobs_EXAMPLE[[#This Row],[H_Issues]],3,255),IF(tblJobs_EXAMPLE[[#This Row],[H_Notices]]&lt;&gt;"",MID(tblJobs_EXAMPLE[[#This Row],[H_Notices]],3,255),"OK")))</f>
        <v>OK</v>
      </c>
      <c r="X28" s="5" t="s">
        <v>288</v>
      </c>
      <c r="Y28" s="5" t="s">
        <v>268</v>
      </c>
      <c r="Z28" s="5"/>
      <c r="AA28" s="39"/>
      <c r="AB28" s="11" t="s">
        <v>179</v>
      </c>
      <c r="AC28"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8" s="15" t="str">
        <f>IF(tblJobs_EXAMPLE[[#This Row],[Row Type]]&lt;&gt;"Pass","",IFERROR(ROUND(_xlfn.XLOOKUP(tblJobs_EXAMPLE[[#This Row],[Parent]],tblJobs_EXAMPLE[Job ID],tblJobs_EXAMPLE[Area m2])*N(tblJobs_EXAMPLE[[#This Row],[S_ConsRate]]),SET_ROUND_DP),0))</f>
        <v/>
      </c>
      <c r="AE28" s="15" t="str">
        <f>IF(tblJobs_EXAMPLE[[#This Row],[Row Type]]&lt;&gt;"Pass","",N(tblJobs_EXAMPLE[[#This Row],[S_SetupCost]]))</f>
        <v/>
      </c>
      <c r="AF28" s="15" t="str">
        <f>IF(AND(tblJobs_EXAMPLE[[#This Row],[Row Type]]="Pass",tblJobs_EXAMPLE[[#This Row],[Colour]]&lt;&gt;"",COUNTIFS(tblColours[Colour],tblJobs_EXAMPLE[[#This Row],[Colour]])=0),"; Notice: colour not defined in this workbook - type not checked","")</f>
        <v/>
      </c>
      <c r="AG28" s="15" t="s">
        <v>82</v>
      </c>
      <c r="AH28" s="15" t="s">
        <v>94</v>
      </c>
      <c r="AI28" s="15" t="s">
        <v>66</v>
      </c>
      <c r="AJ28" s="15" t="s">
        <v>44</v>
      </c>
      <c r="AK28" s="16">
        <v>0.42</v>
      </c>
      <c r="AL28" s="15">
        <v>594</v>
      </c>
      <c r="AM28" s="15">
        <v>841</v>
      </c>
      <c r="AN28" s="16">
        <v>0.95</v>
      </c>
      <c r="AO28" s="16"/>
      <c r="AP28" s="15"/>
      <c r="AQ28" s="15">
        <v>46284.34375</v>
      </c>
      <c r="AR28" s="15" t="s">
        <v>163</v>
      </c>
      <c r="AS28" s="15">
        <v>1</v>
      </c>
    </row>
    <row r="29" spans="1:45" x14ac:dyDescent="0.2">
      <c r="A29" s="10">
        <v>46284.395833333336</v>
      </c>
      <c r="B29" s="10"/>
      <c r="C29" s="11"/>
      <c r="D29" s="11" t="s">
        <v>67</v>
      </c>
      <c r="E29" s="11" t="s">
        <v>79</v>
      </c>
      <c r="F29" s="39" t="str">
        <f>IF(tblJobs_EXAMPLE[[#This Row],[Row Type]]="Pass","",IF(tblJobs_EXAMPLE[[#This Row],[Job ID]]="","",IF(COUNTIFS(tblJobs_EXAMPLE[Parent],tblJobs_EXAMPLE[[#This Row],[Job ID]])=0,"",COUNTIFS(tblJobs_EXAMPLE[Parent],tblJobs_EXAMPLE[[#This Row],[Job ID]]))))</f>
        <v/>
      </c>
      <c r="G29" s="11"/>
      <c r="H29" s="11" t="s">
        <v>106</v>
      </c>
      <c r="I29" s="19" t="str">
        <f>IF(tblJobs_EXAMPLE[[#This Row],[S_Measure]]="","",IF(tblJobs_EXAMPLE[[#This Row],[S_Measure]]="Sheet","sheets",IF(LOC_RollUnit="Centimetres","cm","metres")))</f>
        <v>metres</v>
      </c>
      <c r="J29" s="12">
        <v>12</v>
      </c>
      <c r="K29" s="30">
        <v>1200</v>
      </c>
      <c r="L29" s="33"/>
      <c r="M29" s="32" t="s">
        <v>129</v>
      </c>
      <c r="N29" s="11" t="s">
        <v>129</v>
      </c>
      <c r="O29"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14.399999999999999</v>
      </c>
      <c r="P29" s="14">
        <f>IF(tblJobs_EXAMPLE[[#This Row],[Qty]]="","",ROUND(tblJobs_EXAMPLE[[#This Row],[Qty]]/IF(tblJobs_EXAMPLE[[#This Row],[Unit]]="cm",100,1)*tblJobs_EXAMPLE[[#This Row],[S_UnitCost]],SET_ROUND_DP))</f>
        <v>105</v>
      </c>
      <c r="Q29"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41.04</v>
      </c>
      <c r="R29" s="14">
        <f>IF(tblJobs_EXAMPLE[[#This Row],[Row Type]]="Pass",tblJobs_EXAMPLE[[#This Row],[H_Setup]],IF(tblJobs_EXAMPLE[[#This Row],[Area m2]]="","",IF(tblJobs_EXAMPLE[[#This Row],[Job ID]]="",0,SUMIFS(tblJobs_EXAMPLE[H_Setup],tblJobs_EXAMPLE[Parent],tblJobs_EXAMPLE[[#This Row],[Job ID]]))))</f>
        <v>0</v>
      </c>
      <c r="S29" s="14">
        <f>IF(tblJobs_EXAMPLE[[#This Row],[Paper Cost]]="","",tblJobs_EXAMPLE[[#This Row],[Paper Cost]]+tblJobs_EXAMPLE[[#This Row],[Consumable Cost]]+N(tblJobs_EXAMPLE[[#This Row],[Set-up Cost]]))</f>
        <v>146.04</v>
      </c>
      <c r="T29" s="14">
        <f>IF(tblJobs_EXAMPLE[[#This Row],[Gross Cost]]="","",tblJobs_EXAMPLE[[#This Row],[Gross Cost]]-tblJobs_EXAMPLE[[#This Row],[Chargeable Cost]])</f>
        <v>0</v>
      </c>
      <c r="U29" s="14">
        <f>IF(tblJobs_EXAMPLE[[#This Row],[Paper Cost]]="","",IF(tblJobs_EXAMPLE[[#This Row],[Disregard Paper]]="Yes",0,tblJobs_EXAMPLE[[#This Row],[Paper Cost]])+IF(tblJobs_EXAMPLE[[#This Row],[Disregard Consumable]]="Yes",0,tblJobs_EXAMPLE[[#This Row],[Consumable Cost]]+N(tblJobs_EXAMPLE[[#This Row],[Set-up Cost]])))</f>
        <v>146.04</v>
      </c>
      <c r="V29" s="29"/>
      <c r="W29" s="8" t="str">
        <f>IF(AND(tblJobs_EXAMPLE[[#This Row],[Job ID]]="",tblJobs_EXAMPLE[[#This Row],[Row Type]]&lt;&gt;"Pass"),"",IF(tblJobs_EXAMPLE[[#This Row],[H_Issues]]&lt;&gt;"",MID(tblJobs_EXAMPLE[[#This Row],[H_Issues]],3,255),IF(tblJobs_EXAMPLE[[#This Row],[H_Notices]]&lt;&gt;"",MID(tblJobs_EXAMPLE[[#This Row],[H_Notices]],3,255),"OK")))</f>
        <v>Student name or number required; Print width exceeds stock width</v>
      </c>
      <c r="X29" s="5" t="s">
        <v>289</v>
      </c>
      <c r="Y29" s="5" t="s">
        <v>268</v>
      </c>
      <c r="Z29" s="5"/>
      <c r="AA29" s="39"/>
      <c r="AB29" s="11" t="s">
        <v>178</v>
      </c>
      <c r="AC29"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Student name or number required; Print width exceeds stock width</v>
      </c>
      <c r="AD29" s="15" t="str">
        <f>IF(tblJobs_EXAMPLE[[#This Row],[Row Type]]&lt;&gt;"Pass","",IFERROR(ROUND(_xlfn.XLOOKUP(tblJobs_EXAMPLE[[#This Row],[Parent]],tblJobs_EXAMPLE[Job ID],tblJobs_EXAMPLE[Area m2])*N(tblJobs_EXAMPLE[[#This Row],[S_ConsRate]]),SET_ROUND_DP),0))</f>
        <v/>
      </c>
      <c r="AE29" s="15" t="str">
        <f>IF(tblJobs_EXAMPLE[[#This Row],[Row Type]]&lt;&gt;"Pass","",N(tblJobs_EXAMPLE[[#This Row],[S_SetupCost]]))</f>
        <v/>
      </c>
      <c r="AF29" s="15" t="str">
        <f>IF(AND(tblJobs_EXAMPLE[[#This Row],[Row Type]]="Pass",tblJobs_EXAMPLE[[#This Row],[Colour]]&lt;&gt;"",COUNTIFS(tblColours[Colour],tblJobs_EXAMPLE[[#This Row],[Colour]])=0),"; Notice: colour not defined in this workbook - type not checked","")</f>
        <v/>
      </c>
      <c r="AG29" s="15" t="s">
        <v>78</v>
      </c>
      <c r="AH29" s="15" t="s">
        <v>105</v>
      </c>
      <c r="AI29" s="15" t="s">
        <v>66</v>
      </c>
      <c r="AJ29" s="15" t="s">
        <v>45</v>
      </c>
      <c r="AK29" s="16">
        <v>8.75</v>
      </c>
      <c r="AL29" s="15">
        <v>914</v>
      </c>
      <c r="AM29" s="15"/>
      <c r="AN29" s="16">
        <v>2.85</v>
      </c>
      <c r="AO29" s="16"/>
      <c r="AP29" s="15"/>
      <c r="AQ29" s="15">
        <v>46284.395833333336</v>
      </c>
      <c r="AR29" s="15" t="s">
        <v>163</v>
      </c>
      <c r="AS29" s="15">
        <v>1</v>
      </c>
    </row>
  </sheetData>
  <sheetProtection sheet="1" formatColumns="0" formatRows="0"/>
  <conditionalFormatting sqref="W18:W29">
    <cfRule type="expression" dxfId="5" priority="1" stopIfTrue="1">
      <formula>AND(INDEX($W:$W,ROW())&lt;&gt;"",INDEX($W:$W,ROW())&lt;&gt;"OK",LEFT(INDEX($W:$W,ROW()),7)&lt;&gt;"Notice:")</formula>
    </cfRule>
    <cfRule type="expression" dxfId="4" priority="2" stopIfTrue="1">
      <formula>LEFT(INDEX($W:$W,ROW()),7)="Notice:"</formula>
    </cfRule>
  </conditionalFormatting>
  <conditionalFormatting sqref="A18:AS29">
    <cfRule type="expression" dxfId="3" priority="3" stopIfTrue="1">
      <formula>INDEX($Y:$Y,ROW())="Pass"</formula>
    </cfRule>
  </conditionalFormatting>
  <dataValidations count="9">
    <dataValidation type="list" allowBlank="1" showInputMessage="1" showErrorMessage="1" sqref="M18:M29 N18:N29" xr:uid="{00000000-0002-0000-0900-000003000000}">
      <formula1>"Yes,No"</formula1>
    </dataValidation>
    <dataValidation type="list" showInputMessage="1" showErrorMessage="1" errorTitle="Disregard paper cost" error="Choose Yes or No." promptTitle="Disregard paper cost" prompt="Sets what new print jobs on this sheet start with. Changing it never alters jobs already recorded." sqref="B8" xr:uid="{9134B9C0-63FF-7C48-BB45-D1BD27FB8A7E}">
      <formula1>"Yes,No"</formula1>
    </dataValidation>
    <dataValidation type="list" showInputMessage="1" showErrorMessage="1" errorTitle="Disregard consumable cost" error="Choose Yes or No." promptTitle="Disregard consumable cost" prompt="Sets what new print jobs on this sheet start with. Changing it never alters jobs already recorded." sqref="B9" xr:uid="{2CA10BA6-C343-804A-A56F-DFB92198BBDA}">
      <formula1>"Yes,No"</formula1>
    </dataValidation>
    <dataValidation type="list" showInputMessage="1" showErrorMessage="1" errorTitle="Roll length unit" error="Choose Metres or Centimetres." promptTitle="Roll length unit" prompt="The unit roll lengths are shown and typed in on this sheet (Qty and the Unit column). Changing it converts the roll lengths already entered. Reports, Summary and other locations always use metres - Sheet stock is unaffected." sqref="B11" xr:uid="{FE96E5CF-CEAA-9843-8049-2C2294F0C4B0}">
      <formula1>"Metres,Centimetres"</formula1>
    </dataValidation>
    <dataValidation type="date" operator="greaterThan" allowBlank="1" showInputMessage="1" showErrorMessage="1" errorTitle="Date and time" error="Date and time the print was produced. Use the Now button to stamp the current date and time." promptTitle="Date and time" prompt="Date and time the print was produced. Use the Now button to stamp the current date and time." sqref="A18:A29" xr:uid="{450DF517-EFA3-4848-B2C0-77EC6578C920}">
      <formula1>36526</formula1>
    </dataValidation>
    <dataValidation type="decimal" operator="greaterThan" showInputMessage="1" showErrorMessage="1" errorTitle="Qty" error="Sheets for sheet stock, metres for roll stock. Must be greater than zero." promptTitle="Qty" prompt="Sheets for sheet stock, metres for roll stock. Must be greater than zero." sqref="J18:J29" xr:uid="{07050759-FC20-F943-A907-6784D9E618CF}">
      <formula1>0</formula1>
    </dataValidation>
    <dataValidation type="decimal" operator="greaterThan" allowBlank="1" showInputMessage="1" showErrorMessage="1" errorTitle="Print width" error="Optional, roll stock only, in millimetres. Leave blank to use the full width of the roll. It must not exceed the stock width." promptTitle="Print width" prompt="Optional, roll stock only, in millimetres. Leave blank to use the full width of the roll. It must not exceed the stock width. Required for 'Supplied (Roll)'." sqref="K18:K29" xr:uid="{AAEE4CA7-1C5C-FE42-929C-0D8E261E9E7D}">
      <formula1>0</formula1>
    </dataValidation>
    <dataValidation type="list" allowBlank="1" showInputMessage="1" showErrorMessage="1" errorTitle="Sheet size" error="Choose one of the standard sizes listed on Settings." promptTitle="Sheet size" prompt="Required only for 'Supplied (Sheet)' - the nearest standard size to the sheet the student brought. Ignored for every other paper stock." sqref="L18:L29" xr:uid="{7AFB50AF-3066-8446-B387-12230B26A582}">
      <formula1>RNG_STD_SIZES</formula1>
    </dataValidation>
    <dataValidation type="list" allowBlank="1" showInputMessage="1" showErrorMessage="1" errorTitle="Paid" error="Choose Yes or No." promptTitle="Paid" prompt="Whether this chargeable cost has been paid. Blank means not recorded either way and counts as unpaid in totals." sqref="V18:V29" xr:uid="{B03CCA7B-A46D-AA41-9BF2-0CBEC0DDAA33}">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pcb_btnAddPrintJob_px198_1">
              <controlPr defaultSize="0" print="0" autoFill="0" autoPict="0" macro="[0]!btnAddPrintJob">
                <anchor>
                  <from>
                    <xdr:col>0</xdr:col>
                    <xdr:colOff>76200</xdr:colOff>
                    <xdr:row>14</xdr:row>
                    <xdr:rowOff>279400</xdr:rowOff>
                  </from>
                  <to>
                    <xdr:col>0</xdr:col>
                    <xdr:colOff>787400</xdr:colOff>
                    <xdr:row>15</xdr:row>
                    <xdr:rowOff>254000</xdr:rowOff>
                  </to>
                </anchor>
              </controlPr>
            </control>
          </mc:Choice>
        </mc:AlternateContent>
        <mc:AlternateContent xmlns:mc="http://schemas.openxmlformats.org/markup-compatibility/2006">
          <mc:Choice Requires="x14">
            <control shapeId="1026" r:id="rId4" name="pcb_btnRepeatJob_px198_1">
              <controlPr defaultSize="0" print="0" autoFill="0" autoPict="0" macro="[0]!btnRepeatJob">
                <anchor>
                  <from>
                    <xdr:col>0</xdr:col>
                    <xdr:colOff>838200</xdr:colOff>
                    <xdr:row>14</xdr:row>
                    <xdr:rowOff>279400</xdr:rowOff>
                  </from>
                  <to>
                    <xdr:col>0</xdr:col>
                    <xdr:colOff>1651000</xdr:colOff>
                    <xdr:row>15</xdr:row>
                    <xdr:rowOff>254000</xdr:rowOff>
                  </to>
                </anchor>
              </controlPr>
            </control>
          </mc:Choice>
        </mc:AlternateContent>
        <mc:AlternateContent xmlns:mc="http://schemas.openxmlformats.org/markup-compatibility/2006">
          <mc:Choice Requires="x14">
            <control shapeId="1027" r:id="rId5" name="pcb_btnRemoveRow_px198_1">
              <controlPr defaultSize="0" print="0" autoFill="0" autoPict="0" macro="[0]!btnRemoveRow">
                <anchor>
                  <from>
                    <xdr:col>0</xdr:col>
                    <xdr:colOff>1701800</xdr:colOff>
                    <xdr:row>14</xdr:row>
                    <xdr:rowOff>279400</xdr:rowOff>
                  </from>
                  <to>
                    <xdr:col>1</xdr:col>
                    <xdr:colOff>457200</xdr:colOff>
                    <xdr:row>15</xdr:row>
                    <xdr:rowOff>254000</xdr:rowOff>
                  </to>
                </anchor>
              </controlPr>
            </control>
          </mc:Choice>
        </mc:AlternateContent>
        <mc:AlternateContent xmlns:mc="http://schemas.openxmlformats.org/markup-compatibility/2006">
          <mc:Choice Requires="x14">
            <control shapeId="1028" r:id="rId6" name="pcb_btnAddPass_px198_1">
              <controlPr defaultSize="0" print="0" autoFill="0" autoPict="0" macro="[0]!btnAddPass">
                <anchor>
                  <from>
                    <xdr:col>1</xdr:col>
                    <xdr:colOff>787400</xdr:colOff>
                    <xdr:row>14</xdr:row>
                    <xdr:rowOff>279400</xdr:rowOff>
                  </from>
                  <to>
                    <xdr:col>1</xdr:col>
                    <xdr:colOff>1498600</xdr:colOff>
                    <xdr:row>15</xdr:row>
                    <xdr:rowOff>254000</xdr:rowOff>
                  </to>
                </anchor>
              </controlPr>
            </control>
          </mc:Choice>
        </mc:AlternateContent>
        <mc:AlternateContent xmlns:mc="http://schemas.openxmlformats.org/markup-compatibility/2006">
          <mc:Choice Requires="x14">
            <control shapeId="1029" r:id="rId7" name="pcb_btnRemovePass_px198_1">
              <controlPr defaultSize="0" print="0" autoFill="0" autoPict="0" macro="[0]!btnRemovePass">
                <anchor>
                  <from>
                    <xdr:col>1</xdr:col>
                    <xdr:colOff>1549400</xdr:colOff>
                    <xdr:row>14</xdr:row>
                    <xdr:rowOff>279400</xdr:rowOff>
                  </from>
                  <to>
                    <xdr:col>2</xdr:col>
                    <xdr:colOff>660400</xdr:colOff>
                    <xdr:row>15</xdr:row>
                    <xdr:rowOff>254000</xdr:rowOff>
                  </to>
                </anchor>
              </controlPr>
            </control>
          </mc:Choice>
        </mc:AlternateContent>
        <mc:AlternateContent xmlns:mc="http://schemas.openxmlformats.org/markup-compatibility/2006">
          <mc:Choice Requires="x14">
            <control shapeId="1030" r:id="rId8" name="pcb_btnTogglePasses_px198_1">
              <controlPr defaultSize="0" print="0" autoFill="0" autoPict="0" macro="[0]!btnTogglePasses">
                <anchor>
                  <from>
                    <xdr:col>2</xdr:col>
                    <xdr:colOff>876300</xdr:colOff>
                    <xdr:row>14</xdr:row>
                    <xdr:rowOff>279400</xdr:rowOff>
                  </from>
                  <to>
                    <xdr:col>3</xdr:col>
                    <xdr:colOff>1054100</xdr:colOff>
                    <xdr:row>15</xdr:row>
                    <xdr:rowOff>254000</xdr:rowOff>
                  </to>
                </anchor>
              </controlPr>
            </control>
          </mc:Choice>
        </mc:AlternateContent>
        <mc:AlternateContent xmlns:mc="http://schemas.openxmlformats.org/markup-compatibility/2006">
          <mc:Choice Requires="x14">
            <control shapeId="1031" r:id="rId9" name="pcb_btnToggleAllPasses_px198_1">
              <controlPr defaultSize="0" print="0" autoFill="0" autoPict="0" macro="[0]!btnToggleAllPasses">
                <anchor>
                  <from>
                    <xdr:col>3</xdr:col>
                    <xdr:colOff>1104900</xdr:colOff>
                    <xdr:row>14</xdr:row>
                    <xdr:rowOff>279400</xdr:rowOff>
                  </from>
                  <to>
                    <xdr:col>4</xdr:col>
                    <xdr:colOff>1155700</xdr:colOff>
                    <xdr:row>15</xdr:row>
                    <xdr:rowOff>254000</xdr:rowOff>
                  </to>
                </anchor>
              </controlPr>
            </control>
          </mc:Choice>
        </mc:AlternateContent>
        <mc:AlternateContent xmlns:mc="http://schemas.openxmlformats.org/markup-compatibility/2006">
          <mc:Choice Requires="x14">
            <control shapeId="1032" r:id="rId10" name="pcb_btnNow_px198_1">
              <controlPr defaultSize="0" print="0" autoFill="0" autoPict="0" macro="[0]!btnNow">
                <anchor>
                  <from>
                    <xdr:col>4</xdr:col>
                    <xdr:colOff>1409700</xdr:colOff>
                    <xdr:row>14</xdr:row>
                    <xdr:rowOff>279400</xdr:rowOff>
                  </from>
                  <to>
                    <xdr:col>5</xdr:col>
                    <xdr:colOff>292100</xdr:colOff>
                    <xdr:row>15</xdr:row>
                    <xdr:rowOff>254000</xdr:rowOff>
                  </to>
                </anchor>
              </controlPr>
            </control>
          </mc:Choice>
        </mc:AlternateContent>
        <mc:AlternateContent xmlns:mc="http://schemas.openxmlformats.org/markup-compatibility/2006">
          <mc:Choice Requires="x14">
            <control shapeId="1033" r:id="rId11" name="pcb_ddViewMode">
              <controlPr locked="0" defaultSize="0" autoFill="0" autoPict="0" macro="[0]!ddViewMode">
                <anchor>
                  <from>
                    <xdr:col>4</xdr:col>
                    <xdr:colOff>0</xdr:colOff>
                    <xdr:row>1</xdr:row>
                    <xdr:rowOff>12700</xdr:rowOff>
                  </from>
                  <to>
                    <xdr:col>4</xdr:col>
                    <xdr:colOff>1143000</xdr:colOff>
                    <xdr:row>1</xdr:row>
                    <xdr:rowOff>190500</xdr:rowOff>
                  </to>
                </anchor>
              </controlPr>
            </control>
          </mc:Choice>
        </mc:AlternateContent>
        <mc:AlternateContent xmlns:mc="http://schemas.openxmlformats.org/markup-compatibility/2006">
          <mc:Choice Requires="x14">
            <control shapeId="1034" r:id="rId12" name="pcb_btnToggleCostColumns_2_6">
              <controlPr defaultSize="0" print="0" autoFill="0" autoPict="0" macro="[0]!btnToggleCostColumns">
                <anchor>
                  <from>
                    <xdr:col>5</xdr:col>
                    <xdr:colOff>0</xdr:colOff>
                    <xdr:row>1</xdr:row>
                    <xdr:rowOff>12700</xdr:rowOff>
                  </from>
                  <to>
                    <xdr:col>6</xdr:col>
                    <xdr:colOff>774700</xdr:colOff>
                    <xdr:row>1</xdr:row>
                    <xdr:rowOff>190500</xdr:rowOff>
                  </to>
                </anchor>
              </controlPr>
            </control>
          </mc:Choice>
        </mc:AlternateContent>
        <mc:AlternateContent xmlns:mc="http://schemas.openxmlformats.org/markup-compatibility/2006">
          <mc:Choice Requires="x14">
            <control shapeId="1035" r:id="rId13" name="pcb_btnToggleMultiPass_2_7">
              <controlPr defaultSize="0" print="0" autoFill="0" autoPict="0" macro="[0]!btnToggleMultiPass">
                <anchor>
                  <from>
                    <xdr:col>7</xdr:col>
                    <xdr:colOff>0</xdr:colOff>
                    <xdr:row>1</xdr:row>
                    <xdr:rowOff>12700</xdr:rowOff>
                  </from>
                  <to>
                    <xdr:col>7</xdr:col>
                    <xdr:colOff>1397000</xdr:colOff>
                    <xdr:row>1</xdr:row>
                    <xdr:rowOff>190500</xdr:rowOff>
                  </to>
                </anchor>
              </controlPr>
            </control>
          </mc:Choice>
        </mc:AlternateContent>
        <mc:AlternateContent xmlns:mc="http://schemas.openxmlformats.org/markup-compatibility/2006">
          <mc:Choice Requires="x14">
            <control shapeId="1036" r:id="rId14" name="pcb_btnSelectPrinters_px0_47">
              <controlPr defaultSize="0" print="0" autoFill="0" autoPict="0" macro="[0]!btnSelectPrinters">
                <anchor>
                  <from>
                    <xdr:col>46</xdr:col>
                    <xdr:colOff>0</xdr:colOff>
                    <xdr:row>0</xdr:row>
                    <xdr:rowOff>0</xdr:rowOff>
                  </from>
                  <to>
                    <xdr:col>46</xdr:col>
                    <xdr:colOff>1778000</xdr:colOff>
                    <xdr:row>1</xdr:row>
                    <xdr:rowOff>12700</xdr:rowOff>
                  </to>
                </anchor>
              </controlPr>
            </control>
          </mc:Choice>
        </mc:AlternateContent>
        <mc:AlternateContent xmlns:mc="http://schemas.openxmlformats.org/markup-compatibility/2006">
          <mc:Choice Requires="x14">
            <control shapeId="1037" r:id="rId15" name="pcb_btnCheckSheet_px25_47">
              <controlPr defaultSize="0" print="0" autoFill="0" autoPict="0" macro="[0]!btnCheckSheet">
                <anchor>
                  <from>
                    <xdr:col>46</xdr:col>
                    <xdr:colOff>0</xdr:colOff>
                    <xdr:row>1</xdr:row>
                    <xdr:rowOff>50800</xdr:rowOff>
                  </from>
                  <to>
                    <xdr:col>46</xdr:col>
                    <xdr:colOff>1778000</xdr:colOff>
                    <xdr:row>3</xdr:row>
                    <xdr:rowOff>63500</xdr:rowOff>
                  </to>
                </anchor>
              </controlPr>
            </control>
          </mc:Choice>
        </mc:AlternateContent>
        <mc:AlternateContent xmlns:mc="http://schemas.openxmlformats.org/markup-compatibility/2006">
          <mc:Choice Requires="x14">
            <control shapeId="1038" r:id="rId16" name="pcb_btnClearAll_px50_47">
              <controlPr defaultSize="0" print="0" autoFill="0" autoPict="0" macro="[0]!btnClearAll">
                <anchor>
                  <from>
                    <xdr:col>46</xdr:col>
                    <xdr:colOff>0</xdr:colOff>
                    <xdr:row>3</xdr:row>
                    <xdr:rowOff>101600</xdr:rowOff>
                  </from>
                  <to>
                    <xdr:col>46</xdr:col>
                    <xdr:colOff>1778000</xdr:colOff>
                    <xdr:row>5</xdr:row>
                    <xdr:rowOff>0</xdr:rowOff>
                  </to>
                </anchor>
              </controlPr>
            </control>
          </mc:Choice>
        </mc:AlternateContent>
        <mc:AlternateContent xmlns:mc="http://schemas.openxmlformats.org/markup-compatibility/2006">
          <mc:Choice Requires="x14">
            <control shapeId="1039" r:id="rId17" name="pcb_btnExport_px75_47">
              <controlPr defaultSize="0" print="0" autoFill="0" autoPict="0" macro="[0]!btnExport">
                <anchor>
                  <from>
                    <xdr:col>46</xdr:col>
                    <xdr:colOff>0</xdr:colOff>
                    <xdr:row>5</xdr:row>
                    <xdr:rowOff>38100</xdr:rowOff>
                  </from>
                  <to>
                    <xdr:col>46</xdr:col>
                    <xdr:colOff>1778000</xdr:colOff>
                    <xdr:row>7</xdr:row>
                    <xdr:rowOff>50800</xdr:rowOff>
                  </to>
                </anchor>
              </controlPr>
            </control>
          </mc:Choice>
        </mc:AlternateContent>
        <mc:AlternateContent xmlns:mc="http://schemas.openxmlformats.org/markup-compatibility/2006">
          <mc:Choice Requires="x14">
            <control shapeId="1040" r:id="rId18" name="pcb_btnImportLocation_px100_47">
              <controlPr defaultSize="0" print="0" autoFill="0" autoPict="0" macro="[0]!btnImportLocation">
                <anchor>
                  <from>
                    <xdr:col>46</xdr:col>
                    <xdr:colOff>0</xdr:colOff>
                    <xdr:row>7</xdr:row>
                    <xdr:rowOff>88900</xdr:rowOff>
                  </from>
                  <to>
                    <xdr:col>46</xdr:col>
                    <xdr:colOff>1778000</xdr:colOff>
                    <xdr:row>8</xdr:row>
                    <xdr:rowOff>177800</xdr:rowOff>
                  </to>
                </anchor>
              </controlPr>
            </control>
          </mc:Choice>
        </mc:AlternateContent>
        <mc:AlternateContent xmlns:mc="http://schemas.openxmlformats.org/markup-compatibility/2006">
          <mc:Choice Requires="x14">
            <control shapeId="1041" r:id="rId19" name="pcb_btnClearDefaults_5_4">
              <controlPr defaultSize="0" print="0" autoFill="0" autoPict="0" macro="[0]!btnClearDefaults">
                <anchor>
                  <from>
                    <xdr:col>3</xdr:col>
                    <xdr:colOff>0</xdr:colOff>
                    <xdr:row>4</xdr:row>
                    <xdr:rowOff>0</xdr:rowOff>
                  </from>
                  <to>
                    <xdr:col>3</xdr:col>
                    <xdr:colOff>1397000</xdr:colOff>
                    <xdr:row>5</xdr:row>
                    <xdr:rowOff>88900</xdr:rowOff>
                  </to>
                </anchor>
              </controlPr>
            </control>
          </mc:Choice>
        </mc:AlternateContent>
      </controls>
    </mc:Choice>
  </mc:AlternateContent>
  <tableParts count="1">
    <tablePart r:id="rId20"/>
  </tableParts>
  <extLst>
    <ext xmlns:x14="http://schemas.microsoft.com/office/spreadsheetml/2009/9/main" uri="{CCE6A557-97BC-4b89-ADB6-D9C93CAAB3DF}">
      <x14:dataValidations xmlns:xm="http://schemas.microsoft.com/office/excel/2006/main" count="17">
        <x14:dataValidation type="list" allowBlank="1" showInputMessage="1" showErrorMessage="1" errorTitle="Default technician" error="Choose one of the listed options. Pre-fills each new print job's Technician until Clear defaults is used." promptTitle="Default technician" prompt="Pre-fills each new print job's Technician until Clear defaults is used." xr:uid="{4E19A1B6-4AD9-AA49-9E24-E25F1F3FAA8D}">
          <x14:formula1>
            <xm:f>_Work!$K$2:$K$4</xm:f>
          </x14:formula1>
          <xm:sqref>B4</xm:sqref>
        </x14:dataValidation>
        <x14:dataValidation type="list" allowBlank="1" showInputMessage="1" showErrorMessage="1" errorTitle="Paper stock" error="Choose one of the listed options. Every active stock compatible with a printer at this print room." promptTitle="Paper stock" prompt="Every active stock compatible with a printer at this print room." xr:uid="{FF0A05F6-3F84-004C-BCB8-1C352D4AE796}">
          <x14:formula1>
            <xm:f>_Work!$L$2:$L$12</xm:f>
          </x14:formula1>
          <xm:sqref>B6</xm:sqref>
        </x14:dataValidation>
        <x14:dataValidation type="list" allowBlank="1" showInputMessage="1" showErrorMessage="1" errorTitle="Printer" error="Choose one of the listed options. Every active printer permitted at this print room." promptTitle="Printer" prompt="Every active printer permitted at this print room." xr:uid="{89B1DF31-8E47-8F48-8734-D12752E1E1AD}">
          <x14:formula1>
            <xm:f>_Work!$M$2:$M$4</xm:f>
          </x14:formula1>
          <xm:sqref>B5</xm:sqref>
        </x14:dataValidation>
        <x14:dataValidation type="list" allowBlank="1" showInputMessage="1" showErrorMessage="1" errorTitle="Technician" error="Choose one of the listed options. Inactive technicians are not listed." promptTitle="Technician" prompt="Inactive technicians are not listed." xr:uid="{7037934C-D1A5-9746-8F5F-BC51CB704051}">
          <x14:formula1>
            <xm:f>_Work!$K$2:$K$4</xm:f>
          </x14:formula1>
          <xm:sqref>D18:D29</xm:sqref>
        </x14:dataValidation>
        <x14:dataValidation type="list" allowBlank="1" showInputMessage="1" showErrorMessage="1" errorTitle="Paper stock" error="Choose one of the listed options. Every active stock compatible with a printer at this print room. Stocks marked '(unavailable)' are not ones HP Latex 335 can take - picking one clears the printer instead." promptTitle="Paper stock" prompt="Every active stock compatible with a printer at this print room. Stocks marked '(unavailable)' are not ones HP Latex 335 can take - picking one clears the printer instead." xr:uid="{4AB50D03-882E-F649-8DA8-AD72EEFAD112}">
          <x14:formula1>
            <xm:f>_Work!$N$2:$N$12</xm:f>
          </x14:formula1>
          <xm:sqref>H24</xm:sqref>
        </x14:dataValidation>
        <x14:dataValidation type="list" allowBlank="1" showInputMessage="1" showErrorMessage="1" errorTitle="Paper stock" error="Choose one of the listed options. Every active stock compatible with a printer at this print room. Stocks marked '(unavailable)' are not ones HP DesignJet Z9+ can take - picking one clears the printer instead." promptTitle="Paper stock" prompt="Every active stock compatible with a printer at this print room. Stocks marked '(unavailable)' are not ones HP DesignJet Z9+ can take - picking one clears the printer instead." xr:uid="{A0CCCEFA-8935-3B47-BDBF-CEAE37FA5F56}">
          <x14:formula1>
            <xm:f>_Work!$O$2:$O$12</xm:f>
          </x14:formula1>
          <xm:sqref>H25</xm:sqref>
        </x14:dataValidation>
        <x14:dataValidation type="list" allowBlank="1" showInputMessage="1" showErrorMessage="1" errorTitle="Paper stock" error="Choose one of the listed options. Every active stock compatible with a printer at this print room. Stocks marked '(unavailable)' are not ones Xerox Versant 180 can take - picking one clears the printer instead." promptTitle="Paper stock" prompt="Every active stock compatible with a printer at this print room. Stocks marked '(unavailable)' are not ones Xerox Versant 180 can take - picking one clears the printer instead." xr:uid="{7756A83A-89F0-3643-AA82-31019ACDAACD}">
          <x14:formula1>
            <xm:f>_Work!$P$2:$P$12</xm:f>
          </x14:formula1>
          <xm:sqref>H18 H22:H23 H26 H28</xm:sqref>
        </x14:dataValidation>
        <x14:dataValidation type="list" allowBlank="1" showInputMessage="1" showErrorMessage="1" errorTitle="Paper stock" error="Choose one of the listed options. Every active stock compatible with a printer at this print room. Stocks marked '(unavailable)' are not ones Epson SureColor P9500 can take - picking one clears the printer instead." promptTitle="Paper stock" prompt="Every active stock compatible with a printer at this print room. Stocks marked '(unavailable)' are not ones Epson SureColor P9500 can take - picking one clears the printer instead." xr:uid="{203B635C-9E50-B442-9A1A-B917CF1C20B3}">
          <x14:formula1>
            <xm:f>_Work!$Q$2:$Q$12</xm:f>
          </x14:formula1>
          <xm:sqref>H19:H21 H27 H29</xm:sqref>
        </x14:dataValidation>
        <x14:dataValidation type="list" allowBlank="1" showInputMessage="1" showErrorMessage="1" errorTitle="Printer" error="Choose one of the listed options. Every active printer permitted at this print room. Printers marked '(unavailable)' don't support 'Gloss 200gsm SRA3 sheet' - picking one clears the paper stock instead." promptTitle="Printer" prompt="Every active printer permitted at this print room. Printers marked '(unavailable)' don't support 'Gloss 200gsm SRA3 sheet' - picking one clears the paper stock instead." xr:uid="{F5150644-4303-E045-AEF0-1738599656CC}">
          <x14:formula1>
            <xm:f>_Work!$R$2:$R$4</xm:f>
          </x14:formula1>
          <xm:sqref>E18</xm:sqref>
        </x14:dataValidation>
        <x14:dataValidation type="list" allowBlank="1" showInputMessage="1" showErrorMessage="1" errorTitle="Printer" error="Choose one of the listed options. Every active printer permitted at this print room. Printers marked '(unavailable)' don't support 'Uncoated 120gsm A3 sheet' - picking one clears the paper stock instead." promptTitle="Printer" prompt="Every active printer permitted at this print room. Printers marked '(unavailable)' don't support 'Uncoated 120gsm A3 sheet' - picking one clears the paper stock instead." xr:uid="{A878B5AF-7163-394A-AA43-F473C1EC11D0}">
          <x14:formula1>
            <xm:f>_Work!$S$2:$S$4</xm:f>
          </x14:formula1>
          <xm:sqref>E22</xm:sqref>
        </x14:dataValidation>
        <x14:dataValidation type="list" allowBlank="1" showInputMessage="1" showErrorMessage="1" errorTitle="Printer" error="Choose one of the listed options. Every active printer permitted at this print room. Printers marked '(unavailable)' don't support 'Gloss offcut 320x450 sheet' - picking one clears the paper stock instead." promptTitle="Printer" prompt="Every active printer permitted at this print room. Printers marked '(unavailable)' don't support 'Gloss offcut 320x450 sheet' - picking one clears the paper stock instead." xr:uid="{03B1FC4B-DE7B-034F-BFDD-FA6204B4C636}">
          <x14:formula1>
            <xm:f>_Work!$T$2:$T$4</xm:f>
          </x14:formula1>
          <xm:sqref>E23</xm:sqref>
        </x14:dataValidation>
        <x14:dataValidation type="list" allowBlank="1" showInputMessage="1" showErrorMessage="1" errorTitle="Printer" error="Choose one of the listed options. Every active printer permitted at this print room. Printers marked '(unavailable)' don't support 'Vinyl self-adhesive 1370mm roll' - picking one clears the paper stock instead." promptTitle="Printer" prompt="Every active printer permitted at this print room. Printers marked '(unavailable)' don't support 'Vinyl self-adhesive 1370mm roll' - picking one clears the paper stock instead." xr:uid="{3BFBB526-D251-764A-9885-998FCFF13441}">
          <x14:formula1>
            <xm:f>_Work!$U$2:$U$4</xm:f>
          </x14:formula1>
          <xm:sqref>E24</xm:sqref>
        </x14:dataValidation>
        <x14:dataValidation type="list" allowBlank="1" showInputMessage="1" showErrorMessage="1" errorTitle="Printer" error="Choose one of the listed options. Every active printer permitted at this print room. Printers marked '(unavailable)' don't support 'Satin photo 610mm roll' - picking one clears the paper stock instead." promptTitle="Printer" prompt="Every active printer permitted at this print room. Printers marked '(unavailable)' don't support 'Satin photo 610mm roll' - picking one clears the paper stock instead." xr:uid="{3D9D6F90-B3A8-734B-BD6F-E3AE9EC2777F}">
          <x14:formula1>
            <xm:f>_Work!$V$2:$V$4</xm:f>
          </x14:formula1>
          <xm:sqref>E21 E25</xm:sqref>
        </x14:dataValidation>
        <x14:dataValidation type="list" allowBlank="1" showInputMessage="1" showErrorMessage="1" errorTitle="Printer" error="Choose one of the listed options. Every active printer permitted at this print room. Printers marked '(unavailable)' don't support 'Matte 180gsm A2 sheet' - picking one clears the paper stock instead." promptTitle="Printer" prompt="Every active printer permitted at this print room. Printers marked '(unavailable)' don't support 'Matte 180gsm A2 sheet' - picking one clears the paper stock instead." xr:uid="{0CA7C70D-6D75-AE47-A50E-54B2C2736473}">
          <x14:formula1>
            <xm:f>_Work!$W$2:$W$4</xm:f>
          </x14:formula1>
          <xm:sqref>E26</xm:sqref>
        </x14:dataValidation>
        <x14:dataValidation type="list" allowBlank="1" showInputMessage="1" showErrorMessage="1" errorTitle="Printer" error="Choose one of the listed options. Every active printer permitted at this print room. Printers marked '(unavailable)' don't support 'Matte 180gsm 1067mm roll' - picking one clears the paper stock instead." promptTitle="Printer" prompt="Every active printer permitted at this print room. Printers marked '(unavailable)' don't support 'Matte 180gsm 1067mm roll' - picking one clears the paper stock instead." xr:uid="{672FAD73-A97C-C644-86AD-6FE3DF0C2D38}">
          <x14:formula1>
            <xm:f>_Work!$X$2:$X$4</xm:f>
          </x14:formula1>
          <xm:sqref>E27</xm:sqref>
        </x14:dataValidation>
        <x14:dataValidation type="list" allowBlank="1" showInputMessage="1" showErrorMessage="1" errorTitle="Printer" error="Choose one of the listed options. Every active printer permitted at this print room. Printers marked '(unavailable)' don't support 'Matte 180gsm A1 sheet' - picking one clears the paper stock instead." promptTitle="Printer" prompt="Every active printer permitted at this print room. Printers marked '(unavailable)' don't support 'Matte 180gsm A1 sheet' - picking one clears the paper stock instead." xr:uid="{CE48EE84-E2D8-2847-9133-9D446A7E4752}">
          <x14:formula1>
            <xm:f>_Work!$Y$2:$Y$4</xm:f>
          </x14:formula1>
          <xm:sqref>E28</xm:sqref>
        </x14:dataValidation>
        <x14:dataValidation type="list" allowBlank="1" showInputMessage="1" showErrorMessage="1" errorTitle="Printer" error="Choose one of the listed options. Every active printer permitted at this print room. Printers marked '(unavailable)' don't support 'Canvas 914mm roll' - picking one clears the paper stock instead." promptTitle="Printer" prompt="Every active printer permitted at this print room. Printers marked '(unavailable)' don't support 'Canvas 914mm roll' - picking one clears the paper stock instead." xr:uid="{20CA1C3E-4956-6645-8A71-95C774A773A9}">
          <x14:formula1>
            <xm:f>_Work!$Z$2:$Z$4</xm:f>
          </x14:formula1>
          <xm:sqref>E19:E20 E29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9"/>
  <sheetViews>
    <sheetView showGridLines="0" workbookViewId="0"/>
  </sheetViews>
  <sheetFormatPr baseColWidth="10" defaultColWidth="8.83203125" defaultRowHeight="15" x14ac:dyDescent="0.2"/>
  <cols>
    <col min="1" max="1" width="10.6640625" customWidth="1"/>
    <col min="2" max="2" width="30.6640625" customWidth="1"/>
    <col min="3" max="3" width="28.6640625" customWidth="1"/>
    <col min="4" max="4" width="9.6640625" customWidth="1"/>
  </cols>
  <sheetData>
    <row r="1" spans="1:4" ht="21" x14ac:dyDescent="0.2">
      <c r="A1" s="1" t="s">
        <v>62</v>
      </c>
    </row>
    <row r="2" spans="1:4" x14ac:dyDescent="0.2">
      <c r="A2" s="2" t="s">
        <v>63</v>
      </c>
    </row>
    <row r="6" spans="1:4" ht="16" x14ac:dyDescent="0.2">
      <c r="A6" s="4" t="s">
        <v>64</v>
      </c>
      <c r="B6" s="4" t="s">
        <v>65</v>
      </c>
      <c r="C6" s="4" t="s">
        <v>19</v>
      </c>
      <c r="D6" s="4" t="s">
        <v>36</v>
      </c>
    </row>
    <row r="7" spans="1:4" x14ac:dyDescent="0.2">
      <c r="A7" s="106" t="s">
        <v>241</v>
      </c>
      <c r="B7" s="23" t="s">
        <v>67</v>
      </c>
      <c r="C7" s="23" t="s">
        <v>20</v>
      </c>
      <c r="D7" s="23" t="s">
        <v>38</v>
      </c>
    </row>
    <row r="8" spans="1:4" x14ac:dyDescent="0.2">
      <c r="A8" s="106" t="s">
        <v>242</v>
      </c>
      <c r="B8" s="23" t="s">
        <v>69</v>
      </c>
      <c r="C8" s="23" t="s">
        <v>20</v>
      </c>
      <c r="D8" s="23" t="s">
        <v>38</v>
      </c>
    </row>
    <row r="9" spans="1:4" x14ac:dyDescent="0.2">
      <c r="A9" s="106" t="s">
        <v>243</v>
      </c>
      <c r="B9" s="23" t="s">
        <v>71</v>
      </c>
      <c r="C9" s="23" t="s">
        <v>72</v>
      </c>
      <c r="D9" s="23" t="s">
        <v>38</v>
      </c>
    </row>
  </sheetData>
  <sheetProtection sheet="1" formatColumns="0" formatRows="0" sort="0" autoFilter="0"/>
  <dataValidations count="1">
    <dataValidation type="list" allowBlank="1" showInputMessage="1" showErrorMessage="1" errorTitle="Active" error="Set to No to retire a technician. Existing records keep working; the name stops appearing for new print jobs." promptTitle="Active" prompt="Set to No to retire a technician. Existing records keep working; the name stops appearing for new print jobs." sqref="D7:D2001" xr:uid="{00000000-0002-0000-0100-00000000000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pcb_btnAddRowTechnicians_4_1">
              <controlPr defaultSize="0" print="0" autoFill="0" autoPict="0" macro="[0]!btnAddRowTechnicians">
                <anchor>
                  <from>
                    <xdr:col>0</xdr:col>
                    <xdr:colOff>0</xdr:colOff>
                    <xdr:row>3</xdr:row>
                    <xdr:rowOff>0</xdr:rowOff>
                  </from>
                  <to>
                    <xdr:col>1</xdr:col>
                    <xdr:colOff>584200</xdr:colOff>
                    <xdr:row>4</xdr:row>
                    <xdr:rowOff>88900</xdr:rowOff>
                  </to>
                </anchor>
              </controlPr>
            </control>
          </mc:Choice>
        </mc:AlternateContent>
        <mc:AlternateContent xmlns:mc="http://schemas.openxmlformats.org/markup-compatibility/2006">
          <mc:Choice Requires="x14">
            <control shapeId="2050" r:id="rId4" name="pcb_btnRemoveRowTechnicians_4_3">
              <controlPr defaultSize="0" print="0" autoFill="0" autoPict="0" macro="[0]!btnRemoveRowTechnicians">
                <anchor>
                  <from>
                    <xdr:col>2</xdr:col>
                    <xdr:colOff>0</xdr:colOff>
                    <xdr:row>3</xdr:row>
                    <xdr:rowOff>0</xdr:rowOff>
                  </from>
                  <to>
                    <xdr:col>2</xdr:col>
                    <xdr:colOff>1397000</xdr:colOff>
                    <xdr:row>4</xdr:row>
                    <xdr:rowOff>88900</xdr:rowOff>
                  </to>
                </anchor>
              </controlPr>
            </control>
          </mc:Choice>
        </mc:AlternateContent>
        <mc:AlternateContent xmlns:mc="http://schemas.openxmlformats.org/markup-compatibility/2006">
          <mc:Choice Requires="x14">
            <control shapeId="2051" r:id="rId5" name="pcb_btnClearTechnicians_4_5">
              <controlPr defaultSize="0" print="0" autoFill="0" autoPict="0" macro="[0]!btnClearTechnicians">
                <anchor>
                  <from>
                    <xdr:col>4</xdr:col>
                    <xdr:colOff>0</xdr:colOff>
                    <xdr:row>3</xdr:row>
                    <xdr:rowOff>0</xdr:rowOff>
                  </from>
                  <to>
                    <xdr:col>6</xdr:col>
                    <xdr:colOff>50800</xdr:colOff>
                    <xdr:row>4</xdr:row>
                    <xdr:rowOff>88900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
  <sheetViews>
    <sheetView showGridLines="0" workbookViewId="0"/>
  </sheetViews>
  <sheetFormatPr baseColWidth="10" defaultColWidth="8.83203125" defaultRowHeight="15" x14ac:dyDescent="0.2"/>
  <cols>
    <col min="1" max="1" width="11.6640625" customWidth="1"/>
    <col min="2" max="2" width="30.6640625" customWidth="1"/>
    <col min="3" max="3" width="17.6640625" customWidth="1"/>
    <col min="4" max="4" width="13.6640625" customWidth="1"/>
    <col min="5" max="8" width="14.6640625" customWidth="1"/>
    <col min="9" max="9" width="9.6640625" customWidth="1"/>
  </cols>
  <sheetData>
    <row r="1" spans="1:9" ht="21" x14ac:dyDescent="0.2">
      <c r="A1" s="1" t="s">
        <v>73</v>
      </c>
    </row>
    <row r="2" spans="1:9" x14ac:dyDescent="0.2">
      <c r="A2" s="2" t="s">
        <v>74</v>
      </c>
    </row>
    <row r="4" spans="1:9" x14ac:dyDescent="0.2">
      <c r="H4" s="2" t="s">
        <v>206</v>
      </c>
    </row>
    <row r="5" spans="1:9" x14ac:dyDescent="0.2">
      <c r="H5" s="2"/>
    </row>
    <row r="6" spans="1:9" ht="32" x14ac:dyDescent="0.2">
      <c r="A6" s="4" t="s">
        <v>75</v>
      </c>
      <c r="B6" s="4" t="s">
        <v>76</v>
      </c>
      <c r="C6" s="4" t="s">
        <v>57</v>
      </c>
      <c r="D6" s="4" t="s">
        <v>77</v>
      </c>
      <c r="E6" s="4" t="s">
        <v>269</v>
      </c>
      <c r="F6" s="4" t="s">
        <v>270</v>
      </c>
      <c r="G6" s="22" t="s">
        <v>204</v>
      </c>
      <c r="H6" s="22" t="s">
        <v>205</v>
      </c>
      <c r="I6" s="4" t="s">
        <v>36</v>
      </c>
    </row>
    <row r="7" spans="1:9" x14ac:dyDescent="0.2">
      <c r="A7" s="106" t="s">
        <v>244</v>
      </c>
      <c r="B7" s="23" t="s">
        <v>79</v>
      </c>
      <c r="C7" s="23" t="s">
        <v>58</v>
      </c>
      <c r="D7" s="35">
        <v>2.85</v>
      </c>
      <c r="E7" s="23" t="s">
        <v>271</v>
      </c>
      <c r="F7" s="35"/>
      <c r="G7" s="36">
        <v>1370</v>
      </c>
      <c r="H7" s="38"/>
      <c r="I7" s="23" t="s">
        <v>38</v>
      </c>
    </row>
    <row r="8" spans="1:9" x14ac:dyDescent="0.2">
      <c r="A8" s="106" t="s">
        <v>245</v>
      </c>
      <c r="B8" s="23" t="s">
        <v>81</v>
      </c>
      <c r="C8" s="23" t="s">
        <v>58</v>
      </c>
      <c r="D8" s="35">
        <v>2.4</v>
      </c>
      <c r="E8" s="23" t="s">
        <v>271</v>
      </c>
      <c r="F8" s="35"/>
      <c r="G8" s="37">
        <v>610</v>
      </c>
      <c r="H8" s="38"/>
      <c r="I8" s="23" t="s">
        <v>38</v>
      </c>
    </row>
    <row r="9" spans="1:9" x14ac:dyDescent="0.2">
      <c r="A9" s="106" t="s">
        <v>246</v>
      </c>
      <c r="B9" s="23" t="s">
        <v>83</v>
      </c>
      <c r="C9" s="23" t="s">
        <v>59</v>
      </c>
      <c r="D9" s="35">
        <v>0.95</v>
      </c>
      <c r="E9" s="23" t="s">
        <v>271</v>
      </c>
      <c r="F9" s="35"/>
      <c r="G9" s="37"/>
      <c r="H9" s="38" t="s">
        <v>51</v>
      </c>
      <c r="I9" s="23" t="s">
        <v>38</v>
      </c>
    </row>
    <row r="10" spans="1:9" x14ac:dyDescent="0.2">
      <c r="A10" s="106" t="s">
        <v>247</v>
      </c>
      <c r="B10" s="23" t="s">
        <v>85</v>
      </c>
      <c r="C10" s="23" t="s">
        <v>61</v>
      </c>
      <c r="D10" s="35">
        <v>1.75</v>
      </c>
      <c r="E10" s="23" t="s">
        <v>271</v>
      </c>
      <c r="F10" s="35"/>
      <c r="G10" s="37">
        <v>1370</v>
      </c>
      <c r="H10" s="38"/>
      <c r="I10" s="23" t="s">
        <v>38</v>
      </c>
    </row>
  </sheetData>
  <sheetProtection sheet="1" formatColumns="0" formatRows="0" sort="0" autoFilter="0"/>
  <phoneticPr fontId="11" type="noConversion"/>
  <dataValidations count="7">
    <dataValidation type="list" allowBlank="1" showInputMessage="1" showErrorMessage="1" sqref="C7:C2001" xr:uid="{00000000-0002-0000-0200-000000000000}">
      <formula1>lstConsumables</formula1>
    </dataValidation>
    <dataValidation type="decimal" operator="greaterThanOrEqual" showInputMessage="1" showErrorMessage="1" errorTitle="Consumable cost" error="Estimated consumable cost to print one square metre, including typical coverage. Must be zero or more." promptTitle="Consumable cost" prompt="Estimated consumable cost to print one square metre, including typical coverage. Must be zero or more." sqref="D7:D2001" xr:uid="{00000000-0002-0000-0200-000001000000}">
      <formula1>0</formula1>
    </dataValidation>
    <dataValidation type="decimal" operator="greaterThanOrEqual" allowBlank="1" showInputMessage="1" showErrorMessage="1" errorTitle="Max roll width mm" error="Enter 0 or more, in millimetres." promptTitle="Max roll width mm" prompt="The widest roll stock this printer can take, in millimetres. Leave blank if this printer cannot print on roll stock." sqref="G7:G10" xr:uid="{C0A2668E-6A17-4354-874C-F8907F30987B}">
      <formula1>0</formula1>
    </dataValidation>
    <dataValidation type="list" allowBlank="1" showInputMessage="1" showErrorMessage="1" errorTitle="Max sheet size" error="Choose one of the standard sizes listed on Settings." promptTitle="Max sheet size" prompt="The largest standard sheet size this printer can take. Leave blank if this printer cannot print on sheet stock." sqref="H7:H10" xr:uid="{B526154C-BEC4-4000-8C38-838E3A63AF21}">
      <formula1>RNG_STD_SIZES</formula1>
    </dataValidation>
    <dataValidation type="list" allowBlank="1" showInputMessage="1" showErrorMessage="1" sqref="G11:G2001 I7:I10" xr:uid="{00000000-0002-0000-0200-000002000000}">
      <formula1>"Yes,No"</formula1>
    </dataValidation>
    <dataValidation type="list" allowBlank="1" showInputMessage="1" showErrorMessage="1" errorTitle="Colour mode" error="Choose single pass or multi-pass." promptTitle="Colour mode" prompt="single pass: one flat Cost per m2, as always. multi-pass (a RISO duplicator, say): each job is printed in several colour passes, costed from the Consumables sheet, and each pass costs the Template cost to set up." sqref="E7:E10" xr:uid="{C7C9C186-E3F4-4132-81AC-1EF70CDD38BD}">
      <formula1>"single pass,multi-pass"</formula1>
    </dataValidation>
    <dataValidation type="decimal" operator="greaterThanOrEqual" allowBlank="1" showInputMessage="1" showErrorMessage="1" errorTitle="Template cost" error="Enter a number, zero or more." promptTitle="Template cost" prompt="Multi-pass printers only: what it costs to set up one colour pass (making a RISO master, for example). Charged once per pass, however many copies are run. Leave blank for none." sqref="F7:F10" xr:uid="{4A672B3A-63B2-4432-A54D-71083F4BA2FB}">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pcb_btnAddRowPrinters_4_1">
              <controlPr defaultSize="0" print="0" autoFill="0" autoPict="0" macro="[0]!btnAddRowPrinters">
                <anchor>
                  <from>
                    <xdr:col>0</xdr:col>
                    <xdr:colOff>0</xdr:colOff>
                    <xdr:row>3</xdr:row>
                    <xdr:rowOff>0</xdr:rowOff>
                  </from>
                  <to>
                    <xdr:col>1</xdr:col>
                    <xdr:colOff>508000</xdr:colOff>
                    <xdr:row>4</xdr:row>
                    <xdr:rowOff>88900</xdr:rowOff>
                  </to>
                </anchor>
              </controlPr>
            </control>
          </mc:Choice>
        </mc:AlternateContent>
        <mc:AlternateContent xmlns:mc="http://schemas.openxmlformats.org/markup-compatibility/2006">
          <mc:Choice Requires="x14">
            <control shapeId="3074" r:id="rId4" name="pcb_btnRemoveRowPrinters_4_3">
              <controlPr defaultSize="0" print="0" autoFill="0" autoPict="0" macro="[0]!btnRemoveRowPrinters">
                <anchor>
                  <from>
                    <xdr:col>2</xdr:col>
                    <xdr:colOff>0</xdr:colOff>
                    <xdr:row>3</xdr:row>
                    <xdr:rowOff>0</xdr:rowOff>
                  </from>
                  <to>
                    <xdr:col>3</xdr:col>
                    <xdr:colOff>50800</xdr:colOff>
                    <xdr:row>4</xdr:row>
                    <xdr:rowOff>88900</xdr:rowOff>
                  </to>
                </anchor>
              </controlPr>
            </control>
          </mc:Choice>
        </mc:AlternateContent>
        <mc:AlternateContent xmlns:mc="http://schemas.openxmlformats.org/markup-compatibility/2006">
          <mc:Choice Requires="x14">
            <control shapeId="3075" r:id="rId5" name="pcb_btnClearPrinters_4_5">
              <controlPr defaultSize="0" print="0" autoFill="0" autoPict="0" macro="[0]!btnClearPrinters">
                <anchor>
                  <from>
                    <xdr:col>4</xdr:col>
                    <xdr:colOff>0</xdr:colOff>
                    <xdr:row>3</xdr:row>
                    <xdr:rowOff>0</xdr:rowOff>
                  </from>
                  <to>
                    <xdr:col>5</xdr:col>
                    <xdr:colOff>279400</xdr:colOff>
                    <xdr:row>4</xdr:row>
                    <xdr:rowOff>88900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5"/>
  <sheetViews>
    <sheetView showGridLines="0" workbookViewId="0"/>
  </sheetViews>
  <sheetFormatPr baseColWidth="10" defaultColWidth="8.83203125" defaultRowHeight="15" x14ac:dyDescent="0.2"/>
  <cols>
    <col min="1" max="1" width="15.6640625" customWidth="1"/>
    <col min="2" max="2" width="34.6640625" customWidth="1"/>
    <col min="3" max="3" width="17.6640625" customWidth="1"/>
    <col min="4" max="4" width="11.6640625" customWidth="1"/>
    <col min="5" max="5" width="14.6640625" customWidth="1"/>
    <col min="6" max="6" width="11.6640625" customWidth="1"/>
    <col min="7" max="9" width="10.6640625" customWidth="1"/>
    <col min="10" max="10" width="14.6640625" customWidth="1"/>
    <col min="11" max="11" width="9.6640625" customWidth="1"/>
    <col min="12" max="12" width="14.6640625" customWidth="1"/>
  </cols>
  <sheetData>
    <row r="1" spans="1:13" ht="21" x14ac:dyDescent="0.2">
      <c r="A1" s="1" t="s">
        <v>86</v>
      </c>
    </row>
    <row r="2" spans="1:13" x14ac:dyDescent="0.2">
      <c r="A2" s="2" t="s">
        <v>87</v>
      </c>
    </row>
    <row r="4" spans="1:13" x14ac:dyDescent="0.2">
      <c r="M4" s="2" t="s">
        <v>114</v>
      </c>
    </row>
    <row r="5" spans="1:13" x14ac:dyDescent="0.2">
      <c r="M5" s="2"/>
    </row>
    <row r="6" spans="1:13" ht="32" x14ac:dyDescent="0.2">
      <c r="A6" s="4" t="s">
        <v>88</v>
      </c>
      <c r="B6" s="4" t="s">
        <v>89</v>
      </c>
      <c r="C6" s="4" t="s">
        <v>35</v>
      </c>
      <c r="D6" s="4" t="s">
        <v>90</v>
      </c>
      <c r="E6" s="4" t="s">
        <v>91</v>
      </c>
      <c r="F6" s="4" t="s">
        <v>203</v>
      </c>
      <c r="G6" s="4" t="s">
        <v>48</v>
      </c>
      <c r="H6" s="4" t="s">
        <v>49</v>
      </c>
      <c r="I6" s="4" t="s">
        <v>92</v>
      </c>
      <c r="J6" s="4" t="s">
        <v>93</v>
      </c>
      <c r="K6" s="4" t="s">
        <v>36</v>
      </c>
      <c r="L6" s="21" t="s">
        <v>207</v>
      </c>
    </row>
    <row r="7" spans="1:13" x14ac:dyDescent="0.2">
      <c r="A7" s="106" t="s">
        <v>248</v>
      </c>
      <c r="B7" s="23" t="s">
        <v>95</v>
      </c>
      <c r="C7" s="23" t="s">
        <v>40</v>
      </c>
      <c r="D7" s="23" t="s">
        <v>44</v>
      </c>
      <c r="E7" s="23" t="s">
        <v>96</v>
      </c>
      <c r="F7" s="23" t="s">
        <v>51</v>
      </c>
      <c r="G7" s="7">
        <v>594</v>
      </c>
      <c r="H7" s="7">
        <v>841</v>
      </c>
      <c r="I7" s="9">
        <v>0.42</v>
      </c>
      <c r="J7" s="19" t="str">
        <f>IF(tblPapers[[#This Row],[Measure]]="","",IF(tblPapers[[#This Row],[Measure]]="Sheet","£ per sheet","£ per metre"))</f>
        <v>£ per sheet</v>
      </c>
      <c r="K7" s="23" t="s">
        <v>38</v>
      </c>
      <c r="L7" s="24" t="s">
        <v>129</v>
      </c>
    </row>
    <row r="8" spans="1:13" x14ac:dyDescent="0.2">
      <c r="A8" s="106" t="s">
        <v>249</v>
      </c>
      <c r="B8" s="23" t="s">
        <v>98</v>
      </c>
      <c r="C8" s="23" t="s">
        <v>40</v>
      </c>
      <c r="D8" s="23" t="s">
        <v>44</v>
      </c>
      <c r="E8" s="23" t="s">
        <v>96</v>
      </c>
      <c r="F8" s="23" t="s">
        <v>52</v>
      </c>
      <c r="G8" s="7">
        <v>420</v>
      </c>
      <c r="H8" s="7">
        <v>594</v>
      </c>
      <c r="I8" s="9">
        <v>0.24</v>
      </c>
      <c r="J8" s="19" t="str">
        <f>IF(tblPapers[[#This Row],[Measure]]="","",IF(tblPapers[[#This Row],[Measure]]="Sheet","£ per sheet","£ per metre"))</f>
        <v>£ per sheet</v>
      </c>
      <c r="K8" s="23" t="s">
        <v>38</v>
      </c>
      <c r="L8" s="24" t="s">
        <v>129</v>
      </c>
    </row>
    <row r="9" spans="1:13" x14ac:dyDescent="0.2">
      <c r="A9" s="106" t="s">
        <v>250</v>
      </c>
      <c r="B9" s="23" t="s">
        <v>100</v>
      </c>
      <c r="C9" s="23" t="s">
        <v>39</v>
      </c>
      <c r="D9" s="23" t="s">
        <v>44</v>
      </c>
      <c r="E9" s="23" t="s">
        <v>96</v>
      </c>
      <c r="F9" s="23" t="s">
        <v>55</v>
      </c>
      <c r="G9" s="7">
        <v>320</v>
      </c>
      <c r="H9" s="7">
        <v>450</v>
      </c>
      <c r="I9" s="9">
        <v>0.31</v>
      </c>
      <c r="J9" s="19" t="str">
        <f>IF(tblPapers[[#This Row],[Measure]]="","",IF(tblPapers[[#This Row],[Measure]]="Sheet","£ per sheet","£ per metre"))</f>
        <v>£ per sheet</v>
      </c>
      <c r="K9" s="23" t="s">
        <v>38</v>
      </c>
      <c r="L9" s="24" t="s">
        <v>129</v>
      </c>
    </row>
    <row r="10" spans="1:13" x14ac:dyDescent="0.2">
      <c r="A10" s="106" t="s">
        <v>251</v>
      </c>
      <c r="B10" s="23" t="s">
        <v>102</v>
      </c>
      <c r="C10" s="23" t="s">
        <v>43</v>
      </c>
      <c r="D10" s="23" t="s">
        <v>44</v>
      </c>
      <c r="E10" s="23" t="s">
        <v>96</v>
      </c>
      <c r="F10" s="23" t="s">
        <v>53</v>
      </c>
      <c r="G10" s="7">
        <v>297</v>
      </c>
      <c r="H10" s="7">
        <v>420</v>
      </c>
      <c r="I10" s="9">
        <v>0.09</v>
      </c>
      <c r="J10" s="19" t="str">
        <f>IF(tblPapers[[#This Row],[Measure]]="","",IF(tblPapers[[#This Row],[Measure]]="Sheet","£ per sheet","£ per metre"))</f>
        <v>£ per sheet</v>
      </c>
      <c r="K10" s="23" t="s">
        <v>38</v>
      </c>
      <c r="L10" s="24" t="s">
        <v>129</v>
      </c>
    </row>
    <row r="11" spans="1:13" x14ac:dyDescent="0.2">
      <c r="A11" s="106" t="s">
        <v>252</v>
      </c>
      <c r="B11" s="23" t="s">
        <v>104</v>
      </c>
      <c r="C11" s="23" t="s">
        <v>42</v>
      </c>
      <c r="D11" s="23" t="s">
        <v>45</v>
      </c>
      <c r="E11" s="23" t="s">
        <v>45</v>
      </c>
      <c r="F11" s="23"/>
      <c r="G11" s="7">
        <v>610</v>
      </c>
      <c r="H11" s="7"/>
      <c r="I11" s="9">
        <v>3.1</v>
      </c>
      <c r="J11" s="19" t="str">
        <f>IF(tblPapers[[#This Row],[Measure]]="","",IF(tblPapers[[#This Row],[Measure]]="Sheet","£ per sheet","£ per metre"))</f>
        <v>£ per metre</v>
      </c>
      <c r="K11" s="23" t="s">
        <v>38</v>
      </c>
      <c r="L11" s="24" t="s">
        <v>129</v>
      </c>
    </row>
    <row r="12" spans="1:13" x14ac:dyDescent="0.2">
      <c r="A12" s="106" t="s">
        <v>253</v>
      </c>
      <c r="B12" s="23" t="s">
        <v>106</v>
      </c>
      <c r="C12" s="23" t="s">
        <v>41</v>
      </c>
      <c r="D12" s="23" t="s">
        <v>45</v>
      </c>
      <c r="E12" s="23" t="s">
        <v>45</v>
      </c>
      <c r="F12" s="23"/>
      <c r="G12" s="7">
        <v>914</v>
      </c>
      <c r="H12" s="7"/>
      <c r="I12" s="9">
        <v>8.75</v>
      </c>
      <c r="J12" s="19" t="str">
        <f>IF(tblPapers[[#This Row],[Measure]]="","",IF(tblPapers[[#This Row],[Measure]]="Sheet","£ per sheet","£ per metre"))</f>
        <v>£ per metre</v>
      </c>
      <c r="K12" s="23" t="s">
        <v>38</v>
      </c>
      <c r="L12" s="24" t="s">
        <v>129</v>
      </c>
    </row>
    <row r="13" spans="1:13" x14ac:dyDescent="0.2">
      <c r="A13" s="106" t="s">
        <v>254</v>
      </c>
      <c r="B13" s="23" t="s">
        <v>108</v>
      </c>
      <c r="C13" s="23" t="s">
        <v>37</v>
      </c>
      <c r="D13" s="23" t="s">
        <v>45</v>
      </c>
      <c r="E13" s="23" t="s">
        <v>45</v>
      </c>
      <c r="F13" s="23"/>
      <c r="G13" s="7">
        <v>1370</v>
      </c>
      <c r="H13" s="7"/>
      <c r="I13" s="9">
        <v>11.4</v>
      </c>
      <c r="J13" s="19" t="str">
        <f>IF(tblPapers[[#This Row],[Measure]]="","",IF(tblPapers[[#This Row],[Measure]]="Sheet","£ per sheet","£ per metre"))</f>
        <v>£ per metre</v>
      </c>
      <c r="K13" s="23" t="s">
        <v>38</v>
      </c>
      <c r="L13" s="24" t="s">
        <v>129</v>
      </c>
    </row>
    <row r="14" spans="1:13" x14ac:dyDescent="0.2">
      <c r="A14" s="106" t="s">
        <v>255</v>
      </c>
      <c r="B14" s="23" t="s">
        <v>110</v>
      </c>
      <c r="C14" s="23" t="s">
        <v>40</v>
      </c>
      <c r="D14" s="23" t="s">
        <v>45</v>
      </c>
      <c r="E14" s="23" t="s">
        <v>45</v>
      </c>
      <c r="F14" s="23"/>
      <c r="G14" s="7">
        <v>1067</v>
      </c>
      <c r="H14" s="7"/>
      <c r="I14" s="9">
        <v>5.6</v>
      </c>
      <c r="J14" s="19" t="str">
        <f>IF(tblPapers[[#This Row],[Measure]]="","",IF(tblPapers[[#This Row],[Measure]]="Sheet","£ per sheet","£ per metre"))</f>
        <v>£ per metre</v>
      </c>
      <c r="K14" s="23" t="s">
        <v>38</v>
      </c>
      <c r="L14" s="24" t="s">
        <v>129</v>
      </c>
    </row>
    <row r="15" spans="1:13" x14ac:dyDescent="0.2">
      <c r="A15" s="106" t="s">
        <v>256</v>
      </c>
      <c r="B15" s="23" t="s">
        <v>112</v>
      </c>
      <c r="C15" s="23" t="s">
        <v>39</v>
      </c>
      <c r="D15" s="23" t="s">
        <v>44</v>
      </c>
      <c r="E15" s="23" t="s">
        <v>113</v>
      </c>
      <c r="F15" s="23"/>
      <c r="G15" s="7">
        <v>320</v>
      </c>
      <c r="H15" s="7">
        <v>450</v>
      </c>
      <c r="I15" s="9">
        <v>0.18</v>
      </c>
      <c r="J15" s="19" t="str">
        <f>IF(tblPapers[[#This Row],[Measure]]="","",IF(tblPapers[[#This Row],[Measure]]="Sheet","£ per sheet","£ per metre"))</f>
        <v>£ per sheet</v>
      </c>
      <c r="K15" s="23" t="s">
        <v>38</v>
      </c>
      <c r="L15" s="24" t="s">
        <v>129</v>
      </c>
    </row>
  </sheetData>
  <sheetProtection sheet="1" formatColumns="0" formatRows="0" sort="0" autoFilter="0"/>
  <dataValidations count="9">
    <dataValidation type="list" allowBlank="1" showInputMessage="1" showErrorMessage="1" sqref="C7:C2001" xr:uid="{00000000-0002-0000-0300-000000000000}">
      <formula1>lstPaperTypes</formula1>
    </dataValidation>
    <dataValidation type="list" allowBlank="1" showInputMessage="1" showErrorMessage="1" errorTitle="Measure" error="Sheet stock is counted in sheets; roll stock is counted in metres. This choice drives how the workbook measures and prices the stock." promptTitle="Measure" prompt="Sheet stock is counted in sheets; roll stock is counted in metres. This choice drives how the workbook measures and prices the stock." sqref="D7:D2001" xr:uid="{00000000-0002-0000-0300-000001000000}">
      <formula1>"Sheet,Roll"</formula1>
    </dataValidation>
    <dataValidation type="list" allowBlank="1" showInputMessage="1" showErrorMessage="1" errorTitle="Size mode" error="Standard fills the size from the standard sizes list. Custom sheet takes width and height directly. Roll takes the roll width only." promptTitle="Size mode" prompt="Standard fills the size from the standard sizes list. Custom sheet takes width and height directly. Roll takes the roll width only." sqref="E7:E2001" xr:uid="{00000000-0002-0000-0300-000002000000}">
      <formula1>"Standard,Custom sheet,Roll"</formula1>
    </dataValidation>
    <dataValidation type="list" allowBlank="1" showInputMessage="1" showErrorMessage="1" sqref="F7:F2001" xr:uid="{00000000-0002-0000-0300-000003000000}">
      <formula1>lstStandardSizes</formula1>
    </dataValidation>
    <dataValidation type="decimal" operator="greaterThan" allowBlank="1" showInputMessage="1" showErrorMessage="1" errorTitle="Dimension" error="Enter the size in millimetres. For roll stock, enter the roll width only." promptTitle="Dimension" prompt="Enter the size in millimetres. For roll stock, enter the roll width only." sqref="G7:G2001" xr:uid="{00000000-0002-0000-0300-000004000000}">
      <formula1>0</formula1>
    </dataValidation>
    <dataValidation type="decimal" operator="greaterThan" allowBlank="1" showInputMessage="1" showErrorMessage="1" errorTitle="Dimension" error="Enter the size in millimetres." promptTitle="Dimension" prompt="Enter the size in millimetres." sqref="H7:H2001" xr:uid="{00000000-0002-0000-0300-000005000000}">
      <formula1>0</formula1>
    </dataValidation>
    <dataValidation type="decimal" operator="greaterThan" allowBlank="1" showInputMessage="1" showErrorMessage="1" errorTitle="Cost" error="Cost per sheet for sheet stock, or cost per metre for roll stock. The Cost unit column shows which applies." promptTitle="Cost" prompt="Cost per sheet for sheet stock, or cost per metre for roll stock. The Cost unit column shows which applies." sqref="I7:I2001" xr:uid="{00000000-0002-0000-0300-000006000000}">
      <formula1>0</formula1>
    </dataValidation>
    <dataValidation type="list" allowBlank="1" showInputMessage="1" showErrorMessage="1" sqref="K7:K2001" xr:uid="{00000000-0002-0000-0300-000007000000}">
      <formula1>"Yes,No"</formula1>
    </dataValidation>
    <dataValidation type="list" allowBlank="1" showInputMessage="1" showErrorMessage="1" errorTitle="Supplied by student" error="Choose Yes or No." promptTitle="Supplied by student" prompt="Yes for paper the student supplies, e.g. a bulk delivery used across many jobs: paper cost is always zero, whatever Cost says. No (the default) for stock the print room buys and charges for." sqref="L7:L15" xr:uid="{723191A8-A834-A642-BE8C-0CE75E8B5962}">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pcb_btnAddRowPapers_4_1">
              <controlPr defaultSize="0" print="0" autoFill="0" autoPict="0" macro="[0]!btnAddRowPapers">
                <anchor>
                  <from>
                    <xdr:col>0</xdr:col>
                    <xdr:colOff>0</xdr:colOff>
                    <xdr:row>3</xdr:row>
                    <xdr:rowOff>0</xdr:rowOff>
                  </from>
                  <to>
                    <xdr:col>1</xdr:col>
                    <xdr:colOff>203200</xdr:colOff>
                    <xdr:row>4</xdr:row>
                    <xdr:rowOff>88900</xdr:rowOff>
                  </to>
                </anchor>
              </controlPr>
            </control>
          </mc:Choice>
        </mc:AlternateContent>
        <mc:AlternateContent xmlns:mc="http://schemas.openxmlformats.org/markup-compatibility/2006">
          <mc:Choice Requires="x14">
            <control shapeId="4098" r:id="rId4" name="pcb_btnRemoveRowPapers_4_3">
              <controlPr defaultSize="0" print="0" autoFill="0" autoPict="0" macro="[0]!btnRemoveRowPapers">
                <anchor>
                  <from>
                    <xdr:col>2</xdr:col>
                    <xdr:colOff>0</xdr:colOff>
                    <xdr:row>3</xdr:row>
                    <xdr:rowOff>0</xdr:rowOff>
                  </from>
                  <to>
                    <xdr:col>3</xdr:col>
                    <xdr:colOff>50800</xdr:colOff>
                    <xdr:row>4</xdr:row>
                    <xdr:rowOff>88900</xdr:rowOff>
                  </to>
                </anchor>
              </controlPr>
            </control>
          </mc:Choice>
        </mc:AlternateContent>
        <mc:AlternateContent xmlns:mc="http://schemas.openxmlformats.org/markup-compatibility/2006">
          <mc:Choice Requires="x14">
            <control shapeId="4099" r:id="rId5" name="pcb_btnClearPapers_4_5">
              <controlPr defaultSize="0" print="0" autoFill="0" autoPict="0" macro="[0]!btnClearPapers">
                <anchor>
                  <from>
                    <xdr:col>4</xdr:col>
                    <xdr:colOff>0</xdr:colOff>
                    <xdr:row>3</xdr:row>
                    <xdr:rowOff>0</xdr:rowOff>
                  </from>
                  <to>
                    <xdr:col>5</xdr:col>
                    <xdr:colOff>279400</xdr:colOff>
                    <xdr:row>4</xdr:row>
                    <xdr:rowOff>88900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85411-BDF1-154C-A7B9-E1638EB0ABB5}">
  <dimension ref="A1:E7"/>
  <sheetViews>
    <sheetView showGridLines="0" workbookViewId="0"/>
  </sheetViews>
  <sheetFormatPr baseColWidth="10" defaultRowHeight="15" x14ac:dyDescent="0.2"/>
  <cols>
    <col min="1" max="1" width="16.83203125" style="40" customWidth="1"/>
    <col min="2" max="2" width="20.83203125" style="40" customWidth="1"/>
    <col min="3" max="3" width="26.83203125" style="40" customWidth="1"/>
    <col min="4" max="4" width="14.83203125" style="40" customWidth="1"/>
    <col min="5" max="5" width="9.83203125" style="40" customWidth="1"/>
    <col min="6" max="16384" width="10.83203125" style="40"/>
  </cols>
  <sheetData>
    <row r="1" spans="1:5" ht="21" customHeight="1" x14ac:dyDescent="0.25">
      <c r="A1" s="41" t="s">
        <v>308</v>
      </c>
    </row>
    <row r="2" spans="1:5" x14ac:dyDescent="0.2">
      <c r="A2" s="42" t="s">
        <v>309</v>
      </c>
    </row>
    <row r="3" spans="1:5" x14ac:dyDescent="0.2">
      <c r="A3" s="42" t="s">
        <v>310</v>
      </c>
    </row>
    <row r="6" spans="1:5" ht="16" x14ac:dyDescent="0.2">
      <c r="A6" s="43" t="s">
        <v>304</v>
      </c>
      <c r="B6" s="43" t="s">
        <v>57</v>
      </c>
      <c r="C6" s="43" t="s">
        <v>258</v>
      </c>
      <c r="D6" s="43" t="s">
        <v>77</v>
      </c>
      <c r="E6" s="43" t="s">
        <v>36</v>
      </c>
    </row>
    <row r="7" spans="1:5" x14ac:dyDescent="0.2">
      <c r="A7" s="109"/>
      <c r="B7" s="107"/>
      <c r="C7" s="107"/>
      <c r="D7" s="111"/>
      <c r="E7" s="107"/>
    </row>
  </sheetData>
  <sheetProtection sheet="1" formatColumns="0" formatRows="0" sort="0" autoFilter="0"/>
  <dataValidations count="3">
    <dataValidation type="list" allowBlank="1" showInputMessage="1" showErrorMessage="1" errorTitle="Consumable type" error="Choose a consumable type from the list on Settings." promptTitle="Consumable type" prompt="The kind of consumable this colour is - choose from the list on Settings (Risograph for a RISO duplicator). A multi-pass printer offers the colours of its own type." sqref="B7" xr:uid="{8E30DAA7-5C4F-3741-B47D-59E376636E77}">
      <formula1>lstConsumables</formula1>
    </dataValidation>
    <dataValidation type="decimal" operator="greaterThanOrEqual" allowBlank="1" showInputMessage="1" showErrorMessage="1" errorTitle="Cost per m2" error="Enter a number, zero or more." promptTitle="Cost per m2" prompt="What this colour costs to print per square metre, ink and master included at typical coverage." sqref="D7" xr:uid="{4370CA78-B3E2-5345-94B8-B07C123D02E9}">
      <formula1>0</formula1>
    </dataValidation>
    <dataValidation type="list" allowBlank="1" showInputMessage="1" showErrorMessage="1" errorTitle="Active" error="Choose Yes or No." promptTitle="Active" prompt="Yes: the colour is offered on new passes. Set to No instead of deleting it." sqref="E7" xr:uid="{5CF9587A-EEE0-5543-B142-A1DC896E3C8E}">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pcb_btnAddRowColours_4_1">
              <controlPr defaultSize="0" print="0" autoFill="0" autoPict="0" macro="[0]!btnAddRowColours">
                <anchor>
                  <from>
                    <xdr:col>0</xdr:col>
                    <xdr:colOff>0</xdr:colOff>
                    <xdr:row>3</xdr:row>
                    <xdr:rowOff>0</xdr:rowOff>
                  </from>
                  <to>
                    <xdr:col>1</xdr:col>
                    <xdr:colOff>114300</xdr:colOff>
                    <xdr:row>4</xdr:row>
                    <xdr:rowOff>88900</xdr:rowOff>
                  </to>
                </anchor>
              </controlPr>
            </control>
          </mc:Choice>
        </mc:AlternateContent>
        <mc:AlternateContent xmlns:mc="http://schemas.openxmlformats.org/markup-compatibility/2006">
          <mc:Choice Requires="x14">
            <control shapeId="13314" r:id="rId4" name="pcb_btnRemoveRowColours_4_3">
              <controlPr defaultSize="0" print="0" autoFill="0" autoPict="0" macro="[0]!btnRemoveRowColours">
                <anchor>
                  <from>
                    <xdr:col>2</xdr:col>
                    <xdr:colOff>0</xdr:colOff>
                    <xdr:row>3</xdr:row>
                    <xdr:rowOff>0</xdr:rowOff>
                  </from>
                  <to>
                    <xdr:col>2</xdr:col>
                    <xdr:colOff>1397000</xdr:colOff>
                    <xdr:row>4</xdr:row>
                    <xdr:rowOff>88900</xdr:rowOff>
                  </to>
                </anchor>
              </controlPr>
            </control>
          </mc:Choice>
        </mc:AlternateContent>
        <mc:AlternateContent xmlns:mc="http://schemas.openxmlformats.org/markup-compatibility/2006">
          <mc:Choice Requires="x14">
            <control shapeId="13315" r:id="rId5" name="pcb_btnClearColours_4_5">
              <controlPr defaultSize="0" print="0" autoFill="0" autoPict="0" macro="[0]!btnClearColours">
                <anchor>
                  <from>
                    <xdr:col>4</xdr:col>
                    <xdr:colOff>0</xdr:colOff>
                    <xdr:row>3</xdr:row>
                    <xdr:rowOff>0</xdr:rowOff>
                  </from>
                  <to>
                    <xdr:col>5</xdr:col>
                    <xdr:colOff>647700</xdr:colOff>
                    <xdr:row>4</xdr:row>
                    <xdr:rowOff>88900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89932-B306-2D42-9C23-92E1A98E951E}">
  <dimension ref="A1:K7"/>
  <sheetViews>
    <sheetView showGridLines="0" workbookViewId="0"/>
  </sheetViews>
  <sheetFormatPr baseColWidth="10" defaultRowHeight="15" x14ac:dyDescent="0.2"/>
  <cols>
    <col min="1" max="1" width="14.83203125" style="40" customWidth="1"/>
    <col min="2" max="3" width="30.83203125" style="40" customWidth="1"/>
    <col min="4" max="5" width="9.83203125" style="40" customWidth="1"/>
    <col min="6" max="6" width="40.83203125" style="40" customWidth="1"/>
    <col min="7" max="7" width="14.83203125" style="40" hidden="1" customWidth="1"/>
    <col min="8" max="10" width="12.83203125" style="40" customWidth="1"/>
    <col min="11" max="11" width="16.83203125" style="40" customWidth="1"/>
    <col min="12" max="16384" width="10.83203125" style="40"/>
  </cols>
  <sheetData>
    <row r="1" spans="1:11" ht="21" customHeight="1" x14ac:dyDescent="0.25">
      <c r="A1" s="41" t="s">
        <v>301</v>
      </c>
    </row>
    <row r="2" spans="1:11" x14ac:dyDescent="0.2">
      <c r="A2" s="42" t="s">
        <v>302</v>
      </c>
    </row>
    <row r="3" spans="1:11" x14ac:dyDescent="0.2">
      <c r="A3" s="42" t="s">
        <v>303</v>
      </c>
    </row>
    <row r="6" spans="1:11" ht="16" x14ac:dyDescent="0.2">
      <c r="A6" s="43" t="s">
        <v>290</v>
      </c>
      <c r="B6" s="43" t="s">
        <v>65</v>
      </c>
      <c r="C6" s="43" t="s">
        <v>291</v>
      </c>
      <c r="D6" s="43" t="s">
        <v>292</v>
      </c>
      <c r="E6" s="43" t="s">
        <v>36</v>
      </c>
      <c r="F6" s="43" t="s">
        <v>6</v>
      </c>
      <c r="G6" s="43" t="s">
        <v>293</v>
      </c>
      <c r="H6" s="44" t="s">
        <v>294</v>
      </c>
      <c r="I6" s="44" t="s">
        <v>295</v>
      </c>
      <c r="J6" s="44" t="s">
        <v>296</v>
      </c>
      <c r="K6" s="44" t="s">
        <v>297</v>
      </c>
    </row>
    <row r="7" spans="1:11" x14ac:dyDescent="0.2">
      <c r="A7" s="109"/>
      <c r="B7" s="107"/>
      <c r="C7" s="107"/>
      <c r="D7" s="107"/>
      <c r="E7" s="107"/>
      <c r="F7" s="107"/>
      <c r="G7" s="110" t="str">
        <f>IF(TRIM(tblDepartments[[#This Row],[Name]])="","",LOWER(";"&amp;TRIM(tblDepartments[[#This Row],[Name]])&amp;";"&amp;SUBSTITUTE(SUBSTITUTE(TRIM(tblDepartments[[#This Row],[Aliases]])," ;",";"),"; ",";")&amp;";"))</f>
        <v/>
      </c>
      <c r="H7" s="108"/>
      <c r="I7" s="108"/>
      <c r="J7" s="108"/>
      <c r="K7" s="108"/>
    </row>
  </sheetData>
  <sheetProtection sheet="1" formatColumns="0" formatRows="0" sort="0" autoFilter="0"/>
  <dataValidations count="3">
    <dataValidation type="list" allowBlank="1" showInputMessage="1" showErrorMessage="1" errorTitle="Free" error="Choose Yes or No." promptTitle="Free" prompt="Yes: a job for this department starts with Disregard Paper and Disregard Consumable both set to Yes (it is still costed, not charged). No: the department is recognised for reporting only." sqref="D7" xr:uid="{52D81308-412D-364A-BB23-02A4FF169192}">
      <formula1>"Yes,No"</formula1>
    </dataValidation>
    <dataValidation type="list" allowBlank="1" showInputMessage="1" showErrorMessage="1" errorTitle="Active" error="Choose Yes or No." promptTitle="Active" prompt="Yes: the department is recognised when a name is entered. Set to No instead of deleting it - past jobs stay grouped under it in Reports." sqref="E7" xr:uid="{96226FA7-1952-324C-8D2C-E43AB2FF81B0}">
      <formula1>"Yes,No"</formula1>
    </dataValidation>
    <dataValidation allowBlank="1" showInputMessage="1" showErrorMessage="1" promptTitle="Aliases" prompt="Other spellings of this department, separated by ; for example: Fine Art;FA. Matching ignores capitals and extra spaces." sqref="C7" xr:uid="{0ACA735F-443D-8A4F-9932-85B3DF78869D}"/>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pcb_btnAddRowDepartments_4_1">
              <controlPr defaultSize="0" print="0" autoFill="0" autoPict="0" macro="[0]!btnAddRowDepartments">
                <anchor>
                  <from>
                    <xdr:col>0</xdr:col>
                    <xdr:colOff>0</xdr:colOff>
                    <xdr:row>3</xdr:row>
                    <xdr:rowOff>0</xdr:rowOff>
                  </from>
                  <to>
                    <xdr:col>1</xdr:col>
                    <xdr:colOff>266700</xdr:colOff>
                    <xdr:row>4</xdr:row>
                    <xdr:rowOff>88900</xdr:rowOff>
                  </to>
                </anchor>
              </controlPr>
            </control>
          </mc:Choice>
        </mc:AlternateContent>
        <mc:AlternateContent xmlns:mc="http://schemas.openxmlformats.org/markup-compatibility/2006">
          <mc:Choice Requires="x14">
            <control shapeId="14338" r:id="rId4" name="pcb_btnRemoveRowDepartments_4_3">
              <controlPr defaultSize="0" print="0" autoFill="0" autoPict="0" macro="[0]!btnRemoveRowDepartments">
                <anchor>
                  <from>
                    <xdr:col>2</xdr:col>
                    <xdr:colOff>0</xdr:colOff>
                    <xdr:row>3</xdr:row>
                    <xdr:rowOff>0</xdr:rowOff>
                  </from>
                  <to>
                    <xdr:col>2</xdr:col>
                    <xdr:colOff>1397000</xdr:colOff>
                    <xdr:row>4</xdr:row>
                    <xdr:rowOff>88900</xdr:rowOff>
                  </to>
                </anchor>
              </controlPr>
            </control>
          </mc:Choice>
        </mc:AlternateContent>
        <mc:AlternateContent xmlns:mc="http://schemas.openxmlformats.org/markup-compatibility/2006">
          <mc:Choice Requires="x14">
            <control shapeId="14339" r:id="rId5" name="pcb_btnClearDepartments_4_5">
              <controlPr defaultSize="0" print="0" autoFill="0" autoPict="0" macro="[0]!btnClearDepartments">
                <anchor>
                  <from>
                    <xdr:col>4</xdr:col>
                    <xdr:colOff>0</xdr:colOff>
                    <xdr:row>3</xdr:row>
                    <xdr:rowOff>0</xdr:rowOff>
                  </from>
                  <to>
                    <xdr:col>5</xdr:col>
                    <xdr:colOff>647700</xdr:colOff>
                    <xdr:row>4</xdr:row>
                    <xdr:rowOff>88900</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32"/>
  <sheetViews>
    <sheetView showGridLines="0" workbookViewId="0"/>
  </sheetViews>
  <sheetFormatPr baseColWidth="10" defaultColWidth="8.83203125" defaultRowHeight="15" x14ac:dyDescent="0.2"/>
  <cols>
    <col min="1" max="1" width="12.6640625" customWidth="1"/>
    <col min="2" max="2" width="26.6640625" customWidth="1"/>
    <col min="3" max="3" width="20.6640625" customWidth="1"/>
    <col min="4" max="4" width="60.6640625" customWidth="1"/>
    <col min="6" max="6" width="22.6640625" customWidth="1"/>
    <col min="7" max="7" width="9.6640625" customWidth="1"/>
    <col min="9" max="9" width="12.6640625" customWidth="1"/>
    <col min="10" max="11" width="11.6640625" customWidth="1"/>
    <col min="13" max="13" width="18.6640625" customWidth="1"/>
    <col min="14" max="14" width="9.6640625" customWidth="1"/>
    <col min="16" max="16" width="20.6640625" customWidth="1"/>
  </cols>
  <sheetData>
    <row r="1" spans="1:16" ht="21" x14ac:dyDescent="0.2">
      <c r="A1" s="1" t="s">
        <v>0</v>
      </c>
    </row>
    <row r="2" spans="1:16" x14ac:dyDescent="0.2">
      <c r="A2" s="2" t="s">
        <v>1</v>
      </c>
      <c r="P2" s="3"/>
    </row>
    <row r="3" spans="1:16" ht="26" customHeight="1" x14ac:dyDescent="0.2">
      <c r="A3" s="105" t="s">
        <v>381</v>
      </c>
    </row>
    <row r="4" spans="1:16" ht="26" customHeight="1" x14ac:dyDescent="0.2">
      <c r="A4" s="105" t="s">
        <v>382</v>
      </c>
    </row>
    <row r="5" spans="1:16" ht="26" customHeight="1" x14ac:dyDescent="0.2">
      <c r="A5" s="105" t="s">
        <v>383</v>
      </c>
    </row>
    <row r="6" spans="1:16" x14ac:dyDescent="0.2">
      <c r="P6" s="2"/>
    </row>
    <row r="7" spans="1:16" x14ac:dyDescent="0.2">
      <c r="A7" s="3" t="s">
        <v>2</v>
      </c>
      <c r="F7" s="3" t="s">
        <v>34</v>
      </c>
      <c r="I7" s="3" t="s">
        <v>46</v>
      </c>
      <c r="M7" s="3" t="s">
        <v>56</v>
      </c>
    </row>
    <row r="8" spans="1:16" ht="16" x14ac:dyDescent="0.2">
      <c r="A8" s="4" t="s">
        <v>3</v>
      </c>
      <c r="B8" s="4" t="s">
        <v>4</v>
      </c>
      <c r="C8" s="22" t="s">
        <v>5</v>
      </c>
      <c r="D8" s="4" t="s">
        <v>6</v>
      </c>
      <c r="F8" s="4" t="s">
        <v>35</v>
      </c>
      <c r="G8" s="4" t="s">
        <v>36</v>
      </c>
      <c r="I8" s="4" t="s">
        <v>47</v>
      </c>
      <c r="J8" s="4" t="s">
        <v>48</v>
      </c>
      <c r="K8" s="4" t="s">
        <v>49</v>
      </c>
      <c r="M8" s="4" t="s">
        <v>57</v>
      </c>
      <c r="N8" s="4" t="s">
        <v>36</v>
      </c>
    </row>
    <row r="9" spans="1:16" ht="32" x14ac:dyDescent="0.2">
      <c r="A9" s="5" t="s">
        <v>7</v>
      </c>
      <c r="B9" s="6" t="s">
        <v>8</v>
      </c>
      <c r="C9" s="113" t="s">
        <v>9</v>
      </c>
      <c r="D9" s="25" t="s">
        <v>10</v>
      </c>
      <c r="F9" s="23" t="s">
        <v>37</v>
      </c>
      <c r="G9" s="23" t="s">
        <v>38</v>
      </c>
      <c r="I9" s="23" t="s">
        <v>50</v>
      </c>
      <c r="J9" s="7">
        <v>841</v>
      </c>
      <c r="K9" s="7">
        <v>1189</v>
      </c>
      <c r="M9" s="23" t="s">
        <v>58</v>
      </c>
      <c r="N9" s="23" t="s">
        <v>38</v>
      </c>
    </row>
    <row r="10" spans="1:16" x14ac:dyDescent="0.2">
      <c r="A10" s="5" t="s">
        <v>11</v>
      </c>
      <c r="B10" s="6" t="s">
        <v>12</v>
      </c>
      <c r="C10" s="113" t="s">
        <v>13</v>
      </c>
      <c r="D10" s="25"/>
      <c r="F10" s="23" t="s">
        <v>39</v>
      </c>
      <c r="G10" s="23" t="s">
        <v>38</v>
      </c>
      <c r="I10" s="23" t="s">
        <v>51</v>
      </c>
      <c r="J10" s="7">
        <v>594</v>
      </c>
      <c r="K10" s="7">
        <v>841</v>
      </c>
      <c r="M10" s="23" t="s">
        <v>59</v>
      </c>
      <c r="N10" s="23" t="s">
        <v>38</v>
      </c>
    </row>
    <row r="11" spans="1:16" ht="16" x14ac:dyDescent="0.2">
      <c r="A11" s="5" t="s">
        <v>14</v>
      </c>
      <c r="B11" s="6" t="s">
        <v>15</v>
      </c>
      <c r="C11" s="113" t="s">
        <v>16</v>
      </c>
      <c r="D11" s="25" t="s">
        <v>17</v>
      </c>
      <c r="F11" s="23" t="s">
        <v>40</v>
      </c>
      <c r="G11" s="23" t="s">
        <v>38</v>
      </c>
      <c r="I11" s="23" t="s">
        <v>52</v>
      </c>
      <c r="J11" s="7">
        <v>420</v>
      </c>
      <c r="K11" s="7">
        <v>594</v>
      </c>
      <c r="M11" s="23" t="s">
        <v>60</v>
      </c>
      <c r="N11" s="23" t="s">
        <v>38</v>
      </c>
    </row>
    <row r="12" spans="1:16" x14ac:dyDescent="0.2">
      <c r="A12" s="5" t="s">
        <v>18</v>
      </c>
      <c r="B12" s="6" t="s">
        <v>19</v>
      </c>
      <c r="C12" s="113" t="s">
        <v>20</v>
      </c>
      <c r="D12" s="25"/>
      <c r="F12" s="23" t="s">
        <v>41</v>
      </c>
      <c r="G12" s="23" t="s">
        <v>38</v>
      </c>
      <c r="I12" s="23" t="s">
        <v>53</v>
      </c>
      <c r="J12" s="7">
        <v>297</v>
      </c>
      <c r="K12" s="7">
        <v>420</v>
      </c>
      <c r="M12" s="23" t="s">
        <v>61</v>
      </c>
      <c r="N12" s="23" t="s">
        <v>38</v>
      </c>
    </row>
    <row r="13" spans="1:16" ht="16" x14ac:dyDescent="0.2">
      <c r="A13" s="5" t="s">
        <v>21</v>
      </c>
      <c r="B13" s="6" t="s">
        <v>22</v>
      </c>
      <c r="C13" s="113" t="s">
        <v>23</v>
      </c>
      <c r="D13" s="25" t="s">
        <v>24</v>
      </c>
      <c r="F13" s="23" t="s">
        <v>42</v>
      </c>
      <c r="G13" s="23" t="s">
        <v>38</v>
      </c>
      <c r="I13" s="23" t="s">
        <v>54</v>
      </c>
      <c r="J13" s="7">
        <v>210</v>
      </c>
      <c r="K13" s="7">
        <v>297</v>
      </c>
      <c r="M13" s="23" t="s">
        <v>272</v>
      </c>
      <c r="N13" s="23" t="s">
        <v>38</v>
      </c>
    </row>
    <row r="14" spans="1:16" ht="64" x14ac:dyDescent="0.2">
      <c r="A14" s="5" t="s">
        <v>311</v>
      </c>
      <c r="B14" s="6" t="s">
        <v>312</v>
      </c>
      <c r="C14" s="114">
        <v>0</v>
      </c>
      <c r="D14" s="25" t="s">
        <v>313</v>
      </c>
      <c r="F14" s="23" t="s">
        <v>43</v>
      </c>
      <c r="G14" s="23" t="s">
        <v>38</v>
      </c>
      <c r="I14" s="23" t="s">
        <v>55</v>
      </c>
      <c r="J14" s="7">
        <v>320</v>
      </c>
      <c r="K14" s="7">
        <v>450</v>
      </c>
    </row>
    <row r="15" spans="1:16" ht="16" x14ac:dyDescent="0.2">
      <c r="A15" s="5" t="s">
        <v>25</v>
      </c>
      <c r="B15" s="6" t="s">
        <v>26</v>
      </c>
      <c r="C15" s="113">
        <v>2</v>
      </c>
      <c r="D15" s="25" t="s">
        <v>27</v>
      </c>
    </row>
    <row r="16" spans="1:16" ht="16" x14ac:dyDescent="0.2">
      <c r="A16" s="5" t="s">
        <v>28</v>
      </c>
      <c r="B16" s="6" t="s">
        <v>29</v>
      </c>
      <c r="C16" s="115">
        <v>1.4</v>
      </c>
      <c r="D16" s="25" t="s">
        <v>30</v>
      </c>
    </row>
    <row r="17" spans="1:4" ht="16" x14ac:dyDescent="0.2">
      <c r="A17" s="5" t="s">
        <v>31</v>
      </c>
      <c r="B17" s="6" t="s">
        <v>32</v>
      </c>
      <c r="C17" s="116">
        <v>46318.638981481483</v>
      </c>
      <c r="D17" s="25" t="s">
        <v>33</v>
      </c>
    </row>
    <row r="18" spans="1:4" ht="16" x14ac:dyDescent="0.2">
      <c r="A18" s="5" t="s">
        <v>185</v>
      </c>
      <c r="B18" s="6" t="s">
        <v>186</v>
      </c>
      <c r="C18" s="115" t="s">
        <v>418</v>
      </c>
      <c r="D18" s="25" t="s">
        <v>187</v>
      </c>
    </row>
    <row r="19" spans="1:4" ht="16" x14ac:dyDescent="0.2">
      <c r="A19" s="5" t="s">
        <v>188</v>
      </c>
      <c r="B19" s="6" t="s">
        <v>189</v>
      </c>
      <c r="C19" s="116">
        <v>46318.638993055552</v>
      </c>
      <c r="D19" s="25" t="s">
        <v>190</v>
      </c>
    </row>
    <row r="20" spans="1:4" ht="16" x14ac:dyDescent="0.2">
      <c r="A20" s="5" t="s">
        <v>191</v>
      </c>
      <c r="B20" s="6" t="s">
        <v>192</v>
      </c>
      <c r="C20" s="115" t="s">
        <v>419</v>
      </c>
      <c r="D20" s="25" t="s">
        <v>193</v>
      </c>
    </row>
    <row r="21" spans="1:4" ht="48" x14ac:dyDescent="0.2">
      <c r="A21" s="5" t="s">
        <v>194</v>
      </c>
      <c r="B21" s="6" t="s">
        <v>195</v>
      </c>
      <c r="C21" s="113"/>
      <c r="D21" s="25" t="s">
        <v>196</v>
      </c>
    </row>
    <row r="22" spans="1:4" ht="32" x14ac:dyDescent="0.2">
      <c r="A22" s="5" t="s">
        <v>197</v>
      </c>
      <c r="B22" s="6" t="s">
        <v>229</v>
      </c>
      <c r="C22" s="113" t="s">
        <v>231</v>
      </c>
      <c r="D22" s="25" t="s">
        <v>230</v>
      </c>
    </row>
    <row r="23" spans="1:4" ht="32" x14ac:dyDescent="0.2">
      <c r="A23" s="5" t="s">
        <v>198</v>
      </c>
      <c r="B23" s="6" t="s">
        <v>199</v>
      </c>
      <c r="C23" s="113" t="s">
        <v>276</v>
      </c>
      <c r="D23" s="25" t="s">
        <v>232</v>
      </c>
    </row>
    <row r="24" spans="1:4" ht="48" x14ac:dyDescent="0.2">
      <c r="A24" s="5" t="s">
        <v>233</v>
      </c>
      <c r="B24" s="6" t="s">
        <v>234</v>
      </c>
      <c r="C24" s="113" t="s">
        <v>236</v>
      </c>
      <c r="D24" s="25" t="s">
        <v>235</v>
      </c>
    </row>
    <row r="25" spans="1:4" ht="48" x14ac:dyDescent="0.2">
      <c r="A25" s="5" t="s">
        <v>200</v>
      </c>
      <c r="B25" s="6" t="s">
        <v>201</v>
      </c>
      <c r="C25" s="113" t="s">
        <v>129</v>
      </c>
      <c r="D25" s="25" t="s">
        <v>202</v>
      </c>
    </row>
    <row r="26" spans="1:4" ht="48" x14ac:dyDescent="0.2">
      <c r="A26" s="5" t="s">
        <v>273</v>
      </c>
      <c r="B26" s="6" t="s">
        <v>274</v>
      </c>
      <c r="C26" s="113" t="s">
        <v>129</v>
      </c>
      <c r="D26" s="25" t="s">
        <v>275</v>
      </c>
    </row>
    <row r="27" spans="1:4" ht="32" x14ac:dyDescent="0.2">
      <c r="A27" s="5" t="s">
        <v>220</v>
      </c>
      <c r="B27" s="6" t="s">
        <v>221</v>
      </c>
      <c r="C27" s="115">
        <v>3</v>
      </c>
      <c r="D27" s="25" t="s">
        <v>222</v>
      </c>
    </row>
    <row r="28" spans="1:4" ht="32" x14ac:dyDescent="0.2">
      <c r="A28" s="5" t="s">
        <v>223</v>
      </c>
      <c r="B28" s="6" t="s">
        <v>224</v>
      </c>
      <c r="C28" s="115">
        <v>4</v>
      </c>
      <c r="D28" s="25" t="s">
        <v>225</v>
      </c>
    </row>
    <row r="29" spans="1:4" ht="32" x14ac:dyDescent="0.2">
      <c r="A29" s="5" t="s">
        <v>226</v>
      </c>
      <c r="B29" s="6" t="s">
        <v>227</v>
      </c>
      <c r="C29" s="115">
        <v>9</v>
      </c>
      <c r="D29" s="25" t="s">
        <v>228</v>
      </c>
    </row>
    <row r="30" spans="1:4" ht="32" x14ac:dyDescent="0.2">
      <c r="A30" s="5" t="s">
        <v>298</v>
      </c>
      <c r="B30" s="6" t="s">
        <v>299</v>
      </c>
      <c r="C30" s="115">
        <v>0</v>
      </c>
      <c r="D30" s="25" t="s">
        <v>300</v>
      </c>
    </row>
    <row r="31" spans="1:4" ht="32" x14ac:dyDescent="0.2">
      <c r="A31" s="5" t="s">
        <v>305</v>
      </c>
      <c r="B31" s="6" t="s">
        <v>306</v>
      </c>
      <c r="C31" s="115">
        <v>0</v>
      </c>
      <c r="D31" s="25" t="s">
        <v>307</v>
      </c>
    </row>
    <row r="32" spans="1:4" ht="32" x14ac:dyDescent="0.2">
      <c r="A32" s="5" t="s">
        <v>237</v>
      </c>
      <c r="B32" s="6" t="s">
        <v>238</v>
      </c>
      <c r="C32" s="112" t="s">
        <v>240</v>
      </c>
      <c r="D32" s="25" t="s">
        <v>239</v>
      </c>
    </row>
  </sheetData>
  <sheetProtection sheet="1" formatColumns="0" formatRows="0" sort="0" autoFilter="0"/>
  <dataValidations count="3">
    <dataValidation type="list" allowBlank="1" showInputMessage="1" showErrorMessage="1" sqref="G9:G2003 N9:N2004" xr:uid="{00000000-0002-0000-0000-000001000000}">
      <formula1>"Yes,No"</formula1>
    </dataValidation>
    <dataValidation type="decimal" operator="greaterThan" allowBlank="1" showInputMessage="1" showErrorMessage="1" errorTitle="Dimension" error="Enter the size in millimetres." promptTitle="Dimension" prompt="Enter the size in millimetres." sqref="J9:K2003" xr:uid="{00000000-0002-0000-0000-000003000000}">
      <formula1>0</formula1>
    </dataValidation>
    <dataValidation type="decimal" allowBlank="1" showInputMessage="1" showErrorMessage="1" errorTitle="University subsidy" error="Enter a percentage from 0% to 100%, for example 25%." promptTitle="University subsidy" prompt="Percentage of the chargeable cost the university pays, e.g. 25%." sqref="C14" xr:uid="{E6A70D0D-715D-FD45-80B0-0637599965C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pcb_btnAddPrintRoom_3_0">
              <controlPr defaultSize="0" print="0" autoFill="0" autoPict="0" macro="[0]!btnAddPrintRoom">
                <anchor>
                  <from>
                    <xdr:col>1</xdr:col>
                    <xdr:colOff>0</xdr:colOff>
                    <xdr:row>2</xdr:row>
                    <xdr:rowOff>25400</xdr:rowOff>
                  </from>
                  <to>
                    <xdr:col>1</xdr:col>
                    <xdr:colOff>1651000</xdr:colOff>
                    <xdr:row>2</xdr:row>
                    <xdr:rowOff>304800</xdr:rowOff>
                  </to>
                </anchor>
              </controlPr>
            </control>
          </mc:Choice>
        </mc:AlternateContent>
        <mc:AlternateContent xmlns:mc="http://schemas.openxmlformats.org/markup-compatibility/2006">
          <mc:Choice Requires="x14">
            <control shapeId="5122" r:id="rId4" name="pcb_btnRemovePrintRoom_3_1">
              <controlPr defaultSize="0" print="0" autoFill="0" autoPict="0" macro="[0]!btnRemovePrintRoom">
                <anchor>
                  <from>
                    <xdr:col>1</xdr:col>
                    <xdr:colOff>1701800</xdr:colOff>
                    <xdr:row>2</xdr:row>
                    <xdr:rowOff>25400</xdr:rowOff>
                  </from>
                  <to>
                    <xdr:col>2</xdr:col>
                    <xdr:colOff>1320800</xdr:colOff>
                    <xdr:row>2</xdr:row>
                    <xdr:rowOff>304800</xdr:rowOff>
                  </to>
                </anchor>
              </controlPr>
            </control>
          </mc:Choice>
        </mc:AlternateContent>
        <mc:AlternateContent xmlns:mc="http://schemas.openxmlformats.org/markup-compatibility/2006">
          <mc:Choice Requires="x14">
            <control shapeId="5123" r:id="rId5" name="pcb_btnRefreshLocations_3_2">
              <controlPr defaultSize="0" print="0" autoFill="0" autoPict="0" macro="[0]!btnRefreshLocations">
                <anchor>
                  <from>
                    <xdr:col>2</xdr:col>
                    <xdr:colOff>1371600</xdr:colOff>
                    <xdr:row>2</xdr:row>
                    <xdr:rowOff>25400</xdr:rowOff>
                  </from>
                  <to>
                    <xdr:col>3</xdr:col>
                    <xdr:colOff>1447800</xdr:colOff>
                    <xdr:row>2</xdr:row>
                    <xdr:rowOff>304800</xdr:rowOff>
                  </to>
                </anchor>
              </controlPr>
            </control>
          </mc:Choice>
        </mc:AlternateContent>
        <mc:AlternateContent xmlns:mc="http://schemas.openxmlformats.org/markup-compatibility/2006">
          <mc:Choice Requires="x14">
            <control shapeId="5124" r:id="rId6" name="pcb_btnExportAll_4_0">
              <controlPr defaultSize="0" print="0" autoFill="0" autoPict="0" macro="[0]!btnExportAll">
                <anchor>
                  <from>
                    <xdr:col>1</xdr:col>
                    <xdr:colOff>0</xdr:colOff>
                    <xdr:row>3</xdr:row>
                    <xdr:rowOff>25400</xdr:rowOff>
                  </from>
                  <to>
                    <xdr:col>1</xdr:col>
                    <xdr:colOff>1651000</xdr:colOff>
                    <xdr:row>3</xdr:row>
                    <xdr:rowOff>304800</xdr:rowOff>
                  </to>
                </anchor>
              </controlPr>
            </control>
          </mc:Choice>
        </mc:AlternateContent>
        <mc:AlternateContent xmlns:mc="http://schemas.openxmlformats.org/markup-compatibility/2006">
          <mc:Choice Requires="x14">
            <control shapeId="5125" r:id="rId7" name="pcb_btnImportGlobal_4_1">
              <controlPr defaultSize="0" print="0" autoFill="0" autoPict="0" macro="[0]!btnImportGlobal">
                <anchor>
                  <from>
                    <xdr:col>1</xdr:col>
                    <xdr:colOff>1701800</xdr:colOff>
                    <xdr:row>3</xdr:row>
                    <xdr:rowOff>25400</xdr:rowOff>
                  </from>
                  <to>
                    <xdr:col>2</xdr:col>
                    <xdr:colOff>1320800</xdr:colOff>
                    <xdr:row>3</xdr:row>
                    <xdr:rowOff>304800</xdr:rowOff>
                  </to>
                </anchor>
              </controlPr>
            </control>
          </mc:Choice>
        </mc:AlternateContent>
        <mc:AlternateContent xmlns:mc="http://schemas.openxmlformats.org/markup-compatibility/2006">
          <mc:Choice Requires="x14">
            <control shapeId="5126" r:id="rId8" name="pcb_btnBackupWorkbook_4_2">
              <controlPr defaultSize="0" print="0" autoFill="0" autoPict="0" macro="[0]!btnBackupWorkbook">
                <anchor>
                  <from>
                    <xdr:col>2</xdr:col>
                    <xdr:colOff>1371600</xdr:colOff>
                    <xdr:row>3</xdr:row>
                    <xdr:rowOff>25400</xdr:rowOff>
                  </from>
                  <to>
                    <xdr:col>3</xdr:col>
                    <xdr:colOff>1447800</xdr:colOff>
                    <xdr:row>3</xdr:row>
                    <xdr:rowOff>304800</xdr:rowOff>
                  </to>
                </anchor>
              </controlPr>
            </control>
          </mc:Choice>
        </mc:AlternateContent>
        <mc:AlternateContent xmlns:mc="http://schemas.openxmlformats.org/markup-compatibility/2006">
          <mc:Choice Requires="x14">
            <control shapeId="5127" r:id="rId9" name="pcb_btnRestoreWorkbook_4_3">
              <controlPr defaultSize="0" print="0" autoFill="0" autoPict="0" macro="[0]!btnRestoreWorkbook">
                <anchor>
                  <from>
                    <xdr:col>3</xdr:col>
                    <xdr:colOff>1498600</xdr:colOff>
                    <xdr:row>3</xdr:row>
                    <xdr:rowOff>25400</xdr:rowOff>
                  </from>
                  <to>
                    <xdr:col>3</xdr:col>
                    <xdr:colOff>3149600</xdr:colOff>
                    <xdr:row>3</xdr:row>
                    <xdr:rowOff>304800</xdr:rowOff>
                  </to>
                </anchor>
              </controlPr>
            </control>
          </mc:Choice>
        </mc:AlternateContent>
        <mc:AlternateContent xmlns:mc="http://schemas.openxmlformats.org/markup-compatibility/2006">
          <mc:Choice Requires="x14">
            <control shapeId="5128" r:id="rId10" name="pcb_btnCheckWorkbook_5_0">
              <controlPr defaultSize="0" print="0" autoFill="0" autoPict="0" macro="[0]!btnCheckWorkbook">
                <anchor>
                  <from>
                    <xdr:col>1</xdr:col>
                    <xdr:colOff>0</xdr:colOff>
                    <xdr:row>4</xdr:row>
                    <xdr:rowOff>25400</xdr:rowOff>
                  </from>
                  <to>
                    <xdr:col>1</xdr:col>
                    <xdr:colOff>1651000</xdr:colOff>
                    <xdr:row>4</xdr:row>
                    <xdr:rowOff>304800</xdr:rowOff>
                  </to>
                </anchor>
              </controlPr>
            </control>
          </mc:Choice>
        </mc:AlternateContent>
        <mc:AlternateContent xmlns:mc="http://schemas.openxmlformats.org/markup-compatibility/2006">
          <mc:Choice Requires="x14">
            <control shapeId="5129" r:id="rId11" name="pcb_btnReStamp_5_1">
              <controlPr defaultSize="0" print="0" autoFill="0" autoPict="0" macro="[0]!btnReStamp">
                <anchor>
                  <from>
                    <xdr:col>1</xdr:col>
                    <xdr:colOff>1701800</xdr:colOff>
                    <xdr:row>4</xdr:row>
                    <xdr:rowOff>25400</xdr:rowOff>
                  </from>
                  <to>
                    <xdr:col>2</xdr:col>
                    <xdr:colOff>1320800</xdr:colOff>
                    <xdr:row>4</xdr:row>
                    <xdr:rowOff>304800</xdr:rowOff>
                  </to>
                </anchor>
              </controlPr>
            </control>
          </mc:Choice>
        </mc:AlternateContent>
        <mc:AlternateContent xmlns:mc="http://schemas.openxmlformats.org/markup-compatibility/2006">
          <mc:Choice Requires="x14">
            <control shapeId="5130" r:id="rId12" name="pcb_btnAbout_5_2">
              <controlPr defaultSize="0" print="0" autoFill="0" autoPict="0" macro="[0]!btnAbout">
                <anchor>
                  <from>
                    <xdr:col>2</xdr:col>
                    <xdr:colOff>1371600</xdr:colOff>
                    <xdr:row>4</xdr:row>
                    <xdr:rowOff>25400</xdr:rowOff>
                  </from>
                  <to>
                    <xdr:col>3</xdr:col>
                    <xdr:colOff>1447800</xdr:colOff>
                    <xdr:row>4</xdr:row>
                    <xdr:rowOff>304800</xdr:rowOff>
                  </to>
                </anchor>
              </controlPr>
            </control>
          </mc:Choice>
        </mc:AlternateContent>
        <mc:AlternateContent xmlns:mc="http://schemas.openxmlformats.org/markup-compatibility/2006">
          <mc:Choice Requires="x14">
            <control shapeId="5131" r:id="rId13" name="pcb_btnAddRowPaperTypes_6_6">
              <controlPr defaultSize="0" print="0" autoFill="0" autoPict="0" macro="[0]!btnAddRowPaperTypes">
                <anchor>
                  <from>
                    <xdr:col>5</xdr:col>
                    <xdr:colOff>0</xdr:colOff>
                    <xdr:row>5</xdr:row>
                    <xdr:rowOff>0</xdr:rowOff>
                  </from>
                  <to>
                    <xdr:col>5</xdr:col>
                    <xdr:colOff>304800</xdr:colOff>
                    <xdr:row>6</xdr:row>
                    <xdr:rowOff>12700</xdr:rowOff>
                  </to>
                </anchor>
              </controlPr>
            </control>
          </mc:Choice>
        </mc:AlternateContent>
        <mc:AlternateContent xmlns:mc="http://schemas.openxmlformats.org/markup-compatibility/2006">
          <mc:Choice Requires="x14">
            <control shapeId="5132" r:id="rId14" name="pcb_btnRemoveRowPaperTypes_6_7">
              <controlPr defaultSize="0" print="0" autoFill="0" autoPict="0" macro="[0]!btnRemoveRowPaperTypes">
                <anchor>
                  <from>
                    <xdr:col>6</xdr:col>
                    <xdr:colOff>0</xdr:colOff>
                    <xdr:row>5</xdr:row>
                    <xdr:rowOff>0</xdr:rowOff>
                  </from>
                  <to>
                    <xdr:col>6</xdr:col>
                    <xdr:colOff>304800</xdr:colOff>
                    <xdr:row>6</xdr:row>
                    <xdr:rowOff>12700</xdr:rowOff>
                  </to>
                </anchor>
              </controlPr>
            </control>
          </mc:Choice>
        </mc:AlternateContent>
        <mc:AlternateContent xmlns:mc="http://schemas.openxmlformats.org/markup-compatibility/2006">
          <mc:Choice Requires="x14">
            <control shapeId="5133" r:id="rId15" name="pcb_btnAddRowSize_6_9">
              <controlPr defaultSize="0" print="0" autoFill="0" autoPict="0" macro="[0]!btnAddRowSize">
                <anchor>
                  <from>
                    <xdr:col>8</xdr:col>
                    <xdr:colOff>0</xdr:colOff>
                    <xdr:row>5</xdr:row>
                    <xdr:rowOff>0</xdr:rowOff>
                  </from>
                  <to>
                    <xdr:col>8</xdr:col>
                    <xdr:colOff>304800</xdr:colOff>
                    <xdr:row>6</xdr:row>
                    <xdr:rowOff>12700</xdr:rowOff>
                  </to>
                </anchor>
              </controlPr>
            </control>
          </mc:Choice>
        </mc:AlternateContent>
        <mc:AlternateContent xmlns:mc="http://schemas.openxmlformats.org/markup-compatibility/2006">
          <mc:Choice Requires="x14">
            <control shapeId="5134" r:id="rId16" name="pcb_btnRemoveRowSize_6_10">
              <controlPr defaultSize="0" print="0" autoFill="0" autoPict="0" macro="[0]!btnRemoveRowSize">
                <anchor>
                  <from>
                    <xdr:col>9</xdr:col>
                    <xdr:colOff>0</xdr:colOff>
                    <xdr:row>5</xdr:row>
                    <xdr:rowOff>0</xdr:rowOff>
                  </from>
                  <to>
                    <xdr:col>9</xdr:col>
                    <xdr:colOff>304800</xdr:colOff>
                    <xdr:row>6</xdr:row>
                    <xdr:rowOff>12700</xdr:rowOff>
                  </to>
                </anchor>
              </controlPr>
            </control>
          </mc:Choice>
        </mc:AlternateContent>
        <mc:AlternateContent xmlns:mc="http://schemas.openxmlformats.org/markup-compatibility/2006">
          <mc:Choice Requires="x14">
            <control shapeId="5135" r:id="rId17" name="pcb_btnAddRowConsumable_6_13">
              <controlPr defaultSize="0" print="0" autoFill="0" autoPict="0" macro="[0]!btnAddRowConsumable">
                <anchor>
                  <from>
                    <xdr:col>12</xdr:col>
                    <xdr:colOff>0</xdr:colOff>
                    <xdr:row>5</xdr:row>
                    <xdr:rowOff>0</xdr:rowOff>
                  </from>
                  <to>
                    <xdr:col>12</xdr:col>
                    <xdr:colOff>304800</xdr:colOff>
                    <xdr:row>6</xdr:row>
                    <xdr:rowOff>12700</xdr:rowOff>
                  </to>
                </anchor>
              </controlPr>
            </control>
          </mc:Choice>
        </mc:AlternateContent>
        <mc:AlternateContent xmlns:mc="http://schemas.openxmlformats.org/markup-compatibility/2006">
          <mc:Choice Requires="x14">
            <control shapeId="5136" r:id="rId18" name="pcb_btnRemoveRowConsumable_6_14">
              <controlPr defaultSize="0" print="0" autoFill="0" autoPict="0" macro="[0]!btnRemoveRowConsumable">
                <anchor>
                  <from>
                    <xdr:col>13</xdr:col>
                    <xdr:colOff>0</xdr:colOff>
                    <xdr:row>5</xdr:row>
                    <xdr:rowOff>0</xdr:rowOff>
                  </from>
                  <to>
                    <xdr:col>13</xdr:col>
                    <xdr:colOff>304800</xdr:colOff>
                    <xdr:row>6</xdr:row>
                    <xdr:rowOff>12700</xdr:rowOff>
                  </to>
                </anchor>
              </controlPr>
            </control>
          </mc:Choice>
        </mc:AlternateContent>
      </controls>
    </mc:Choice>
  </mc:AlternateContent>
  <tableParts count="4">
    <tablePart r:id="rId19"/>
    <tablePart r:id="rId20"/>
    <tablePart r:id="rId2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
  <sheetViews>
    <sheetView workbookViewId="0"/>
  </sheetViews>
  <sheetFormatPr baseColWidth="10" defaultColWidth="8.83203125" defaultRowHeight="15" x14ac:dyDescent="0.2"/>
  <cols>
    <col min="1" max="1" width="12.6640625" bestFit="1" customWidth="1"/>
    <col min="2" max="2" width="7.6640625" bestFit="1" customWidth="1"/>
    <col min="3" max="3" width="8.1640625" bestFit="1" customWidth="1"/>
    <col min="4" max="4" width="13.1640625" bestFit="1" customWidth="1"/>
    <col min="5" max="5" width="7.6640625" bestFit="1" customWidth="1"/>
    <col min="6" max="7" width="10.83203125" bestFit="1" customWidth="1"/>
    <col min="8" max="8" width="7.6640625" bestFit="1" customWidth="1"/>
    <col min="9" max="9" width="8.83203125" bestFit="1" customWidth="1"/>
    <col min="10" max="10" width="11" bestFit="1" customWidth="1"/>
    <col min="11" max="11" width="8.33203125" bestFit="1" customWidth="1"/>
  </cols>
  <sheetData>
    <row r="1" spans="1:11" ht="32" x14ac:dyDescent="0.2">
      <c r="A1" s="4" t="s">
        <v>115</v>
      </c>
      <c r="B1" s="4" t="s">
        <v>116</v>
      </c>
      <c r="C1" s="4" t="s">
        <v>65</v>
      </c>
      <c r="D1" s="4" t="s">
        <v>19</v>
      </c>
      <c r="E1" s="4" t="s">
        <v>117</v>
      </c>
      <c r="F1" s="4" t="s">
        <v>118</v>
      </c>
      <c r="G1" s="4" t="s">
        <v>119</v>
      </c>
      <c r="H1" s="4" t="s">
        <v>120</v>
      </c>
      <c r="I1" s="21" t="s">
        <v>182</v>
      </c>
      <c r="J1" s="21" t="s">
        <v>183</v>
      </c>
      <c r="K1" s="21" t="s">
        <v>184</v>
      </c>
    </row>
    <row r="2" spans="1:11" ht="48" x14ac:dyDescent="0.2">
      <c r="A2" s="127" t="s">
        <v>181</v>
      </c>
      <c r="B2" s="127" t="s">
        <v>277</v>
      </c>
      <c r="C2" s="127" t="s">
        <v>181</v>
      </c>
      <c r="D2" s="127" t="s">
        <v>20</v>
      </c>
      <c r="E2" s="127">
        <v>12</v>
      </c>
      <c r="F2" s="129">
        <v>46280.425000000003</v>
      </c>
      <c r="G2" s="129">
        <v>46284.395833333336</v>
      </c>
      <c r="H2" s="127" t="s">
        <v>36</v>
      </c>
      <c r="I2" s="128"/>
      <c r="J2" s="21"/>
      <c r="K2" s="21">
        <v>0</v>
      </c>
    </row>
  </sheetData>
  <sheetProtection sheet="1" formatColumns="0" formatRows="0" sort="0" autoFilter="0"/>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Z12"/>
  <sheetViews>
    <sheetView workbookViewId="0"/>
  </sheetViews>
  <sheetFormatPr baseColWidth="10" defaultColWidth="8.83203125" defaultRowHeight="15" x14ac:dyDescent="0.2"/>
  <sheetData>
    <row r="1" spans="1:26" x14ac:dyDescent="0.2">
      <c r="A1" t="s">
        <v>341</v>
      </c>
      <c r="B1" t="s">
        <v>342</v>
      </c>
      <c r="C1" t="s">
        <v>345</v>
      </c>
      <c r="D1" t="s">
        <v>373</v>
      </c>
      <c r="E1" t="s">
        <v>375</v>
      </c>
      <c r="F1" t="s">
        <v>376</v>
      </c>
      <c r="G1" t="s">
        <v>377</v>
      </c>
      <c r="H1" t="s">
        <v>378</v>
      </c>
      <c r="I1" t="s">
        <v>379</v>
      </c>
      <c r="J1" t="s">
        <v>380</v>
      </c>
      <c r="K1" t="s">
        <v>386</v>
      </c>
      <c r="L1" t="s">
        <v>387</v>
      </c>
      <c r="M1" t="s">
        <v>388</v>
      </c>
      <c r="N1" t="s">
        <v>389</v>
      </c>
      <c r="O1" t="s">
        <v>396</v>
      </c>
      <c r="P1" t="s">
        <v>400</v>
      </c>
      <c r="Q1" t="s">
        <v>403</v>
      </c>
      <c r="R1" t="s">
        <v>404</v>
      </c>
      <c r="S1" t="s">
        <v>407</v>
      </c>
      <c r="T1" t="s">
        <v>408</v>
      </c>
      <c r="U1" t="s">
        <v>409</v>
      </c>
      <c r="V1" t="s">
        <v>411</v>
      </c>
      <c r="W1" t="s">
        <v>412</v>
      </c>
      <c r="X1" t="s">
        <v>413</v>
      </c>
      <c r="Y1" t="s">
        <v>414</v>
      </c>
      <c r="Z1" t="s">
        <v>415</v>
      </c>
    </row>
    <row r="2" spans="1:26" x14ac:dyDescent="0.2">
      <c r="A2" t="s">
        <v>79</v>
      </c>
      <c r="B2" t="s">
        <v>106</v>
      </c>
      <c r="C2" t="s">
        <v>181</v>
      </c>
      <c r="D2">
        <v>0</v>
      </c>
      <c r="E2">
        <v>0</v>
      </c>
      <c r="F2" t="s">
        <v>67</v>
      </c>
      <c r="G2" t="s">
        <v>79</v>
      </c>
      <c r="H2" t="s">
        <v>106</v>
      </c>
      <c r="I2" t="s">
        <v>277</v>
      </c>
      <c r="J2" t="s">
        <v>374</v>
      </c>
      <c r="K2" t="s">
        <v>67</v>
      </c>
      <c r="L2" t="s">
        <v>104</v>
      </c>
      <c r="M2" t="s">
        <v>79</v>
      </c>
      <c r="N2" t="s">
        <v>104</v>
      </c>
      <c r="O2" t="s">
        <v>104</v>
      </c>
      <c r="P2" t="s">
        <v>401</v>
      </c>
      <c r="Q2" t="s">
        <v>104</v>
      </c>
      <c r="R2" t="s">
        <v>405</v>
      </c>
      <c r="S2" t="s">
        <v>405</v>
      </c>
      <c r="T2" t="s">
        <v>405</v>
      </c>
      <c r="U2" t="s">
        <v>79</v>
      </c>
      <c r="V2" t="s">
        <v>79</v>
      </c>
      <c r="W2" t="s">
        <v>405</v>
      </c>
      <c r="X2" t="s">
        <v>79</v>
      </c>
      <c r="Y2" t="s">
        <v>405</v>
      </c>
      <c r="Z2" t="s">
        <v>79</v>
      </c>
    </row>
    <row r="3" spans="1:26" x14ac:dyDescent="0.2">
      <c r="A3" t="s">
        <v>81</v>
      </c>
      <c r="B3" t="s">
        <v>100</v>
      </c>
      <c r="D3" t="s">
        <v>171</v>
      </c>
      <c r="E3">
        <v>2201884</v>
      </c>
      <c r="F3" t="s">
        <v>69</v>
      </c>
      <c r="G3" t="s">
        <v>81</v>
      </c>
      <c r="H3" t="s">
        <v>100</v>
      </c>
      <c r="K3" t="s">
        <v>69</v>
      </c>
      <c r="L3" t="s">
        <v>106</v>
      </c>
      <c r="M3" t="s">
        <v>81</v>
      </c>
      <c r="N3" t="s">
        <v>106</v>
      </c>
      <c r="O3" t="s">
        <v>397</v>
      </c>
      <c r="P3" t="s">
        <v>397</v>
      </c>
      <c r="Q3" t="s">
        <v>106</v>
      </c>
      <c r="R3" t="s">
        <v>406</v>
      </c>
      <c r="S3" t="s">
        <v>406</v>
      </c>
      <c r="T3" t="s">
        <v>406</v>
      </c>
      <c r="U3" t="s">
        <v>406</v>
      </c>
      <c r="V3" t="s">
        <v>81</v>
      </c>
      <c r="W3" t="s">
        <v>406</v>
      </c>
      <c r="X3" t="s">
        <v>406</v>
      </c>
      <c r="Y3" t="s">
        <v>406</v>
      </c>
      <c r="Z3" t="s">
        <v>406</v>
      </c>
    </row>
    <row r="4" spans="1:26" x14ac:dyDescent="0.2">
      <c r="A4" t="s">
        <v>83</v>
      </c>
      <c r="B4" t="s">
        <v>112</v>
      </c>
      <c r="D4" t="s">
        <v>161</v>
      </c>
      <c r="E4">
        <v>2203110</v>
      </c>
      <c r="F4" t="s">
        <v>71</v>
      </c>
      <c r="G4" t="s">
        <v>85</v>
      </c>
      <c r="H4" t="s">
        <v>112</v>
      </c>
      <c r="K4" t="s">
        <v>71</v>
      </c>
      <c r="L4" t="s">
        <v>108</v>
      </c>
      <c r="M4" t="s">
        <v>83</v>
      </c>
      <c r="N4" t="s">
        <v>108</v>
      </c>
      <c r="O4" t="s">
        <v>398</v>
      </c>
      <c r="P4" t="s">
        <v>398</v>
      </c>
      <c r="Q4" t="s">
        <v>108</v>
      </c>
      <c r="R4" t="s">
        <v>83</v>
      </c>
      <c r="S4" t="s">
        <v>83</v>
      </c>
      <c r="T4" t="s">
        <v>83</v>
      </c>
      <c r="U4" t="s">
        <v>410</v>
      </c>
      <c r="V4" t="s">
        <v>410</v>
      </c>
      <c r="W4" t="s">
        <v>83</v>
      </c>
      <c r="X4" t="s">
        <v>410</v>
      </c>
      <c r="Y4" t="s">
        <v>83</v>
      </c>
      <c r="Z4" t="s">
        <v>410</v>
      </c>
    </row>
    <row r="5" spans="1:26" x14ac:dyDescent="0.2">
      <c r="B5" t="s">
        <v>110</v>
      </c>
      <c r="D5" t="s">
        <v>165</v>
      </c>
      <c r="E5">
        <v>2204521</v>
      </c>
      <c r="G5" t="s">
        <v>83</v>
      </c>
      <c r="H5" t="s">
        <v>110</v>
      </c>
      <c r="L5" t="s">
        <v>110</v>
      </c>
      <c r="N5" t="s">
        <v>110</v>
      </c>
      <c r="O5" t="s">
        <v>399</v>
      </c>
      <c r="P5" t="s">
        <v>399</v>
      </c>
      <c r="Q5" t="s">
        <v>110</v>
      </c>
    </row>
    <row r="6" spans="1:26" x14ac:dyDescent="0.2">
      <c r="B6" t="s">
        <v>95</v>
      </c>
      <c r="D6" t="s">
        <v>72</v>
      </c>
      <c r="E6">
        <v>2205077</v>
      </c>
      <c r="H6" t="s">
        <v>95</v>
      </c>
      <c r="L6" t="s">
        <v>343</v>
      </c>
      <c r="N6" t="s">
        <v>343</v>
      </c>
      <c r="O6" t="s">
        <v>343</v>
      </c>
      <c r="P6" t="s">
        <v>402</v>
      </c>
      <c r="Q6" t="s">
        <v>343</v>
      </c>
    </row>
    <row r="7" spans="1:26" x14ac:dyDescent="0.2">
      <c r="B7" t="s">
        <v>98</v>
      </c>
      <c r="H7" t="s">
        <v>98</v>
      </c>
      <c r="L7" t="s">
        <v>95</v>
      </c>
      <c r="N7" t="s">
        <v>390</v>
      </c>
      <c r="O7" t="s">
        <v>390</v>
      </c>
      <c r="P7" t="s">
        <v>95</v>
      </c>
      <c r="Q7" t="s">
        <v>390</v>
      </c>
    </row>
    <row r="8" spans="1:26" x14ac:dyDescent="0.2">
      <c r="B8" t="s">
        <v>104</v>
      </c>
      <c r="H8" t="s">
        <v>104</v>
      </c>
      <c r="L8" t="s">
        <v>98</v>
      </c>
      <c r="N8" t="s">
        <v>391</v>
      </c>
      <c r="O8" t="s">
        <v>391</v>
      </c>
      <c r="P8" t="s">
        <v>98</v>
      </c>
      <c r="Q8" t="s">
        <v>391</v>
      </c>
    </row>
    <row r="9" spans="1:26" x14ac:dyDescent="0.2">
      <c r="B9" t="s">
        <v>343</v>
      </c>
      <c r="H9" t="s">
        <v>343</v>
      </c>
      <c r="L9" t="s">
        <v>100</v>
      </c>
      <c r="N9" t="s">
        <v>392</v>
      </c>
      <c r="O9" t="s">
        <v>392</v>
      </c>
      <c r="P9" t="s">
        <v>100</v>
      </c>
      <c r="Q9" t="s">
        <v>392</v>
      </c>
    </row>
    <row r="10" spans="1:26" x14ac:dyDescent="0.2">
      <c r="B10" t="s">
        <v>344</v>
      </c>
      <c r="H10" t="s">
        <v>344</v>
      </c>
      <c r="L10" t="s">
        <v>102</v>
      </c>
      <c r="N10" t="s">
        <v>393</v>
      </c>
      <c r="O10" t="s">
        <v>393</v>
      </c>
      <c r="P10" t="s">
        <v>102</v>
      </c>
      <c r="Q10" t="s">
        <v>393</v>
      </c>
    </row>
    <row r="11" spans="1:26" x14ac:dyDescent="0.2">
      <c r="B11" t="s">
        <v>102</v>
      </c>
      <c r="H11" t="s">
        <v>102</v>
      </c>
      <c r="L11" t="s">
        <v>112</v>
      </c>
      <c r="N11" t="s">
        <v>394</v>
      </c>
      <c r="O11" t="s">
        <v>394</v>
      </c>
      <c r="P11" t="s">
        <v>112</v>
      </c>
      <c r="Q11" t="s">
        <v>394</v>
      </c>
    </row>
    <row r="12" spans="1:26" x14ac:dyDescent="0.2">
      <c r="B12" t="s">
        <v>108</v>
      </c>
      <c r="H12" t="s">
        <v>108</v>
      </c>
      <c r="L12" t="s">
        <v>344</v>
      </c>
      <c r="N12" t="s">
        <v>395</v>
      </c>
      <c r="O12" t="s">
        <v>395</v>
      </c>
      <c r="P12" t="s">
        <v>344</v>
      </c>
      <c r="Q12" t="s">
        <v>395</v>
      </c>
    </row>
  </sheetData>
  <sheetProtection sheet="1" formatColumns="0" formatRows="0" sort="0" autoFilter="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
  <sheetViews>
    <sheetView workbookViewId="0"/>
  </sheetViews>
  <sheetFormatPr baseColWidth="10" defaultColWidth="8.83203125" defaultRowHeight="15" x14ac:dyDescent="0.2"/>
  <sheetData/>
  <sheetProtection sheet="1" formatColumns="0" formatRows="0" sort="0" autoFilter="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E1"/>
  <sheetViews>
    <sheetView workbookViewId="0"/>
  </sheetViews>
  <sheetFormatPr baseColWidth="10" defaultColWidth="8.83203125" defaultRowHeight="15" x14ac:dyDescent="0.2"/>
  <sheetData>
    <row r="1" spans="1:5" ht="16" x14ac:dyDescent="0.2">
      <c r="A1" s="4" t="s">
        <v>121</v>
      </c>
      <c r="B1" s="4" t="s">
        <v>122</v>
      </c>
      <c r="C1" s="4" t="s">
        <v>123</v>
      </c>
      <c r="D1" s="4" t="s">
        <v>124</v>
      </c>
      <c r="E1" s="4" t="s">
        <v>125</v>
      </c>
    </row>
  </sheetData>
  <sheetProtection formatColumns="0" formatRows="0" sort="0"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
  <sheetViews>
    <sheetView showGridLines="0" workbookViewId="0"/>
  </sheetViews>
  <sheetFormatPr baseColWidth="10" defaultColWidth="8.83203125" defaultRowHeight="15" x14ac:dyDescent="0.2"/>
  <cols>
    <col min="1" max="1" width="12.6640625" customWidth="1"/>
    <col min="2" max="2" width="44.6640625" customWidth="1"/>
  </cols>
  <sheetData>
    <row r="1" spans="1:1" ht="21" x14ac:dyDescent="0.2">
      <c r="A1" s="1" t="s">
        <v>126</v>
      </c>
    </row>
  </sheetData>
  <sheetProtection sheet="1" formatColumns="0" formatRows="0" sort="0"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DD561-DFBC-4A46-A29B-098A58732D46}">
  <dimension ref="A1:AD21"/>
  <sheetViews>
    <sheetView workbookViewId="0"/>
  </sheetViews>
  <sheetFormatPr baseColWidth="10" defaultRowHeight="15" x14ac:dyDescent="0.2"/>
  <sheetData>
    <row r="1" spans="1:30" x14ac:dyDescent="0.2">
      <c r="A1" t="s">
        <v>417</v>
      </c>
    </row>
    <row r="9" spans="1:30" s="17" customFormat="1" x14ac:dyDescent="0.2">
      <c r="A9" s="17" t="s">
        <v>124</v>
      </c>
      <c r="B9" s="17" t="s">
        <v>133</v>
      </c>
      <c r="C9" s="17" t="s">
        <v>134</v>
      </c>
      <c r="D9" s="17" t="s">
        <v>135</v>
      </c>
      <c r="E9" s="17" t="s">
        <v>136</v>
      </c>
      <c r="F9" s="17" t="s">
        <v>137</v>
      </c>
      <c r="G9" s="17" t="s">
        <v>257</v>
      </c>
      <c r="H9" s="17" t="s">
        <v>258</v>
      </c>
      <c r="I9" s="17" t="s">
        <v>138</v>
      </c>
      <c r="J9" s="17" t="s">
        <v>139</v>
      </c>
      <c r="K9" s="17" t="s">
        <v>209</v>
      </c>
      <c r="L9" s="17" t="s">
        <v>140</v>
      </c>
      <c r="M9" s="17" t="s">
        <v>217</v>
      </c>
      <c r="N9" s="17" t="s">
        <v>141</v>
      </c>
      <c r="O9" s="17" t="s">
        <v>142</v>
      </c>
      <c r="P9" s="17" t="s">
        <v>143</v>
      </c>
      <c r="Q9" s="17" t="s">
        <v>144</v>
      </c>
      <c r="R9" s="17" t="s">
        <v>145</v>
      </c>
      <c r="S9" s="17" t="s">
        <v>259</v>
      </c>
      <c r="T9" s="17" t="s">
        <v>146</v>
      </c>
      <c r="U9" s="17" t="s">
        <v>147</v>
      </c>
      <c r="V9" s="17" t="s">
        <v>148</v>
      </c>
      <c r="W9" s="17" t="s">
        <v>208</v>
      </c>
      <c r="X9" s="17" t="s">
        <v>131</v>
      </c>
      <c r="Y9" s="17" t="s">
        <v>132</v>
      </c>
      <c r="Z9" s="17" t="s">
        <v>260</v>
      </c>
      <c r="AA9" s="17" t="s">
        <v>261</v>
      </c>
      <c r="AB9" s="17" t="s">
        <v>262</v>
      </c>
      <c r="AC9" s="17" t="s">
        <v>6</v>
      </c>
      <c r="AD9" s="17" t="s">
        <v>19</v>
      </c>
    </row>
    <row r="10" spans="1:30" x14ac:dyDescent="0.2">
      <c r="A10" t="str" cm="1">
        <f t="array" ref="A10:AD21">_xlfn.LET(_xlpm.raw,_xlfn.VSTACK(_xlfn.LET(_xlpm.b,_xlfn.HSTACK(IF(_xlfn.SEQUENCE(ROWS(tblJobs_EXAMPLE[Date/Time]))&gt;0,"EXAMPLE"),tblJobs_EXAMPLE[[Date/Time]:[Notes]]),_xlpm.isCm,INDEX(_xlpm.b,,10)="cm",_xlpm.k,_xlfn.SEQUENCE(1,COLUMNS(_xlpm.b)),IF((_xlpm.k=11)*_xlpm.isCm,_xlpm.b/100,IF((_xlpm.k=10)*_xlpm.isCm,"metres",_xlpm.b)))),_xlpm.kept,IFERROR(_xlfn._xlws.FILTER(_xlpm.raw,(INDEX(_xlpm.raw,,2)&lt;&gt;"")*(INDEX(_xlpm.raw,,26)&lt;&gt;"Pass")),""),IFERROR(_xlfn.HSTACK(_xlpm.kept,_xlfn.MAP(INDEX(_xlpm.kept,,3),_xlfn.LAMBDA(_xlpm.n,IF(TRIM(_xlpm.n&amp;"")="","",IFERROR(INDEX(tblDepartments[Name],MATCH(TRUE,ISNUMBER(FIND(";"&amp;LOWER(TRIM(_xlpm.n&amp;""))&amp;";",tblDepartments[Match list])),0)),""))))),_xlpm.kept))</f>
        <v>EXAMPLE</v>
      </c>
      <c r="B10">
        <v>46280.425000000003</v>
      </c>
      <c r="C10" t="str">
        <v>Jane Smith</v>
      </c>
      <c r="D10">
        <v>2201884</v>
      </c>
      <c r="E10" t="str">
        <v>A. Shailer</v>
      </c>
      <c r="F10" t="str">
        <v>Xerox Versant 180</v>
      </c>
      <c r="G10" t="str">
        <v/>
      </c>
      <c r="H10">
        <v>0</v>
      </c>
      <c r="I10" t="str">
        <v>Gloss 200gsm SRA3 sheet</v>
      </c>
      <c r="J10" t="str">
        <v>sheets</v>
      </c>
      <c r="K10">
        <v>100</v>
      </c>
      <c r="L10">
        <v>0</v>
      </c>
      <c r="M10">
        <v>0</v>
      </c>
      <c r="N10" t="str">
        <v>No</v>
      </c>
      <c r="O10" t="str">
        <v>No</v>
      </c>
      <c r="P10">
        <v>14.400000000000002</v>
      </c>
      <c r="Q10">
        <v>31</v>
      </c>
      <c r="R10">
        <v>13.68</v>
      </c>
      <c r="S10">
        <v>0</v>
      </c>
      <c r="T10">
        <v>44.68</v>
      </c>
      <c r="U10">
        <v>0</v>
      </c>
      <c r="V10">
        <v>44.68</v>
      </c>
      <c r="W10">
        <v>0</v>
      </c>
      <c r="X10" t="str">
        <v>OK</v>
      </c>
      <c r="Y10" t="str">
        <v>UNI-EXAMPLE-00001</v>
      </c>
      <c r="Z10" t="str">
        <v>Job</v>
      </c>
      <c r="AA10">
        <v>0</v>
      </c>
      <c r="AB10">
        <v>0</v>
      </c>
      <c r="AC10" t="str">
        <v>Degree show booklets</v>
      </c>
      <c r="AD10" t="str">
        <v/>
      </c>
    </row>
    <row r="11" spans="1:30" x14ac:dyDescent="0.2">
      <c r="A11" t="str">
        <v>EXAMPLE</v>
      </c>
      <c r="B11">
        <v>46280.611111111109</v>
      </c>
      <c r="C11" t="str">
        <v>Jane Smith</v>
      </c>
      <c r="D11">
        <v>2201884</v>
      </c>
      <c r="E11" t="str">
        <v>J. Okonkwo</v>
      </c>
      <c r="F11" t="str">
        <v>Epson SureColor P9500</v>
      </c>
      <c r="G11" t="str">
        <v/>
      </c>
      <c r="H11">
        <v>0</v>
      </c>
      <c r="I11" t="str">
        <v>Canvas 914mm roll</v>
      </c>
      <c r="J11" t="str">
        <v>metres</v>
      </c>
      <c r="K11">
        <v>12</v>
      </c>
      <c r="L11">
        <v>0</v>
      </c>
      <c r="M11">
        <v>0</v>
      </c>
      <c r="N11" t="str">
        <v>No</v>
      </c>
      <c r="O11" t="str">
        <v>No</v>
      </c>
      <c r="P11">
        <v>10.968</v>
      </c>
      <c r="Q11">
        <v>105</v>
      </c>
      <c r="R11">
        <v>31.26</v>
      </c>
      <c r="S11">
        <v>0</v>
      </c>
      <c r="T11">
        <v>136.26</v>
      </c>
      <c r="U11">
        <v>0</v>
      </c>
      <c r="V11">
        <v>136.26</v>
      </c>
      <c r="W11">
        <v>0</v>
      </c>
      <c r="X11" t="str">
        <v>OK</v>
      </c>
      <c r="Y11" t="str">
        <v>UNI-EXAMPLE-00002</v>
      </c>
      <c r="Z11" t="str">
        <v>Job</v>
      </c>
      <c r="AA11">
        <v>0</v>
      </c>
      <c r="AB11">
        <v>0</v>
      </c>
      <c r="AC11" t="str">
        <v>Full-width canvas run</v>
      </c>
      <c r="AD11" t="str">
        <v/>
      </c>
    </row>
    <row r="12" spans="1:30" x14ac:dyDescent="0.2">
      <c r="A12" t="str">
        <v>EXAMPLE</v>
      </c>
      <c r="B12">
        <v>46281.461805555555</v>
      </c>
      <c r="C12" t="str">
        <v>Ravi Patel</v>
      </c>
      <c r="D12">
        <v>2203110</v>
      </c>
      <c r="E12" t="str">
        <v>J. Okonkwo</v>
      </c>
      <c r="F12" t="str">
        <v>Epson SureColor P9500</v>
      </c>
      <c r="G12" t="str">
        <v/>
      </c>
      <c r="H12">
        <v>0</v>
      </c>
      <c r="I12" t="str">
        <v>Canvas 914mm roll</v>
      </c>
      <c r="J12" t="str">
        <v>metres</v>
      </c>
      <c r="K12">
        <v>12</v>
      </c>
      <c r="L12">
        <v>600</v>
      </c>
      <c r="M12">
        <v>0</v>
      </c>
      <c r="N12" t="str">
        <v>No</v>
      </c>
      <c r="O12" t="str">
        <v>No</v>
      </c>
      <c r="P12">
        <v>7.1999999999999993</v>
      </c>
      <c r="Q12">
        <v>105</v>
      </c>
      <c r="R12">
        <v>20.52</v>
      </c>
      <c r="S12">
        <v>0</v>
      </c>
      <c r="T12">
        <v>125.52</v>
      </c>
      <c r="U12">
        <v>0</v>
      </c>
      <c r="V12">
        <v>125.52</v>
      </c>
      <c r="W12">
        <v>0</v>
      </c>
      <c r="X12" t="str">
        <v>OK</v>
      </c>
      <c r="Y12" t="str">
        <v>UNI-EXAMPLE-00003</v>
      </c>
      <c r="Z12" t="str">
        <v>Job</v>
      </c>
      <c r="AA12">
        <v>0</v>
      </c>
      <c r="AB12">
        <v>0</v>
      </c>
      <c r="AC12" t="str">
        <v>600mm print on the same roll</v>
      </c>
      <c r="AD12" t="str">
        <v/>
      </c>
    </row>
    <row r="13" spans="1:30" x14ac:dyDescent="0.2">
      <c r="A13" t="str">
        <v>EXAMPLE</v>
      </c>
      <c r="B13">
        <v>46281.638888888891</v>
      </c>
      <c r="C13" t="str">
        <v>Ravi Patel</v>
      </c>
      <c r="D13">
        <v>2203110</v>
      </c>
      <c r="E13" t="str">
        <v>A. Shailer</v>
      </c>
      <c r="F13" t="str">
        <v>Epson SureColor P9500</v>
      </c>
      <c r="G13" t="str">
        <v/>
      </c>
      <c r="H13">
        <v>0</v>
      </c>
      <c r="I13" t="str">
        <v>Satin photo 610mm roll</v>
      </c>
      <c r="J13" t="str">
        <v>metres</v>
      </c>
      <c r="K13">
        <v>5</v>
      </c>
      <c r="L13">
        <v>0</v>
      </c>
      <c r="M13">
        <v>0</v>
      </c>
      <c r="N13" t="str">
        <v>Yes</v>
      </c>
      <c r="O13" t="str">
        <v>No</v>
      </c>
      <c r="P13">
        <v>3.05</v>
      </c>
      <c r="Q13">
        <v>15.5</v>
      </c>
      <c r="R13">
        <v>8.69</v>
      </c>
      <c r="S13">
        <v>0</v>
      </c>
      <c r="T13">
        <v>24.189999999999998</v>
      </c>
      <c r="U13">
        <v>15.499999999999998</v>
      </c>
      <c r="V13">
        <v>8.69</v>
      </c>
      <c r="W13">
        <v>0</v>
      </c>
      <c r="X13" t="str">
        <v>OK</v>
      </c>
      <c r="Y13" t="str">
        <v>UNI-EXAMPLE-00004</v>
      </c>
      <c r="Z13" t="str">
        <v>Job</v>
      </c>
      <c r="AA13">
        <v>0</v>
      </c>
      <c r="AB13">
        <v>0</v>
      </c>
      <c r="AC13" t="str">
        <v>Paper donated by the department</v>
      </c>
      <c r="AD13" t="str">
        <v/>
      </c>
    </row>
    <row r="14" spans="1:30" x14ac:dyDescent="0.2">
      <c r="A14" t="str">
        <v>EXAMPLE</v>
      </c>
      <c r="B14">
        <v>46282.381944444445</v>
      </c>
      <c r="C14" t="str">
        <v>Amara Chen</v>
      </c>
      <c r="D14">
        <v>2204521</v>
      </c>
      <c r="E14" t="str">
        <v>M. Da Silva</v>
      </c>
      <c r="F14" t="str">
        <v>Xerox Versant 180</v>
      </c>
      <c r="G14" t="str">
        <v/>
      </c>
      <c r="H14">
        <v>0</v>
      </c>
      <c r="I14" t="str">
        <v>Uncoated 120gsm A3 sheet</v>
      </c>
      <c r="J14" t="str">
        <v>sheets</v>
      </c>
      <c r="K14">
        <v>25</v>
      </c>
      <c r="L14">
        <v>0</v>
      </c>
      <c r="M14">
        <v>0</v>
      </c>
      <c r="N14" t="str">
        <v>No</v>
      </c>
      <c r="O14" t="str">
        <v>Yes</v>
      </c>
      <c r="P14">
        <v>3.1184999999999996</v>
      </c>
      <c r="Q14">
        <v>2.25</v>
      </c>
      <c r="R14">
        <v>2.96</v>
      </c>
      <c r="S14">
        <v>0</v>
      </c>
      <c r="T14">
        <v>5.21</v>
      </c>
      <c r="U14">
        <v>2.96</v>
      </c>
      <c r="V14">
        <v>2.25</v>
      </c>
      <c r="W14">
        <v>0</v>
      </c>
      <c r="X14" t="str">
        <v>OK</v>
      </c>
      <c r="Y14" t="str">
        <v>UNI-EXAMPLE-00005</v>
      </c>
      <c r="Z14" t="str">
        <v>Job</v>
      </c>
      <c r="AA14">
        <v>0</v>
      </c>
      <c r="AB14">
        <v>0</v>
      </c>
      <c r="AC14" t="str">
        <v>Consumable cost waived - internal test proofs</v>
      </c>
      <c r="AD14" t="str">
        <v/>
      </c>
    </row>
    <row r="15" spans="1:30" x14ac:dyDescent="0.2">
      <c r="A15" t="str">
        <v>EXAMPLE</v>
      </c>
      <c r="B15">
        <v>46282.559027777781</v>
      </c>
      <c r="C15" t="str">
        <v>Amara Chen</v>
      </c>
      <c r="D15">
        <v>2204521</v>
      </c>
      <c r="E15" t="str">
        <v>M. Da Silva</v>
      </c>
      <c r="F15" t="str">
        <v>Xerox Versant 180</v>
      </c>
      <c r="G15" t="str">
        <v/>
      </c>
      <c r="H15">
        <v>0</v>
      </c>
      <c r="I15" t="str">
        <v>Gloss offcut 320x450 sheet</v>
      </c>
      <c r="J15" t="str">
        <v>sheets</v>
      </c>
      <c r="K15">
        <v>15</v>
      </c>
      <c r="L15">
        <v>0</v>
      </c>
      <c r="M15">
        <v>0</v>
      </c>
      <c r="N15" t="str">
        <v>No</v>
      </c>
      <c r="O15" t="str">
        <v>No</v>
      </c>
      <c r="P15">
        <v>2.16</v>
      </c>
      <c r="Q15">
        <v>2.7</v>
      </c>
      <c r="R15">
        <v>2.0499999999999998</v>
      </c>
      <c r="S15">
        <v>0</v>
      </c>
      <c r="T15">
        <v>4.75</v>
      </c>
      <c r="U15">
        <v>0</v>
      </c>
      <c r="V15">
        <v>4.75</v>
      </c>
      <c r="W15">
        <v>0</v>
      </c>
      <c r="X15" t="str">
        <v>OK</v>
      </c>
      <c r="Y15" t="str">
        <v>UNI-EXAMPLE-00006</v>
      </c>
      <c r="Z15" t="str">
        <v>Job</v>
      </c>
      <c r="AA15">
        <v>0</v>
      </c>
      <c r="AB15">
        <v>0</v>
      </c>
      <c r="AC15" t="str">
        <v>Custom-size offcut stock, not a standard sheet size</v>
      </c>
      <c r="AD15" t="str">
        <v/>
      </c>
    </row>
    <row r="16" spans="1:30" x14ac:dyDescent="0.2">
      <c r="A16" t="str">
        <v>EXAMPLE</v>
      </c>
      <c r="B16">
        <v>46282.666666666664</v>
      </c>
      <c r="C16" t="str">
        <v>Amara Chen</v>
      </c>
      <c r="D16">
        <v>2204521</v>
      </c>
      <c r="E16" t="str">
        <v>J. Okonkwo</v>
      </c>
      <c r="F16" t="str">
        <v>HP Latex 335</v>
      </c>
      <c r="G16" t="str">
        <v/>
      </c>
      <c r="H16">
        <v>0</v>
      </c>
      <c r="I16" t="str">
        <v>Vinyl self-adhesive 1370mm roll</v>
      </c>
      <c r="J16" t="str">
        <v>metres</v>
      </c>
      <c r="K16">
        <v>8</v>
      </c>
      <c r="L16">
        <v>0</v>
      </c>
      <c r="M16">
        <v>0</v>
      </c>
      <c r="N16" t="str">
        <v>No</v>
      </c>
      <c r="O16" t="str">
        <v>No</v>
      </c>
      <c r="P16">
        <v>10.96</v>
      </c>
      <c r="Q16">
        <v>91.2</v>
      </c>
      <c r="R16">
        <v>19.18</v>
      </c>
      <c r="S16">
        <v>0</v>
      </c>
      <c r="T16">
        <v>110.38</v>
      </c>
      <c r="U16">
        <v>0</v>
      </c>
      <c r="V16">
        <v>110.38</v>
      </c>
      <c r="W16">
        <v>0</v>
      </c>
      <c r="X16" t="str">
        <v>OK</v>
      </c>
      <c r="Y16" t="str">
        <v>UNI-EXAMPLE-00007</v>
      </c>
      <c r="Z16" t="str">
        <v>Job</v>
      </c>
      <c r="AA16">
        <v>0</v>
      </c>
      <c r="AB16">
        <v>0</v>
      </c>
      <c r="AC16" t="str">
        <v>Outdoor banner vinyl, latex ink</v>
      </c>
      <c r="AD16" t="str">
        <v/>
      </c>
    </row>
    <row r="17" spans="1:30" x14ac:dyDescent="0.2">
      <c r="A17" t="str">
        <v>EXAMPLE</v>
      </c>
      <c r="B17">
        <v>46283.427083333336</v>
      </c>
      <c r="C17">
        <v>0</v>
      </c>
      <c r="D17">
        <v>2205077</v>
      </c>
      <c r="E17" t="str">
        <v>A. Shailer</v>
      </c>
      <c r="F17" t="str">
        <v>HP DesignJet Z9+</v>
      </c>
      <c r="G17" t="str">
        <v/>
      </c>
      <c r="H17">
        <v>0</v>
      </c>
      <c r="I17" t="str">
        <v>Satin photo 610mm roll</v>
      </c>
      <c r="J17" t="str">
        <v>metres</v>
      </c>
      <c r="K17">
        <v>3</v>
      </c>
      <c r="L17">
        <v>0</v>
      </c>
      <c r="M17">
        <v>0</v>
      </c>
      <c r="N17" t="str">
        <v>No</v>
      </c>
      <c r="O17" t="str">
        <v>No</v>
      </c>
      <c r="P17">
        <v>1.83</v>
      </c>
      <c r="Q17">
        <v>9.3000000000000007</v>
      </c>
      <c r="R17">
        <v>4.3899999999999997</v>
      </c>
      <c r="S17">
        <v>0</v>
      </c>
      <c r="T17">
        <v>13.690000000000001</v>
      </c>
      <c r="U17">
        <v>0</v>
      </c>
      <c r="V17">
        <v>13.690000000000001</v>
      </c>
      <c r="W17">
        <v>0</v>
      </c>
      <c r="X17" t="str">
        <v>OK</v>
      </c>
      <c r="Y17" t="str">
        <v>UNI-EXAMPLE-00008</v>
      </c>
      <c r="Z17" t="str">
        <v>Job</v>
      </c>
      <c r="AA17">
        <v>0</v>
      </c>
      <c r="AB17">
        <v>0</v>
      </c>
      <c r="AC17" t="str">
        <v>Student number only, given verbally at the counter</v>
      </c>
      <c r="AD17" t="str">
        <v/>
      </c>
    </row>
    <row r="18" spans="1:30" x14ac:dyDescent="0.2">
      <c r="A18" t="str">
        <v>EXAMPLE</v>
      </c>
      <c r="B18">
        <v>46283.486111111109</v>
      </c>
      <c r="C18" t="str">
        <v>School of Art</v>
      </c>
      <c r="D18">
        <v>0</v>
      </c>
      <c r="E18" t="str">
        <v>M. Da Silva</v>
      </c>
      <c r="F18" t="str">
        <v>Xerox Versant 180</v>
      </c>
      <c r="G18" t="str">
        <v/>
      </c>
      <c r="H18">
        <v>0</v>
      </c>
      <c r="I18" t="str">
        <v>Matte 180gsm A2 sheet</v>
      </c>
      <c r="J18" t="str">
        <v>sheets</v>
      </c>
      <c r="K18">
        <v>30</v>
      </c>
      <c r="L18">
        <v>0</v>
      </c>
      <c r="M18">
        <v>0</v>
      </c>
      <c r="N18" t="str">
        <v>No</v>
      </c>
      <c r="O18" t="str">
        <v>No</v>
      </c>
      <c r="P18">
        <v>7.4843999999999991</v>
      </c>
      <c r="Q18">
        <v>7.2</v>
      </c>
      <c r="R18">
        <v>7.11</v>
      </c>
      <c r="S18">
        <v>0</v>
      </c>
      <c r="T18">
        <v>14.31</v>
      </c>
      <c r="U18">
        <v>0</v>
      </c>
      <c r="V18">
        <v>14.31</v>
      </c>
      <c r="W18">
        <v>0</v>
      </c>
      <c r="X18" t="str">
        <v>OK</v>
      </c>
      <c r="Y18" t="str">
        <v>UNI-EXAMPLE-00009</v>
      </c>
      <c r="Z18" t="str">
        <v>Job</v>
      </c>
      <c r="AA18">
        <v>0</v>
      </c>
      <c r="AB18">
        <v>0</v>
      </c>
      <c r="AC18" t="str">
        <v>Departmental job charged to School of Art, no student involved</v>
      </c>
      <c r="AD18" t="str">
        <v/>
      </c>
    </row>
    <row r="19" spans="1:30" x14ac:dyDescent="0.2">
      <c r="A19" t="str">
        <v>EXAMPLE</v>
      </c>
      <c r="B19">
        <v>46283.638888888891</v>
      </c>
      <c r="C19" t="str">
        <v>Amara Chen</v>
      </c>
      <c r="D19">
        <v>2204521</v>
      </c>
      <c r="E19" t="str">
        <v>J. Okonkwo</v>
      </c>
      <c r="F19" t="str">
        <v>Epson SureColor P9500</v>
      </c>
      <c r="G19" t="str">
        <v/>
      </c>
      <c r="H19">
        <v>0</v>
      </c>
      <c r="I19" t="str">
        <v>Matte 180gsm 1067mm roll</v>
      </c>
      <c r="J19" t="str">
        <v>metres</v>
      </c>
      <c r="K19">
        <v>20</v>
      </c>
      <c r="L19">
        <v>0</v>
      </c>
      <c r="M19">
        <v>0</v>
      </c>
      <c r="N19" t="str">
        <v>No</v>
      </c>
      <c r="O19" t="str">
        <v>No</v>
      </c>
      <c r="P19">
        <v>21.34</v>
      </c>
      <c r="Q19">
        <v>112</v>
      </c>
      <c r="R19">
        <v>60.82</v>
      </c>
      <c r="S19">
        <v>0</v>
      </c>
      <c r="T19">
        <v>172.82</v>
      </c>
      <c r="U19">
        <v>0</v>
      </c>
      <c r="V19">
        <v>172.82</v>
      </c>
      <c r="W19">
        <v>0</v>
      </c>
      <c r="X19" t="str">
        <v>OK</v>
      </c>
      <c r="Y19" t="str">
        <v>UNI-EXAMPLE-00010</v>
      </c>
      <c r="Z19" t="str">
        <v>Job</v>
      </c>
      <c r="AA19">
        <v>0</v>
      </c>
      <c r="AB19">
        <v>0</v>
      </c>
      <c r="AC19" t="str">
        <v>Large-format handout roll</v>
      </c>
      <c r="AD19" t="str">
        <v/>
      </c>
    </row>
    <row r="20" spans="1:30" x14ac:dyDescent="0.2">
      <c r="A20" t="str">
        <v>EXAMPLE</v>
      </c>
      <c r="B20">
        <v>46284.34375</v>
      </c>
      <c r="C20" t="str">
        <v>Ravi Patel</v>
      </c>
      <c r="D20">
        <v>2203110</v>
      </c>
      <c r="E20" t="str">
        <v>A. Shailer</v>
      </c>
      <c r="F20" t="str">
        <v>Xerox Versant 180</v>
      </c>
      <c r="G20" t="str">
        <v/>
      </c>
      <c r="H20">
        <v>0</v>
      </c>
      <c r="I20" t="str">
        <v>Matte 180gsm A1 sheet</v>
      </c>
      <c r="J20" t="str">
        <v>sheets</v>
      </c>
      <c r="K20">
        <v>40</v>
      </c>
      <c r="L20">
        <v>0</v>
      </c>
      <c r="M20">
        <v>0</v>
      </c>
      <c r="N20" t="str">
        <v>No</v>
      </c>
      <c r="O20" t="str">
        <v>No</v>
      </c>
      <c r="P20">
        <v>19.982159999999997</v>
      </c>
      <c r="Q20">
        <v>16.8</v>
      </c>
      <c r="R20">
        <v>18.98</v>
      </c>
      <c r="S20">
        <v>0</v>
      </c>
      <c r="T20">
        <v>35.78</v>
      </c>
      <c r="U20">
        <v>0</v>
      </c>
      <c r="V20">
        <v>35.78</v>
      </c>
      <c r="W20">
        <v>0</v>
      </c>
      <c r="X20" t="str">
        <v>OK</v>
      </c>
      <c r="Y20" t="str">
        <v>UNI-EXAMPLE-00011</v>
      </c>
      <c r="Z20" t="str">
        <v>Job</v>
      </c>
      <c r="AA20">
        <v>0</v>
      </c>
      <c r="AB20">
        <v>0</v>
      </c>
      <c r="AC20" t="str">
        <v>Open day posters</v>
      </c>
      <c r="AD20" t="str">
        <v/>
      </c>
    </row>
    <row r="21" spans="1:30" x14ac:dyDescent="0.2">
      <c r="A21" t="str">
        <v>EXAMPLE</v>
      </c>
      <c r="B21">
        <v>46284.395833333336</v>
      </c>
      <c r="C21">
        <v>0</v>
      </c>
      <c r="D21">
        <v>0</v>
      </c>
      <c r="E21" t="str">
        <v>A. Shailer</v>
      </c>
      <c r="F21" t="str">
        <v>Epson SureColor P9500</v>
      </c>
      <c r="G21" t="str">
        <v/>
      </c>
      <c r="H21">
        <v>0</v>
      </c>
      <c r="I21" t="str">
        <v>Canvas 914mm roll</v>
      </c>
      <c r="J21" t="str">
        <v>metres</v>
      </c>
      <c r="K21">
        <v>12</v>
      </c>
      <c r="L21">
        <v>1200</v>
      </c>
      <c r="M21">
        <v>0</v>
      </c>
      <c r="N21" t="str">
        <v>No</v>
      </c>
      <c r="O21" t="str">
        <v>No</v>
      </c>
      <c r="P21">
        <v>14.399999999999999</v>
      </c>
      <c r="Q21">
        <v>105</v>
      </c>
      <c r="R21">
        <v>41.04</v>
      </c>
      <c r="S21">
        <v>0</v>
      </c>
      <c r="T21">
        <v>146.04</v>
      </c>
      <c r="U21">
        <v>0</v>
      </c>
      <c r="V21">
        <v>146.04</v>
      </c>
      <c r="W21">
        <v>0</v>
      </c>
      <c r="X21" t="str">
        <v>Student name or number required; Print width exceeds stock width</v>
      </c>
      <c r="Y21" t="str">
        <v>UNI-EXAMPLE-00012</v>
      </c>
      <c r="Z21" t="str">
        <v>Job</v>
      </c>
      <c r="AA21">
        <v>0</v>
      </c>
      <c r="AB21">
        <v>0</v>
      </c>
      <c r="AC21" t="str">
        <v>SAMPLE: invalid - missing student identification and print width exceeds the roll</v>
      </c>
      <c r="AD21" t="str">
        <v/>
      </c>
    </row>
  </sheetData>
  <sheetProtection sheet="1" formatColumns="0" formatRows="0" sort="0" autoFilter="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43</vt:i4>
      </vt:variant>
    </vt:vector>
  </HeadingPairs>
  <TitlesOfParts>
    <vt:vector size="52" baseType="lpstr">
      <vt:lpstr>Summary</vt:lpstr>
      <vt:lpstr>Reports</vt:lpstr>
      <vt:lpstr>Example Print Room</vt:lpstr>
      <vt:lpstr>Print Technicians</vt:lpstr>
      <vt:lpstr>Printers</vt:lpstr>
      <vt:lpstr>Papers</vt:lpstr>
      <vt:lpstr>Consumables</vt:lpstr>
      <vt:lpstr>Departments</vt:lpstr>
      <vt:lpstr>Settings</vt:lpstr>
      <vt:lpstr>'Example Print Room'!LOC_Code</vt:lpstr>
      <vt:lpstr>'Example Print Room'!LOC_DefDisCons</vt:lpstr>
      <vt:lpstr>'Example Print Room'!LOC_DefDisPaper</vt:lpstr>
      <vt:lpstr>'Example Print Room'!LOC_DefPaper</vt:lpstr>
      <vt:lpstr>'Example Print Room'!LOC_DefPrinter</vt:lpstr>
      <vt:lpstr>'Example Print Room'!LOC_DefTech</vt:lpstr>
      <vt:lpstr>'Example Print Room'!LOC_Dept</vt:lpstr>
      <vt:lpstr>'Example Print Room'!LOC_Export</vt:lpstr>
      <vt:lpstr>'Example Print Room'!LOC_Name</vt:lpstr>
      <vt:lpstr>'Example Print Room'!LOC_Printers</vt:lpstr>
      <vt:lpstr>'Example Print Room'!LOC_RollUnit</vt:lpstr>
      <vt:lpstr>'Example Print Room'!LOC_Status</vt:lpstr>
      <vt:lpstr>lstConsumables</vt:lpstr>
      <vt:lpstr>lstPaperTypes</vt:lpstr>
      <vt:lpstr>lstPrinters</vt:lpstr>
      <vt:lpstr>lstStandardSizes</vt:lpstr>
      <vt:lpstr>lstStocks</vt:lpstr>
      <vt:lpstr>lstTechnicians</vt:lpstr>
      <vt:lpstr>RNG_STD_SIZES</vt:lpstr>
      <vt:lpstr>SET_APP_VER</vt:lpstr>
      <vt:lpstr>SET_BUILT</vt:lpstr>
      <vt:lpstr>SET_BUILT_BY</vt:lpstr>
      <vt:lpstr>SET_COLOUR_ID_HWM</vt:lpstr>
      <vt:lpstr>SET_COST_COLS_HIDDEN</vt:lpstr>
      <vt:lpstr>SET_CURRENCY</vt:lpstr>
      <vt:lpstr>SET_DEPT</vt:lpstr>
      <vt:lpstr>SET_DEPT_ID_HWM</vt:lpstr>
      <vt:lpstr>SET_EXPORT_FOLDER</vt:lpstr>
      <vt:lpstr>SET_LASTREF</vt:lpstr>
      <vt:lpstr>SET_LOC_MINIMAL_COLUMNS</vt:lpstr>
      <vt:lpstr>SET_LOC_REDUCED_COLUMNS</vt:lpstr>
      <vt:lpstr>SET_LOC_REDUCED_VIEW</vt:lpstr>
      <vt:lpstr>SET_MULTIPASS_COLS_HIDDEN</vt:lpstr>
      <vt:lpstr>SET_ORG</vt:lpstr>
      <vt:lpstr>SET_PRINTER_ID_HWM</vt:lpstr>
      <vt:lpstr>SET_REPORT_HEADING</vt:lpstr>
      <vt:lpstr>SET_ROUND_DP</vt:lpstr>
      <vt:lpstr>SET_SCHEMA</vt:lpstr>
      <vt:lpstr>SET_SITE_ID</vt:lpstr>
      <vt:lpstr>SET_SITE_NAME</vt:lpstr>
      <vt:lpstr>SET_STOCK_ID_HWM</vt:lpstr>
      <vt:lpstr>SET_SUBSIDY_PCT</vt:lpstr>
      <vt:lpstr>SET_TECH_ID_HWM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Print Cost Management v0.11.1</dc:title>
  <dc:subject>Print output and cost logging, data schema 1.4</dc:subject>
  <dc:creator>Adam Shailer</dc:creator>
  <dc:description>Print Cost Management v0.11.1 (data schema 1.4), built 23/10/2026 15:20</dc:description>
  <cp:lastModifiedBy>Adam D Shailer</cp:lastModifiedBy>
  <dcterms:created xsi:type="dcterms:W3CDTF">2026-09-18T15:15:00Z</dcterms:created>
  <dcterms:modified xsi:type="dcterms:W3CDTF">2026-10-23T14:20:11Z</dcterms:modified>
</cp:coreProperties>
</file>