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ropbox\Addax - DS\AOD\APC_Git\"/>
    </mc:Choice>
  </mc:AlternateContent>
  <xr:revisionPtr revIDLastSave="0" documentId="13_ncr:1_{F5B09936-84D4-4443-B701-90DF72191E1B}" xr6:coauthVersionLast="32" xr6:coauthVersionMax="32" xr10:uidLastSave="{00000000-0000-0000-0000-000000000000}"/>
  <bookViews>
    <workbookView xWindow="0" yWindow="0" windowWidth="28800" windowHeight="12810" xr2:uid="{00000000-000D-0000-FFFF-FFFF00000000}"/>
  </bookViews>
  <sheets>
    <sheet name="Sheet1" sheetId="1" r:id="rId1"/>
    <sheet name="Recon" sheetId="2" r:id="rId2"/>
  </sheets>
  <externalReferences>
    <externalReference r:id="rId3"/>
    <externalReference r:id="rId4"/>
  </externalReferences>
  <definedNames>
    <definedName name="_xlnm.Print_Area" localSheetId="0">Sheet1!$J$1:$L$81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" l="1"/>
  <c r="D2" i="2"/>
  <c r="F2" i="2"/>
  <c r="G2" i="2"/>
  <c r="I2" i="2"/>
  <c r="C3" i="2"/>
  <c r="D3" i="2"/>
  <c r="F3" i="2"/>
  <c r="G3" i="2"/>
  <c r="I3" i="2"/>
  <c r="C4" i="2"/>
  <c r="D4" i="2"/>
  <c r="F4" i="2"/>
  <c r="G4" i="2"/>
  <c r="I4" i="2"/>
  <c r="C5" i="2"/>
  <c r="D5" i="2"/>
  <c r="F5" i="2"/>
  <c r="G5" i="2"/>
  <c r="I5" i="2"/>
  <c r="C6" i="2"/>
  <c r="D6" i="2"/>
  <c r="F6" i="2"/>
  <c r="G6" i="2"/>
  <c r="I6" i="2"/>
  <c r="C7" i="2"/>
  <c r="D7" i="2"/>
  <c r="F7" i="2"/>
  <c r="G7" i="2"/>
  <c r="I7" i="2"/>
  <c r="C8" i="2"/>
  <c r="D8" i="2"/>
  <c r="F8" i="2"/>
  <c r="G8" i="2"/>
  <c r="I8" i="2"/>
  <c r="C9" i="2"/>
  <c r="D9" i="2"/>
  <c r="F9" i="2"/>
  <c r="G9" i="2"/>
  <c r="I9" i="2"/>
  <c r="C10" i="2"/>
  <c r="D10" i="2"/>
  <c r="F10" i="2"/>
  <c r="G10" i="2"/>
  <c r="I10" i="2"/>
  <c r="C11" i="2"/>
  <c r="D11" i="2"/>
  <c r="F11" i="2"/>
  <c r="G11" i="2"/>
  <c r="I11" i="2"/>
  <c r="C12" i="2"/>
  <c r="D12" i="2"/>
  <c r="F12" i="2"/>
  <c r="G12" i="2"/>
  <c r="I12" i="2"/>
  <c r="C13" i="2"/>
  <c r="D13" i="2"/>
  <c r="F13" i="2"/>
  <c r="G13" i="2"/>
  <c r="I13" i="2"/>
  <c r="C14" i="2"/>
  <c r="D14" i="2"/>
  <c r="F14" i="2"/>
  <c r="G14" i="2"/>
  <c r="I14" i="2"/>
  <c r="C15" i="2"/>
  <c r="D15" i="2"/>
  <c r="F15" i="2"/>
  <c r="G15" i="2"/>
  <c r="I15" i="2"/>
  <c r="C16" i="2"/>
  <c r="D16" i="2"/>
  <c r="F16" i="2"/>
  <c r="G16" i="2"/>
  <c r="I16" i="2"/>
  <c r="C17" i="2"/>
  <c r="D17" i="2"/>
  <c r="F17" i="2"/>
  <c r="G17" i="2"/>
  <c r="I17" i="2"/>
  <c r="C18" i="2"/>
  <c r="D18" i="2"/>
  <c r="F18" i="2"/>
  <c r="G18" i="2"/>
  <c r="I18" i="2"/>
  <c r="C19" i="2"/>
  <c r="D19" i="2"/>
  <c r="F19" i="2"/>
  <c r="G19" i="2"/>
  <c r="I19" i="2"/>
  <c r="C20" i="2"/>
  <c r="D20" i="2"/>
  <c r="F20" i="2"/>
  <c r="G20" i="2"/>
  <c r="I20" i="2"/>
  <c r="C21" i="2"/>
  <c r="D21" i="2"/>
  <c r="F21" i="2"/>
  <c r="G21" i="2"/>
  <c r="I21" i="2"/>
  <c r="C22" i="2"/>
  <c r="D22" i="2"/>
  <c r="F22" i="2"/>
  <c r="G22" i="2"/>
  <c r="I22" i="2"/>
  <c r="C23" i="2"/>
  <c r="D23" i="2"/>
  <c r="F23" i="2"/>
  <c r="G23" i="2"/>
  <c r="I23" i="2"/>
  <c r="C24" i="2"/>
  <c r="D24" i="2"/>
  <c r="F24" i="2"/>
  <c r="G24" i="2"/>
  <c r="I24" i="2"/>
  <c r="C25" i="2"/>
  <c r="D25" i="2"/>
  <c r="I25" i="2"/>
  <c r="C26" i="2"/>
  <c r="D26" i="2"/>
  <c r="F26" i="2"/>
  <c r="G26" i="2"/>
  <c r="I26" i="2"/>
  <c r="C27" i="2"/>
  <c r="D27" i="2"/>
  <c r="F27" i="2"/>
  <c r="G27" i="2"/>
  <c r="I27" i="2"/>
  <c r="C28" i="2"/>
  <c r="D28" i="2"/>
  <c r="F28" i="2"/>
  <c r="G28" i="2"/>
  <c r="I28" i="2"/>
  <c r="C29" i="2"/>
  <c r="D29" i="2"/>
  <c r="F29" i="2"/>
  <c r="G29" i="2"/>
  <c r="I29" i="2"/>
  <c r="C30" i="2"/>
  <c r="D30" i="2"/>
  <c r="F30" i="2"/>
  <c r="G30" i="2"/>
  <c r="I30" i="2"/>
  <c r="C31" i="2"/>
  <c r="D31" i="2"/>
  <c r="F31" i="2"/>
  <c r="G31" i="2"/>
  <c r="I31" i="2"/>
  <c r="C32" i="2"/>
  <c r="D32" i="2"/>
  <c r="F32" i="2"/>
  <c r="G32" i="2"/>
  <c r="I32" i="2"/>
  <c r="C33" i="2"/>
  <c r="D33" i="2"/>
  <c r="F33" i="2"/>
  <c r="G33" i="2"/>
  <c r="I33" i="2"/>
  <c r="C34" i="2"/>
  <c r="D34" i="2"/>
  <c r="F34" i="2"/>
  <c r="G34" i="2"/>
  <c r="I34" i="2"/>
  <c r="C35" i="2"/>
  <c r="D35" i="2"/>
  <c r="F35" i="2"/>
  <c r="G35" i="2"/>
  <c r="I35" i="2"/>
  <c r="C36" i="2"/>
  <c r="D36" i="2"/>
  <c r="F36" i="2"/>
  <c r="G36" i="2"/>
  <c r="I36" i="2"/>
  <c r="C37" i="2"/>
  <c r="D37" i="2"/>
  <c r="F37" i="2"/>
  <c r="G37" i="2"/>
  <c r="I37" i="2"/>
  <c r="C38" i="2"/>
  <c r="D38" i="2"/>
  <c r="F38" i="2"/>
  <c r="G38" i="2"/>
  <c r="I38" i="2"/>
  <c r="C39" i="2"/>
  <c r="D39" i="2"/>
  <c r="F39" i="2"/>
  <c r="G39" i="2"/>
  <c r="I39" i="2"/>
  <c r="C40" i="2"/>
  <c r="D40" i="2"/>
  <c r="F40" i="2"/>
  <c r="G40" i="2"/>
  <c r="I40" i="2"/>
  <c r="C41" i="2"/>
  <c r="D41" i="2"/>
  <c r="F41" i="2"/>
  <c r="G41" i="2"/>
  <c r="I41" i="2"/>
  <c r="C42" i="2"/>
  <c r="D42" i="2"/>
  <c r="F42" i="2"/>
  <c r="G42" i="2"/>
  <c r="I42" i="2"/>
  <c r="C43" i="2"/>
  <c r="D43" i="2"/>
  <c r="F43" i="2"/>
  <c r="G43" i="2"/>
  <c r="I43" i="2"/>
  <c r="C44" i="2"/>
  <c r="D44" i="2"/>
  <c r="F44" i="2"/>
  <c r="G44" i="2"/>
  <c r="I44" i="2"/>
  <c r="C45" i="2"/>
  <c r="D45" i="2"/>
  <c r="I45" i="2"/>
  <c r="C46" i="2"/>
  <c r="D46" i="2"/>
  <c r="I46" i="2"/>
  <c r="C47" i="2"/>
  <c r="D47" i="2"/>
  <c r="F47" i="2"/>
  <c r="G47" i="2"/>
  <c r="I47" i="2"/>
  <c r="C48" i="2"/>
  <c r="D48" i="2"/>
  <c r="I48" i="2"/>
  <c r="C49" i="2"/>
  <c r="D49" i="2"/>
  <c r="F49" i="2"/>
  <c r="G49" i="2"/>
  <c r="I49" i="2"/>
  <c r="C50" i="2"/>
  <c r="D50" i="2"/>
  <c r="F50" i="2"/>
  <c r="G50" i="2"/>
  <c r="I50" i="2"/>
  <c r="C51" i="2"/>
  <c r="D51" i="2"/>
  <c r="I51" i="2"/>
  <c r="C52" i="2"/>
  <c r="D52" i="2"/>
  <c r="F52" i="2"/>
  <c r="G52" i="2"/>
  <c r="I52" i="2"/>
  <c r="C53" i="2"/>
  <c r="D53" i="2"/>
  <c r="I53" i="2"/>
  <c r="C54" i="2"/>
  <c r="D54" i="2"/>
  <c r="F54" i="2"/>
  <c r="G54" i="2"/>
  <c r="I54" i="2"/>
  <c r="C55" i="2"/>
  <c r="D55" i="2"/>
  <c r="F55" i="2"/>
  <c r="G55" i="2"/>
  <c r="I55" i="2"/>
  <c r="C56" i="2"/>
  <c r="D56" i="2"/>
  <c r="F56" i="2"/>
  <c r="G56" i="2"/>
  <c r="I56" i="2"/>
  <c r="C57" i="2"/>
  <c r="D57" i="2"/>
  <c r="F57" i="2"/>
  <c r="G57" i="2"/>
  <c r="I57" i="2"/>
  <c r="C58" i="2"/>
  <c r="D58" i="2"/>
  <c r="I58" i="2"/>
  <c r="C59" i="2"/>
  <c r="D59" i="2"/>
  <c r="F59" i="2"/>
  <c r="G59" i="2"/>
  <c r="I59" i="2"/>
  <c r="C60" i="2"/>
  <c r="D60" i="2"/>
  <c r="F60" i="2"/>
  <c r="G60" i="2"/>
  <c r="I60" i="2"/>
  <c r="C61" i="2"/>
  <c r="D61" i="2"/>
  <c r="F61" i="2"/>
  <c r="G61" i="2"/>
  <c r="I61" i="2"/>
  <c r="C62" i="2"/>
  <c r="D62" i="2"/>
  <c r="F62" i="2"/>
  <c r="G62" i="2"/>
  <c r="I62" i="2"/>
  <c r="C63" i="2"/>
  <c r="D63" i="2"/>
  <c r="F63" i="2"/>
  <c r="G63" i="2"/>
  <c r="I63" i="2"/>
  <c r="C64" i="2"/>
  <c r="D64" i="2"/>
  <c r="F64" i="2"/>
  <c r="G64" i="2"/>
  <c r="I64" i="2"/>
  <c r="C65" i="2"/>
  <c r="D65" i="2"/>
  <c r="F65" i="2"/>
  <c r="G65" i="2"/>
  <c r="I65" i="2"/>
  <c r="C66" i="2"/>
  <c r="D66" i="2"/>
  <c r="I66" i="2"/>
  <c r="C67" i="2"/>
  <c r="D67" i="2"/>
  <c r="I67" i="2"/>
  <c r="C68" i="2"/>
  <c r="D68" i="2"/>
  <c r="I68" i="2"/>
  <c r="C69" i="2"/>
  <c r="D69" i="2"/>
  <c r="F69" i="2"/>
  <c r="G69" i="2"/>
  <c r="I69" i="2"/>
  <c r="C70" i="2"/>
  <c r="D70" i="2"/>
  <c r="F70" i="2"/>
  <c r="G70" i="2"/>
  <c r="I70" i="2"/>
  <c r="C71" i="2"/>
  <c r="D71" i="2"/>
  <c r="I71" i="2"/>
  <c r="C72" i="2"/>
  <c r="D72" i="2"/>
  <c r="I72" i="2"/>
  <c r="C73" i="2"/>
  <c r="D73" i="2"/>
  <c r="F73" i="2"/>
  <c r="G73" i="2"/>
  <c r="I73" i="2"/>
  <c r="C74" i="2"/>
  <c r="D74" i="2"/>
  <c r="F74" i="2"/>
  <c r="G74" i="2"/>
  <c r="I74" i="2"/>
  <c r="C75" i="2"/>
  <c r="D75" i="2"/>
  <c r="F75" i="2"/>
  <c r="G75" i="2"/>
  <c r="I75" i="2"/>
  <c r="C76" i="2"/>
  <c r="D76" i="2"/>
  <c r="F76" i="2"/>
  <c r="G76" i="2"/>
  <c r="I76" i="2"/>
  <c r="C77" i="2"/>
  <c r="D77" i="2"/>
  <c r="F77" i="2"/>
  <c r="G77" i="2"/>
  <c r="I77" i="2"/>
  <c r="C78" i="2"/>
  <c r="D78" i="2"/>
  <c r="F78" i="2"/>
  <c r="G78" i="2"/>
  <c r="I78" i="2"/>
  <c r="C79" i="2"/>
  <c r="D79" i="2"/>
  <c r="F79" i="2"/>
  <c r="G79" i="2"/>
  <c r="I79" i="2"/>
  <c r="C80" i="2"/>
  <c r="D80" i="2"/>
  <c r="F80" i="2"/>
  <c r="G80" i="2"/>
  <c r="I80" i="2"/>
  <c r="C81" i="2"/>
  <c r="D81" i="2"/>
  <c r="F81" i="2"/>
  <c r="G81" i="2"/>
  <c r="I81" i="2"/>
  <c r="D83" i="2"/>
  <c r="G83" i="2"/>
  <c r="I83" i="2"/>
  <c r="G84" i="2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H15" i="1"/>
  <c r="H14" i="1"/>
  <c r="H13" i="1"/>
  <c r="H12" i="1"/>
  <c r="H11" i="1"/>
  <c r="H10" i="1"/>
  <c r="H9" i="1"/>
  <c r="H8" i="1"/>
  <c r="H7" i="1"/>
  <c r="H6" i="1"/>
  <c r="H5" i="1"/>
  <c r="H4" i="1"/>
</calcChain>
</file>

<file path=xl/sharedStrings.xml><?xml version="1.0" encoding="utf-8"?>
<sst xmlns="http://schemas.openxmlformats.org/spreadsheetml/2006/main" count="217" uniqueCount="206">
  <si>
    <t>Suites</t>
  </si>
  <si>
    <t>Distribution</t>
  </si>
  <si>
    <t>Manufacturing</t>
  </si>
  <si>
    <t>CRM Basic</t>
  </si>
  <si>
    <t>CRM Sales</t>
  </si>
  <si>
    <t>CRM Support</t>
  </si>
  <si>
    <t>CRM Assets</t>
  </si>
  <si>
    <t>Supply Chain</t>
  </si>
  <si>
    <t>POS</t>
  </si>
  <si>
    <t>Global Finance</t>
  </si>
  <si>
    <t>Total Users</t>
  </si>
  <si>
    <t xml:space="preserve">System Manager </t>
  </si>
  <si>
    <t>Accounts Payable</t>
  </si>
  <si>
    <t>Accounts Receivable</t>
  </si>
  <si>
    <t xml:space="preserve">   Direct Debits</t>
  </si>
  <si>
    <t xml:space="preserve">   AR Refunds</t>
  </si>
  <si>
    <t>General Ledger</t>
  </si>
  <si>
    <t xml:space="preserve">   Cash Management</t>
  </si>
  <si>
    <t xml:space="preserve">   Reconciliations</t>
  </si>
  <si>
    <t xml:space="preserve">   Transaction Analysis (GL)</t>
  </si>
  <si>
    <t>Advanced Security</t>
  </si>
  <si>
    <t>Foreign Currency</t>
  </si>
  <si>
    <t>Additional Companies</t>
  </si>
  <si>
    <t>Consolidations (including 10 companies)</t>
  </si>
  <si>
    <t>Global Finance Revaluation</t>
  </si>
  <si>
    <t>Translations</t>
  </si>
  <si>
    <t xml:space="preserve">  Consolidations Companies</t>
  </si>
  <si>
    <t>Inventory</t>
  </si>
  <si>
    <t xml:space="preserve">    Advanced Reordering</t>
  </si>
  <si>
    <t xml:space="preserve">    Advanced Pricing</t>
  </si>
  <si>
    <t xml:space="preserve">    Supercessions</t>
  </si>
  <si>
    <t xml:space="preserve">    Transaction Analysis (IN)</t>
  </si>
  <si>
    <t xml:space="preserve">    Quality Control</t>
  </si>
  <si>
    <t xml:space="preserve">    Warehouse Bin Management </t>
  </si>
  <si>
    <t>Sales Orders</t>
  </si>
  <si>
    <t xml:space="preserve">    Purchase Order Linking</t>
  </si>
  <si>
    <t xml:space="preserve">    Factory Order Linking</t>
  </si>
  <si>
    <t>Purchase Orders</t>
  </si>
  <si>
    <t xml:space="preserve">   Import Costing</t>
  </si>
  <si>
    <t>Job Costing</t>
  </si>
  <si>
    <t xml:space="preserve">   Advanced Job Cost</t>
  </si>
  <si>
    <t xml:space="preserve">   MS Project Interface</t>
  </si>
  <si>
    <t>Manufacturing Bill of Materials</t>
  </si>
  <si>
    <t>Materials Requirements Planning (MRP)</t>
  </si>
  <si>
    <t>Forecasting</t>
  </si>
  <si>
    <t>Contacts and Relationships</t>
  </si>
  <si>
    <t xml:space="preserve">    Debt Collection</t>
  </si>
  <si>
    <t xml:space="preserve">    Knowledge Base</t>
  </si>
  <si>
    <t>Sales &amp; Marketing</t>
  </si>
  <si>
    <t xml:space="preserve">    Sales - mobile (named users)</t>
  </si>
  <si>
    <t xml:space="preserve">    Booking Management</t>
  </si>
  <si>
    <t xml:space="preserve">       Fund Raising</t>
  </si>
  <si>
    <t>Customer Support</t>
  </si>
  <si>
    <t xml:space="preserve">    Field Service</t>
  </si>
  <si>
    <t xml:space="preserve">   Service - mobile (named users)</t>
  </si>
  <si>
    <t xml:space="preserve">   Contracts</t>
  </si>
  <si>
    <t xml:space="preserve">   Service Level Agreements</t>
  </si>
  <si>
    <t>Asset Management</t>
  </si>
  <si>
    <t xml:space="preserve">   Scheduled Maintenance</t>
  </si>
  <si>
    <t>Requisitions</t>
  </si>
  <si>
    <t>Analytics</t>
  </si>
  <si>
    <t>Catalogues and Inventory Sourcing</t>
  </si>
  <si>
    <t xml:space="preserve">   Point of Sale</t>
  </si>
  <si>
    <t>Screen Customisation Manager</t>
  </si>
  <si>
    <t>Browser Designer</t>
  </si>
  <si>
    <t>Workflow Designer</t>
  </si>
  <si>
    <t xml:space="preserve">    Workflow Approvals and Alerts</t>
  </si>
  <si>
    <t xml:space="preserve">    Business Process Manager (BPM)</t>
  </si>
  <si>
    <t xml:space="preserve">    Data Import Manager</t>
  </si>
  <si>
    <t xml:space="preserve">    Autoscan</t>
  </si>
  <si>
    <t>Timesheets - mobile (10 user blocks)</t>
  </si>
  <si>
    <t>Webstore (unlimited users / includes OpenWeb)</t>
  </si>
  <si>
    <t xml:space="preserve">eCRM </t>
  </si>
  <si>
    <t>eService Portal (unlimited users)</t>
  </si>
  <si>
    <t>eRequisitions (including 10 named users)</t>
  </si>
  <si>
    <t xml:space="preserve">   eRequisitions (named users above 10)</t>
  </si>
  <si>
    <t>eTimesheets (including 10 named users)</t>
  </si>
  <si>
    <t xml:space="preserve">   eTimesheets (named user above 10)</t>
  </si>
  <si>
    <t>eReporting (unlimited users)</t>
  </si>
  <si>
    <t>eApprovals (including 10 named users)</t>
  </si>
  <si>
    <t xml:space="preserve">   eApprovals (named users above 10) </t>
  </si>
  <si>
    <t xml:space="preserve">EDI - Financials (fixed start price for 4-12 users) </t>
  </si>
  <si>
    <t xml:space="preserve">EDI - Distribution (fixed start price for 4-12 users) </t>
  </si>
  <si>
    <t>Greentree SQL Option</t>
  </si>
  <si>
    <t>Greentree - Instant Secure</t>
  </si>
  <si>
    <t>Greentree - Total Secure</t>
  </si>
  <si>
    <t>OpenWeb for Greentree (unlimited users)</t>
  </si>
  <si>
    <t>GFR</t>
  </si>
  <si>
    <t>ARD</t>
  </si>
  <si>
    <t>ARA</t>
  </si>
  <si>
    <t>GLC</t>
  </si>
  <si>
    <t>GLT</t>
  </si>
  <si>
    <t>SEC</t>
  </si>
  <si>
    <t>Fixed Assets</t>
  </si>
  <si>
    <t xml:space="preserve">Quad Accounting (logical companies) </t>
  </si>
  <si>
    <t>SM_</t>
  </si>
  <si>
    <t>AR_</t>
  </si>
  <si>
    <t>AP_</t>
  </si>
  <si>
    <t>GL_</t>
  </si>
  <si>
    <t>GLR</t>
  </si>
  <si>
    <t>FC_</t>
  </si>
  <si>
    <t>FA_</t>
  </si>
  <si>
    <t>QD_</t>
  </si>
  <si>
    <t>GFT</t>
  </si>
  <si>
    <t>CFC</t>
  </si>
  <si>
    <t>IN_</t>
  </si>
  <si>
    <t>INR</t>
  </si>
  <si>
    <t>INA</t>
  </si>
  <si>
    <t>INS</t>
  </si>
  <si>
    <t>INI</t>
  </si>
  <si>
    <t>INQ</t>
  </si>
  <si>
    <t>INW</t>
  </si>
  <si>
    <t>SO_</t>
  </si>
  <si>
    <t>SOP</t>
  </si>
  <si>
    <t>SOF</t>
  </si>
  <si>
    <t>PO_</t>
  </si>
  <si>
    <t>POI</t>
  </si>
  <si>
    <t>JC_</t>
  </si>
  <si>
    <t>JCA</t>
  </si>
  <si>
    <t>JCP</t>
  </si>
  <si>
    <t>MRB</t>
  </si>
  <si>
    <t>MRP</t>
  </si>
  <si>
    <t>MRF</t>
  </si>
  <si>
    <t>CCR</t>
  </si>
  <si>
    <t>CDC</t>
  </si>
  <si>
    <t>CKB</t>
  </si>
  <si>
    <t>CSM</t>
  </si>
  <si>
    <t>MSO</t>
  </si>
  <si>
    <t>CBM</t>
  </si>
  <si>
    <t>CFR</t>
  </si>
  <si>
    <t>CCS</t>
  </si>
  <si>
    <t>CFS</t>
  </si>
  <si>
    <t>MSR</t>
  </si>
  <si>
    <t>CCT</t>
  </si>
  <si>
    <t>CSL</t>
  </si>
  <si>
    <t>AM_</t>
  </si>
  <si>
    <t>AMS</t>
  </si>
  <si>
    <t>SCR</t>
  </si>
  <si>
    <t>SCA</t>
  </si>
  <si>
    <t>CCI</t>
  </si>
  <si>
    <t>SCM</t>
  </si>
  <si>
    <t>BDR</t>
  </si>
  <si>
    <t>WFD</t>
  </si>
  <si>
    <t>WFA</t>
  </si>
  <si>
    <t>WFB</t>
  </si>
  <si>
    <t>WFS</t>
  </si>
  <si>
    <t>MTS</t>
  </si>
  <si>
    <t>WST</t>
  </si>
  <si>
    <t>ECR</t>
  </si>
  <si>
    <t>ESR</t>
  </si>
  <si>
    <t>ERQ</t>
  </si>
  <si>
    <t>ERU</t>
  </si>
  <si>
    <t>ETS</t>
  </si>
  <si>
    <t>ETU</t>
  </si>
  <si>
    <t>ERP</t>
  </si>
  <si>
    <t>EAP</t>
  </si>
  <si>
    <t>EAU</t>
  </si>
  <si>
    <t>EDF</t>
  </si>
  <si>
    <t>EDD</t>
  </si>
  <si>
    <t>SQL</t>
  </si>
  <si>
    <t>DIS</t>
  </si>
  <si>
    <t>OWB</t>
  </si>
  <si>
    <t>WFI</t>
  </si>
  <si>
    <t>GTSuite</t>
  </si>
  <si>
    <t>FIN</t>
  </si>
  <si>
    <t>JBC</t>
  </si>
  <si>
    <t>MAN</t>
  </si>
  <si>
    <t>CBS</t>
  </si>
  <si>
    <t>CSU</t>
  </si>
  <si>
    <t>CAS</t>
  </si>
  <si>
    <t>GBL</t>
  </si>
  <si>
    <t>TOT</t>
  </si>
  <si>
    <t>GTModule</t>
  </si>
  <si>
    <t>ACO</t>
  </si>
  <si>
    <t>CON</t>
  </si>
  <si>
    <t>Negotiated Discount %</t>
  </si>
  <si>
    <t>Retail Price</t>
  </si>
  <si>
    <t>Discount Amount</t>
  </si>
  <si>
    <t>Price to Customer</t>
  </si>
  <si>
    <t>Partner Margin</t>
  </si>
  <si>
    <t>Net Partner Cost</t>
  </si>
  <si>
    <t>Modules</t>
  </si>
  <si>
    <t>Columns</t>
  </si>
  <si>
    <t>tdModule</t>
  </si>
  <si>
    <t>Module</t>
  </si>
  <si>
    <t>Notes</t>
  </si>
  <si>
    <t>Header Row = GTModule + GTModuleCode + LineItem</t>
  </si>
  <si>
    <t>Class</t>
  </si>
  <si>
    <t>Code</t>
  </si>
  <si>
    <t>tdNRA</t>
  </si>
  <si>
    <t>Current Users</t>
  </si>
  <si>
    <t>Required Users</t>
  </si>
  <si>
    <t>DS1</t>
  </si>
  <si>
    <t>RRP</t>
  </si>
  <si>
    <t>GTModule + Module + Code</t>
  </si>
  <si>
    <t>CUS</t>
  </si>
  <si>
    <t>RUS</t>
  </si>
  <si>
    <t>DS2</t>
  </si>
  <si>
    <t>CHG</t>
  </si>
  <si>
    <t>MGN</t>
  </si>
  <si>
    <t>CST</t>
  </si>
  <si>
    <t>tdModuleNotes</t>
  </si>
  <si>
    <t xml:space="preserve">Job Cost </t>
  </si>
  <si>
    <t>GSI</t>
  </si>
  <si>
    <t>GST</t>
  </si>
  <si>
    <t xml:space="preserve">Financial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</si>
</sst>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3" borderId="0" xfId="0" applyFill="1"/>
    <xf numFmtId="0" fontId="0" fillId="3" borderId="0" xfId="0" quotePrefix="1" applyFill="1"/>
    <xf numFmtId="0" fontId="0" fillId="4" borderId="0" xfId="0" applyFill="1"/>
    <xf numFmtId="44" fontId="0" fillId="0" borderId="0" xfId="1" applyFont="1"/>
    <xf numFmtId="0" fontId="1" fillId="2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.Sankey/Dropbox/Addax%20-%20DS/AOD/Documents/GTPricingUpgrade10_03_3.xlt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.Sankey/Downloads/download%20(6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reentree Products"/>
      <sheetName val="HR &amp; 3rd Party Products"/>
      <sheetName val="Mobile"/>
      <sheetName val="Mobile Price"/>
      <sheetName val="Setup"/>
      <sheetName val="Lookups"/>
      <sheetName val="EDILookups"/>
      <sheetName val="Greentree4HR"/>
      <sheetName val="eModules"/>
      <sheetName val="Modules per GL Code"/>
      <sheetName val="e-Docs"/>
      <sheetName val="WebView Lookups"/>
      <sheetName val="Greentree Products FREE Upload"/>
      <sheetName val="HR &amp; 3rd Party Products FREE Up"/>
      <sheetName val="Mobile FREE Upload"/>
    </sheetNames>
    <sheetDataSet>
      <sheetData sheetId="0"/>
      <sheetData sheetId="1">
        <row r="11">
          <cell r="C11" t="str">
            <v xml:space="preserve">System Manager </v>
          </cell>
          <cell r="D11"/>
          <cell r="E11"/>
          <cell r="J11">
            <v>0</v>
          </cell>
        </row>
        <row r="12">
          <cell r="C12" t="str">
            <v>Accounts Payable</v>
          </cell>
          <cell r="D12"/>
          <cell r="E12"/>
          <cell r="J12">
            <v>0</v>
          </cell>
        </row>
        <row r="13">
          <cell r="C13" t="str">
            <v>Accounts Receivable</v>
          </cell>
          <cell r="D13"/>
          <cell r="E13"/>
          <cell r="J13">
            <v>0</v>
          </cell>
        </row>
        <row r="14">
          <cell r="C14" t="str">
            <v xml:space="preserve">   Direct Debits</v>
          </cell>
          <cell r="D14"/>
          <cell r="E14"/>
          <cell r="J14">
            <v>0</v>
          </cell>
        </row>
        <row r="15">
          <cell r="C15" t="str">
            <v xml:space="preserve">   AR Refunds</v>
          </cell>
          <cell r="D15"/>
          <cell r="E15"/>
          <cell r="J15">
            <v>0</v>
          </cell>
        </row>
        <row r="16">
          <cell r="C16" t="str">
            <v>General Ledger</v>
          </cell>
          <cell r="D16"/>
          <cell r="E16"/>
          <cell r="J16">
            <v>0</v>
          </cell>
        </row>
        <row r="17">
          <cell r="C17" t="str">
            <v xml:space="preserve">   Cash Management</v>
          </cell>
          <cell r="D17"/>
          <cell r="E17"/>
          <cell r="J17">
            <v>0</v>
          </cell>
        </row>
        <row r="18">
          <cell r="C18" t="str">
            <v xml:space="preserve">   Reconciliations</v>
          </cell>
          <cell r="D18"/>
          <cell r="E18"/>
          <cell r="J18">
            <v>0</v>
          </cell>
        </row>
        <row r="19">
          <cell r="C19" t="str">
            <v xml:space="preserve">   Transaction Analysis (GL)</v>
          </cell>
          <cell r="D19"/>
          <cell r="E19"/>
          <cell r="J19">
            <v>0</v>
          </cell>
        </row>
        <row r="20">
          <cell r="C20" t="str">
            <v>Advanced Security</v>
          </cell>
          <cell r="D20"/>
          <cell r="E20"/>
          <cell r="J20">
            <v>0</v>
          </cell>
        </row>
        <row r="21">
          <cell r="C21" t="str">
            <v>Foreign Currency</v>
          </cell>
          <cell r="D21"/>
          <cell r="E21"/>
          <cell r="J21">
            <v>0</v>
          </cell>
        </row>
        <row r="22">
          <cell r="C22" t="str">
            <v xml:space="preserve">   Fixed Assets</v>
          </cell>
          <cell r="D22"/>
          <cell r="E22"/>
          <cell r="J22">
            <v>0</v>
          </cell>
        </row>
        <row r="23">
          <cell r="C23" t="str">
            <v xml:space="preserve">   Quad Accounting (Logical Companies) </v>
          </cell>
          <cell r="D23"/>
          <cell r="E23"/>
          <cell r="J23">
            <v>0</v>
          </cell>
        </row>
        <row r="24">
          <cell r="C24" t="str">
            <v>Additional Companies</v>
          </cell>
          <cell r="D24"/>
          <cell r="E24"/>
          <cell r="J24">
            <v>0</v>
          </cell>
        </row>
        <row r="25">
          <cell r="C25" t="str">
            <v>Consolidations</v>
          </cell>
          <cell r="D25"/>
          <cell r="E25"/>
          <cell r="J25">
            <v>0</v>
          </cell>
        </row>
        <row r="26">
          <cell r="C26" t="str">
            <v>Global Finance Revaluation</v>
          </cell>
          <cell r="D26"/>
          <cell r="E26"/>
          <cell r="J26">
            <v>0</v>
          </cell>
        </row>
        <row r="27">
          <cell r="C27" t="str">
            <v>Translations</v>
          </cell>
          <cell r="D27"/>
          <cell r="E27"/>
          <cell r="J27">
            <v>0</v>
          </cell>
        </row>
        <row r="28">
          <cell r="C28" t="str">
            <v xml:space="preserve">    Consolidations Companies</v>
          </cell>
          <cell r="D28"/>
          <cell r="E28"/>
          <cell r="J28">
            <v>0</v>
          </cell>
        </row>
        <row r="29">
          <cell r="C29" t="str">
            <v>Inventory</v>
          </cell>
          <cell r="D29"/>
          <cell r="E29"/>
          <cell r="J29">
            <v>0</v>
          </cell>
        </row>
        <row r="30">
          <cell r="C30" t="str">
            <v xml:space="preserve">    Advanced Reordering</v>
          </cell>
          <cell r="D30"/>
          <cell r="E30"/>
          <cell r="J30">
            <v>0</v>
          </cell>
        </row>
        <row r="31">
          <cell r="C31" t="str">
            <v xml:space="preserve">    Advanced Pricing</v>
          </cell>
          <cell r="D31"/>
          <cell r="E31"/>
          <cell r="J31">
            <v>0</v>
          </cell>
        </row>
        <row r="32">
          <cell r="C32" t="str">
            <v xml:space="preserve">    Supercessions</v>
          </cell>
          <cell r="D32"/>
          <cell r="E32"/>
          <cell r="J32">
            <v>0</v>
          </cell>
        </row>
        <row r="33">
          <cell r="C33" t="str">
            <v xml:space="preserve">    Transaction Analysis (IN)</v>
          </cell>
          <cell r="D33"/>
          <cell r="E33"/>
          <cell r="J33">
            <v>0</v>
          </cell>
        </row>
        <row r="34">
          <cell r="C34" t="str">
            <v xml:space="preserve">    Dimension Tracking [Discontinued]</v>
          </cell>
          <cell r="D34"/>
          <cell r="E34"/>
          <cell r="J34">
            <v>0</v>
          </cell>
        </row>
        <row r="35">
          <cell r="C35" t="str">
            <v xml:space="preserve">    Quality Control </v>
          </cell>
          <cell r="D35"/>
          <cell r="E35"/>
          <cell r="J35">
            <v>0</v>
          </cell>
        </row>
        <row r="36">
          <cell r="C36" t="str">
            <v xml:space="preserve">    Warehouse Bin Management </v>
          </cell>
          <cell r="D36"/>
          <cell r="E36"/>
          <cell r="J36">
            <v>0</v>
          </cell>
        </row>
        <row r="37">
          <cell r="C37" t="str">
            <v>Sales Orders</v>
          </cell>
          <cell r="D37"/>
          <cell r="E37"/>
          <cell r="J37">
            <v>0</v>
          </cell>
        </row>
        <row r="38">
          <cell r="C38" t="str">
            <v xml:space="preserve">    Purchase Order Linking</v>
          </cell>
          <cell r="D38"/>
          <cell r="E38"/>
          <cell r="J38">
            <v>0</v>
          </cell>
        </row>
        <row r="39">
          <cell r="C39" t="str">
            <v xml:space="preserve">    Factory Order Linking</v>
          </cell>
          <cell r="D39"/>
          <cell r="E39"/>
          <cell r="J39">
            <v>0</v>
          </cell>
        </row>
        <row r="40">
          <cell r="C40" t="str">
            <v>Purchase Orders</v>
          </cell>
          <cell r="D40"/>
          <cell r="E40"/>
          <cell r="J40">
            <v>0</v>
          </cell>
        </row>
        <row r="41">
          <cell r="C41" t="str">
            <v xml:space="preserve">    Import Costing</v>
          </cell>
          <cell r="D41"/>
          <cell r="E41"/>
          <cell r="J41">
            <v>0</v>
          </cell>
        </row>
        <row r="42">
          <cell r="C42" t="str">
            <v>Job Costing</v>
          </cell>
          <cell r="D42"/>
          <cell r="E42"/>
          <cell r="J42">
            <v>0</v>
          </cell>
        </row>
        <row r="43">
          <cell r="C43" t="str">
            <v xml:space="preserve">    Advanced Job Costing </v>
          </cell>
          <cell r="D43"/>
          <cell r="E43"/>
          <cell r="J43">
            <v>0</v>
          </cell>
        </row>
        <row r="44">
          <cell r="C44" t="str">
            <v xml:space="preserve">    MS Project Interface </v>
          </cell>
          <cell r="D44"/>
          <cell r="E44"/>
          <cell r="J44">
            <v>0</v>
          </cell>
        </row>
        <row r="45">
          <cell r="C45" t="str">
            <v>Manufacturing Bill of Materials</v>
          </cell>
          <cell r="D45"/>
          <cell r="E45"/>
          <cell r="J45">
            <v>0</v>
          </cell>
        </row>
        <row r="46">
          <cell r="C46" t="str">
            <v>Materials Requirements Planning (MRP)</v>
          </cell>
          <cell r="D46"/>
          <cell r="E46"/>
          <cell r="J46">
            <v>0</v>
          </cell>
        </row>
        <row r="47">
          <cell r="C47" t="str">
            <v>Forecasting</v>
          </cell>
          <cell r="D47"/>
          <cell r="E47"/>
          <cell r="J47">
            <v>0</v>
          </cell>
        </row>
        <row r="48">
          <cell r="C48" t="str">
            <v>Contacts and Relationships</v>
          </cell>
          <cell r="D48"/>
          <cell r="E48"/>
          <cell r="J48">
            <v>0</v>
          </cell>
        </row>
        <row r="49">
          <cell r="C49" t="str">
            <v xml:space="preserve">    Debt Collection</v>
          </cell>
          <cell r="D49"/>
          <cell r="E49"/>
          <cell r="J49">
            <v>0</v>
          </cell>
        </row>
        <row r="50">
          <cell r="C50" t="str">
            <v xml:space="preserve">    Knowledge Base</v>
          </cell>
          <cell r="D50"/>
          <cell r="E50"/>
          <cell r="J50">
            <v>0</v>
          </cell>
        </row>
        <row r="51">
          <cell r="C51" t="str">
            <v>Sales &amp; Marketing</v>
          </cell>
          <cell r="D51"/>
          <cell r="E51"/>
          <cell r="J51">
            <v>0</v>
          </cell>
        </row>
        <row r="52">
          <cell r="C52" t="str">
            <v xml:space="preserve">    Sales - mobile (named users)</v>
          </cell>
          <cell r="D52"/>
          <cell r="E52"/>
          <cell r="J52">
            <v>0</v>
          </cell>
        </row>
        <row r="53">
          <cell r="C53" t="str">
            <v xml:space="preserve">    Booking Management</v>
          </cell>
          <cell r="D53"/>
          <cell r="E53"/>
          <cell r="J53">
            <v>0</v>
          </cell>
        </row>
        <row r="54">
          <cell r="C54" t="str">
            <v xml:space="preserve">       Fund Raising</v>
          </cell>
          <cell r="D54"/>
          <cell r="E54"/>
          <cell r="J54">
            <v>0</v>
          </cell>
        </row>
        <row r="55">
          <cell r="C55" t="str">
            <v xml:space="preserve">      Counter Sales [Discontinued]</v>
          </cell>
          <cell r="D55"/>
          <cell r="E55"/>
          <cell r="J55">
            <v>0</v>
          </cell>
        </row>
        <row r="56">
          <cell r="C56" t="str">
            <v>Customer Support</v>
          </cell>
          <cell r="D56"/>
          <cell r="E56"/>
          <cell r="J56">
            <v>0</v>
          </cell>
        </row>
        <row r="57">
          <cell r="C57" t="str">
            <v xml:space="preserve">   Field Service</v>
          </cell>
          <cell r="D57"/>
          <cell r="E57"/>
          <cell r="J57"/>
        </row>
        <row r="58">
          <cell r="C58" t="str">
            <v xml:space="preserve">   Service - mobile (named users)</v>
          </cell>
          <cell r="D58"/>
          <cell r="E58"/>
          <cell r="J58">
            <v>0</v>
          </cell>
        </row>
        <row r="59">
          <cell r="C59" t="str">
            <v xml:space="preserve">   Contracts</v>
          </cell>
          <cell r="D59"/>
          <cell r="E59"/>
          <cell r="J59">
            <v>0</v>
          </cell>
        </row>
        <row r="60">
          <cell r="C60" t="str">
            <v xml:space="preserve">   Service Level Agreements</v>
          </cell>
          <cell r="D60"/>
          <cell r="E60"/>
          <cell r="J60"/>
        </row>
        <row r="61">
          <cell r="C61" t="str">
            <v>Asset Management</v>
          </cell>
          <cell r="D61"/>
          <cell r="E61"/>
          <cell r="J61">
            <v>0</v>
          </cell>
        </row>
        <row r="62">
          <cell r="C62" t="str">
            <v xml:space="preserve">   Scheduled Maintenance</v>
          </cell>
          <cell r="D62"/>
          <cell r="E62"/>
          <cell r="J62"/>
        </row>
        <row r="63">
          <cell r="C63" t="str">
            <v>Requisitions</v>
          </cell>
          <cell r="D63"/>
          <cell r="E63"/>
          <cell r="J63">
            <v>0</v>
          </cell>
        </row>
        <row r="64">
          <cell r="C64" t="str">
            <v>Analytics</v>
          </cell>
          <cell r="D64"/>
          <cell r="E64"/>
          <cell r="J64">
            <v>0</v>
          </cell>
        </row>
        <row r="65">
          <cell r="C65" t="str">
            <v>Catalogues and Inventory Sourcing</v>
          </cell>
          <cell r="D65"/>
          <cell r="E65"/>
          <cell r="J65">
            <v>0</v>
          </cell>
        </row>
        <row r="66">
          <cell r="C66" t="str">
            <v xml:space="preserve">   Point of Sale</v>
          </cell>
          <cell r="D66"/>
          <cell r="E66"/>
          <cell r="J66">
            <v>0</v>
          </cell>
        </row>
        <row r="67">
          <cell r="C67" t="str">
            <v>Screen Customisation Manager</v>
          </cell>
          <cell r="D67"/>
          <cell r="E67"/>
          <cell r="J67">
            <v>0</v>
          </cell>
        </row>
        <row r="68">
          <cell r="C68" t="str">
            <v>Browser Designer</v>
          </cell>
          <cell r="D68"/>
          <cell r="E68"/>
          <cell r="J68">
            <v>0</v>
          </cell>
        </row>
        <row r="69">
          <cell r="C69" t="str">
            <v>Workflow Designer</v>
          </cell>
          <cell r="D69"/>
          <cell r="E69"/>
          <cell r="J69">
            <v>0</v>
          </cell>
        </row>
        <row r="70">
          <cell r="C70" t="str">
            <v xml:space="preserve">   Workflow Approvals and Alerts</v>
          </cell>
          <cell r="D70"/>
          <cell r="E70"/>
          <cell r="J70">
            <v>0</v>
          </cell>
        </row>
        <row r="71">
          <cell r="C71" t="str">
            <v xml:space="preserve">   Business Process Manager (BPM)</v>
          </cell>
          <cell r="D71"/>
          <cell r="E71"/>
          <cell r="J71">
            <v>0</v>
          </cell>
        </row>
        <row r="72">
          <cell r="C72" t="str">
            <v xml:space="preserve">   Data Import Manager</v>
          </cell>
          <cell r="D72"/>
          <cell r="E72"/>
          <cell r="J72">
            <v>0</v>
          </cell>
        </row>
        <row r="73">
          <cell r="C73" t="str">
            <v xml:space="preserve">   Autoscan</v>
          </cell>
          <cell r="D73"/>
          <cell r="E73"/>
          <cell r="J73">
            <v>0</v>
          </cell>
        </row>
        <row r="74">
          <cell r="C74" t="str">
            <v xml:space="preserve">   Timesheets - mobile (names users)</v>
          </cell>
          <cell r="D74"/>
          <cell r="E74"/>
          <cell r="J74">
            <v>0</v>
          </cell>
        </row>
        <row r="75">
          <cell r="C75" t="str">
            <v>Webstore (unlimited users/includes OpenWeb)</v>
          </cell>
          <cell r="D75"/>
          <cell r="E75"/>
          <cell r="J75">
            <v>0</v>
          </cell>
        </row>
        <row r="76">
          <cell r="C76" t="str">
            <v>eCRM</v>
          </cell>
          <cell r="D76"/>
          <cell r="E76"/>
          <cell r="J76">
            <v>0</v>
          </cell>
        </row>
        <row r="77">
          <cell r="C77" t="str">
            <v>eService Portal (unlimited users)</v>
          </cell>
          <cell r="D77"/>
          <cell r="E77"/>
          <cell r="J77">
            <v>0</v>
          </cell>
        </row>
        <row r="78">
          <cell r="C78" t="str">
            <v>eRequisitions (first 10 named users)</v>
          </cell>
          <cell r="D78"/>
          <cell r="E78"/>
          <cell r="J78">
            <v>0</v>
          </cell>
        </row>
        <row r="79">
          <cell r="C79" t="str">
            <v xml:space="preserve">        eRequisitions (named users above 10)</v>
          </cell>
          <cell r="D79"/>
          <cell r="E79"/>
          <cell r="J79">
            <v>0</v>
          </cell>
        </row>
        <row r="80">
          <cell r="C80" t="str">
            <v>eTimesheets (first 10 named users)</v>
          </cell>
          <cell r="D80"/>
          <cell r="E80"/>
          <cell r="J80">
            <v>0</v>
          </cell>
        </row>
        <row r="81">
          <cell r="C81" t="str">
            <v xml:space="preserve">        eTimesheets (named users above 10)</v>
          </cell>
          <cell r="D81"/>
          <cell r="E81"/>
          <cell r="J81">
            <v>0</v>
          </cell>
        </row>
        <row r="82">
          <cell r="C82" t="str">
            <v>eReporting (unlimited users)</v>
          </cell>
          <cell r="D82"/>
          <cell r="E82"/>
          <cell r="J82">
            <v>0</v>
          </cell>
        </row>
        <row r="83">
          <cell r="C83" t="str">
            <v>eApprovals (first 10 named users)</v>
          </cell>
          <cell r="D83"/>
          <cell r="E83"/>
          <cell r="J83">
            <v>0</v>
          </cell>
        </row>
        <row r="84">
          <cell r="C84" t="str">
            <v xml:space="preserve">        eApprovals (named users above 10)</v>
          </cell>
          <cell r="D84"/>
          <cell r="E84"/>
          <cell r="J84">
            <v>0</v>
          </cell>
        </row>
        <row r="85">
          <cell r="C85" t="str">
            <v xml:space="preserve">EDI - Financials (fixed starting price for 4-12 users) </v>
          </cell>
          <cell r="D85"/>
          <cell r="E85"/>
          <cell r="J85">
            <v>0</v>
          </cell>
        </row>
        <row r="86">
          <cell r="C86" t="str">
            <v xml:space="preserve">EDI - Distribution (fixed starting price for 4-12 users) </v>
          </cell>
          <cell r="D86"/>
          <cell r="E86"/>
          <cell r="J86">
            <v>0</v>
          </cell>
        </row>
        <row r="87">
          <cell r="C87" t="str">
            <v>Greentree -SQL Option</v>
          </cell>
          <cell r="D87"/>
          <cell r="E87"/>
          <cell r="J87">
            <v>0</v>
          </cell>
        </row>
        <row r="88">
          <cell r="C88" t="str">
            <v>Greentree -Instant Secure</v>
          </cell>
          <cell r="D88"/>
          <cell r="E88"/>
          <cell r="J88">
            <v>0</v>
          </cell>
        </row>
        <row r="89">
          <cell r="C89" t="str">
            <v>Greentree - Total Secure</v>
          </cell>
          <cell r="D89"/>
          <cell r="E89"/>
          <cell r="J89">
            <v>0</v>
          </cell>
        </row>
        <row r="90">
          <cell r="C90" t="str">
            <v>OpenWeb for Greentree (unlimited users)</v>
          </cell>
          <cell r="D90"/>
          <cell r="E90"/>
          <cell r="J9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wnload (6)"/>
    </sheetNames>
    <sheetDataSet>
      <sheetData sheetId="0">
        <row r="4">
          <cell r="A4" t="str">
            <v>System Manager</v>
          </cell>
          <cell r="G4">
            <v>12647.25</v>
          </cell>
        </row>
        <row r="5">
          <cell r="A5" t="str">
            <v>Accounts Payable</v>
          </cell>
          <cell r="G5">
            <v>9471</v>
          </cell>
        </row>
        <row r="6">
          <cell r="A6" t="str">
            <v>Accounts Receivable</v>
          </cell>
          <cell r="G6">
            <v>9471</v>
          </cell>
        </row>
        <row r="7">
          <cell r="A7" t="str">
            <v>Direct Debits</v>
          </cell>
          <cell r="G7">
            <v>4735.5</v>
          </cell>
        </row>
        <row r="8">
          <cell r="A8" t="str">
            <v>AR Refunds</v>
          </cell>
          <cell r="G8">
            <v>4735.5</v>
          </cell>
        </row>
        <row r="9">
          <cell r="A9" t="str">
            <v>General Ledger</v>
          </cell>
          <cell r="G9">
            <v>9471</v>
          </cell>
        </row>
        <row r="10">
          <cell r="A10" t="str">
            <v>Cash Management</v>
          </cell>
          <cell r="G10">
            <v>4735.5</v>
          </cell>
        </row>
        <row r="11">
          <cell r="A11" t="str">
            <v>Reconciliations</v>
          </cell>
          <cell r="G11">
            <v>4735.5</v>
          </cell>
        </row>
        <row r="12">
          <cell r="A12" t="str">
            <v>Transaction Analysis (GL)</v>
          </cell>
          <cell r="G12">
            <v>9471</v>
          </cell>
        </row>
        <row r="13">
          <cell r="A13" t="str">
            <v>Advanced Security</v>
          </cell>
          <cell r="G13">
            <v>9471</v>
          </cell>
        </row>
        <row r="14">
          <cell r="A14" t="str">
            <v>Foreign Currency</v>
          </cell>
          <cell r="G14">
            <v>9471</v>
          </cell>
        </row>
        <row r="15">
          <cell r="A15" t="str">
            <v>Fixed Assets</v>
          </cell>
          <cell r="G15">
            <v>4620</v>
          </cell>
        </row>
        <row r="16">
          <cell r="A16" t="str">
            <v>Quad Accounting</v>
          </cell>
          <cell r="G16">
            <v>11550</v>
          </cell>
        </row>
        <row r="17">
          <cell r="A17" t="str">
            <v>Additional Companies</v>
          </cell>
          <cell r="G17">
            <v>25410</v>
          </cell>
        </row>
        <row r="18">
          <cell r="A18" t="str">
            <v>Consolidations</v>
          </cell>
          <cell r="G18">
            <v>14206.5</v>
          </cell>
        </row>
        <row r="19">
          <cell r="A19" t="str">
            <v>Global Finance Revaluations</v>
          </cell>
          <cell r="G19">
            <v>4735.5</v>
          </cell>
        </row>
        <row r="20">
          <cell r="A20" t="str">
            <v>Translations</v>
          </cell>
          <cell r="G20">
            <v>14206.5</v>
          </cell>
        </row>
        <row r="21">
          <cell r="A21" t="str">
            <v>Consolidation Companies</v>
          </cell>
          <cell r="G21">
            <v>4620</v>
          </cell>
        </row>
        <row r="22">
          <cell r="A22" t="str">
            <v>Inventory</v>
          </cell>
          <cell r="G22">
            <v>14206.5</v>
          </cell>
        </row>
        <row r="23">
          <cell r="A23" t="str">
            <v>Advanced Reordering</v>
          </cell>
          <cell r="G23">
            <v>4735.5</v>
          </cell>
        </row>
        <row r="24">
          <cell r="A24" t="str">
            <v>Advanced Pricing</v>
          </cell>
          <cell r="G24">
            <v>4735.5</v>
          </cell>
        </row>
        <row r="25">
          <cell r="A25" t="str">
            <v>Supercessions</v>
          </cell>
          <cell r="G25">
            <v>9471</v>
          </cell>
        </row>
        <row r="26">
          <cell r="A26" t="str">
            <v>Transaction Analysis (IN)</v>
          </cell>
          <cell r="G26">
            <v>9471</v>
          </cell>
        </row>
        <row r="27">
          <cell r="A27" t="str">
            <v>Quality Control</v>
          </cell>
          <cell r="G27">
            <v>9471</v>
          </cell>
        </row>
        <row r="28">
          <cell r="A28" t="str">
            <v>Warehouse Bin Management</v>
          </cell>
          <cell r="G28">
            <v>14206.5</v>
          </cell>
        </row>
        <row r="29">
          <cell r="A29" t="str">
            <v>Sales Orders</v>
          </cell>
          <cell r="G29">
            <v>9471</v>
          </cell>
        </row>
        <row r="30">
          <cell r="A30" t="str">
            <v>Purchase Order Linking</v>
          </cell>
          <cell r="G30">
            <v>4735.5</v>
          </cell>
        </row>
        <row r="31">
          <cell r="A31" t="str">
            <v>Factory Order Linking</v>
          </cell>
          <cell r="G31">
            <v>4735.5</v>
          </cell>
        </row>
        <row r="32">
          <cell r="A32" t="str">
            <v>Purchase Orders</v>
          </cell>
          <cell r="G32">
            <v>9471</v>
          </cell>
        </row>
        <row r="33">
          <cell r="A33" t="str">
            <v>Import Costing</v>
          </cell>
          <cell r="G33">
            <v>4735.5</v>
          </cell>
        </row>
        <row r="34">
          <cell r="A34" t="str">
            <v>Job Costing</v>
          </cell>
          <cell r="G34">
            <v>14206.5</v>
          </cell>
        </row>
        <row r="35">
          <cell r="A35" t="str">
            <v>Advanced Job Costing</v>
          </cell>
          <cell r="G35">
            <v>9471</v>
          </cell>
        </row>
        <row r="36">
          <cell r="A36" t="str">
            <v>MS Project Interface</v>
          </cell>
          <cell r="G36">
            <v>4735.5</v>
          </cell>
        </row>
        <row r="37">
          <cell r="A37" t="str">
            <v>Manufacturing Bill of Materials</v>
          </cell>
          <cell r="G37">
            <v>9471</v>
          </cell>
        </row>
        <row r="38">
          <cell r="A38" t="str">
            <v>Materials Requirements Planning (MRP)</v>
          </cell>
          <cell r="G38">
            <v>18942</v>
          </cell>
        </row>
        <row r="39">
          <cell r="A39" t="str">
            <v>Forecasting</v>
          </cell>
          <cell r="G39">
            <v>9471</v>
          </cell>
        </row>
        <row r="40">
          <cell r="A40" t="str">
            <v>Contacts and Relationships</v>
          </cell>
          <cell r="G40">
            <v>9471</v>
          </cell>
        </row>
        <row r="41">
          <cell r="A41" t="str">
            <v>Debt Collection</v>
          </cell>
          <cell r="G41">
            <v>4735.5</v>
          </cell>
        </row>
        <row r="42">
          <cell r="A42" t="str">
            <v>Knowledgebase</v>
          </cell>
          <cell r="G42">
            <v>4735.5</v>
          </cell>
        </row>
        <row r="43">
          <cell r="A43" t="str">
            <v>Sales and Marketing</v>
          </cell>
          <cell r="G43">
            <v>9471</v>
          </cell>
        </row>
        <row r="44">
          <cell r="A44" t="str">
            <v>Sales - mobile (named users)</v>
          </cell>
          <cell r="G44">
            <v>11781</v>
          </cell>
        </row>
        <row r="45">
          <cell r="A45" t="str">
            <v>Booking Management</v>
          </cell>
          <cell r="G45">
            <v>9471</v>
          </cell>
        </row>
        <row r="46">
          <cell r="A46" t="str">
            <v>Customer Support</v>
          </cell>
          <cell r="G46">
            <v>14206.5</v>
          </cell>
        </row>
        <row r="47">
          <cell r="A47" t="str">
            <v>Service - mobile (named users)</v>
          </cell>
          <cell r="G47">
            <v>11781</v>
          </cell>
        </row>
        <row r="48">
          <cell r="A48" t="str">
            <v>Contracts</v>
          </cell>
          <cell r="G48">
            <v>14206.5</v>
          </cell>
        </row>
        <row r="49">
          <cell r="A49" t="str">
            <v>Asset Management</v>
          </cell>
          <cell r="G49">
            <v>14206.5</v>
          </cell>
        </row>
        <row r="50">
          <cell r="A50" t="str">
            <v>Requisitions</v>
          </cell>
          <cell r="G50">
            <v>9471</v>
          </cell>
        </row>
        <row r="51">
          <cell r="A51" t="str">
            <v>Analytics</v>
          </cell>
          <cell r="G51">
            <v>4735.5</v>
          </cell>
        </row>
        <row r="52">
          <cell r="A52" t="str">
            <v>Catalogues and Inventory Sourcing</v>
          </cell>
          <cell r="G52">
            <v>9471</v>
          </cell>
        </row>
        <row r="53">
          <cell r="A53" t="str">
            <v>Point of Sales</v>
          </cell>
          <cell r="G53">
            <v>9471</v>
          </cell>
        </row>
        <row r="54">
          <cell r="A54" t="str">
            <v>Browser Designer</v>
          </cell>
          <cell r="G54">
            <v>3465</v>
          </cell>
        </row>
        <row r="55">
          <cell r="A55" t="str">
            <v>Workflow Designer</v>
          </cell>
          <cell r="G55">
            <v>3465</v>
          </cell>
        </row>
        <row r="56">
          <cell r="A56" t="str">
            <v>Workflow Approvals and Alerts</v>
          </cell>
          <cell r="G56">
            <v>9471</v>
          </cell>
        </row>
        <row r="57">
          <cell r="A57" t="str">
            <v>Business Process Manager (BPM)</v>
          </cell>
          <cell r="G57">
            <v>9471</v>
          </cell>
        </row>
        <row r="58">
          <cell r="A58" t="str">
            <v>Data Import Manager</v>
          </cell>
          <cell r="G58">
            <v>2310</v>
          </cell>
        </row>
        <row r="59">
          <cell r="A59" t="str">
            <v>Autoscan</v>
          </cell>
          <cell r="G59">
            <v>4735.5</v>
          </cell>
        </row>
        <row r="60">
          <cell r="A60" t="str">
            <v>Timesheets - mobile (named users)</v>
          </cell>
          <cell r="G60">
            <v>4620</v>
          </cell>
        </row>
        <row r="61">
          <cell r="A61" t="str">
            <v>eRequisitions</v>
          </cell>
          <cell r="G61">
            <v>1155</v>
          </cell>
        </row>
        <row r="62">
          <cell r="A62" t="str">
            <v>eRequisitions Additional Users</v>
          </cell>
        </row>
        <row r="63">
          <cell r="A63" t="str">
            <v>eReporting</v>
          </cell>
          <cell r="G63">
            <v>2310</v>
          </cell>
        </row>
        <row r="64">
          <cell r="A64" t="str">
            <v>eApprovals</v>
          </cell>
          <cell r="G64">
            <v>1155</v>
          </cell>
        </row>
        <row r="65">
          <cell r="A65" t="str">
            <v>eApprovals Additional Users</v>
          </cell>
        </row>
        <row r="66">
          <cell r="A66" t="str">
            <v>EDI - Financials</v>
          </cell>
        </row>
        <row r="67">
          <cell r="A67" t="str">
            <v>EDI - Distribution</v>
          </cell>
          <cell r="G67">
            <v>12907.13</v>
          </cell>
        </row>
        <row r="68">
          <cell r="A68" t="str">
            <v>SQL Option</v>
          </cell>
          <cell r="G68">
            <v>14206.5</v>
          </cell>
        </row>
        <row r="69">
          <cell r="A69" t="str">
            <v>Greentree - Instant Secure</v>
          </cell>
        </row>
        <row r="70">
          <cell r="A70" t="str">
            <v>Greentree - Total Secure</v>
          </cell>
          <cell r="G70">
            <v>9471</v>
          </cell>
        </row>
        <row r="71">
          <cell r="A71" t="str">
            <v>Open Web for Greentree</v>
          </cell>
          <cell r="G71">
            <v>3465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L81"/>
  <sheetViews>
    <sheetView tabSelected="1" workbookViewId="0">
      <selection activeCell="J1" sqref="J1:L81"/>
    </sheetView>
  </sheetViews>
  <sheetFormatPr defaultRowHeight="15" x14ac:dyDescent="0.25"/>
  <cols>
    <col min="1" max="1" width="1.140625" customWidth="1"/>
    <col min="2" max="2" width="21.5703125" bestFit="1" customWidth="1"/>
    <col min="3" max="3" width="15.140625" bestFit="1" customWidth="1"/>
    <col min="4" max="4" width="25.85546875" bestFit="1" customWidth="1"/>
    <col min="6" max="6" width="14.140625" bestFit="1" customWidth="1"/>
    <col min="7" max="7" width="18.7109375" bestFit="1" customWidth="1"/>
    <col min="10" max="10" width="45.5703125" bestFit="1" customWidth="1"/>
  </cols>
  <sheetData>
    <row r="2" spans="2:12" x14ac:dyDescent="0.25">
      <c r="B2" s="8" t="s">
        <v>182</v>
      </c>
      <c r="C2" s="8"/>
      <c r="D2" s="8"/>
      <c r="F2" s="8" t="s">
        <v>0</v>
      </c>
      <c r="G2" s="8"/>
      <c r="H2" s="8"/>
      <c r="J2" s="8" t="s">
        <v>181</v>
      </c>
      <c r="K2" s="8"/>
      <c r="L2" s="8"/>
    </row>
    <row r="3" spans="2:12" x14ac:dyDescent="0.25">
      <c r="B3" s="2" t="s">
        <v>186</v>
      </c>
      <c r="G3" s="1" t="s">
        <v>163</v>
      </c>
      <c r="K3" s="1" t="s">
        <v>172</v>
      </c>
    </row>
    <row r="4" spans="2:12" x14ac:dyDescent="0.25">
      <c r="F4" s="4" t="s">
        <v>205</v>
      </c>
      <c r="G4" s="4" t="s">
        <v>164</v>
      </c>
      <c r="H4" s="4">
        <f>COUNTIF($G$4:$G$15,G4)</f>
        <v>1</v>
      </c>
      <c r="J4" s="4" t="s">
        <v>11</v>
      </c>
      <c r="K4" s="4" t="s">
        <v>95</v>
      </c>
      <c r="L4" s="4">
        <f>COUNTIF($K$4:$K$81,K4)</f>
        <v>1</v>
      </c>
    </row>
    <row r="5" spans="2:12" x14ac:dyDescent="0.25">
      <c r="B5" s="2"/>
      <c r="C5" s="3" t="s">
        <v>187</v>
      </c>
      <c r="D5" s="3" t="s">
        <v>188</v>
      </c>
      <c r="F5" s="4" t="s">
        <v>1</v>
      </c>
      <c r="G5" s="4" t="s">
        <v>160</v>
      </c>
      <c r="H5" s="4">
        <f>COUNTIF($G$4:$G$15,G5)</f>
        <v>1</v>
      </c>
      <c r="J5" s="4" t="s">
        <v>12</v>
      </c>
      <c r="K5" s="4" t="s">
        <v>97</v>
      </c>
      <c r="L5" s="4">
        <f>COUNTIF($K$4:$K$81,K5)</f>
        <v>1</v>
      </c>
    </row>
    <row r="6" spans="2:12" x14ac:dyDescent="0.25">
      <c r="D6" t="s">
        <v>194</v>
      </c>
      <c r="F6" s="4" t="s">
        <v>202</v>
      </c>
      <c r="G6" s="4" t="s">
        <v>165</v>
      </c>
      <c r="H6" s="4">
        <f>COUNTIF($G$4:$G$15,G6)</f>
        <v>1</v>
      </c>
      <c r="J6" s="4" t="s">
        <v>13</v>
      </c>
      <c r="K6" s="4" t="s">
        <v>96</v>
      </c>
      <c r="L6" s="4">
        <f>COUNTIF($K$4:$K$81,K6)</f>
        <v>1</v>
      </c>
    </row>
    <row r="7" spans="2:12" x14ac:dyDescent="0.25">
      <c r="B7" t="s">
        <v>184</v>
      </c>
      <c r="C7" t="s">
        <v>183</v>
      </c>
      <c r="F7" s="4" t="s">
        <v>2</v>
      </c>
      <c r="G7" s="4" t="s">
        <v>166</v>
      </c>
      <c r="H7" s="4">
        <f>COUNTIF($G$4:$G$15,G7)</f>
        <v>1</v>
      </c>
      <c r="J7" s="4" t="s">
        <v>14</v>
      </c>
      <c r="K7" s="4" t="s">
        <v>88</v>
      </c>
      <c r="L7" s="4">
        <f>COUNTIF($K$4:$K$81,K7)</f>
        <v>1</v>
      </c>
    </row>
    <row r="8" spans="2:12" x14ac:dyDescent="0.25">
      <c r="B8" t="s">
        <v>190</v>
      </c>
      <c r="C8" t="s">
        <v>189</v>
      </c>
      <c r="D8" t="s">
        <v>195</v>
      </c>
      <c r="F8" s="4" t="s">
        <v>3</v>
      </c>
      <c r="G8" s="4" t="s">
        <v>167</v>
      </c>
      <c r="H8" s="4">
        <f>COUNTIF($G$4:$G$15,G8)</f>
        <v>1</v>
      </c>
      <c r="J8" s="4" t="s">
        <v>15</v>
      </c>
      <c r="K8" s="4" t="s">
        <v>89</v>
      </c>
      <c r="L8" s="4">
        <f>COUNTIF($K$4:$K$81,K8)</f>
        <v>1</v>
      </c>
    </row>
    <row r="9" spans="2:12" x14ac:dyDescent="0.25">
      <c r="B9" t="s">
        <v>191</v>
      </c>
      <c r="C9" t="s">
        <v>189</v>
      </c>
      <c r="D9" t="s">
        <v>196</v>
      </c>
      <c r="F9" s="4" t="s">
        <v>4</v>
      </c>
      <c r="G9" s="5" t="s">
        <v>134</v>
      </c>
      <c r="H9" s="4">
        <f>COUNTIF($G$4:$G$15,G9)</f>
        <v>1</v>
      </c>
      <c r="J9" s="4" t="s">
        <v>16</v>
      </c>
      <c r="K9" s="4" t="s">
        <v>98</v>
      </c>
      <c r="L9" s="4">
        <f>COUNTIF($K$4:$K$81,K9)</f>
        <v>1</v>
      </c>
    </row>
    <row r="10" spans="2:12" x14ac:dyDescent="0.25">
      <c r="B10" t="s">
        <v>175</v>
      </c>
      <c r="C10" t="s">
        <v>189</v>
      </c>
      <c r="D10" t="s">
        <v>192</v>
      </c>
      <c r="F10" s="4" t="s">
        <v>5</v>
      </c>
      <c r="G10" s="4" t="s">
        <v>168</v>
      </c>
      <c r="H10" s="4">
        <f>COUNTIF($G$4:$G$15,G10)</f>
        <v>1</v>
      </c>
      <c r="J10" s="4" t="s">
        <v>17</v>
      </c>
      <c r="K10" s="4" t="s">
        <v>90</v>
      </c>
      <c r="L10" s="4">
        <f>COUNTIF($K$4:$K$81,K10)</f>
        <v>1</v>
      </c>
    </row>
    <row r="11" spans="2:12" x14ac:dyDescent="0.25">
      <c r="B11" t="s">
        <v>176</v>
      </c>
      <c r="C11" t="s">
        <v>189</v>
      </c>
      <c r="D11" t="s">
        <v>193</v>
      </c>
      <c r="F11" s="4" t="s">
        <v>6</v>
      </c>
      <c r="G11" s="5" t="s">
        <v>169</v>
      </c>
      <c r="H11" s="4">
        <f>COUNTIF($G$4:$G$15,G11)</f>
        <v>1</v>
      </c>
      <c r="J11" s="4" t="s">
        <v>18</v>
      </c>
      <c r="K11" s="4" t="s">
        <v>99</v>
      </c>
      <c r="L11" s="4">
        <f>COUNTIF($K$4:$K$81,K11)</f>
        <v>1</v>
      </c>
    </row>
    <row r="12" spans="2:12" x14ac:dyDescent="0.25">
      <c r="B12" t="s">
        <v>177</v>
      </c>
      <c r="C12" t="s">
        <v>189</v>
      </c>
      <c r="D12" t="s">
        <v>197</v>
      </c>
      <c r="F12" s="4" t="s">
        <v>7</v>
      </c>
      <c r="G12" s="4" t="s">
        <v>140</v>
      </c>
      <c r="H12" s="4">
        <f>COUNTIF($G$4:$G$15,G12)</f>
        <v>1</v>
      </c>
      <c r="J12" s="4" t="s">
        <v>19</v>
      </c>
      <c r="K12" s="4" t="s">
        <v>91</v>
      </c>
      <c r="L12" s="4">
        <f>COUNTIF($K$4:$K$81,K12)</f>
        <v>1</v>
      </c>
    </row>
    <row r="13" spans="2:12" x14ac:dyDescent="0.25">
      <c r="B13" t="s">
        <v>178</v>
      </c>
      <c r="C13" t="s">
        <v>189</v>
      </c>
      <c r="D13" t="s">
        <v>198</v>
      </c>
      <c r="F13" s="4" t="s">
        <v>8</v>
      </c>
      <c r="G13" s="4" t="s">
        <v>8</v>
      </c>
      <c r="H13" s="4">
        <f>COUNTIF($G$4:$G$15,G13)</f>
        <v>1</v>
      </c>
      <c r="J13" s="4" t="s">
        <v>20</v>
      </c>
      <c r="K13" s="4" t="s">
        <v>92</v>
      </c>
      <c r="L13" s="4">
        <f>COUNTIF($K$4:$K$81,K13)</f>
        <v>1</v>
      </c>
    </row>
    <row r="14" spans="2:12" x14ac:dyDescent="0.25">
      <c r="B14" t="s">
        <v>179</v>
      </c>
      <c r="C14" t="s">
        <v>189</v>
      </c>
      <c r="D14" t="s">
        <v>199</v>
      </c>
      <c r="F14" s="4" t="s">
        <v>9</v>
      </c>
      <c r="G14" s="4" t="s">
        <v>170</v>
      </c>
      <c r="H14" s="4">
        <f>COUNTIF($G$4:$G$15,G14)</f>
        <v>1</v>
      </c>
      <c r="J14" s="4" t="s">
        <v>21</v>
      </c>
      <c r="K14" s="4" t="s">
        <v>100</v>
      </c>
      <c r="L14" s="4">
        <f>COUNTIF($K$4:$K$81,K14)</f>
        <v>1</v>
      </c>
    </row>
    <row r="15" spans="2:12" x14ac:dyDescent="0.25">
      <c r="B15" t="s">
        <v>180</v>
      </c>
      <c r="C15" t="s">
        <v>189</v>
      </c>
      <c r="D15" t="s">
        <v>200</v>
      </c>
      <c r="F15" s="4" t="s">
        <v>10</v>
      </c>
      <c r="G15" s="4" t="s">
        <v>171</v>
      </c>
      <c r="H15" s="4">
        <f>COUNTIF($G$4:$G$15,G15)</f>
        <v>1</v>
      </c>
      <c r="J15" s="4" t="s">
        <v>93</v>
      </c>
      <c r="K15" s="4" t="s">
        <v>101</v>
      </c>
      <c r="L15" s="4">
        <f>COUNTIF($K$4:$K$81,K15)</f>
        <v>1</v>
      </c>
    </row>
    <row r="16" spans="2:12" x14ac:dyDescent="0.25">
      <c r="B16" t="s">
        <v>185</v>
      </c>
      <c r="C16" t="s">
        <v>201</v>
      </c>
      <c r="J16" s="4" t="s">
        <v>94</v>
      </c>
      <c r="K16" s="4" t="s">
        <v>102</v>
      </c>
      <c r="L16" s="4">
        <f>COUNTIF($K$4:$K$81,K16)</f>
        <v>1</v>
      </c>
    </row>
    <row r="17" spans="10:12" x14ac:dyDescent="0.25">
      <c r="J17" s="4" t="s">
        <v>22</v>
      </c>
      <c r="K17" s="4" t="s">
        <v>173</v>
      </c>
      <c r="L17" s="4">
        <f>COUNTIF($K$4:$K$81,K17)</f>
        <v>1</v>
      </c>
    </row>
    <row r="18" spans="10:12" x14ac:dyDescent="0.25">
      <c r="J18" s="4" t="s">
        <v>23</v>
      </c>
      <c r="K18" s="4" t="s">
        <v>174</v>
      </c>
      <c r="L18" s="4">
        <f>COUNTIF($K$4:$K$81,K18)</f>
        <v>1</v>
      </c>
    </row>
    <row r="19" spans="10:12" x14ac:dyDescent="0.25">
      <c r="J19" s="4" t="s">
        <v>24</v>
      </c>
      <c r="K19" s="4" t="s">
        <v>87</v>
      </c>
      <c r="L19" s="4">
        <f>COUNTIF($K$4:$K$81,K19)</f>
        <v>1</v>
      </c>
    </row>
    <row r="20" spans="10:12" x14ac:dyDescent="0.25">
      <c r="J20" s="4" t="s">
        <v>25</v>
      </c>
      <c r="K20" s="4" t="s">
        <v>103</v>
      </c>
      <c r="L20" s="4">
        <f>COUNTIF($K$4:$K$81,K20)</f>
        <v>1</v>
      </c>
    </row>
    <row r="21" spans="10:12" x14ac:dyDescent="0.25">
      <c r="J21" s="4" t="s">
        <v>26</v>
      </c>
      <c r="K21" s="4" t="s">
        <v>104</v>
      </c>
      <c r="L21" s="4">
        <f>COUNTIF($K$4:$K$81,K21)</f>
        <v>1</v>
      </c>
    </row>
    <row r="22" spans="10:12" x14ac:dyDescent="0.25">
      <c r="J22" s="4" t="s">
        <v>27</v>
      </c>
      <c r="K22" s="4" t="s">
        <v>105</v>
      </c>
      <c r="L22" s="4">
        <f>COUNTIF($K$4:$K$81,K22)</f>
        <v>1</v>
      </c>
    </row>
    <row r="23" spans="10:12" x14ac:dyDescent="0.25">
      <c r="J23" s="4" t="s">
        <v>28</v>
      </c>
      <c r="K23" s="4" t="s">
        <v>106</v>
      </c>
      <c r="L23" s="4">
        <f>COUNTIF($K$4:$K$81,K23)</f>
        <v>1</v>
      </c>
    </row>
    <row r="24" spans="10:12" x14ac:dyDescent="0.25">
      <c r="J24" s="4" t="s">
        <v>29</v>
      </c>
      <c r="K24" s="4" t="s">
        <v>107</v>
      </c>
      <c r="L24" s="4">
        <f>COUNTIF($K$4:$K$81,K24)</f>
        <v>1</v>
      </c>
    </row>
    <row r="25" spans="10:12" x14ac:dyDescent="0.25">
      <c r="J25" s="4" t="s">
        <v>30</v>
      </c>
      <c r="K25" s="4" t="s">
        <v>108</v>
      </c>
      <c r="L25" s="4">
        <f>COUNTIF($K$4:$K$81,K25)</f>
        <v>1</v>
      </c>
    </row>
    <row r="26" spans="10:12" x14ac:dyDescent="0.25">
      <c r="J26" s="4" t="s">
        <v>31</v>
      </c>
      <c r="K26" s="4" t="s">
        <v>109</v>
      </c>
      <c r="L26" s="4">
        <f>COUNTIF($K$4:$K$81,K26)</f>
        <v>1</v>
      </c>
    </row>
    <row r="27" spans="10:12" x14ac:dyDescent="0.25">
      <c r="J27" s="4" t="s">
        <v>32</v>
      </c>
      <c r="K27" s="4" t="s">
        <v>110</v>
      </c>
      <c r="L27" s="4">
        <f>COUNTIF($K$4:$K$81,K27)</f>
        <v>1</v>
      </c>
    </row>
    <row r="28" spans="10:12" x14ac:dyDescent="0.25">
      <c r="J28" s="4" t="s">
        <v>33</v>
      </c>
      <c r="K28" s="4" t="s">
        <v>111</v>
      </c>
      <c r="L28" s="4">
        <f>COUNTIF($K$4:$K$81,K28)</f>
        <v>1</v>
      </c>
    </row>
    <row r="29" spans="10:12" x14ac:dyDescent="0.25">
      <c r="J29" s="4" t="s">
        <v>34</v>
      </c>
      <c r="K29" s="4" t="s">
        <v>112</v>
      </c>
      <c r="L29" s="4">
        <f>COUNTIF($K$4:$K$81,K29)</f>
        <v>1</v>
      </c>
    </row>
    <row r="30" spans="10:12" x14ac:dyDescent="0.25">
      <c r="J30" s="4" t="s">
        <v>35</v>
      </c>
      <c r="K30" s="4" t="s">
        <v>113</v>
      </c>
      <c r="L30" s="4">
        <f>COUNTIF($K$4:$K$81,K30)</f>
        <v>1</v>
      </c>
    </row>
    <row r="31" spans="10:12" x14ac:dyDescent="0.25">
      <c r="J31" s="4" t="s">
        <v>36</v>
      </c>
      <c r="K31" s="4" t="s">
        <v>114</v>
      </c>
      <c r="L31" s="4">
        <f>COUNTIF($K$4:$K$81,K31)</f>
        <v>1</v>
      </c>
    </row>
    <row r="32" spans="10:12" x14ac:dyDescent="0.25">
      <c r="J32" s="4" t="s">
        <v>37</v>
      </c>
      <c r="K32" s="4" t="s">
        <v>115</v>
      </c>
      <c r="L32" s="4">
        <f>COUNTIF($K$4:$K$81,K32)</f>
        <v>1</v>
      </c>
    </row>
    <row r="33" spans="10:12" x14ac:dyDescent="0.25">
      <c r="J33" s="4" t="s">
        <v>38</v>
      </c>
      <c r="K33" s="4" t="s">
        <v>116</v>
      </c>
      <c r="L33" s="4">
        <f>COUNTIF($K$4:$K$81,K33)</f>
        <v>1</v>
      </c>
    </row>
    <row r="34" spans="10:12" x14ac:dyDescent="0.25">
      <c r="J34" s="4" t="s">
        <v>39</v>
      </c>
      <c r="K34" s="4" t="s">
        <v>117</v>
      </c>
      <c r="L34" s="4">
        <f>COUNTIF($K$4:$K$81,K34)</f>
        <v>1</v>
      </c>
    </row>
    <row r="35" spans="10:12" x14ac:dyDescent="0.25">
      <c r="J35" s="4" t="s">
        <v>40</v>
      </c>
      <c r="K35" s="4" t="s">
        <v>118</v>
      </c>
      <c r="L35" s="4">
        <f>COUNTIF($K$4:$K$81,K35)</f>
        <v>1</v>
      </c>
    </row>
    <row r="36" spans="10:12" x14ac:dyDescent="0.25">
      <c r="J36" s="4" t="s">
        <v>41</v>
      </c>
      <c r="K36" s="4" t="s">
        <v>119</v>
      </c>
      <c r="L36" s="4">
        <f>COUNTIF($K$4:$K$81,K36)</f>
        <v>1</v>
      </c>
    </row>
    <row r="37" spans="10:12" x14ac:dyDescent="0.25">
      <c r="J37" s="4" t="s">
        <v>42</v>
      </c>
      <c r="K37" s="4" t="s">
        <v>120</v>
      </c>
      <c r="L37" s="4">
        <f>COUNTIF($K$4:$K$81,K37)</f>
        <v>1</v>
      </c>
    </row>
    <row r="38" spans="10:12" x14ac:dyDescent="0.25">
      <c r="J38" s="4" t="s">
        <v>43</v>
      </c>
      <c r="K38" s="4" t="s">
        <v>121</v>
      </c>
      <c r="L38" s="4">
        <f>COUNTIF($K$4:$K$81,K38)</f>
        <v>1</v>
      </c>
    </row>
    <row r="39" spans="10:12" x14ac:dyDescent="0.25">
      <c r="J39" s="4" t="s">
        <v>44</v>
      </c>
      <c r="K39" s="4" t="s">
        <v>122</v>
      </c>
      <c r="L39" s="4">
        <f>COUNTIF($K$4:$K$81,K39)</f>
        <v>1</v>
      </c>
    </row>
    <row r="40" spans="10:12" x14ac:dyDescent="0.25">
      <c r="J40" s="4" t="s">
        <v>45</v>
      </c>
      <c r="K40" s="4" t="s">
        <v>123</v>
      </c>
      <c r="L40" s="4">
        <f>COUNTIF($K$4:$K$81,K40)</f>
        <v>1</v>
      </c>
    </row>
    <row r="41" spans="10:12" x14ac:dyDescent="0.25">
      <c r="J41" s="4" t="s">
        <v>46</v>
      </c>
      <c r="K41" s="4" t="s">
        <v>124</v>
      </c>
      <c r="L41" s="4">
        <f>COUNTIF($K$4:$K$81,K41)</f>
        <v>1</v>
      </c>
    </row>
    <row r="42" spans="10:12" x14ac:dyDescent="0.25">
      <c r="J42" s="4" t="s">
        <v>47</v>
      </c>
      <c r="K42" s="4" t="s">
        <v>125</v>
      </c>
      <c r="L42" s="4">
        <f>COUNTIF($K$4:$K$81,K42)</f>
        <v>1</v>
      </c>
    </row>
    <row r="43" spans="10:12" x14ac:dyDescent="0.25">
      <c r="J43" s="4" t="s">
        <v>48</v>
      </c>
      <c r="K43" s="4" t="s">
        <v>126</v>
      </c>
      <c r="L43" s="4">
        <f>COUNTIF($K$4:$K$81,K43)</f>
        <v>1</v>
      </c>
    </row>
    <row r="44" spans="10:12" x14ac:dyDescent="0.25">
      <c r="J44" s="4" t="s">
        <v>49</v>
      </c>
      <c r="K44" s="4" t="s">
        <v>127</v>
      </c>
      <c r="L44" s="4">
        <f>COUNTIF($K$4:$K$81,K44)</f>
        <v>1</v>
      </c>
    </row>
    <row r="45" spans="10:12" x14ac:dyDescent="0.25">
      <c r="J45" s="4" t="s">
        <v>50</v>
      </c>
      <c r="K45" s="4" t="s">
        <v>128</v>
      </c>
      <c r="L45" s="4">
        <f>COUNTIF($K$4:$K$81,K45)</f>
        <v>1</v>
      </c>
    </row>
    <row r="46" spans="10:12" x14ac:dyDescent="0.25">
      <c r="J46" s="6" t="s">
        <v>51</v>
      </c>
      <c r="K46" s="6" t="s">
        <v>129</v>
      </c>
      <c r="L46" s="6">
        <f>COUNTIF($K$4:$K$81,K46)</f>
        <v>1</v>
      </c>
    </row>
    <row r="47" spans="10:12" x14ac:dyDescent="0.25">
      <c r="J47" s="4" t="s">
        <v>52</v>
      </c>
      <c r="K47" s="4" t="s">
        <v>130</v>
      </c>
      <c r="L47" s="4">
        <f>COUNTIF($K$4:$K$81,K47)</f>
        <v>1</v>
      </c>
    </row>
    <row r="48" spans="10:12" x14ac:dyDescent="0.25">
      <c r="J48" s="6" t="s">
        <v>53</v>
      </c>
      <c r="K48" s="6" t="s">
        <v>131</v>
      </c>
      <c r="L48" s="6">
        <f>COUNTIF($K$4:$K$81,K48)</f>
        <v>1</v>
      </c>
    </row>
    <row r="49" spans="10:12" x14ac:dyDescent="0.25">
      <c r="J49" s="4" t="s">
        <v>54</v>
      </c>
      <c r="K49" s="4" t="s">
        <v>132</v>
      </c>
      <c r="L49" s="4">
        <f>COUNTIF($K$4:$K$81,K49)</f>
        <v>1</v>
      </c>
    </row>
    <row r="50" spans="10:12" x14ac:dyDescent="0.25">
      <c r="J50" s="4" t="s">
        <v>55</v>
      </c>
      <c r="K50" s="4" t="s">
        <v>133</v>
      </c>
      <c r="L50" s="4">
        <f>COUNTIF($K$4:$K$81,K50)</f>
        <v>1</v>
      </c>
    </row>
    <row r="51" spans="10:12" x14ac:dyDescent="0.25">
      <c r="J51" s="6" t="s">
        <v>56</v>
      </c>
      <c r="K51" s="6" t="s">
        <v>134</v>
      </c>
      <c r="L51" s="6">
        <f>COUNTIF($K$4:$K$81,K51)</f>
        <v>1</v>
      </c>
    </row>
    <row r="52" spans="10:12" x14ac:dyDescent="0.25">
      <c r="J52" s="4" t="s">
        <v>57</v>
      </c>
      <c r="K52" s="4" t="s">
        <v>135</v>
      </c>
      <c r="L52" s="4">
        <f>COUNTIF($K$4:$K$81,K52)</f>
        <v>1</v>
      </c>
    </row>
    <row r="53" spans="10:12" x14ac:dyDescent="0.25">
      <c r="J53" s="6" t="s">
        <v>58</v>
      </c>
      <c r="K53" s="6" t="s">
        <v>136</v>
      </c>
      <c r="L53" s="6">
        <f>COUNTIF($K$4:$K$81,K53)</f>
        <v>1</v>
      </c>
    </row>
    <row r="54" spans="10:12" x14ac:dyDescent="0.25">
      <c r="J54" s="4" t="s">
        <v>59</v>
      </c>
      <c r="K54" s="4" t="s">
        <v>137</v>
      </c>
      <c r="L54" s="4">
        <f>COUNTIF($K$4:$K$81,K54)</f>
        <v>1</v>
      </c>
    </row>
    <row r="55" spans="10:12" x14ac:dyDescent="0.25">
      <c r="J55" s="4" t="s">
        <v>60</v>
      </c>
      <c r="K55" s="4" t="s">
        <v>138</v>
      </c>
      <c r="L55" s="4">
        <f>COUNTIF($K$4:$K$81,K55)</f>
        <v>1</v>
      </c>
    </row>
    <row r="56" spans="10:12" x14ac:dyDescent="0.25">
      <c r="J56" s="4" t="s">
        <v>61</v>
      </c>
      <c r="K56" s="4" t="s">
        <v>139</v>
      </c>
      <c r="L56" s="4">
        <f>COUNTIF($K$4:$K$81,K56)</f>
        <v>1</v>
      </c>
    </row>
    <row r="57" spans="10:12" x14ac:dyDescent="0.25">
      <c r="J57" s="4" t="s">
        <v>62</v>
      </c>
      <c r="K57" s="4" t="s">
        <v>8</v>
      </c>
      <c r="L57" s="4">
        <f>COUNTIF($K$4:$K$81,K57)</f>
        <v>1</v>
      </c>
    </row>
    <row r="58" spans="10:12" x14ac:dyDescent="0.25">
      <c r="J58" s="6" t="s">
        <v>63</v>
      </c>
      <c r="K58" s="6" t="s">
        <v>140</v>
      </c>
      <c r="L58" s="6">
        <f>COUNTIF($K$4:$K$81,K58)</f>
        <v>1</v>
      </c>
    </row>
    <row r="59" spans="10:12" x14ac:dyDescent="0.25">
      <c r="J59" s="4" t="s">
        <v>64</v>
      </c>
      <c r="K59" s="4" t="s">
        <v>141</v>
      </c>
      <c r="L59" s="4">
        <f>COUNTIF($K$4:$K$81,K59)</f>
        <v>1</v>
      </c>
    </row>
    <row r="60" spans="10:12" x14ac:dyDescent="0.25">
      <c r="J60" s="4" t="s">
        <v>65</v>
      </c>
      <c r="K60" s="4" t="s">
        <v>142</v>
      </c>
      <c r="L60" s="4">
        <f>COUNTIF($K$4:$K$81,K60)</f>
        <v>1</v>
      </c>
    </row>
    <row r="61" spans="10:12" x14ac:dyDescent="0.25">
      <c r="J61" s="4" t="s">
        <v>66</v>
      </c>
      <c r="K61" s="4" t="s">
        <v>143</v>
      </c>
      <c r="L61" s="4">
        <f>COUNTIF($K$4:$K$81,K61)</f>
        <v>1</v>
      </c>
    </row>
    <row r="62" spans="10:12" x14ac:dyDescent="0.25">
      <c r="J62" s="4" t="s">
        <v>67</v>
      </c>
      <c r="K62" s="4" t="s">
        <v>144</v>
      </c>
      <c r="L62" s="4">
        <f>COUNTIF($K$4:$K$81,K62)</f>
        <v>1</v>
      </c>
    </row>
    <row r="63" spans="10:12" x14ac:dyDescent="0.25">
      <c r="J63" s="4" t="s">
        <v>68</v>
      </c>
      <c r="K63" s="4" t="s">
        <v>162</v>
      </c>
      <c r="L63" s="4">
        <f>COUNTIF($K$4:$K$81,K63)</f>
        <v>1</v>
      </c>
    </row>
    <row r="64" spans="10:12" x14ac:dyDescent="0.25">
      <c r="J64" s="4" t="s">
        <v>69</v>
      </c>
      <c r="K64" s="4" t="s">
        <v>145</v>
      </c>
      <c r="L64" s="4">
        <f>COUNTIF($K$4:$K$81,K64)</f>
        <v>1</v>
      </c>
    </row>
    <row r="65" spans="10:12" x14ac:dyDescent="0.25">
      <c r="J65" s="4" t="s">
        <v>70</v>
      </c>
      <c r="K65" s="4" t="s">
        <v>146</v>
      </c>
      <c r="L65" s="4">
        <f>COUNTIF($K$4:$K$81,K65)</f>
        <v>1</v>
      </c>
    </row>
    <row r="66" spans="10:12" x14ac:dyDescent="0.25">
      <c r="J66" s="6" t="s">
        <v>71</v>
      </c>
      <c r="K66" s="6" t="s">
        <v>147</v>
      </c>
      <c r="L66" s="6">
        <f>COUNTIF($K$4:$K$81,K66)</f>
        <v>1</v>
      </c>
    </row>
    <row r="67" spans="10:12" x14ac:dyDescent="0.25">
      <c r="J67" s="6" t="s">
        <v>72</v>
      </c>
      <c r="K67" s="6" t="s">
        <v>148</v>
      </c>
      <c r="L67" s="6">
        <f>COUNTIF($K$4:$K$81,K67)</f>
        <v>1</v>
      </c>
    </row>
    <row r="68" spans="10:12" x14ac:dyDescent="0.25">
      <c r="J68" s="6" t="s">
        <v>73</v>
      </c>
      <c r="K68" s="6" t="s">
        <v>149</v>
      </c>
      <c r="L68" s="6">
        <f>COUNTIF($K$4:$K$81,K68)</f>
        <v>1</v>
      </c>
    </row>
    <row r="69" spans="10:12" x14ac:dyDescent="0.25">
      <c r="J69" s="4" t="s">
        <v>74</v>
      </c>
      <c r="K69" s="4" t="s">
        <v>150</v>
      </c>
      <c r="L69" s="4">
        <f>COUNTIF($K$4:$K$81,K69)</f>
        <v>1</v>
      </c>
    </row>
    <row r="70" spans="10:12" x14ac:dyDescent="0.25">
      <c r="J70" s="4" t="s">
        <v>75</v>
      </c>
      <c r="K70" s="4" t="s">
        <v>151</v>
      </c>
      <c r="L70" s="4">
        <f>COUNTIF($K$4:$K$81,K70)</f>
        <v>1</v>
      </c>
    </row>
    <row r="71" spans="10:12" x14ac:dyDescent="0.25">
      <c r="J71" s="6" t="s">
        <v>76</v>
      </c>
      <c r="K71" s="6" t="s">
        <v>152</v>
      </c>
      <c r="L71" s="6">
        <f>COUNTIF($K$4:$K$81,K71)</f>
        <v>1</v>
      </c>
    </row>
    <row r="72" spans="10:12" x14ac:dyDescent="0.25">
      <c r="J72" s="6" t="s">
        <v>77</v>
      </c>
      <c r="K72" s="6" t="s">
        <v>153</v>
      </c>
      <c r="L72" s="6">
        <f>COUNTIF($K$4:$K$81,K72)</f>
        <v>1</v>
      </c>
    </row>
    <row r="73" spans="10:12" x14ac:dyDescent="0.25">
      <c r="J73" s="4" t="s">
        <v>78</v>
      </c>
      <c r="K73" s="4" t="s">
        <v>154</v>
      </c>
      <c r="L73" s="4">
        <f>COUNTIF($K$4:$K$81,K73)</f>
        <v>1</v>
      </c>
    </row>
    <row r="74" spans="10:12" x14ac:dyDescent="0.25">
      <c r="J74" s="4" t="s">
        <v>79</v>
      </c>
      <c r="K74" s="4" t="s">
        <v>155</v>
      </c>
      <c r="L74" s="4">
        <f>COUNTIF($K$4:$K$81,K74)</f>
        <v>1</v>
      </c>
    </row>
    <row r="75" spans="10:12" x14ac:dyDescent="0.25">
      <c r="J75" s="4" t="s">
        <v>80</v>
      </c>
      <c r="K75" s="4" t="s">
        <v>156</v>
      </c>
      <c r="L75" s="4">
        <f>COUNTIF($K$4:$K$81,K75)</f>
        <v>1</v>
      </c>
    </row>
    <row r="76" spans="10:12" x14ac:dyDescent="0.25">
      <c r="J76" s="4" t="s">
        <v>81</v>
      </c>
      <c r="K76" s="4" t="s">
        <v>157</v>
      </c>
      <c r="L76" s="4">
        <f>COUNTIF($K$4:$K$81,K76)</f>
        <v>1</v>
      </c>
    </row>
    <row r="77" spans="10:12" x14ac:dyDescent="0.25">
      <c r="J77" s="4" t="s">
        <v>82</v>
      </c>
      <c r="K77" s="4" t="s">
        <v>158</v>
      </c>
      <c r="L77" s="4">
        <f>COUNTIF($K$4:$K$81,K77)</f>
        <v>1</v>
      </c>
    </row>
    <row r="78" spans="10:12" x14ac:dyDescent="0.25">
      <c r="J78" s="4" t="s">
        <v>83</v>
      </c>
      <c r="K78" s="4" t="s">
        <v>159</v>
      </c>
      <c r="L78" s="4">
        <f>COUNTIF($K$4:$K$81,K78)</f>
        <v>1</v>
      </c>
    </row>
    <row r="79" spans="10:12" x14ac:dyDescent="0.25">
      <c r="J79" s="4" t="s">
        <v>84</v>
      </c>
      <c r="K79" s="4" t="s">
        <v>203</v>
      </c>
      <c r="L79" s="4">
        <f>COUNTIF($K$4:$K$81,K79)</f>
        <v>1</v>
      </c>
    </row>
    <row r="80" spans="10:12" x14ac:dyDescent="0.25">
      <c r="J80" s="4" t="s">
        <v>85</v>
      </c>
      <c r="K80" s="4" t="s">
        <v>204</v>
      </c>
      <c r="L80" s="4">
        <f>COUNTIF($K$4:$K$81,K80)</f>
        <v>1</v>
      </c>
    </row>
    <row r="81" spans="10:12" x14ac:dyDescent="0.25">
      <c r="J81" s="4" t="s">
        <v>86</v>
      </c>
      <c r="K81" s="4" t="s">
        <v>161</v>
      </c>
      <c r="L81" s="4">
        <f>COUNTIF($K$4:$K$81,K81)</f>
        <v>1</v>
      </c>
    </row>
  </sheetData>
  <mergeCells count="3">
    <mergeCell ref="J2:L2"/>
    <mergeCell ref="F2:H2"/>
    <mergeCell ref="B2:D2"/>
  </mergeCells>
  <printOptions horizontalCentered="1"/>
  <pageMargins left="0.70866141732283472" right="0.70866141732283472" top="0" bottom="0" header="0.31496062992125984" footer="0.31496062992125984"/>
  <pageSetup paperSize="9" scale="6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I84"/>
  <sheetViews>
    <sheetView workbookViewId="0">
      <selection activeCell="F25" sqref="F25"/>
    </sheetView>
  </sheetViews>
  <sheetFormatPr defaultRowHeight="15" x14ac:dyDescent="0.25"/>
  <cols>
    <col min="3" max="3" width="48.7109375" customWidth="1"/>
    <col min="4" max="4" width="12.5703125" style="7" bestFit="1" customWidth="1"/>
    <col min="6" max="6" width="48.7109375" customWidth="1"/>
    <col min="7" max="7" width="12.5703125" style="7" bestFit="1" customWidth="1"/>
    <col min="9" max="9" width="12.5703125" style="7" bestFit="1" customWidth="1"/>
  </cols>
  <sheetData>
    <row r="2" spans="3:9" x14ac:dyDescent="0.25">
      <c r="C2" t="str">
        <f>'[1]Greentree Products'!C11:E11</f>
        <v xml:space="preserve">System Manager </v>
      </c>
      <c r="D2" s="7">
        <f>'[1]Greentree Products'!J11</f>
        <v>0</v>
      </c>
      <c r="F2" t="str">
        <f>'[2]download (6)'!A4</f>
        <v>System Manager</v>
      </c>
      <c r="G2" s="7">
        <f>'[2]download (6)'!G4</f>
        <v>12647.25</v>
      </c>
      <c r="I2" s="7">
        <f t="shared" ref="I2:I33" si="0">G2-D2</f>
        <v>12647.25</v>
      </c>
    </row>
    <row r="3" spans="3:9" x14ac:dyDescent="0.25">
      <c r="C3" t="str">
        <f>'[1]Greentree Products'!C12:E12</f>
        <v>Accounts Payable</v>
      </c>
      <c r="D3" s="7">
        <f>'[1]Greentree Products'!J12</f>
        <v>0</v>
      </c>
      <c r="F3" t="str">
        <f>'[2]download (6)'!A5</f>
        <v>Accounts Payable</v>
      </c>
      <c r="G3" s="7">
        <f>'[2]download (6)'!G5</f>
        <v>9471</v>
      </c>
      <c r="I3" s="7">
        <f t="shared" si="0"/>
        <v>9471</v>
      </c>
    </row>
    <row r="4" spans="3:9" x14ac:dyDescent="0.25">
      <c r="C4" t="str">
        <f>'[1]Greentree Products'!C13:E13</f>
        <v>Accounts Receivable</v>
      </c>
      <c r="D4" s="7">
        <f>'[1]Greentree Products'!J13</f>
        <v>0</v>
      </c>
      <c r="F4" t="str">
        <f>'[2]download (6)'!A6</f>
        <v>Accounts Receivable</v>
      </c>
      <c r="G4" s="7">
        <f>'[2]download (6)'!G6</f>
        <v>9471</v>
      </c>
      <c r="I4" s="7">
        <f t="shared" si="0"/>
        <v>9471</v>
      </c>
    </row>
    <row r="5" spans="3:9" x14ac:dyDescent="0.25">
      <c r="C5" t="str">
        <f>'[1]Greentree Products'!C14:E14</f>
        <v xml:space="preserve">   Direct Debits</v>
      </c>
      <c r="D5" s="7">
        <f>'[1]Greentree Products'!J14</f>
        <v>0</v>
      </c>
      <c r="F5" t="str">
        <f>'[2]download (6)'!A7</f>
        <v>Direct Debits</v>
      </c>
      <c r="G5" s="7">
        <f>'[2]download (6)'!G7</f>
        <v>4735.5</v>
      </c>
      <c r="I5" s="7">
        <f t="shared" si="0"/>
        <v>4735.5</v>
      </c>
    </row>
    <row r="6" spans="3:9" x14ac:dyDescent="0.25">
      <c r="C6" t="str">
        <f>'[1]Greentree Products'!C15:E15</f>
        <v xml:space="preserve">   AR Refunds</v>
      </c>
      <c r="D6" s="7">
        <f>'[1]Greentree Products'!J15</f>
        <v>0</v>
      </c>
      <c r="F6" t="str">
        <f>'[2]download (6)'!A8</f>
        <v>AR Refunds</v>
      </c>
      <c r="G6" s="7">
        <f>'[2]download (6)'!G8</f>
        <v>4735.5</v>
      </c>
      <c r="I6" s="7">
        <f t="shared" si="0"/>
        <v>4735.5</v>
      </c>
    </row>
    <row r="7" spans="3:9" x14ac:dyDescent="0.25">
      <c r="C7" t="str">
        <f>'[1]Greentree Products'!C16:E16</f>
        <v>General Ledger</v>
      </c>
      <c r="D7" s="7">
        <f>'[1]Greentree Products'!J16</f>
        <v>0</v>
      </c>
      <c r="F7" t="str">
        <f>'[2]download (6)'!A9</f>
        <v>General Ledger</v>
      </c>
      <c r="G7" s="7">
        <f>'[2]download (6)'!G9</f>
        <v>9471</v>
      </c>
      <c r="I7" s="7">
        <f t="shared" si="0"/>
        <v>9471</v>
      </c>
    </row>
    <row r="8" spans="3:9" x14ac:dyDescent="0.25">
      <c r="C8" t="str">
        <f>'[1]Greentree Products'!C17:E17</f>
        <v xml:space="preserve">   Cash Management</v>
      </c>
      <c r="D8" s="7">
        <f>'[1]Greentree Products'!J17</f>
        <v>0</v>
      </c>
      <c r="F8" t="str">
        <f>'[2]download (6)'!A10</f>
        <v>Cash Management</v>
      </c>
      <c r="G8" s="7">
        <f>'[2]download (6)'!G10</f>
        <v>4735.5</v>
      </c>
      <c r="I8" s="7">
        <f t="shared" si="0"/>
        <v>4735.5</v>
      </c>
    </row>
    <row r="9" spans="3:9" x14ac:dyDescent="0.25">
      <c r="C9" t="str">
        <f>'[1]Greentree Products'!C18:E18</f>
        <v xml:space="preserve">   Reconciliations</v>
      </c>
      <c r="D9" s="7">
        <f>'[1]Greentree Products'!J18</f>
        <v>0</v>
      </c>
      <c r="F9" t="str">
        <f>'[2]download (6)'!A11</f>
        <v>Reconciliations</v>
      </c>
      <c r="G9" s="7">
        <f>'[2]download (6)'!G11</f>
        <v>4735.5</v>
      </c>
      <c r="I9" s="7">
        <f t="shared" si="0"/>
        <v>4735.5</v>
      </c>
    </row>
    <row r="10" spans="3:9" x14ac:dyDescent="0.25">
      <c r="C10" t="str">
        <f>'[1]Greentree Products'!C19:E19</f>
        <v xml:space="preserve">   Transaction Analysis (GL)</v>
      </c>
      <c r="D10" s="7">
        <f>'[1]Greentree Products'!J19</f>
        <v>0</v>
      </c>
      <c r="F10" t="str">
        <f>'[2]download (6)'!A12</f>
        <v>Transaction Analysis (GL)</v>
      </c>
      <c r="G10" s="7">
        <f>'[2]download (6)'!G12</f>
        <v>9471</v>
      </c>
      <c r="I10" s="7">
        <f t="shared" si="0"/>
        <v>9471</v>
      </c>
    </row>
    <row r="11" spans="3:9" x14ac:dyDescent="0.25">
      <c r="C11" t="str">
        <f>'[1]Greentree Products'!C20:E20</f>
        <v>Advanced Security</v>
      </c>
      <c r="D11" s="7">
        <f>'[1]Greentree Products'!J20</f>
        <v>0</v>
      </c>
      <c r="F11" t="str">
        <f>'[2]download (6)'!A13</f>
        <v>Advanced Security</v>
      </c>
      <c r="G11" s="7">
        <f>'[2]download (6)'!G13</f>
        <v>9471</v>
      </c>
      <c r="I11" s="7">
        <f t="shared" si="0"/>
        <v>9471</v>
      </c>
    </row>
    <row r="12" spans="3:9" x14ac:dyDescent="0.25">
      <c r="C12" t="str">
        <f>'[1]Greentree Products'!C21:E21</f>
        <v>Foreign Currency</v>
      </c>
      <c r="D12" s="7">
        <f>'[1]Greentree Products'!J21</f>
        <v>0</v>
      </c>
      <c r="F12" t="str">
        <f>'[2]download (6)'!A14</f>
        <v>Foreign Currency</v>
      </c>
      <c r="G12" s="7">
        <f>'[2]download (6)'!G14</f>
        <v>9471</v>
      </c>
      <c r="I12" s="7">
        <f t="shared" si="0"/>
        <v>9471</v>
      </c>
    </row>
    <row r="13" spans="3:9" x14ac:dyDescent="0.25">
      <c r="C13" t="str">
        <f>'[1]Greentree Products'!C22:E22</f>
        <v xml:space="preserve">   Fixed Assets</v>
      </c>
      <c r="D13" s="7">
        <f>'[1]Greentree Products'!J22</f>
        <v>0</v>
      </c>
      <c r="F13" t="str">
        <f>'[2]download (6)'!A15</f>
        <v>Fixed Assets</v>
      </c>
      <c r="G13" s="7">
        <f>'[2]download (6)'!G15</f>
        <v>4620</v>
      </c>
      <c r="I13" s="7">
        <f t="shared" si="0"/>
        <v>4620</v>
      </c>
    </row>
    <row r="14" spans="3:9" x14ac:dyDescent="0.25">
      <c r="C14" t="str">
        <f>'[1]Greentree Products'!C23:E23</f>
        <v xml:space="preserve">   Quad Accounting (Logical Companies) </v>
      </c>
      <c r="D14" s="7">
        <f>'[1]Greentree Products'!J23</f>
        <v>0</v>
      </c>
      <c r="F14" t="str">
        <f>'[2]download (6)'!A16</f>
        <v>Quad Accounting</v>
      </c>
      <c r="G14" s="7">
        <f>'[2]download (6)'!G16</f>
        <v>11550</v>
      </c>
      <c r="I14" s="7">
        <f t="shared" si="0"/>
        <v>11550</v>
      </c>
    </row>
    <row r="15" spans="3:9" x14ac:dyDescent="0.25">
      <c r="C15" t="str">
        <f>'[1]Greentree Products'!C24:E24</f>
        <v>Additional Companies</v>
      </c>
      <c r="D15" s="7">
        <f>'[1]Greentree Products'!J24</f>
        <v>0</v>
      </c>
      <c r="F15" t="str">
        <f>'[2]download (6)'!A17</f>
        <v>Additional Companies</v>
      </c>
      <c r="G15" s="7">
        <f>'[2]download (6)'!G17</f>
        <v>25410</v>
      </c>
      <c r="I15" s="7">
        <f t="shared" si="0"/>
        <v>25410</v>
      </c>
    </row>
    <row r="16" spans="3:9" x14ac:dyDescent="0.25">
      <c r="C16" t="str">
        <f>'[1]Greentree Products'!C25:E25</f>
        <v>Consolidations</v>
      </c>
      <c r="D16" s="7">
        <f>'[1]Greentree Products'!J25</f>
        <v>0</v>
      </c>
      <c r="F16" t="str">
        <f>'[2]download (6)'!A18</f>
        <v>Consolidations</v>
      </c>
      <c r="G16" s="7">
        <f>'[2]download (6)'!G18</f>
        <v>14206.5</v>
      </c>
      <c r="I16" s="7">
        <f t="shared" si="0"/>
        <v>14206.5</v>
      </c>
    </row>
    <row r="17" spans="3:9" x14ac:dyDescent="0.25">
      <c r="C17" t="str">
        <f>'[1]Greentree Products'!C26:E26</f>
        <v>Global Finance Revaluation</v>
      </c>
      <c r="D17" s="7">
        <f>'[1]Greentree Products'!J26</f>
        <v>0</v>
      </c>
      <c r="F17" t="str">
        <f>'[2]download (6)'!A19</f>
        <v>Global Finance Revaluations</v>
      </c>
      <c r="G17" s="7">
        <f>'[2]download (6)'!G19</f>
        <v>4735.5</v>
      </c>
      <c r="I17" s="7">
        <f t="shared" si="0"/>
        <v>4735.5</v>
      </c>
    </row>
    <row r="18" spans="3:9" x14ac:dyDescent="0.25">
      <c r="C18" t="str">
        <f>'[1]Greentree Products'!C27:E27</f>
        <v>Translations</v>
      </c>
      <c r="D18" s="7">
        <f>'[1]Greentree Products'!J27</f>
        <v>0</v>
      </c>
      <c r="F18" t="str">
        <f>'[2]download (6)'!A20</f>
        <v>Translations</v>
      </c>
      <c r="G18" s="7">
        <f>'[2]download (6)'!G20</f>
        <v>14206.5</v>
      </c>
      <c r="I18" s="7">
        <f t="shared" si="0"/>
        <v>14206.5</v>
      </c>
    </row>
    <row r="19" spans="3:9" x14ac:dyDescent="0.25">
      <c r="C19" t="str">
        <f>'[1]Greentree Products'!C28:E28</f>
        <v xml:space="preserve">    Consolidations Companies</v>
      </c>
      <c r="D19" s="7">
        <f>'[1]Greentree Products'!J28</f>
        <v>0</v>
      </c>
      <c r="F19" t="str">
        <f>'[2]download (6)'!A21</f>
        <v>Consolidation Companies</v>
      </c>
      <c r="G19" s="7">
        <f>'[2]download (6)'!G21</f>
        <v>4620</v>
      </c>
      <c r="I19" s="7">
        <f t="shared" si="0"/>
        <v>4620</v>
      </c>
    </row>
    <row r="20" spans="3:9" x14ac:dyDescent="0.25">
      <c r="C20" t="str">
        <f>'[1]Greentree Products'!C29:E29</f>
        <v>Inventory</v>
      </c>
      <c r="D20" s="7">
        <f>'[1]Greentree Products'!J29</f>
        <v>0</v>
      </c>
      <c r="F20" t="str">
        <f>'[2]download (6)'!A22</f>
        <v>Inventory</v>
      </c>
      <c r="G20" s="7">
        <f>'[2]download (6)'!G22</f>
        <v>14206.5</v>
      </c>
      <c r="I20" s="7">
        <f t="shared" si="0"/>
        <v>14206.5</v>
      </c>
    </row>
    <row r="21" spans="3:9" x14ac:dyDescent="0.25">
      <c r="C21" t="str">
        <f>'[1]Greentree Products'!C30:E30</f>
        <v xml:space="preserve">    Advanced Reordering</v>
      </c>
      <c r="D21" s="7">
        <f>'[1]Greentree Products'!J30</f>
        <v>0</v>
      </c>
      <c r="F21" t="str">
        <f>'[2]download (6)'!A23</f>
        <v>Advanced Reordering</v>
      </c>
      <c r="G21" s="7">
        <f>'[2]download (6)'!G23</f>
        <v>4735.5</v>
      </c>
      <c r="I21" s="7">
        <f t="shared" si="0"/>
        <v>4735.5</v>
      </c>
    </row>
    <row r="22" spans="3:9" x14ac:dyDescent="0.25">
      <c r="C22" t="str">
        <f>'[1]Greentree Products'!C31:E31</f>
        <v xml:space="preserve">    Advanced Pricing</v>
      </c>
      <c r="D22" s="7">
        <f>'[1]Greentree Products'!J31</f>
        <v>0</v>
      </c>
      <c r="F22" t="str">
        <f>'[2]download (6)'!A24</f>
        <v>Advanced Pricing</v>
      </c>
      <c r="G22" s="7">
        <f>'[2]download (6)'!G24</f>
        <v>4735.5</v>
      </c>
      <c r="I22" s="7">
        <f t="shared" si="0"/>
        <v>4735.5</v>
      </c>
    </row>
    <row r="23" spans="3:9" x14ac:dyDescent="0.25">
      <c r="C23" t="str">
        <f>'[1]Greentree Products'!C32:E32</f>
        <v xml:space="preserve">    Supercessions</v>
      </c>
      <c r="D23" s="7">
        <f>'[1]Greentree Products'!J32</f>
        <v>0</v>
      </c>
      <c r="F23" t="str">
        <f>'[2]download (6)'!A25</f>
        <v>Supercessions</v>
      </c>
      <c r="G23" s="7">
        <f>'[2]download (6)'!G25</f>
        <v>9471</v>
      </c>
      <c r="I23" s="7">
        <f t="shared" si="0"/>
        <v>9471</v>
      </c>
    </row>
    <row r="24" spans="3:9" x14ac:dyDescent="0.25">
      <c r="C24" t="str">
        <f>'[1]Greentree Products'!C33:E33</f>
        <v xml:space="preserve">    Transaction Analysis (IN)</v>
      </c>
      <c r="D24" s="7">
        <f>'[1]Greentree Products'!J33</f>
        <v>0</v>
      </c>
      <c r="F24" t="str">
        <f>'[2]download (6)'!A26</f>
        <v>Transaction Analysis (IN)</v>
      </c>
      <c r="G24" s="7">
        <f>'[2]download (6)'!G26</f>
        <v>9471</v>
      </c>
      <c r="I24" s="7">
        <f t="shared" si="0"/>
        <v>9471</v>
      </c>
    </row>
    <row r="25" spans="3:9" x14ac:dyDescent="0.25">
      <c r="C25" t="str">
        <f>'[1]Greentree Products'!C34:E34</f>
        <v xml:space="preserve">    Dimension Tracking [Discontinued]</v>
      </c>
      <c r="D25" s="7">
        <f>'[1]Greentree Products'!J34</f>
        <v>0</v>
      </c>
      <c r="F25" s="4"/>
      <c r="I25" s="7">
        <f t="shared" si="0"/>
        <v>0</v>
      </c>
    </row>
    <row r="26" spans="3:9" x14ac:dyDescent="0.25">
      <c r="C26" t="str">
        <f>'[1]Greentree Products'!C35:E35</f>
        <v xml:space="preserve">    Quality Control </v>
      </c>
      <c r="D26" s="7">
        <f>'[1]Greentree Products'!J35</f>
        <v>0</v>
      </c>
      <c r="F26" t="str">
        <f>'[2]download (6)'!A27</f>
        <v>Quality Control</v>
      </c>
      <c r="G26" s="7">
        <f>'[2]download (6)'!G27</f>
        <v>9471</v>
      </c>
      <c r="I26" s="7">
        <f t="shared" si="0"/>
        <v>9471</v>
      </c>
    </row>
    <row r="27" spans="3:9" x14ac:dyDescent="0.25">
      <c r="C27" t="str">
        <f>'[1]Greentree Products'!C36:E36</f>
        <v xml:space="preserve">    Warehouse Bin Management </v>
      </c>
      <c r="D27" s="7">
        <f>'[1]Greentree Products'!J36</f>
        <v>0</v>
      </c>
      <c r="F27" t="str">
        <f>'[2]download (6)'!A28</f>
        <v>Warehouse Bin Management</v>
      </c>
      <c r="G27" s="7">
        <f>'[2]download (6)'!G28</f>
        <v>14206.5</v>
      </c>
      <c r="I27" s="7">
        <f t="shared" si="0"/>
        <v>14206.5</v>
      </c>
    </row>
    <row r="28" spans="3:9" x14ac:dyDescent="0.25">
      <c r="C28" t="str">
        <f>'[1]Greentree Products'!C37:E37</f>
        <v>Sales Orders</v>
      </c>
      <c r="D28" s="7">
        <f>'[1]Greentree Products'!J37</f>
        <v>0</v>
      </c>
      <c r="F28" t="str">
        <f>'[2]download (6)'!A29</f>
        <v>Sales Orders</v>
      </c>
      <c r="G28" s="7">
        <f>'[2]download (6)'!G29</f>
        <v>9471</v>
      </c>
      <c r="I28" s="7">
        <f t="shared" si="0"/>
        <v>9471</v>
      </c>
    </row>
    <row r="29" spans="3:9" x14ac:dyDescent="0.25">
      <c r="C29" t="str">
        <f>'[1]Greentree Products'!C38:E38</f>
        <v xml:space="preserve">    Purchase Order Linking</v>
      </c>
      <c r="D29" s="7">
        <f>'[1]Greentree Products'!J38</f>
        <v>0</v>
      </c>
      <c r="F29" t="str">
        <f>'[2]download (6)'!A30</f>
        <v>Purchase Order Linking</v>
      </c>
      <c r="G29" s="7">
        <f>'[2]download (6)'!G30</f>
        <v>4735.5</v>
      </c>
      <c r="I29" s="7">
        <f t="shared" si="0"/>
        <v>4735.5</v>
      </c>
    </row>
    <row r="30" spans="3:9" x14ac:dyDescent="0.25">
      <c r="C30" t="str">
        <f>'[1]Greentree Products'!C39:E39</f>
        <v xml:space="preserve">    Factory Order Linking</v>
      </c>
      <c r="D30" s="7">
        <f>'[1]Greentree Products'!J39</f>
        <v>0</v>
      </c>
      <c r="F30" t="str">
        <f>'[2]download (6)'!A31</f>
        <v>Factory Order Linking</v>
      </c>
      <c r="G30" s="7">
        <f>'[2]download (6)'!G31</f>
        <v>4735.5</v>
      </c>
      <c r="I30" s="7">
        <f t="shared" si="0"/>
        <v>4735.5</v>
      </c>
    </row>
    <row r="31" spans="3:9" x14ac:dyDescent="0.25">
      <c r="C31" t="str">
        <f>'[1]Greentree Products'!C40:E40</f>
        <v>Purchase Orders</v>
      </c>
      <c r="D31" s="7">
        <f>'[1]Greentree Products'!J40</f>
        <v>0</v>
      </c>
      <c r="F31" t="str">
        <f>'[2]download (6)'!A32</f>
        <v>Purchase Orders</v>
      </c>
      <c r="G31" s="7">
        <f>'[2]download (6)'!G32</f>
        <v>9471</v>
      </c>
      <c r="I31" s="7">
        <f t="shared" si="0"/>
        <v>9471</v>
      </c>
    </row>
    <row r="32" spans="3:9" x14ac:dyDescent="0.25">
      <c r="C32" t="str">
        <f>'[1]Greentree Products'!C41:E41</f>
        <v xml:space="preserve">    Import Costing</v>
      </c>
      <c r="D32" s="7">
        <f>'[1]Greentree Products'!J41</f>
        <v>0</v>
      </c>
      <c r="F32" t="str">
        <f>'[2]download (6)'!A33</f>
        <v>Import Costing</v>
      </c>
      <c r="G32" s="7">
        <f>'[2]download (6)'!G33</f>
        <v>4735.5</v>
      </c>
      <c r="I32" s="7">
        <f t="shared" si="0"/>
        <v>4735.5</v>
      </c>
    </row>
    <row r="33" spans="3:9" x14ac:dyDescent="0.25">
      <c r="C33" t="str">
        <f>'[1]Greentree Products'!C42:E42</f>
        <v>Job Costing</v>
      </c>
      <c r="D33" s="7">
        <f>'[1]Greentree Products'!J42</f>
        <v>0</v>
      </c>
      <c r="F33" t="str">
        <f>'[2]download (6)'!A34</f>
        <v>Job Costing</v>
      </c>
      <c r="G33" s="7">
        <f>'[2]download (6)'!G34</f>
        <v>14206.5</v>
      </c>
      <c r="I33" s="7">
        <f t="shared" si="0"/>
        <v>14206.5</v>
      </c>
    </row>
    <row r="34" spans="3:9" x14ac:dyDescent="0.25">
      <c r="C34" t="str">
        <f>'[1]Greentree Products'!C43:E43</f>
        <v xml:space="preserve">    Advanced Job Costing </v>
      </c>
      <c r="D34" s="7">
        <f>'[1]Greentree Products'!J43</f>
        <v>0</v>
      </c>
      <c r="F34" t="str">
        <f>'[2]download (6)'!A35</f>
        <v>Advanced Job Costing</v>
      </c>
      <c r="G34" s="7">
        <f>'[2]download (6)'!G35</f>
        <v>9471</v>
      </c>
      <c r="I34" s="7">
        <f t="shared" ref="I34:I65" si="1">G34-D34</f>
        <v>9471</v>
      </c>
    </row>
    <row r="35" spans="3:9" x14ac:dyDescent="0.25">
      <c r="C35" t="str">
        <f>'[1]Greentree Products'!C44:E44</f>
        <v xml:space="preserve">    MS Project Interface </v>
      </c>
      <c r="D35" s="7">
        <f>'[1]Greentree Products'!J44</f>
        <v>0</v>
      </c>
      <c r="F35" t="str">
        <f>'[2]download (6)'!A36</f>
        <v>MS Project Interface</v>
      </c>
      <c r="G35" s="7">
        <f>'[2]download (6)'!G36</f>
        <v>4735.5</v>
      </c>
      <c r="I35" s="7">
        <f t="shared" si="1"/>
        <v>4735.5</v>
      </c>
    </row>
    <row r="36" spans="3:9" x14ac:dyDescent="0.25">
      <c r="C36" t="str">
        <f>'[1]Greentree Products'!C45:E45</f>
        <v>Manufacturing Bill of Materials</v>
      </c>
      <c r="D36" s="7">
        <f>'[1]Greentree Products'!J45</f>
        <v>0</v>
      </c>
      <c r="F36" t="str">
        <f>'[2]download (6)'!A37</f>
        <v>Manufacturing Bill of Materials</v>
      </c>
      <c r="G36" s="7">
        <f>'[2]download (6)'!G37</f>
        <v>9471</v>
      </c>
      <c r="I36" s="7">
        <f t="shared" si="1"/>
        <v>9471</v>
      </c>
    </row>
    <row r="37" spans="3:9" x14ac:dyDescent="0.25">
      <c r="C37" t="str">
        <f>'[1]Greentree Products'!C46:E46</f>
        <v>Materials Requirements Planning (MRP)</v>
      </c>
      <c r="D37" s="7">
        <f>'[1]Greentree Products'!J46</f>
        <v>0</v>
      </c>
      <c r="F37" t="str">
        <f>'[2]download (6)'!A38</f>
        <v>Materials Requirements Planning (MRP)</v>
      </c>
      <c r="G37" s="7">
        <f>'[2]download (6)'!G38</f>
        <v>18942</v>
      </c>
      <c r="I37" s="7">
        <f t="shared" si="1"/>
        <v>18942</v>
      </c>
    </row>
    <row r="38" spans="3:9" x14ac:dyDescent="0.25">
      <c r="C38" t="str">
        <f>'[1]Greentree Products'!C47:E47</f>
        <v>Forecasting</v>
      </c>
      <c r="D38" s="7">
        <f>'[1]Greentree Products'!J47</f>
        <v>0</v>
      </c>
      <c r="F38" t="str">
        <f>'[2]download (6)'!A39</f>
        <v>Forecasting</v>
      </c>
      <c r="G38" s="7">
        <f>'[2]download (6)'!G39</f>
        <v>9471</v>
      </c>
      <c r="I38" s="7">
        <f t="shared" si="1"/>
        <v>9471</v>
      </c>
    </row>
    <row r="39" spans="3:9" x14ac:dyDescent="0.25">
      <c r="C39" t="str">
        <f>'[1]Greentree Products'!C48:E48</f>
        <v>Contacts and Relationships</v>
      </c>
      <c r="D39" s="7">
        <f>'[1]Greentree Products'!J48</f>
        <v>0</v>
      </c>
      <c r="F39" t="str">
        <f>'[2]download (6)'!A40</f>
        <v>Contacts and Relationships</v>
      </c>
      <c r="G39" s="7">
        <f>'[2]download (6)'!G40</f>
        <v>9471</v>
      </c>
      <c r="I39" s="7">
        <f t="shared" si="1"/>
        <v>9471</v>
      </c>
    </row>
    <row r="40" spans="3:9" x14ac:dyDescent="0.25">
      <c r="C40" t="str">
        <f>'[1]Greentree Products'!C49:E49</f>
        <v xml:space="preserve">    Debt Collection</v>
      </c>
      <c r="D40" s="7">
        <f>'[1]Greentree Products'!J49</f>
        <v>0</v>
      </c>
      <c r="F40" t="str">
        <f>'[2]download (6)'!A41</f>
        <v>Debt Collection</v>
      </c>
      <c r="G40" s="7">
        <f>'[2]download (6)'!G41</f>
        <v>4735.5</v>
      </c>
      <c r="I40" s="7">
        <f t="shared" si="1"/>
        <v>4735.5</v>
      </c>
    </row>
    <row r="41" spans="3:9" x14ac:dyDescent="0.25">
      <c r="C41" t="str">
        <f>'[1]Greentree Products'!C50:E50</f>
        <v xml:space="preserve">    Knowledge Base</v>
      </c>
      <c r="D41" s="7">
        <f>'[1]Greentree Products'!J50</f>
        <v>0</v>
      </c>
      <c r="F41" t="str">
        <f>'[2]download (6)'!A42</f>
        <v>Knowledgebase</v>
      </c>
      <c r="G41" s="7">
        <f>'[2]download (6)'!G42</f>
        <v>4735.5</v>
      </c>
      <c r="I41" s="7">
        <f t="shared" si="1"/>
        <v>4735.5</v>
      </c>
    </row>
    <row r="42" spans="3:9" x14ac:dyDescent="0.25">
      <c r="C42" t="str">
        <f>'[1]Greentree Products'!C51:E51</f>
        <v>Sales &amp; Marketing</v>
      </c>
      <c r="D42" s="7">
        <f>'[1]Greentree Products'!J51</f>
        <v>0</v>
      </c>
      <c r="F42" t="str">
        <f>'[2]download (6)'!A43</f>
        <v>Sales and Marketing</v>
      </c>
      <c r="G42" s="7">
        <f>'[2]download (6)'!G43</f>
        <v>9471</v>
      </c>
      <c r="I42" s="7">
        <f t="shared" si="1"/>
        <v>9471</v>
      </c>
    </row>
    <row r="43" spans="3:9" x14ac:dyDescent="0.25">
      <c r="C43" t="str">
        <f>'[1]Greentree Products'!C52:E52</f>
        <v xml:space="preserve">    Sales - mobile (named users)</v>
      </c>
      <c r="D43" s="7">
        <f>'[1]Greentree Products'!J52</f>
        <v>0</v>
      </c>
      <c r="F43" t="str">
        <f>'[2]download (6)'!A44</f>
        <v>Sales - mobile (named users)</v>
      </c>
      <c r="G43" s="7">
        <f>'[2]download (6)'!G44</f>
        <v>11781</v>
      </c>
      <c r="I43" s="7">
        <f t="shared" si="1"/>
        <v>11781</v>
      </c>
    </row>
    <row r="44" spans="3:9" x14ac:dyDescent="0.25">
      <c r="C44" t="str">
        <f>'[1]Greentree Products'!C53:E53</f>
        <v xml:space="preserve">    Booking Management</v>
      </c>
      <c r="D44" s="7">
        <f>'[1]Greentree Products'!J53</f>
        <v>0</v>
      </c>
      <c r="F44" t="str">
        <f>'[2]download (6)'!A45</f>
        <v>Booking Management</v>
      </c>
      <c r="G44" s="7">
        <f>'[2]download (6)'!G45</f>
        <v>9471</v>
      </c>
      <c r="I44" s="7">
        <f t="shared" si="1"/>
        <v>9471</v>
      </c>
    </row>
    <row r="45" spans="3:9" x14ac:dyDescent="0.25">
      <c r="C45" t="str">
        <f>'[1]Greentree Products'!C54:E54</f>
        <v xml:space="preserve">       Fund Raising</v>
      </c>
      <c r="D45" s="7">
        <f>'[1]Greentree Products'!J54</f>
        <v>0</v>
      </c>
      <c r="F45" s="4"/>
      <c r="I45" s="7">
        <f t="shared" si="1"/>
        <v>0</v>
      </c>
    </row>
    <row r="46" spans="3:9" x14ac:dyDescent="0.25">
      <c r="C46" t="str">
        <f>'[1]Greentree Products'!C55:E55</f>
        <v xml:space="preserve">      Counter Sales [Discontinued]</v>
      </c>
      <c r="D46" s="7">
        <f>'[1]Greentree Products'!J55</f>
        <v>0</v>
      </c>
      <c r="F46" s="4"/>
      <c r="I46" s="7">
        <f t="shared" si="1"/>
        <v>0</v>
      </c>
    </row>
    <row r="47" spans="3:9" x14ac:dyDescent="0.25">
      <c r="C47" t="str">
        <f>'[1]Greentree Products'!C56:E56</f>
        <v>Customer Support</v>
      </c>
      <c r="D47" s="7">
        <f>'[1]Greentree Products'!J56</f>
        <v>0</v>
      </c>
      <c r="F47" t="str">
        <f>'[2]download (6)'!A46</f>
        <v>Customer Support</v>
      </c>
      <c r="G47" s="7">
        <f>'[2]download (6)'!G46</f>
        <v>14206.5</v>
      </c>
      <c r="I47" s="7">
        <f t="shared" si="1"/>
        <v>14206.5</v>
      </c>
    </row>
    <row r="48" spans="3:9" x14ac:dyDescent="0.25">
      <c r="C48" t="str">
        <f>'[1]Greentree Products'!C57:E57</f>
        <v xml:space="preserve">   Field Service</v>
      </c>
      <c r="D48" s="7">
        <f>'[1]Greentree Products'!J57</f>
        <v>0</v>
      </c>
      <c r="F48" s="4"/>
      <c r="I48" s="7">
        <f t="shared" si="1"/>
        <v>0</v>
      </c>
    </row>
    <row r="49" spans="3:9" x14ac:dyDescent="0.25">
      <c r="C49" t="str">
        <f>'[1]Greentree Products'!C58:E58</f>
        <v xml:space="preserve">   Service - mobile (named users)</v>
      </c>
      <c r="D49" s="7">
        <f>'[1]Greentree Products'!J58</f>
        <v>0</v>
      </c>
      <c r="F49" t="str">
        <f>'[2]download (6)'!A47</f>
        <v>Service - mobile (named users)</v>
      </c>
      <c r="G49" s="7">
        <f>'[2]download (6)'!G47</f>
        <v>11781</v>
      </c>
      <c r="I49" s="7">
        <f t="shared" si="1"/>
        <v>11781</v>
      </c>
    </row>
    <row r="50" spans="3:9" x14ac:dyDescent="0.25">
      <c r="C50" t="str">
        <f>'[1]Greentree Products'!C59:E59</f>
        <v xml:space="preserve">   Contracts</v>
      </c>
      <c r="D50" s="7">
        <f>'[1]Greentree Products'!J59</f>
        <v>0</v>
      </c>
      <c r="F50" t="str">
        <f>'[2]download (6)'!A48</f>
        <v>Contracts</v>
      </c>
      <c r="G50" s="7">
        <f>'[2]download (6)'!G48</f>
        <v>14206.5</v>
      </c>
      <c r="I50" s="7">
        <f t="shared" si="1"/>
        <v>14206.5</v>
      </c>
    </row>
    <row r="51" spans="3:9" x14ac:dyDescent="0.25">
      <c r="C51" t="str">
        <f>'[1]Greentree Products'!C60:E60</f>
        <v xml:space="preserve">   Service Level Agreements</v>
      </c>
      <c r="D51" s="7">
        <f>'[1]Greentree Products'!J60</f>
        <v>0</v>
      </c>
      <c r="F51" s="4"/>
      <c r="I51" s="7">
        <f t="shared" si="1"/>
        <v>0</v>
      </c>
    </row>
    <row r="52" spans="3:9" x14ac:dyDescent="0.25">
      <c r="C52" t="str">
        <f>'[1]Greentree Products'!C61:E61</f>
        <v>Asset Management</v>
      </c>
      <c r="D52" s="7">
        <f>'[1]Greentree Products'!J61</f>
        <v>0</v>
      </c>
      <c r="F52" t="str">
        <f>'[2]download (6)'!A49</f>
        <v>Asset Management</v>
      </c>
      <c r="G52" s="7">
        <f>'[2]download (6)'!G49</f>
        <v>14206.5</v>
      </c>
      <c r="I52" s="7">
        <f t="shared" si="1"/>
        <v>14206.5</v>
      </c>
    </row>
    <row r="53" spans="3:9" x14ac:dyDescent="0.25">
      <c r="C53" t="str">
        <f>'[1]Greentree Products'!C62:E62</f>
        <v xml:space="preserve">   Scheduled Maintenance</v>
      </c>
      <c r="D53" s="7">
        <f>'[1]Greentree Products'!J62</f>
        <v>0</v>
      </c>
      <c r="F53" s="4"/>
      <c r="I53" s="7">
        <f t="shared" si="1"/>
        <v>0</v>
      </c>
    </row>
    <row r="54" spans="3:9" x14ac:dyDescent="0.25">
      <c r="C54" t="str">
        <f>'[1]Greentree Products'!C63:E63</f>
        <v>Requisitions</v>
      </c>
      <c r="D54" s="7">
        <f>'[1]Greentree Products'!J63</f>
        <v>0</v>
      </c>
      <c r="F54" t="str">
        <f>'[2]download (6)'!A50</f>
        <v>Requisitions</v>
      </c>
      <c r="G54" s="7">
        <f>'[2]download (6)'!G50</f>
        <v>9471</v>
      </c>
      <c r="I54" s="7">
        <f t="shared" si="1"/>
        <v>9471</v>
      </c>
    </row>
    <row r="55" spans="3:9" x14ac:dyDescent="0.25">
      <c r="C55" t="str">
        <f>'[1]Greentree Products'!C64:E64</f>
        <v>Analytics</v>
      </c>
      <c r="D55" s="7">
        <f>'[1]Greentree Products'!J64</f>
        <v>0</v>
      </c>
      <c r="F55" t="str">
        <f>'[2]download (6)'!A51</f>
        <v>Analytics</v>
      </c>
      <c r="G55" s="7">
        <f>'[2]download (6)'!G51</f>
        <v>4735.5</v>
      </c>
      <c r="I55" s="7">
        <f t="shared" si="1"/>
        <v>4735.5</v>
      </c>
    </row>
    <row r="56" spans="3:9" x14ac:dyDescent="0.25">
      <c r="C56" t="str">
        <f>'[1]Greentree Products'!C65:E65</f>
        <v>Catalogues and Inventory Sourcing</v>
      </c>
      <c r="D56" s="7">
        <f>'[1]Greentree Products'!J65</f>
        <v>0</v>
      </c>
      <c r="F56" t="str">
        <f>'[2]download (6)'!A52</f>
        <v>Catalogues and Inventory Sourcing</v>
      </c>
      <c r="G56" s="7">
        <f>'[2]download (6)'!G52</f>
        <v>9471</v>
      </c>
      <c r="I56" s="7">
        <f t="shared" si="1"/>
        <v>9471</v>
      </c>
    </row>
    <row r="57" spans="3:9" x14ac:dyDescent="0.25">
      <c r="C57" t="str">
        <f>'[1]Greentree Products'!C66:E66</f>
        <v xml:space="preserve">   Point of Sale</v>
      </c>
      <c r="D57" s="7">
        <f>'[1]Greentree Products'!J66</f>
        <v>0</v>
      </c>
      <c r="F57" t="str">
        <f>'[2]download (6)'!A53</f>
        <v>Point of Sales</v>
      </c>
      <c r="G57" s="7">
        <f>'[2]download (6)'!G53</f>
        <v>9471</v>
      </c>
      <c r="I57" s="7">
        <f t="shared" si="1"/>
        <v>9471</v>
      </c>
    </row>
    <row r="58" spans="3:9" x14ac:dyDescent="0.25">
      <c r="C58" t="str">
        <f>'[1]Greentree Products'!C67:E67</f>
        <v>Screen Customisation Manager</v>
      </c>
      <c r="D58" s="7">
        <f>'[1]Greentree Products'!J67</f>
        <v>0</v>
      </c>
      <c r="F58" s="4"/>
      <c r="I58" s="7">
        <f t="shared" si="1"/>
        <v>0</v>
      </c>
    </row>
    <row r="59" spans="3:9" x14ac:dyDescent="0.25">
      <c r="C59" t="str">
        <f>'[1]Greentree Products'!C68:E68</f>
        <v>Browser Designer</v>
      </c>
      <c r="D59" s="7">
        <f>'[1]Greentree Products'!J68</f>
        <v>0</v>
      </c>
      <c r="F59" t="str">
        <f>'[2]download (6)'!A54</f>
        <v>Browser Designer</v>
      </c>
      <c r="G59" s="7">
        <f>'[2]download (6)'!G54</f>
        <v>3465</v>
      </c>
      <c r="I59" s="7">
        <f t="shared" si="1"/>
        <v>3465</v>
      </c>
    </row>
    <row r="60" spans="3:9" x14ac:dyDescent="0.25">
      <c r="C60" t="str">
        <f>'[1]Greentree Products'!C69:E69</f>
        <v>Workflow Designer</v>
      </c>
      <c r="D60" s="7">
        <f>'[1]Greentree Products'!J69</f>
        <v>0</v>
      </c>
      <c r="F60" t="str">
        <f>'[2]download (6)'!A55</f>
        <v>Workflow Designer</v>
      </c>
      <c r="G60" s="7">
        <f>'[2]download (6)'!G55</f>
        <v>3465</v>
      </c>
      <c r="I60" s="7">
        <f t="shared" si="1"/>
        <v>3465</v>
      </c>
    </row>
    <row r="61" spans="3:9" x14ac:dyDescent="0.25">
      <c r="C61" t="str">
        <f>'[1]Greentree Products'!C70:E70</f>
        <v xml:space="preserve">   Workflow Approvals and Alerts</v>
      </c>
      <c r="D61" s="7">
        <f>'[1]Greentree Products'!J70</f>
        <v>0</v>
      </c>
      <c r="F61" t="str">
        <f>'[2]download (6)'!A56</f>
        <v>Workflow Approvals and Alerts</v>
      </c>
      <c r="G61" s="7">
        <f>'[2]download (6)'!G56</f>
        <v>9471</v>
      </c>
      <c r="I61" s="7">
        <f t="shared" si="1"/>
        <v>9471</v>
      </c>
    </row>
    <row r="62" spans="3:9" x14ac:dyDescent="0.25">
      <c r="C62" t="str">
        <f>'[1]Greentree Products'!C71:E71</f>
        <v xml:space="preserve">   Business Process Manager (BPM)</v>
      </c>
      <c r="D62" s="7">
        <f>'[1]Greentree Products'!J71</f>
        <v>0</v>
      </c>
      <c r="F62" t="str">
        <f>'[2]download (6)'!A57</f>
        <v>Business Process Manager (BPM)</v>
      </c>
      <c r="G62" s="7">
        <f>'[2]download (6)'!G57</f>
        <v>9471</v>
      </c>
      <c r="I62" s="7">
        <f t="shared" si="1"/>
        <v>9471</v>
      </c>
    </row>
    <row r="63" spans="3:9" x14ac:dyDescent="0.25">
      <c r="C63" t="str">
        <f>'[1]Greentree Products'!C72:E72</f>
        <v xml:space="preserve">   Data Import Manager</v>
      </c>
      <c r="D63" s="7">
        <f>'[1]Greentree Products'!J72</f>
        <v>0</v>
      </c>
      <c r="F63" t="str">
        <f>'[2]download (6)'!A58</f>
        <v>Data Import Manager</v>
      </c>
      <c r="G63" s="7">
        <f>'[2]download (6)'!G58</f>
        <v>2310</v>
      </c>
      <c r="I63" s="7">
        <f t="shared" si="1"/>
        <v>2310</v>
      </c>
    </row>
    <row r="64" spans="3:9" x14ac:dyDescent="0.25">
      <c r="C64" t="str">
        <f>'[1]Greentree Products'!C73:E73</f>
        <v xml:space="preserve">   Autoscan</v>
      </c>
      <c r="D64" s="7">
        <f>'[1]Greentree Products'!J73</f>
        <v>0</v>
      </c>
      <c r="F64" t="str">
        <f>'[2]download (6)'!A59</f>
        <v>Autoscan</v>
      </c>
      <c r="G64" s="7">
        <f>'[2]download (6)'!G59</f>
        <v>4735.5</v>
      </c>
      <c r="I64" s="7">
        <f t="shared" si="1"/>
        <v>4735.5</v>
      </c>
    </row>
    <row r="65" spans="3:9" x14ac:dyDescent="0.25">
      <c r="C65" t="str">
        <f>'[1]Greentree Products'!C74:E74</f>
        <v xml:space="preserve">   Timesheets - mobile (names users)</v>
      </c>
      <c r="D65" s="7">
        <f>'[1]Greentree Products'!J74</f>
        <v>0</v>
      </c>
      <c r="F65" t="str">
        <f>'[2]download (6)'!A60</f>
        <v>Timesheets - mobile (named users)</v>
      </c>
      <c r="G65" s="7">
        <f>'[2]download (6)'!G60</f>
        <v>4620</v>
      </c>
      <c r="I65" s="7">
        <f t="shared" si="1"/>
        <v>4620</v>
      </c>
    </row>
    <row r="66" spans="3:9" x14ac:dyDescent="0.25">
      <c r="C66" t="str">
        <f>'[1]Greentree Products'!C75:E75</f>
        <v>Webstore (unlimited users/includes OpenWeb)</v>
      </c>
      <c r="D66" s="7">
        <f>'[1]Greentree Products'!J75</f>
        <v>0</v>
      </c>
      <c r="F66" s="4"/>
      <c r="I66" s="7">
        <f t="shared" ref="I66:I81" si="2">G66-D66</f>
        <v>0</v>
      </c>
    </row>
    <row r="67" spans="3:9" x14ac:dyDescent="0.25">
      <c r="C67" t="str">
        <f>'[1]Greentree Products'!C76:E76</f>
        <v>eCRM</v>
      </c>
      <c r="D67" s="7">
        <f>'[1]Greentree Products'!J76</f>
        <v>0</v>
      </c>
      <c r="F67" s="4"/>
      <c r="I67" s="7">
        <f t="shared" si="2"/>
        <v>0</v>
      </c>
    </row>
    <row r="68" spans="3:9" x14ac:dyDescent="0.25">
      <c r="C68" t="str">
        <f>'[1]Greentree Products'!C77:E77</f>
        <v>eService Portal (unlimited users)</v>
      </c>
      <c r="D68" s="7">
        <f>'[1]Greentree Products'!J77</f>
        <v>0</v>
      </c>
      <c r="F68" s="4"/>
      <c r="I68" s="7">
        <f t="shared" si="2"/>
        <v>0</v>
      </c>
    </row>
    <row r="69" spans="3:9" x14ac:dyDescent="0.25">
      <c r="C69" t="str">
        <f>'[1]Greentree Products'!C78:E78</f>
        <v>eRequisitions (first 10 named users)</v>
      </c>
      <c r="D69" s="7">
        <f>'[1]Greentree Products'!J78</f>
        <v>0</v>
      </c>
      <c r="F69" t="str">
        <f>'[2]download (6)'!A61</f>
        <v>eRequisitions</v>
      </c>
      <c r="G69" s="7">
        <f>'[2]download (6)'!G61</f>
        <v>1155</v>
      </c>
      <c r="I69" s="7">
        <f t="shared" si="2"/>
        <v>1155</v>
      </c>
    </row>
    <row r="70" spans="3:9" x14ac:dyDescent="0.25">
      <c r="C70" t="str">
        <f>'[1]Greentree Products'!C79:E79</f>
        <v xml:space="preserve">        eRequisitions (named users above 10)</v>
      </c>
      <c r="D70" s="7">
        <f>'[1]Greentree Products'!J79</f>
        <v>0</v>
      </c>
      <c r="F70" t="str">
        <f>'[2]download (6)'!A62</f>
        <v>eRequisitions Additional Users</v>
      </c>
      <c r="G70" s="7">
        <f>'[2]download (6)'!G62</f>
        <v>0</v>
      </c>
      <c r="I70" s="7">
        <f t="shared" si="2"/>
        <v>0</v>
      </c>
    </row>
    <row r="71" spans="3:9" x14ac:dyDescent="0.25">
      <c r="C71" t="str">
        <f>'[1]Greentree Products'!C80:E80</f>
        <v>eTimesheets (first 10 named users)</v>
      </c>
      <c r="D71" s="7">
        <f>'[1]Greentree Products'!J80</f>
        <v>0</v>
      </c>
      <c r="F71" s="4"/>
      <c r="I71" s="7">
        <f t="shared" si="2"/>
        <v>0</v>
      </c>
    </row>
    <row r="72" spans="3:9" x14ac:dyDescent="0.25">
      <c r="C72" t="str">
        <f>'[1]Greentree Products'!C81:E81</f>
        <v xml:space="preserve">        eTimesheets (named users above 10)</v>
      </c>
      <c r="D72" s="7">
        <f>'[1]Greentree Products'!J81</f>
        <v>0</v>
      </c>
      <c r="F72" s="4"/>
      <c r="I72" s="7">
        <f t="shared" si="2"/>
        <v>0</v>
      </c>
    </row>
    <row r="73" spans="3:9" x14ac:dyDescent="0.25">
      <c r="C73" t="str">
        <f>'[1]Greentree Products'!C82:E82</f>
        <v>eReporting (unlimited users)</v>
      </c>
      <c r="D73" s="7">
        <f>'[1]Greentree Products'!J82</f>
        <v>0</v>
      </c>
      <c r="F73" t="str">
        <f>'[2]download (6)'!A63</f>
        <v>eReporting</v>
      </c>
      <c r="G73" s="7">
        <f>'[2]download (6)'!G63</f>
        <v>2310</v>
      </c>
      <c r="I73" s="7">
        <f t="shared" si="2"/>
        <v>2310</v>
      </c>
    </row>
    <row r="74" spans="3:9" x14ac:dyDescent="0.25">
      <c r="C74" t="str">
        <f>'[1]Greentree Products'!C83:E83</f>
        <v>eApprovals (first 10 named users)</v>
      </c>
      <c r="D74" s="7">
        <f>'[1]Greentree Products'!J83</f>
        <v>0</v>
      </c>
      <c r="F74" t="str">
        <f>'[2]download (6)'!A64</f>
        <v>eApprovals</v>
      </c>
      <c r="G74" s="7">
        <f>'[2]download (6)'!G64</f>
        <v>1155</v>
      </c>
      <c r="I74" s="7">
        <f t="shared" si="2"/>
        <v>1155</v>
      </c>
    </row>
    <row r="75" spans="3:9" x14ac:dyDescent="0.25">
      <c r="C75" t="str">
        <f>'[1]Greentree Products'!C84:E84</f>
        <v xml:space="preserve">        eApprovals (named users above 10)</v>
      </c>
      <c r="D75" s="7">
        <f>'[1]Greentree Products'!J84</f>
        <v>0</v>
      </c>
      <c r="F75" t="str">
        <f>'[2]download (6)'!A65</f>
        <v>eApprovals Additional Users</v>
      </c>
      <c r="G75" s="7">
        <f>'[2]download (6)'!G65</f>
        <v>0</v>
      </c>
      <c r="I75" s="7">
        <f t="shared" si="2"/>
        <v>0</v>
      </c>
    </row>
    <row r="76" spans="3:9" x14ac:dyDescent="0.25">
      <c r="C76" t="str">
        <f>'[1]Greentree Products'!C85:E85</f>
        <v xml:space="preserve">EDI - Financials (fixed starting price for 4-12 users) </v>
      </c>
      <c r="D76" s="7">
        <f>'[1]Greentree Products'!J85</f>
        <v>0</v>
      </c>
      <c r="F76" t="str">
        <f>'[2]download (6)'!A66</f>
        <v>EDI - Financials</v>
      </c>
      <c r="G76" s="7">
        <f>'[2]download (6)'!G66</f>
        <v>0</v>
      </c>
      <c r="I76" s="7">
        <f t="shared" si="2"/>
        <v>0</v>
      </c>
    </row>
    <row r="77" spans="3:9" x14ac:dyDescent="0.25">
      <c r="C77" t="str">
        <f>'[1]Greentree Products'!C86:E86</f>
        <v xml:space="preserve">EDI - Distribution (fixed starting price for 4-12 users) </v>
      </c>
      <c r="D77" s="7">
        <f>'[1]Greentree Products'!J86</f>
        <v>0</v>
      </c>
      <c r="F77" t="str">
        <f>'[2]download (6)'!A67</f>
        <v>EDI - Distribution</v>
      </c>
      <c r="G77" s="7">
        <f>'[2]download (6)'!G67</f>
        <v>12907.13</v>
      </c>
      <c r="I77" s="7">
        <f t="shared" si="2"/>
        <v>12907.13</v>
      </c>
    </row>
    <row r="78" spans="3:9" x14ac:dyDescent="0.25">
      <c r="C78" t="str">
        <f>'[1]Greentree Products'!C87:E87</f>
        <v>Greentree -SQL Option</v>
      </c>
      <c r="D78" s="7">
        <f>'[1]Greentree Products'!J87</f>
        <v>0</v>
      </c>
      <c r="F78" t="str">
        <f>'[2]download (6)'!A68</f>
        <v>SQL Option</v>
      </c>
      <c r="G78" s="7">
        <f>'[2]download (6)'!G68</f>
        <v>14206.5</v>
      </c>
      <c r="I78" s="7">
        <f t="shared" si="2"/>
        <v>14206.5</v>
      </c>
    </row>
    <row r="79" spans="3:9" x14ac:dyDescent="0.25">
      <c r="C79" t="str">
        <f>'[1]Greentree Products'!C88:E88</f>
        <v>Greentree -Instant Secure</v>
      </c>
      <c r="D79" s="7">
        <f>'[1]Greentree Products'!J88</f>
        <v>0</v>
      </c>
      <c r="F79" t="str">
        <f>'[2]download (6)'!A69</f>
        <v>Greentree - Instant Secure</v>
      </c>
      <c r="G79" s="7">
        <f>'[2]download (6)'!G69</f>
        <v>0</v>
      </c>
      <c r="I79" s="7">
        <f t="shared" si="2"/>
        <v>0</v>
      </c>
    </row>
    <row r="80" spans="3:9" x14ac:dyDescent="0.25">
      <c r="C80" t="str">
        <f>'[1]Greentree Products'!C89:E89</f>
        <v>Greentree - Total Secure</v>
      </c>
      <c r="D80" s="7">
        <f>'[1]Greentree Products'!J89</f>
        <v>0</v>
      </c>
      <c r="F80" t="str">
        <f>'[2]download (6)'!A70</f>
        <v>Greentree - Total Secure</v>
      </c>
      <c r="G80" s="7">
        <f>'[2]download (6)'!G70</f>
        <v>9471</v>
      </c>
      <c r="I80" s="7">
        <f t="shared" si="2"/>
        <v>9471</v>
      </c>
    </row>
    <row r="81" spans="3:9" x14ac:dyDescent="0.25">
      <c r="C81" t="str">
        <f>'[1]Greentree Products'!C90:E90</f>
        <v>OpenWeb for Greentree (unlimited users)</v>
      </c>
      <c r="D81" s="7">
        <f>'[1]Greentree Products'!J90</f>
        <v>0</v>
      </c>
      <c r="F81" t="str">
        <f>'[2]download (6)'!A71</f>
        <v>Open Web for Greentree</v>
      </c>
      <c r="G81" s="7">
        <f>'[2]download (6)'!G71</f>
        <v>3465</v>
      </c>
      <c r="I81" s="7">
        <f t="shared" si="2"/>
        <v>3465</v>
      </c>
    </row>
    <row r="83" spans="3:9" x14ac:dyDescent="0.25">
      <c r="D83" s="7">
        <f>SUM(D2:D82)</f>
        <v>0</v>
      </c>
      <c r="G83" s="7">
        <f>SUM(G2:G82)</f>
        <v>552927.38</v>
      </c>
      <c r="I83" s="7">
        <f>SUM(I2:I82)</f>
        <v>552927.38</v>
      </c>
    </row>
    <row r="84" spans="3:9" x14ac:dyDescent="0.25">
      <c r="G84" s="7">
        <f>G83-D83</f>
        <v>552927.38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Recon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Sankey</dc:creator>
  <cp:lastModifiedBy>David Sankey</cp:lastModifiedBy>
  <cp:lastPrinted>2018-05-03T04:33:54Z</cp:lastPrinted>
  <dcterms:created xsi:type="dcterms:W3CDTF">2018-04-09T09:28:10Z</dcterms:created>
  <dcterms:modified xsi:type="dcterms:W3CDTF">2018-05-03T04:37:09Z</dcterms:modified>
</cp:coreProperties>
</file>