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XPerimentarium\CoolProp\"/>
    </mc:Choice>
  </mc:AlternateContent>
  <xr:revisionPtr revIDLastSave="0" documentId="13_ncr:1_{865B4ED7-758D-4A16-BB99-9C6FFAA7C1EC}" xr6:coauthVersionLast="47" xr6:coauthVersionMax="47" xr10:uidLastSave="{00000000-0000-0000-0000-000000000000}"/>
  <bookViews>
    <workbookView xWindow="-120" yWindow="-120" windowWidth="29040" windowHeight="17520" tabRatio="817" activeTab="2" xr2:uid="{F422C10D-BF36-410F-B198-F7FFBA49E982}"/>
  </bookViews>
  <sheets>
    <sheet name="PythonCode" sheetId="20" r:id="rId1"/>
    <sheet name="Refrig" sheetId="21" r:id="rId2"/>
    <sheet name="YieldComparison" sheetId="2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21" l="1"/>
  <c r="E1" i="21"/>
  <c r="F3" i="21"/>
</calcChain>
</file>

<file path=xl/sharedStrings.xml><?xml version="1.0" encoding="utf-8"?>
<sst xmlns="http://schemas.openxmlformats.org/spreadsheetml/2006/main" count="242" uniqueCount="226">
  <si>
    <t>Tsource</t>
  </si>
  <si>
    <t>Tdrain</t>
  </si>
  <si>
    <t>pCond</t>
  </si>
  <si>
    <t>pA</t>
  </si>
  <si>
    <t>hA</t>
  </si>
  <si>
    <t>hB</t>
  </si>
  <si>
    <t>hC</t>
  </si>
  <si>
    <t>hD</t>
  </si>
  <si>
    <t>sB</t>
  </si>
  <si>
    <t>Work</t>
  </si>
  <si>
    <t>qEvap</t>
  </si>
  <si>
    <t>qOut</t>
  </si>
  <si>
    <t>Yield</t>
  </si>
  <si>
    <t>COP</t>
  </si>
  <si>
    <t>YieldNormed</t>
  </si>
  <si>
    <t>"""</t>
  </si>
  <si>
    <t>conda install -c conda-forge::coolprop</t>
  </si>
  <si>
    <t>pip install pyfluids</t>
  </si>
  <si>
    <t># from pyfluids import Fluid, FluidsList</t>
  </si>
  <si>
    <t># Reference state for CoolProp shall be set to h=200 kJ/kg and s=1 kJ/kgK for saturated liquid at 0°C. (IIR).</t>
  </si>
  <si>
    <t>    Calculate the performance metrics of a heat pump:</t>
  </si>
  <si>
    <t>    - TsourceC: Source temperature in Celsius.</t>
  </si>
  <si>
    <t>    - TdrainC: Drain temperature in Celsius.</t>
  </si>
  <si>
    <t>    - TcondC: Condenser temperature in Celsius.</t>
  </si>
  <si>
    <t>    - refrig: Refrigerant name.</t>
  </si>
  <si>
    <t>    Returns:</t>
  </si>
  <si>
    <t>    - Tsource, Tdrain, Tcond (input temperatures)</t>
  </si>
  <si>
    <t>    - pA: Pressure at source temperature and quality 0 (liquid).</t>
  </si>
  <si>
    <t>    - hA: Enthalpy at source temperature and quality 0 (liquid).</t>
  </si>
  <si>
    <t>    - hB: Enthalpy at source temperature and quality 1 (saturated vapour).</t>
  </si>
  <si>
    <t>    - hC: Enthalpy at condenser pressure and entropy at B.</t>
  </si>
  <si>
    <t>    - hD: Enthalpy at drain temperature and quality 0 (liquid).</t>
  </si>
  <si>
    <t>    - sB: Entropy at source temperature and quality 1 (saturated vapour).</t>
  </si>
  <si>
    <t>    - work: Compression work.</t>
  </si>
  <si>
    <t>    - qEvap: Latent heat absorbed.</t>
  </si>
  <si>
    <t>    - qOut: Heat output.</t>
  </si>
  <si>
    <t>    - yield: Heat output.</t>
  </si>
  <si>
    <t>    - COP: Coefficient of performance.</t>
  </si>
  <si>
    <t>    The performance metrics are computed relative to the compression volume flow rate (swallowing ability).</t>
  </si>
  <si>
    <t>    """</t>
  </si>
  <si>
    <t xml:space="preserve">        </t>
  </si>
  <si>
    <t># Write the results to Excel files.</t>
  </si>
  <si>
    <t>Python code to compute performance metrics of heat pumps vs refrigerant, source and drain temperatures and condenser state (temperature for NH3, pressure for CO2)</t>
  </si>
  <si>
    <t>Author: Mogens Bech Laursen</t>
  </si>
  <si>
    <t>2025 March 03</t>
  </si>
  <si>
    <t>Computes performance metrics for a heat pump using CoolProp.</t>
  </si>
  <si>
    <t>The performance metrics are computed relative to the compression volume flow rate (swallowing ability).</t>
  </si>
  <si>
    <t>The performance metrics are:</t>
  </si>
  <si>
    <t>CoolProp is a C++ library that implements the thermophysical properties of fluids.</t>
  </si>
  <si>
    <t xml:space="preserve">See: http://www.coolprop.org/index.html </t>
  </si>
  <si>
    <t>Refrigerant</t>
  </si>
  <si>
    <t>NH3</t>
  </si>
  <si>
    <t>REF</t>
  </si>
  <si>
    <t>TsourceRef</t>
  </si>
  <si>
    <t>°C</t>
  </si>
  <si>
    <t>TdrainRef</t>
  </si>
  <si>
    <t>Pcond</t>
  </si>
  <si>
    <t>bar</t>
  </si>
  <si>
    <t>Degree</t>
  </si>
  <si>
    <t>Score</t>
  </si>
  <si>
    <t>Coef.</t>
  </si>
  <si>
    <t>Tsource\Tdrain</t>
  </si>
  <si>
    <t>States</t>
  </si>
  <si>
    <t>Yield rel. to Ref.</t>
  </si>
  <si>
    <t>COP Carnot</t>
  </si>
  <si>
    <t>Koefficienter er listet i rækkefølgen: { 1, x, y, x**2, xy, y**2, x**3, x**2 y, x y**2, y**3,  …}</t>
  </si>
  <si>
    <t>YieldFactor</t>
  </si>
  <si>
    <t>Beregning af YieldFactor</t>
  </si>
  <si>
    <t># def is_file_synchronized(file_path: str) -&gt; bool:</t>
  </si>
  <si>
    <t>#     """</t>
  </si>
  <si>
    <t>#     Check if the file is synchronized to the local machine using Dropbox.</t>
  </si>
  <si>
    <t>#     dbx = dropbox.Dropbox('YOUR_ACCESS_TOKEN')</t>
  </si>
  <si>
    <t>#     try:</t>
  </si>
  <si>
    <t>#         metadata = dbx.files_get_metadata(file_path)</t>
  </si>
  <si>
    <t>#         return metadata.server_modified is not None</t>
  </si>
  <si>
    <t>#     except dropbox.exceptions.ApiError as e:</t>
  </si>
  <si>
    <t>#         print(f"API error: {e}")</t>
  </si>
  <si>
    <t>#         return False</t>
  </si>
  <si>
    <t>    Perform polynomial regression on the yield data.</t>
  </si>
  <si>
    <t>    - degree: Degree of the polynomial regression. Defaults to 2.</t>
  </si>
  <si>
    <t>    - dfResults: DataFrame with the results.    </t>
  </si>
  <si>
    <t>    - featureNames: List of feature names e.g. ['Tsource', 'Tdrain']</t>
  </si>
  <si>
    <t>    - score: R^2 score.</t>
  </si>
  <si>
    <t>    - intercept: Intercept of the polynomial regression.</t>
  </si>
  <si>
    <t>    - coef: Coefficients of the polynomial regression for each polynomial combination of features.</t>
  </si>
  <si>
    <t xml:space="preserve">    </t>
  </si>
  <si>
    <t># # DEBUG</t>
  </si>
  <si>
    <t># refrigerants = ['NH3']</t>
  </si>
  <si>
    <t># TcondsC = [60.0]</t>
  </si>
  <si>
    <t># pConds  = [90E5]</t>
  </si>
  <si>
    <t># Perform polynomial regression on the yield data.</t>
  </si>
  <si>
    <t># See: https://www.kaggle.com/code/peymankarimi74/simple-multiple-and-polynomial-regression</t>
  </si>
  <si>
    <t># See: https://saturncloud.io/blog/multivariate-polynomial-regression-with-python/</t>
  </si>
  <si>
    <r>
      <t>-</t>
    </r>
    <r>
      <rPr>
        <sz val="10"/>
        <color rgb="FF000000"/>
        <rFont val="JetBrains Mono"/>
        <family val="3"/>
      </rPr>
      <t xml:space="preserve"> Work: Compression work.</t>
    </r>
  </si>
  <si>
    <r>
      <t>-</t>
    </r>
    <r>
      <rPr>
        <sz val="10"/>
        <color rgb="FF000000"/>
        <rFont val="JetBrains Mono"/>
        <family val="3"/>
      </rPr>
      <t xml:space="preserve"> qEvap: Latent heat absorbed.</t>
    </r>
  </si>
  <si>
    <r>
      <t>-</t>
    </r>
    <r>
      <rPr>
        <sz val="10"/>
        <color rgb="FF000000"/>
        <rFont val="JetBrains Mono"/>
        <family val="3"/>
      </rPr>
      <t xml:space="preserve"> qOut: Heat output.</t>
    </r>
  </si>
  <si>
    <r>
      <t>-</t>
    </r>
    <r>
      <rPr>
        <sz val="10"/>
        <color rgb="FF000000"/>
        <rFont val="JetBrains Mono"/>
        <family val="3"/>
      </rPr>
      <t xml:space="preserve"> Yield: Heat output normed by yield at source temperature of 4.0°C and drain temperature of 40.0°C.</t>
    </r>
  </si>
  <si>
    <r>
      <t>-</t>
    </r>
    <r>
      <rPr>
        <sz val="10"/>
        <color rgb="FF000000"/>
        <rFont val="JetBrains Mono"/>
        <family val="3"/>
      </rPr>
      <t xml:space="preserve"> COP: Coefficient of performance.</t>
    </r>
  </si>
  <si>
    <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os</t>
    </r>
  </si>
  <si>
    <r>
      <t>from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weakref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ref</t>
    </r>
  </si>
  <si>
    <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numpy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as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np</t>
    </r>
  </si>
  <si>
    <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pandas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as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pd</t>
    </r>
  </si>
  <si>
    <r>
      <t>from</t>
    </r>
    <r>
      <rPr>
        <sz val="10"/>
        <color rgb="FF3B3B3B"/>
        <rFont val="JetBrains Mono"/>
        <family val="3"/>
      </rPr>
      <t xml:space="preserve"> CoolProp.CoolProp </t>
    </r>
    <r>
      <rPr>
        <sz val="10"/>
        <color rgb="FFAF00DB"/>
        <rFont val="JetBrains Mono"/>
        <family val="3"/>
      </rPr>
      <t>import</t>
    </r>
    <r>
      <rPr>
        <sz val="10"/>
        <color rgb="FF3B3B3B"/>
        <rFont val="JetBrains Mono"/>
        <family val="3"/>
      </rPr>
      <t xml:space="preserve"> PropsSI</t>
    </r>
  </si>
  <si>
    <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matplotlib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pyplot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as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plt</t>
    </r>
  </si>
  <si>
    <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xlwings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as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xw</t>
    </r>
  </si>
  <si>
    <r>
      <t>from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sklearn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linear_model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LinearRegression</t>
    </r>
  </si>
  <si>
    <r>
      <t>from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sklearn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preprocessing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import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PolynomialFeatures</t>
    </r>
  </si>
  <si>
    <r>
      <t>os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chdir</t>
    </r>
    <r>
      <rPr>
        <sz val="10"/>
        <color rgb="FF3B3B3B"/>
        <rFont val="JetBrains Mono"/>
        <family val="3"/>
      </rPr>
      <t>(</t>
    </r>
    <r>
      <rPr>
        <sz val="10"/>
        <color rgb="FF267F99"/>
        <rFont val="JetBrains Mono"/>
        <family val="3"/>
      </rPr>
      <t>os</t>
    </r>
    <r>
      <rPr>
        <sz val="10"/>
        <color rgb="FF3B3B3B"/>
        <rFont val="JetBrains Mono"/>
        <family val="3"/>
      </rPr>
      <t>.</t>
    </r>
    <r>
      <rPr>
        <sz val="10"/>
        <color rgb="FF001080"/>
        <rFont val="JetBrains Mono"/>
        <family val="3"/>
      </rPr>
      <t>path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join</t>
    </r>
    <r>
      <rPr>
        <sz val="10"/>
        <color rgb="FF3B3B3B"/>
        <rFont val="JetBrains Mono"/>
        <family val="3"/>
      </rPr>
      <t>(</t>
    </r>
    <r>
      <rPr>
        <sz val="10"/>
        <color rgb="FF267F99"/>
        <rFont val="JetBrains Mono"/>
        <family val="3"/>
      </rPr>
      <t>os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getcwd</t>
    </r>
    <r>
      <rPr>
        <sz val="10"/>
        <color rgb="FF3B3B3B"/>
        <rFont val="JetBrains Mono"/>
        <family val="3"/>
      </rPr>
      <t xml:space="preserve">(), </t>
    </r>
    <r>
      <rPr>
        <sz val="10"/>
        <color rgb="FFA31515"/>
        <rFont val="JetBrains Mono"/>
        <family val="3"/>
      </rPr>
      <t>'CoolProp'</t>
    </r>
    <r>
      <rPr>
        <sz val="10"/>
        <color rgb="FF3B3B3B"/>
        <rFont val="JetBrains Mono"/>
        <family val="3"/>
      </rPr>
      <t>))</t>
    </r>
  </si>
  <si>
    <r>
      <t>print</t>
    </r>
    <r>
      <rPr>
        <sz val="10"/>
        <color rgb="FF3B3B3B"/>
        <rFont val="JetBrains Mono"/>
        <family val="3"/>
      </rPr>
      <t>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 xml:space="preserve">'curdir: </t>
    </r>
    <r>
      <rPr>
        <sz val="10"/>
        <color rgb="FF0000FF"/>
        <rFont val="JetBrains Mono"/>
        <family val="3"/>
      </rPr>
      <t>{</t>
    </r>
    <r>
      <rPr>
        <sz val="10"/>
        <color rgb="FF267F99"/>
        <rFont val="JetBrains Mono"/>
        <family val="3"/>
      </rPr>
      <t>os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getcwd</t>
    </r>
    <r>
      <rPr>
        <sz val="10"/>
        <color rgb="FF3B3B3B"/>
        <rFont val="JetBrains Mono"/>
        <family val="3"/>
      </rPr>
      <t>()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'</t>
    </r>
    <r>
      <rPr>
        <sz val="10"/>
        <color rgb="FF3B3B3B"/>
        <rFont val="JetBrains Mono"/>
        <family val="3"/>
      </rPr>
      <t>)</t>
    </r>
  </si>
  <si>
    <r>
      <t>global</t>
    </r>
    <r>
      <rPr>
        <sz val="10"/>
        <color rgb="FF3B3B3B"/>
        <rFont val="JetBrains Mono"/>
        <family val="3"/>
      </rPr>
      <t xml:space="preserve"> TKelvin</t>
    </r>
  </si>
  <si>
    <r>
      <t>TKelvin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98658"/>
        <rFont val="JetBrains Mono"/>
        <family val="3"/>
      </rPr>
      <t>273.15</t>
    </r>
  </si>
  <si>
    <r>
      <t>refrigerants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[</t>
    </r>
    <r>
      <rPr>
        <sz val="10"/>
        <color rgb="FFA31515"/>
        <rFont val="JetBrains Mono"/>
        <family val="3"/>
      </rPr>
      <t>'NH3'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'CO2'</t>
    </r>
    <r>
      <rPr>
        <sz val="10"/>
        <color rgb="FF3B3B3B"/>
        <rFont val="JetBrains Mono"/>
        <family val="3"/>
      </rPr>
      <t>]</t>
    </r>
  </si>
  <si>
    <r>
      <t>hOfzRef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{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: PropsSI(</t>
    </r>
    <r>
      <rPr>
        <sz val="10"/>
        <color rgb="FFA31515"/>
        <rFont val="JetBrains Mono"/>
        <family val="3"/>
      </rPr>
      <t>'H'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0.0</t>
    </r>
    <r>
      <rPr>
        <sz val="10"/>
        <color rgb="FF000000"/>
        <rFont val="JetBrains Mono"/>
        <family val="3"/>
      </rPr>
      <t>+</t>
    </r>
    <r>
      <rPr>
        <sz val="10"/>
        <color rgb="FF001080"/>
        <rFont val="JetBrains Mono"/>
        <family val="3"/>
      </rPr>
      <t>TKelvin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0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) </t>
    </r>
    <r>
      <rPr>
        <sz val="10"/>
        <color rgb="FF000000"/>
        <rFont val="JetBrains Mono"/>
        <family val="3"/>
      </rPr>
      <t>-</t>
    </r>
    <r>
      <rPr>
        <sz val="10"/>
        <color rgb="FF3B3B3B"/>
        <rFont val="JetBrains Mono"/>
        <family val="3"/>
      </rPr>
      <t xml:space="preserve"> </t>
    </r>
    <r>
      <rPr>
        <sz val="10"/>
        <color rgb="FF098658"/>
        <rFont val="JetBrains Mono"/>
        <family val="3"/>
      </rPr>
      <t>200E3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for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in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refrigerants</t>
    </r>
    <r>
      <rPr>
        <sz val="10"/>
        <color rgb="FF3B3B3B"/>
        <rFont val="JetBrains Mono"/>
        <family val="3"/>
      </rPr>
      <t>}</t>
    </r>
  </si>
  <si>
    <r>
      <t>sOfzRef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{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: PropsSI(</t>
    </r>
    <r>
      <rPr>
        <sz val="10"/>
        <color rgb="FFA31515"/>
        <rFont val="JetBrains Mono"/>
        <family val="3"/>
      </rPr>
      <t>'S'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0.0</t>
    </r>
    <r>
      <rPr>
        <sz val="10"/>
        <color rgb="FF000000"/>
        <rFont val="JetBrains Mono"/>
        <family val="3"/>
      </rPr>
      <t>+</t>
    </r>
    <r>
      <rPr>
        <sz val="10"/>
        <color rgb="FF001080"/>
        <rFont val="JetBrains Mono"/>
        <family val="3"/>
      </rPr>
      <t>TKelvin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0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'NH3'</t>
    </r>
    <r>
      <rPr>
        <sz val="10"/>
        <color rgb="FF3B3B3B"/>
        <rFont val="JetBrains Mono"/>
        <family val="3"/>
      </rPr>
      <t xml:space="preserve">) </t>
    </r>
    <r>
      <rPr>
        <sz val="10"/>
        <color rgb="FF000000"/>
        <rFont val="JetBrains Mono"/>
        <family val="3"/>
      </rPr>
      <t>-</t>
    </r>
    <r>
      <rPr>
        <sz val="10"/>
        <color rgb="FF3B3B3B"/>
        <rFont val="JetBrains Mono"/>
        <family val="3"/>
      </rPr>
      <t xml:space="preserve"> </t>
    </r>
    <r>
      <rPr>
        <sz val="10"/>
        <color rgb="FF098658"/>
        <rFont val="JetBrains Mono"/>
        <family val="3"/>
      </rPr>
      <t>1E3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for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in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refrigerants</t>
    </r>
    <r>
      <rPr>
        <sz val="10"/>
        <color rgb="FF3B3B3B"/>
        <rFont val="JetBrains Mono"/>
        <family val="3"/>
      </rPr>
      <t>}</t>
    </r>
  </si>
  <si>
    <r>
      <t>print</t>
    </r>
    <r>
      <rPr>
        <sz val="10"/>
        <color rgb="FF3B3B3B"/>
        <rFont val="JetBrains Mono"/>
        <family val="3"/>
      </rPr>
      <t>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 xml:space="preserve">'hOfz: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hOfzRef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'</t>
    </r>
    <r>
      <rPr>
        <sz val="10"/>
        <color rgb="FF3B3B3B"/>
        <rFont val="JetBrains Mono"/>
        <family val="3"/>
      </rPr>
      <t>)</t>
    </r>
  </si>
  <si>
    <r>
      <t>print</t>
    </r>
    <r>
      <rPr>
        <sz val="10"/>
        <color rgb="FF3B3B3B"/>
        <rFont val="JetBrains Mono"/>
        <family val="3"/>
      </rPr>
      <t>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 xml:space="preserve">'sOfz: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sOfzRef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'</t>
    </r>
    <r>
      <rPr>
        <sz val="10"/>
        <color rgb="FF3B3B3B"/>
        <rFont val="JetBrains Mono"/>
        <family val="3"/>
      </rPr>
      <t>)</t>
    </r>
  </si>
  <si>
    <r>
      <t>def</t>
    </r>
    <r>
      <rPr>
        <sz val="10"/>
        <color rgb="FF3B3B3B"/>
        <rFont val="JetBrains Mono"/>
        <family val="3"/>
      </rPr>
      <t xml:space="preserve"> </t>
    </r>
    <r>
      <rPr>
        <sz val="10"/>
        <color rgb="FF795E26"/>
        <rFont val="JetBrains Mono"/>
        <family val="3"/>
      </rPr>
      <t>calc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TsourceC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float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TdrainC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float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float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str</t>
    </r>
    <r>
      <rPr>
        <sz val="10"/>
        <color rgb="FF3B3B3B"/>
        <rFont val="JetBrains Mono"/>
        <family val="3"/>
      </rPr>
      <t xml:space="preserve">) -&gt; </t>
    </r>
    <r>
      <rPr>
        <sz val="10"/>
        <color rgb="FF267F99"/>
        <rFont val="JetBrains Mono"/>
        <family val="3"/>
      </rPr>
      <t>list</t>
    </r>
    <r>
      <rPr>
        <sz val="10"/>
        <color rgb="FF3B3B3B"/>
        <rFont val="JetBrains Mono"/>
        <family val="3"/>
      </rPr>
      <t>[</t>
    </r>
    <r>
      <rPr>
        <sz val="10"/>
        <color rgb="FF267F99"/>
        <rFont val="JetBrains Mono"/>
        <family val="3"/>
      </rPr>
      <t>float</t>
    </r>
    <r>
      <rPr>
        <sz val="10"/>
        <color rgb="FF3B3B3B"/>
        <rFont val="JetBrains Mono"/>
        <family val="3"/>
      </rPr>
      <t>]:</t>
    </r>
  </si>
  <si>
    <r>
      <t xml:space="preserve">    </t>
    </r>
    <r>
      <rPr>
        <sz val="10"/>
        <color rgb="FFA31515"/>
        <rFont val="JetBrains Mono"/>
        <family val="3"/>
      </rPr>
      <t xml:space="preserve">""" </t>
    </r>
    <r>
      <rPr>
        <sz val="10"/>
        <color rgb="FF0000FF"/>
        <rFont val="JetBrains Mono"/>
        <family val="3"/>
      </rPr>
      <t>\</t>
    </r>
  </si>
  <si>
    <r>
      <t xml:space="preserve">    </t>
    </r>
    <r>
      <rPr>
        <sz val="10"/>
        <color rgb="FF001080"/>
        <rFont val="JetBrains Mono"/>
        <family val="3"/>
      </rPr>
      <t>Tsource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TsourceC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+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TKelvin</t>
    </r>
  </si>
  <si>
    <r>
      <t xml:space="preserve">    </t>
    </r>
    <r>
      <rPr>
        <sz val="10"/>
        <color rgb="FF001080"/>
        <rFont val="JetBrains Mono"/>
        <family val="3"/>
      </rPr>
      <t>Tdrain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TdrainC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+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TKelvin</t>
    </r>
  </si>
  <si>
    <r>
      <t xml:space="preserve">    </t>
    </r>
    <r>
      <rPr>
        <sz val="10"/>
        <color rgb="FF001080"/>
        <rFont val="JetBrains Mono"/>
        <family val="3"/>
      </rPr>
      <t>pA</t>
    </r>
    <r>
      <rPr>
        <sz val="10"/>
        <color rgb="FF3B3B3B"/>
        <rFont val="JetBrains Mono"/>
        <family val="3"/>
      </rPr>
      <t xml:space="preserve">  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PropsSI(</t>
    </r>
    <r>
      <rPr>
        <sz val="10"/>
        <color rgb="FFA31515"/>
        <rFont val="JetBrains Mono"/>
        <family val="3"/>
      </rPr>
      <t>'P'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Tsource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0</t>
    </r>
    <r>
      <rPr>
        <sz val="10"/>
        <color rgb="FF3B3B3B"/>
        <rFont val="JetBrains Mono"/>
        <family val="3"/>
      </rPr>
      <t xml:space="preserve">,    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    </t>
    </r>
    <r>
      <rPr>
        <sz val="10"/>
        <color rgb="FF008000"/>
        <rFont val="JetBrains Mono"/>
        <family val="3"/>
      </rPr>
      <t># Pressure at source temperature and quality 0 (liquid).</t>
    </r>
  </si>
  <si>
    <r>
      <t xml:space="preserve">    </t>
    </r>
    <r>
      <rPr>
        <sz val="10"/>
        <color rgb="FF001080"/>
        <rFont val="JetBrains Mono"/>
        <family val="3"/>
      </rPr>
      <t>hD</t>
    </r>
    <r>
      <rPr>
        <sz val="10"/>
        <color rgb="FF3B3B3B"/>
        <rFont val="JetBrains Mono"/>
        <family val="3"/>
      </rPr>
      <t xml:space="preserve">  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PropsSI(</t>
    </r>
    <r>
      <rPr>
        <sz val="10"/>
        <color rgb="FFA31515"/>
        <rFont val="JetBrains Mono"/>
        <family val="3"/>
      </rPr>
      <t>'H'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Tdrain</t>
    </r>
    <r>
      <rPr>
        <sz val="10"/>
        <color rgb="FF3B3B3B"/>
        <rFont val="JetBrains Mono"/>
        <family val="3"/>
      </rPr>
      <t>,  </t>
    </r>
    <r>
      <rPr>
        <sz val="10"/>
        <color rgb="FFA31515"/>
        <rFont val="JetBrains Mono"/>
        <family val="3"/>
      </rPr>
      <t>'P'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    </t>
    </r>
    <r>
      <rPr>
        <sz val="10"/>
        <color rgb="FF008000"/>
        <rFont val="JetBrains Mono"/>
        <family val="3"/>
      </rPr>
      <t># Enthalpy at drain temperature and quality 0 (liquid).</t>
    </r>
  </si>
  <si>
    <r>
      <t xml:space="preserve">    </t>
    </r>
    <r>
      <rPr>
        <sz val="10"/>
        <color rgb="FF001080"/>
        <rFont val="JetBrains Mono"/>
        <family val="3"/>
      </rPr>
      <t>hA</t>
    </r>
    <r>
      <rPr>
        <sz val="10"/>
        <color rgb="FF3B3B3B"/>
        <rFont val="JetBrains Mono"/>
        <family val="3"/>
      </rPr>
      <t xml:space="preserve">  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hD</t>
    </r>
  </si>
  <si>
    <r>
      <t xml:space="preserve">    </t>
    </r>
    <r>
      <rPr>
        <sz val="10"/>
        <color rgb="FF001080"/>
        <rFont val="JetBrains Mono"/>
        <family val="3"/>
      </rPr>
      <t>hB</t>
    </r>
    <r>
      <rPr>
        <sz val="10"/>
        <color rgb="FF3B3B3B"/>
        <rFont val="JetBrains Mono"/>
        <family val="3"/>
      </rPr>
      <t xml:space="preserve">  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PropsSI(</t>
    </r>
    <r>
      <rPr>
        <sz val="10"/>
        <color rgb="FFA31515"/>
        <rFont val="JetBrains Mono"/>
        <family val="3"/>
      </rPr>
      <t>'H'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Tsource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1</t>
    </r>
    <r>
      <rPr>
        <sz val="10"/>
        <color rgb="FF3B3B3B"/>
        <rFont val="JetBrains Mono"/>
        <family val="3"/>
      </rPr>
      <t xml:space="preserve">,    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    </t>
    </r>
    <r>
      <rPr>
        <sz val="10"/>
        <color rgb="FF008000"/>
        <rFont val="JetBrains Mono"/>
        <family val="3"/>
      </rPr>
      <t># Enthalpy at source temperature and quality 1 (saturated vapour).</t>
    </r>
  </si>
  <si>
    <r>
      <t xml:space="preserve">    </t>
    </r>
    <r>
      <rPr>
        <sz val="10"/>
        <color rgb="FF001080"/>
        <rFont val="JetBrains Mono"/>
        <family val="3"/>
      </rPr>
      <t>dhAB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hB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-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hA</t>
    </r>
  </si>
  <si>
    <r>
      <t xml:space="preserve">    </t>
    </r>
    <r>
      <rPr>
        <sz val="10"/>
        <color rgb="FF001080"/>
        <rFont val="JetBrains Mono"/>
        <family val="3"/>
      </rPr>
      <t>densB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PropsSI(</t>
    </r>
    <r>
      <rPr>
        <sz val="10"/>
        <color rgb="FFA31515"/>
        <rFont val="JetBrains Mono"/>
        <family val="3"/>
      </rPr>
      <t>'D'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Tsource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1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        </t>
    </r>
    <r>
      <rPr>
        <sz val="10"/>
        <color rgb="FF008000"/>
        <rFont val="JetBrains Mono"/>
        <family val="3"/>
      </rPr>
      <t># Density at source temperature and quality 1 (saturated vapour).</t>
    </r>
  </si>
  <si>
    <r>
      <t xml:space="preserve">    </t>
    </r>
    <r>
      <rPr>
        <sz val="10"/>
        <color rgb="FF001080"/>
        <rFont val="JetBrains Mono"/>
        <family val="3"/>
      </rPr>
      <t>sB</t>
    </r>
    <r>
      <rPr>
        <sz val="10"/>
        <color rgb="FF3B3B3B"/>
        <rFont val="JetBrains Mono"/>
        <family val="3"/>
      </rPr>
      <t xml:space="preserve">  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PropsSI(</t>
    </r>
    <r>
      <rPr>
        <sz val="10"/>
        <color rgb="FFA31515"/>
        <rFont val="JetBrains Mono"/>
        <family val="3"/>
      </rPr>
      <t>'S'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Tsource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1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        </t>
    </r>
    <r>
      <rPr>
        <sz val="10"/>
        <color rgb="FF008000"/>
        <rFont val="JetBrains Mono"/>
        <family val="3"/>
      </rPr>
      <t># Entropy at source temperature and quality 1 (saturated vapour).</t>
    </r>
  </si>
  <si>
    <r>
      <t xml:space="preserve">    </t>
    </r>
    <r>
      <rPr>
        <sz val="10"/>
        <color rgb="FF001080"/>
        <rFont val="JetBrains Mono"/>
        <family val="3"/>
      </rPr>
      <t>hC</t>
    </r>
    <r>
      <rPr>
        <sz val="10"/>
        <color rgb="FF3B3B3B"/>
        <rFont val="JetBrains Mono"/>
        <family val="3"/>
      </rPr>
      <t xml:space="preserve">  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PropsSI(</t>
    </r>
    <r>
      <rPr>
        <sz val="10"/>
        <color rgb="FFA31515"/>
        <rFont val="JetBrains Mono"/>
        <family val="3"/>
      </rPr>
      <t>'H'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'P'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,   </t>
    </r>
    <r>
      <rPr>
        <sz val="10"/>
        <color rgb="FFA31515"/>
        <rFont val="JetBrains Mono"/>
        <family val="3"/>
      </rPr>
      <t>'S'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sB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)       </t>
    </r>
    <r>
      <rPr>
        <sz val="10"/>
        <color rgb="FF008000"/>
        <rFont val="JetBrains Mono"/>
        <family val="3"/>
      </rPr>
      <t># Enthalpy at condenser pressure and entropy at B.</t>
    </r>
  </si>
  <si>
    <r>
      <t xml:space="preserve">    </t>
    </r>
    <r>
      <rPr>
        <sz val="10"/>
        <color rgb="FF008000"/>
        <rFont val="JetBrains Mono"/>
        <family val="3"/>
      </rPr>
      <t># Performance metrics relative to the compression volume flow rate (swallowing ability).</t>
    </r>
  </si>
  <si>
    <r>
      <t xml:space="preserve">    </t>
    </r>
    <r>
      <rPr>
        <sz val="10"/>
        <color rgb="FF001080"/>
        <rFont val="JetBrains Mono"/>
        <family val="3"/>
      </rPr>
      <t>work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densB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*</t>
    </r>
    <r>
      <rPr>
        <sz val="10"/>
        <color rgb="FF3B3B3B"/>
        <rFont val="JetBrains Mono"/>
        <family val="3"/>
      </rPr>
      <t xml:space="preserve"> (</t>
    </r>
    <r>
      <rPr>
        <sz val="10"/>
        <color rgb="FF001080"/>
        <rFont val="JetBrains Mono"/>
        <family val="3"/>
      </rPr>
      <t>hC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-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hB</t>
    </r>
    <r>
      <rPr>
        <sz val="10"/>
        <color rgb="FF3B3B3B"/>
        <rFont val="JetBrains Mono"/>
        <family val="3"/>
      </rPr>
      <t xml:space="preserve">)     </t>
    </r>
    <r>
      <rPr>
        <sz val="10"/>
        <color rgb="FF008000"/>
        <rFont val="JetBrains Mono"/>
        <family val="3"/>
      </rPr>
      <t># Compression work.</t>
    </r>
  </si>
  <si>
    <r>
      <t xml:space="preserve">    </t>
    </r>
    <r>
      <rPr>
        <sz val="10"/>
        <color rgb="FF001080"/>
        <rFont val="JetBrains Mono"/>
        <family val="3"/>
      </rPr>
      <t>qEvap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densB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*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dhAB</t>
    </r>
    <r>
      <rPr>
        <sz val="10"/>
        <color rgb="FF3B3B3B"/>
        <rFont val="JetBrains Mono"/>
        <family val="3"/>
      </rPr>
      <t xml:space="preserve">          </t>
    </r>
    <r>
      <rPr>
        <sz val="10"/>
        <color rgb="FF008000"/>
        <rFont val="JetBrains Mono"/>
        <family val="3"/>
      </rPr>
      <t># Latent heat absorbed.</t>
    </r>
  </si>
  <si>
    <r>
      <t xml:space="preserve">    </t>
    </r>
    <r>
      <rPr>
        <sz val="10"/>
        <color rgb="FF001080"/>
        <rFont val="JetBrains Mono"/>
        <family val="3"/>
      </rPr>
      <t>y</t>
    </r>
    <r>
      <rPr>
        <sz val="10"/>
        <color rgb="FF3B3B3B"/>
        <rFont val="JetBrains Mono"/>
        <family val="3"/>
      </rPr>
      <t xml:space="preserve">    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work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+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qEvap</t>
    </r>
    <r>
      <rPr>
        <sz val="10"/>
        <color rgb="FF3B3B3B"/>
        <rFont val="JetBrains Mono"/>
        <family val="3"/>
      </rPr>
      <t xml:space="preserve">          </t>
    </r>
    <r>
      <rPr>
        <sz val="10"/>
        <color rgb="FF008000"/>
        <rFont val="JetBrains Mono"/>
        <family val="3"/>
      </rPr>
      <t># Heat output.</t>
    </r>
  </si>
  <si>
    <r>
      <t xml:space="preserve">    </t>
    </r>
    <r>
      <rPr>
        <sz val="10"/>
        <color rgb="FF0070C1"/>
        <rFont val="JetBrains Mono"/>
        <family val="3"/>
      </rPr>
      <t>COP</t>
    </r>
    <r>
      <rPr>
        <sz val="10"/>
        <color rgb="FF3B3B3B"/>
        <rFont val="JetBrains Mono"/>
        <family val="3"/>
      </rPr>
      <t xml:space="preserve">  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y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/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work</t>
    </r>
    <r>
      <rPr>
        <sz val="10"/>
        <color rgb="FF3B3B3B"/>
        <rFont val="JetBrains Mono"/>
        <family val="3"/>
      </rPr>
      <t xml:space="preserve">              </t>
    </r>
    <r>
      <rPr>
        <sz val="10"/>
        <color rgb="FF008000"/>
        <rFont val="JetBrains Mono"/>
        <family val="3"/>
      </rPr>
      <t># Coefficient of performance.</t>
    </r>
  </si>
  <si>
    <r>
      <t xml:space="preserve">    </t>
    </r>
    <r>
      <rPr>
        <sz val="10"/>
        <color rgb="FF001080"/>
        <rFont val="JetBrains Mono"/>
        <family val="3"/>
      </rPr>
      <t>hOfz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hOfzRef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]</t>
    </r>
  </si>
  <si>
    <r>
      <t xml:space="preserve">    </t>
    </r>
    <r>
      <rPr>
        <sz val="10"/>
        <color rgb="FF001080"/>
        <rFont val="JetBrains Mono"/>
        <family val="3"/>
      </rPr>
      <t>sOfz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sOfzRef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]</t>
    </r>
  </si>
  <si>
    <r>
      <t xml:space="preserve">    </t>
    </r>
    <r>
      <rPr>
        <sz val="10"/>
        <color rgb="FF001080"/>
        <rFont val="JetBrains Mono"/>
        <family val="3"/>
      </rPr>
      <t>result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{</t>
    </r>
    <r>
      <rPr>
        <sz val="10"/>
        <color rgb="FFA31515"/>
        <rFont val="JetBrains Mono"/>
        <family val="3"/>
      </rPr>
      <t>'Tsource'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TsourceC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'Tdrain'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TdrainC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'pCond'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>, \</t>
    </r>
  </si>
  <si>
    <r>
      <t xml:space="preserve">            </t>
    </r>
    <r>
      <rPr>
        <sz val="10"/>
        <color rgb="FFA31515"/>
        <rFont val="JetBrains Mono"/>
        <family val="3"/>
      </rPr>
      <t>'pA'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pA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'hA'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hA</t>
    </r>
    <r>
      <rPr>
        <sz val="10"/>
        <color rgb="FF000000"/>
        <rFont val="JetBrains Mono"/>
        <family val="3"/>
      </rPr>
      <t>-</t>
    </r>
    <r>
      <rPr>
        <sz val="10"/>
        <color rgb="FF001080"/>
        <rFont val="JetBrains Mono"/>
        <family val="3"/>
      </rPr>
      <t>hOfz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'hB'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hB</t>
    </r>
    <r>
      <rPr>
        <sz val="10"/>
        <color rgb="FF000000"/>
        <rFont val="JetBrains Mono"/>
        <family val="3"/>
      </rPr>
      <t>-</t>
    </r>
    <r>
      <rPr>
        <sz val="10"/>
        <color rgb="FF001080"/>
        <rFont val="JetBrains Mono"/>
        <family val="3"/>
      </rPr>
      <t>hOfz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'hC'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hC</t>
    </r>
    <r>
      <rPr>
        <sz val="10"/>
        <color rgb="FF000000"/>
        <rFont val="JetBrains Mono"/>
        <family val="3"/>
      </rPr>
      <t>-</t>
    </r>
    <r>
      <rPr>
        <sz val="10"/>
        <color rgb="FF001080"/>
        <rFont val="JetBrains Mono"/>
        <family val="3"/>
      </rPr>
      <t>hOfz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'hD'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hD</t>
    </r>
    <r>
      <rPr>
        <sz val="10"/>
        <color rgb="FF000000"/>
        <rFont val="JetBrains Mono"/>
        <family val="3"/>
      </rPr>
      <t>-</t>
    </r>
    <r>
      <rPr>
        <sz val="10"/>
        <color rgb="FF001080"/>
        <rFont val="JetBrains Mono"/>
        <family val="3"/>
      </rPr>
      <t>hOfz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'sB'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sB</t>
    </r>
    <r>
      <rPr>
        <sz val="10"/>
        <color rgb="FF000000"/>
        <rFont val="JetBrains Mono"/>
        <family val="3"/>
      </rPr>
      <t>-</t>
    </r>
    <r>
      <rPr>
        <sz val="10"/>
        <color rgb="FF001080"/>
        <rFont val="JetBrains Mono"/>
        <family val="3"/>
      </rPr>
      <t>sOfz</t>
    </r>
    <r>
      <rPr>
        <sz val="10"/>
        <color rgb="FF3B3B3B"/>
        <rFont val="JetBrains Mono"/>
        <family val="3"/>
      </rPr>
      <t>, \</t>
    </r>
  </si>
  <si>
    <r>
      <t xml:space="preserve">            </t>
    </r>
    <r>
      <rPr>
        <sz val="10"/>
        <color rgb="FFA31515"/>
        <rFont val="JetBrains Mono"/>
        <family val="3"/>
      </rPr>
      <t>'Work'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work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'qEvap'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qEvap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'qOut'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work</t>
    </r>
    <r>
      <rPr>
        <sz val="10"/>
        <color rgb="FF000000"/>
        <rFont val="JetBrains Mono"/>
        <family val="3"/>
      </rPr>
      <t>+</t>
    </r>
    <r>
      <rPr>
        <sz val="10"/>
        <color rgb="FF001080"/>
        <rFont val="JetBrains Mono"/>
        <family val="3"/>
      </rPr>
      <t>qEvap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'Yield'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1080"/>
        <rFont val="JetBrains Mono"/>
        <family val="3"/>
      </rPr>
      <t>y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'COP'</t>
    </r>
    <r>
      <rPr>
        <sz val="10"/>
        <color rgb="FF3B3B3B"/>
        <rFont val="JetBrains Mono"/>
        <family val="3"/>
      </rPr>
      <t xml:space="preserve">: </t>
    </r>
    <r>
      <rPr>
        <sz val="10"/>
        <color rgb="FF0070C1"/>
        <rFont val="JetBrains Mono"/>
        <family val="3"/>
      </rPr>
      <t>COP</t>
    </r>
    <r>
      <rPr>
        <sz val="10"/>
        <color rgb="FF3B3B3B"/>
        <rFont val="JetBrains Mono"/>
        <family val="3"/>
      </rPr>
      <t>}</t>
    </r>
  </si>
  <si>
    <r>
      <t xml:space="preserve">    </t>
    </r>
    <r>
      <rPr>
        <sz val="10"/>
        <color rgb="FFAF00DB"/>
        <rFont val="JetBrains Mono"/>
        <family val="3"/>
      </rPr>
      <t>return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result</t>
    </r>
  </si>
  <si>
    <r>
      <t>def</t>
    </r>
    <r>
      <rPr>
        <sz val="10"/>
        <color rgb="FF3B3B3B"/>
        <rFont val="JetBrains Mono"/>
        <family val="3"/>
      </rPr>
      <t xml:space="preserve"> </t>
    </r>
    <r>
      <rPr>
        <sz val="10"/>
        <color rgb="FF795E26"/>
        <rFont val="JetBrains Mono"/>
        <family val="3"/>
      </rPr>
      <t>performPolyFit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degree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int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pd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DataFrame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featureNames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list</t>
    </r>
    <r>
      <rPr>
        <sz val="10"/>
        <color rgb="FF3B3B3B"/>
        <rFont val="JetBrains Mono"/>
        <family val="3"/>
      </rPr>
      <t>[</t>
    </r>
    <r>
      <rPr>
        <sz val="10"/>
        <color rgb="FF267F99"/>
        <rFont val="JetBrains Mono"/>
        <family val="3"/>
      </rPr>
      <t>str</t>
    </r>
    <r>
      <rPr>
        <sz val="10"/>
        <color rgb="FF3B3B3B"/>
        <rFont val="JetBrains Mono"/>
        <family val="3"/>
      </rPr>
      <t xml:space="preserve">]) -&gt; </t>
    </r>
    <r>
      <rPr>
        <sz val="10"/>
        <color rgb="FF267F99"/>
        <rFont val="JetBrains Mono"/>
        <family val="3"/>
      </rPr>
      <t>tuple</t>
    </r>
    <r>
      <rPr>
        <sz val="10"/>
        <color rgb="FF3B3B3B"/>
        <rFont val="JetBrains Mono"/>
        <family val="3"/>
      </rPr>
      <t>[</t>
    </r>
    <r>
      <rPr>
        <sz val="10"/>
        <color rgb="FF267F99"/>
        <rFont val="JetBrains Mono"/>
        <family val="3"/>
      </rPr>
      <t>float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np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ndarray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np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ndarray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LinearRegression</t>
    </r>
    <r>
      <rPr>
        <sz val="10"/>
        <color rgb="FF3B3B3B"/>
        <rFont val="JetBrains Mono"/>
        <family val="3"/>
      </rPr>
      <t>]:</t>
    </r>
  </si>
  <si>
    <r>
      <t xml:space="preserve">    </t>
    </r>
    <r>
      <rPr>
        <sz val="10"/>
        <color rgb="FF008000"/>
        <rFont val="JetBrains Mono"/>
        <family val="3"/>
      </rPr>
      <t xml:space="preserve"># </t>
    </r>
    <r>
      <rPr>
        <sz val="10"/>
        <color rgb="FF0000FF"/>
        <rFont val="JetBrains Mono"/>
        <family val="3"/>
      </rPr>
      <t>TODO</t>
    </r>
    <r>
      <rPr>
        <sz val="10"/>
        <color rgb="FF008000"/>
        <rFont val="JetBrains Mono"/>
        <family val="3"/>
      </rPr>
      <t xml:space="preserve"> Include Tcond / pCond as independent variable.</t>
    </r>
  </si>
  <si>
    <r>
      <t xml:space="preserve">    </t>
    </r>
    <r>
      <rPr>
        <sz val="10"/>
        <color rgb="FF008000"/>
        <rFont val="JetBrains Mono"/>
        <family val="3"/>
      </rPr>
      <t># Reshape the data as a 2D array of independent variable values.</t>
    </r>
  </si>
  <si>
    <r>
      <t xml:space="preserve">    </t>
    </r>
    <r>
      <rPr>
        <sz val="10"/>
        <color rgb="FF0070C1"/>
        <rFont val="JetBrains Mono"/>
        <family val="3"/>
      </rPr>
      <t>X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featureNames</t>
    </r>
    <r>
      <rPr>
        <sz val="10"/>
        <color rgb="FF3B3B3B"/>
        <rFont val="JetBrains Mono"/>
        <family val="3"/>
      </rPr>
      <t>].</t>
    </r>
    <r>
      <rPr>
        <sz val="10"/>
        <color rgb="FF001080"/>
        <rFont val="JetBrains Mono"/>
        <family val="3"/>
      </rPr>
      <t>values</t>
    </r>
  </si>
  <si>
    <r>
      <t xml:space="preserve">    </t>
    </r>
    <r>
      <rPr>
        <sz val="10"/>
        <color rgb="FF001080"/>
        <rFont val="JetBrains Mono"/>
        <family val="3"/>
      </rPr>
      <t>y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</t>
    </r>
    <r>
      <rPr>
        <sz val="10"/>
        <color rgb="FF3B3B3B"/>
        <rFont val="JetBrains Mono"/>
        <family val="3"/>
      </rPr>
      <t>[</t>
    </r>
    <r>
      <rPr>
        <sz val="10"/>
        <color rgb="FFA31515"/>
        <rFont val="JetBrains Mono"/>
        <family val="3"/>
      </rPr>
      <t>'YieldNormed'</t>
    </r>
    <r>
      <rPr>
        <sz val="10"/>
        <color rgb="FF3B3B3B"/>
        <rFont val="JetBrains Mono"/>
        <family val="3"/>
      </rPr>
      <t>].</t>
    </r>
    <r>
      <rPr>
        <sz val="10"/>
        <color rgb="FF001080"/>
        <rFont val="JetBrains Mono"/>
        <family val="3"/>
      </rPr>
      <t>values</t>
    </r>
  </si>
  <si>
    <r>
      <t xml:space="preserve">    </t>
    </r>
    <r>
      <rPr>
        <sz val="10"/>
        <color rgb="FF008000"/>
        <rFont val="JetBrains Mono"/>
        <family val="3"/>
      </rPr>
      <t># Perform polynomial regression.</t>
    </r>
  </si>
  <si>
    <r>
      <t xml:space="preserve">    </t>
    </r>
    <r>
      <rPr>
        <sz val="10"/>
        <color rgb="FF001080"/>
        <rFont val="JetBrains Mono"/>
        <family val="3"/>
      </rPr>
      <t>poly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PolynomialFeatures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degree</t>
    </r>
    <r>
      <rPr>
        <sz val="10"/>
        <color rgb="FF000000"/>
        <rFont val="JetBrains Mono"/>
        <family val="3"/>
      </rPr>
      <t>=</t>
    </r>
    <r>
      <rPr>
        <sz val="10"/>
        <color rgb="FF001080"/>
        <rFont val="JetBrains Mono"/>
        <family val="3"/>
      </rPr>
      <t>degree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</si>
  <si>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001080"/>
        <rFont val="JetBrains Mono"/>
        <family val="3"/>
      </rPr>
      <t>X_poly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poly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fit_transform</t>
    </r>
    <r>
      <rPr>
        <sz val="10"/>
        <color rgb="FF3B3B3B"/>
        <rFont val="JetBrains Mono"/>
        <family val="3"/>
      </rPr>
      <t>(</t>
    </r>
    <r>
      <rPr>
        <sz val="10"/>
        <color rgb="FF0070C1"/>
        <rFont val="JetBrains Mono"/>
        <family val="3"/>
      </rPr>
      <t>X</t>
    </r>
    <r>
      <rPr>
        <sz val="10"/>
        <color rgb="FF3B3B3B"/>
        <rFont val="JetBrains Mono"/>
        <family val="3"/>
      </rPr>
      <t>)  </t>
    </r>
    <r>
      <rPr>
        <sz val="10"/>
        <color rgb="FF008000"/>
        <rFont val="JetBrains Mono"/>
        <family val="3"/>
      </rPr>
      <t># Returns a Vandermonde matrix with the polynomial combinations of the features, one row per observation.</t>
    </r>
  </si>
  <si>
    <r>
      <t xml:space="preserve">   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LinearRegression</t>
    </r>
    <r>
      <rPr>
        <sz val="10"/>
        <color rgb="FF3B3B3B"/>
        <rFont val="JetBrains Mono"/>
        <family val="3"/>
      </rPr>
      <t>()</t>
    </r>
  </si>
  <si>
    <r>
      <t xml:space="preserve">    </t>
    </r>
    <r>
      <rPr>
        <sz val="10"/>
        <color rgb="FF001080"/>
        <rFont val="JetBrains Mono"/>
        <family val="3"/>
      </rPr>
      <t>linReg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fit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X_poly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y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</si>
  <si>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008000"/>
        <rFont val="JetBrains Mono"/>
        <family val="3"/>
      </rPr>
      <t># Test the polynomial regression.</t>
    </r>
  </si>
  <si>
    <r>
      <t xml:space="preserve">    </t>
    </r>
    <r>
      <rPr>
        <sz val="10"/>
        <color rgb="FF001080"/>
        <rFont val="JetBrains Mono"/>
        <family val="3"/>
      </rPr>
      <t>predictedYield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predict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X_poly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</si>
  <si>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008000"/>
        <rFont val="JetBrains Mono"/>
        <family val="3"/>
      </rPr>
      <t># Get the attributes of the model.</t>
    </r>
  </si>
  <si>
    <r>
      <t xml:space="preserve">    </t>
    </r>
    <r>
      <rPr>
        <sz val="10"/>
        <color rgb="FF001080"/>
        <rFont val="JetBrains Mono"/>
        <family val="3"/>
      </rPr>
      <t>coef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>.</t>
    </r>
    <r>
      <rPr>
        <sz val="10"/>
        <color rgb="FF001080"/>
        <rFont val="JetBrains Mono"/>
        <family val="3"/>
      </rPr>
      <t>coef_</t>
    </r>
  </si>
  <si>
    <r>
      <t xml:space="preserve">    </t>
    </r>
    <r>
      <rPr>
        <sz val="10"/>
        <color rgb="FF001080"/>
        <rFont val="JetBrains Mono"/>
        <family val="3"/>
      </rPr>
      <t>intercept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>.</t>
    </r>
    <r>
      <rPr>
        <sz val="10"/>
        <color rgb="FF001080"/>
        <rFont val="JetBrains Mono"/>
        <family val="3"/>
      </rPr>
      <t>intercept_</t>
    </r>
  </si>
  <si>
    <r>
      <t xml:space="preserve">    </t>
    </r>
    <r>
      <rPr>
        <sz val="10"/>
        <color rgb="FF001080"/>
        <rFont val="JetBrains Mono"/>
        <family val="3"/>
      </rPr>
      <t>score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score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X_poly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y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</si>
  <si>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795E26"/>
        <rFont val="JetBrains Mono"/>
        <family val="3"/>
      </rPr>
      <t>print</t>
    </r>
    <r>
      <rPr>
        <sz val="10"/>
        <color rgb="FF3B3B3B"/>
        <rFont val="JetBrains Mono"/>
        <family val="3"/>
      </rPr>
      <t>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 xml:space="preserve">'coef: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coef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, intercept: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intercept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, score: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score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'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</si>
  <si>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AF00DB"/>
        <rFont val="JetBrains Mono"/>
        <family val="3"/>
      </rPr>
      <t>return</t>
    </r>
    <r>
      <rPr>
        <sz val="10"/>
        <color rgb="FF3B3B3B"/>
        <rFont val="JetBrains Mono"/>
        <family val="3"/>
      </rPr>
      <t xml:space="preserve"> (</t>
    </r>
    <r>
      <rPr>
        <sz val="10"/>
        <color rgb="FF001080"/>
        <rFont val="JetBrains Mono"/>
        <family val="3"/>
      </rPr>
      <t>score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intercept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coef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>)</t>
    </r>
  </si>
  <si>
    <r>
      <t>TcondsC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[</t>
    </r>
    <r>
      <rPr>
        <sz val="10"/>
        <color rgb="FF098658"/>
        <rFont val="JetBrains Mono"/>
        <family val="3"/>
      </rPr>
      <t>60.0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70.0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80.0</t>
    </r>
    <r>
      <rPr>
        <sz val="10"/>
        <color rgb="FF3B3B3B"/>
        <rFont val="JetBrains Mono"/>
        <family val="3"/>
      </rPr>
      <t xml:space="preserve">]     </t>
    </r>
    <r>
      <rPr>
        <sz val="10"/>
        <color rgb="FF008000"/>
        <rFont val="JetBrains Mono"/>
        <family val="3"/>
      </rPr>
      <t># Forward condenser temperature in Celsius for NH3.</t>
    </r>
  </si>
  <si>
    <r>
      <t>pConds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[</t>
    </r>
    <r>
      <rPr>
        <sz val="10"/>
        <color rgb="FF098658"/>
        <rFont val="JetBrains Mono"/>
        <family val="3"/>
      </rPr>
      <t>90E5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100E5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110E5</t>
    </r>
    <r>
      <rPr>
        <sz val="10"/>
        <color rgb="FF3B3B3B"/>
        <rFont val="JetBrains Mono"/>
        <family val="3"/>
      </rPr>
      <t xml:space="preserve">]   </t>
    </r>
    <r>
      <rPr>
        <sz val="10"/>
        <color rgb="FF008000"/>
        <rFont val="JetBrains Mono"/>
        <family val="3"/>
      </rPr>
      <t># Forward condenser pressure in Pa for CO2.</t>
    </r>
  </si>
  <si>
    <r>
      <t>TsourceRefC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 </t>
    </r>
    <r>
      <rPr>
        <sz val="10"/>
        <color rgb="FF098658"/>
        <rFont val="JetBrains Mono"/>
        <family val="3"/>
      </rPr>
      <t>4.0</t>
    </r>
    <r>
      <rPr>
        <sz val="10"/>
        <color rgb="FF3B3B3B"/>
        <rFont val="JetBrains Mono"/>
        <family val="3"/>
      </rPr>
      <t xml:space="preserve">               </t>
    </r>
    <r>
      <rPr>
        <sz val="10"/>
        <color rgb="FF008000"/>
        <rFont val="JetBrains Mono"/>
        <family val="3"/>
      </rPr>
      <t># Independent of refrigerant, tied to source inlet temperature.</t>
    </r>
  </si>
  <si>
    <r>
      <t>TdrainRefC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98658"/>
        <rFont val="JetBrains Mono"/>
        <family val="3"/>
      </rPr>
      <t>40.0</t>
    </r>
    <r>
      <rPr>
        <sz val="10"/>
        <color rgb="FF3B3B3B"/>
        <rFont val="JetBrains Mono"/>
        <family val="3"/>
      </rPr>
      <t xml:space="preserve">               </t>
    </r>
    <r>
      <rPr>
        <sz val="10"/>
        <color rgb="FF008000"/>
        <rFont val="JetBrains Mono"/>
        <family val="3"/>
      </rPr>
      <t># Independent of refrigerant, tied to district heating return temperature.</t>
    </r>
  </si>
  <si>
    <r>
      <t>results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dict</t>
    </r>
    <r>
      <rPr>
        <sz val="10"/>
        <color rgb="FF3B3B3B"/>
        <rFont val="JetBrains Mono"/>
        <family val="3"/>
      </rPr>
      <t>[</t>
    </r>
    <r>
      <rPr>
        <sz val="10"/>
        <color rgb="FF267F99"/>
        <rFont val="JetBrains Mono"/>
        <family val="3"/>
      </rPr>
      <t>str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pd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DataFrame</t>
    </r>
    <r>
      <rPr>
        <sz val="10"/>
        <color rgb="FF3B3B3B"/>
        <rFont val="JetBrains Mono"/>
        <family val="3"/>
      </rPr>
      <t xml:space="preserve">]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{}  </t>
    </r>
    <r>
      <rPr>
        <sz val="10"/>
        <color rgb="FF008000"/>
        <rFont val="JetBrains Mono"/>
        <family val="3"/>
      </rPr>
      <t># Key is combination of refrigerant and condenser state (temp. or pressure).</t>
    </r>
  </si>
  <si>
    <r>
      <t>for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in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refrigerants</t>
    </r>
    <r>
      <rPr>
        <sz val="10"/>
        <color rgb="FF3B3B3B"/>
        <rFont val="JetBrains Mono"/>
        <family val="3"/>
      </rPr>
      <t>:</t>
    </r>
  </si>
  <si>
    <r>
      <t xml:space="preserve">    </t>
    </r>
    <r>
      <rPr>
        <sz val="10"/>
        <color rgb="FFAF00DB"/>
        <rFont val="JetBrains Mono"/>
        <family val="3"/>
      </rPr>
      <t>for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iCond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in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range</t>
    </r>
    <r>
      <rPr>
        <sz val="10"/>
        <color rgb="FF3B3B3B"/>
        <rFont val="JetBrains Mono"/>
        <family val="3"/>
      </rPr>
      <t>(</t>
    </r>
    <r>
      <rPr>
        <sz val="10"/>
        <color rgb="FF795E26"/>
        <rFont val="JetBrains Mono"/>
        <family val="3"/>
      </rPr>
      <t>len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TcondsC</t>
    </r>
    <r>
      <rPr>
        <sz val="10"/>
        <color rgb="FF3B3B3B"/>
        <rFont val="JetBrains Mono"/>
        <family val="3"/>
      </rPr>
      <t>)):  </t>
    </r>
    <r>
      <rPr>
        <sz val="10"/>
        <color rgb="FF008000"/>
        <rFont val="JetBrains Mono"/>
        <family val="3"/>
      </rPr>
      <t># Loops either TcondsC or Pconds</t>
    </r>
  </si>
  <si>
    <r>
      <t xml:space="preserve">       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pd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DataFrame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columns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>[</t>
    </r>
    <r>
      <rPr>
        <sz val="10"/>
        <color rgb="FFA31515"/>
        <rFont val="JetBrains Mono"/>
        <family val="3"/>
      </rPr>
      <t>'Tsource'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'Tdrain'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'pCond'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'pA'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'hA'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'hB'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'hC'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'hD'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'sB'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'Work'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'qEvap'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'qOut'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'Yield'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'COP'</t>
    </r>
    <r>
      <rPr>
        <sz val="10"/>
        <color rgb="FF3B3B3B"/>
        <rFont val="JetBrains Mono"/>
        <family val="3"/>
      </rPr>
      <t>])</t>
    </r>
  </si>
  <si>
    <r>
      <t xml:space="preserve">        </t>
    </r>
    <r>
      <rPr>
        <sz val="10"/>
        <color rgb="FF001080"/>
        <rFont val="JetBrains Mono"/>
        <family val="3"/>
      </rPr>
      <t>TdrainsC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np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arange</t>
    </r>
    <r>
      <rPr>
        <sz val="10"/>
        <color rgb="FF3B3B3B"/>
        <rFont val="JetBrains Mono"/>
        <family val="3"/>
      </rPr>
      <t>(</t>
    </r>
    <r>
      <rPr>
        <sz val="10"/>
        <color rgb="FF098658"/>
        <rFont val="JetBrains Mono"/>
        <family val="3"/>
      </rPr>
      <t>30.0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50.0</t>
    </r>
    <r>
      <rPr>
        <sz val="10"/>
        <color rgb="FF000000"/>
        <rFont val="JetBrains Mono"/>
        <family val="3"/>
      </rPr>
      <t>+</t>
    </r>
    <r>
      <rPr>
        <sz val="10"/>
        <color rgb="FF098658"/>
        <rFont val="JetBrains Mono"/>
        <family val="3"/>
      </rPr>
      <t>0.5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2.0</t>
    </r>
    <r>
      <rPr>
        <sz val="10"/>
        <color rgb="FF3B3B3B"/>
        <rFont val="JetBrains Mono"/>
        <family val="3"/>
      </rPr>
      <t xml:space="preserve">) </t>
    </r>
  </si>
  <si>
    <r>
      <t xml:space="preserve">        </t>
    </r>
    <r>
      <rPr>
        <sz val="10"/>
        <color rgb="FF001080"/>
        <rFont val="JetBrains Mono"/>
        <family val="3"/>
      </rPr>
      <t>TsourcesC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np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arange</t>
    </r>
    <r>
      <rPr>
        <sz val="10"/>
        <color rgb="FF3B3B3B"/>
        <rFont val="JetBrains Mono"/>
        <family val="3"/>
      </rPr>
      <t>(</t>
    </r>
    <r>
      <rPr>
        <sz val="10"/>
        <color rgb="FF098658"/>
        <rFont val="JetBrains Mono"/>
        <family val="3"/>
      </rPr>
      <t>00.0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20.0</t>
    </r>
    <r>
      <rPr>
        <sz val="10"/>
        <color rgb="FF000000"/>
        <rFont val="JetBrains Mono"/>
        <family val="3"/>
      </rPr>
      <t>+</t>
    </r>
    <r>
      <rPr>
        <sz val="10"/>
        <color rgb="FF098658"/>
        <rFont val="JetBrains Mono"/>
        <family val="3"/>
      </rPr>
      <t>0.5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2.0</t>
    </r>
    <r>
      <rPr>
        <sz val="10"/>
        <color rgb="FF3B3B3B"/>
        <rFont val="JetBrains Mono"/>
        <family val="3"/>
      </rPr>
      <t>)  </t>
    </r>
  </si>
  <si>
    <r>
      <t xml:space="preserve">        </t>
    </r>
    <r>
      <rPr>
        <sz val="10"/>
        <color rgb="FFAF00DB"/>
        <rFont val="JetBrains Mono"/>
        <family val="3"/>
      </rPr>
      <t>if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==</t>
    </r>
    <r>
      <rPr>
        <sz val="10"/>
        <color rgb="FF3B3B3B"/>
        <rFont val="JetBrains Mono"/>
        <family val="3"/>
      </rPr>
      <t xml:space="preserve"> </t>
    </r>
    <r>
      <rPr>
        <sz val="10"/>
        <color rgb="FFA31515"/>
        <rFont val="JetBrains Mono"/>
        <family val="3"/>
      </rPr>
      <t>'NH3'</t>
    </r>
    <r>
      <rPr>
        <sz val="10"/>
        <color rgb="FF3B3B3B"/>
        <rFont val="JetBrains Mono"/>
        <family val="3"/>
      </rPr>
      <t>:</t>
    </r>
  </si>
  <si>
    <r>
      <t xml:space="preserve">            </t>
    </r>
    <r>
      <rPr>
        <sz val="10"/>
        <color rgb="FF001080"/>
        <rFont val="JetBrains Mono"/>
        <family val="3"/>
      </rPr>
      <t>TcondC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TcondsC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iCond</t>
    </r>
    <r>
      <rPr>
        <sz val="10"/>
        <color rgb="FF3B3B3B"/>
        <rFont val="JetBrains Mono"/>
        <family val="3"/>
      </rPr>
      <t xml:space="preserve">]       </t>
    </r>
    <r>
      <rPr>
        <sz val="10"/>
        <color rgb="FF008000"/>
        <rFont val="JetBrains Mono"/>
        <family val="3"/>
      </rPr>
      <t># Forward condenser temperature in Celsius.</t>
    </r>
  </si>
  <si>
    <r>
      <t xml:space="preserve">            </t>
    </r>
    <r>
      <rPr>
        <sz val="10"/>
        <color rgb="FF001080"/>
        <rFont val="JetBrains Mono"/>
        <family val="3"/>
      </rPr>
      <t>Tcond</t>
    </r>
    <r>
      <rPr>
        <sz val="10"/>
        <color rgb="FF3B3B3B"/>
        <rFont val="JetBrains Mono"/>
        <family val="3"/>
      </rPr>
      <t xml:space="preserve">  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TcondC</t>
    </r>
    <r>
      <rPr>
        <sz val="10"/>
        <color rgb="FF3B3B3B"/>
        <rFont val="JetBrains Mono"/>
        <family val="3"/>
      </rPr>
      <t xml:space="preserve">   </t>
    </r>
    <r>
      <rPr>
        <sz val="10"/>
        <color rgb="FF000000"/>
        <rFont val="JetBrains Mono"/>
        <family val="3"/>
      </rPr>
      <t>+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TKelvin</t>
    </r>
    <r>
      <rPr>
        <sz val="10"/>
        <color rgb="FF3B3B3B"/>
        <rFont val="JetBrains Mono"/>
        <family val="3"/>
      </rPr>
      <t xml:space="preserve">   </t>
    </r>
    <r>
      <rPr>
        <sz val="10"/>
        <color rgb="FF008000"/>
        <rFont val="JetBrains Mono"/>
        <family val="3"/>
      </rPr>
      <t># Underkritisk NH3.</t>
    </r>
  </si>
  <si>
    <r>
      <t xml:space="preserve">            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>'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refrig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 at Tcond=</t>
    </r>
    <r>
      <rPr>
        <sz val="10"/>
        <color rgb="FF0000FF"/>
        <rFont val="JetBrains Mono"/>
        <family val="3"/>
      </rPr>
      <t>{</t>
    </r>
    <r>
      <rPr>
        <sz val="10"/>
        <color rgb="FF267F99"/>
        <rFont val="JetBrains Mono"/>
        <family val="3"/>
      </rPr>
      <t>int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TcondC</t>
    </r>
    <r>
      <rPr>
        <sz val="10"/>
        <color rgb="FF3B3B3B"/>
        <rFont val="JetBrains Mono"/>
        <family val="3"/>
      </rPr>
      <t>)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°C'</t>
    </r>
  </si>
  <si>
    <r>
      <t xml:space="preserve">           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PropsSI(</t>
    </r>
    <r>
      <rPr>
        <sz val="10"/>
        <color rgb="FFA31515"/>
        <rFont val="JetBrains Mono"/>
        <family val="3"/>
      </rPr>
      <t>'P'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Tcond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'Q'</t>
    </r>
    <r>
      <rPr>
        <sz val="10"/>
        <color rgb="FF3B3B3B"/>
        <rFont val="JetBrains Mono"/>
        <family val="3"/>
      </rPr>
      <t xml:space="preserve">, </t>
    </r>
    <r>
      <rPr>
        <sz val="10"/>
        <color rgb="FF098658"/>
        <rFont val="JetBrains Mono"/>
        <family val="3"/>
      </rPr>
      <t>0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    </t>
    </r>
    <r>
      <rPr>
        <sz val="10"/>
        <color rgb="FF008000"/>
        <rFont val="JetBrains Mono"/>
        <family val="3"/>
      </rPr>
      <t># Condensation pressure at condensor source temperature and quality 0 (liquid).</t>
    </r>
  </si>
  <si>
    <r>
      <t xml:space="preserve">        </t>
    </r>
    <r>
      <rPr>
        <sz val="10"/>
        <color rgb="FFAF00DB"/>
        <rFont val="JetBrains Mono"/>
        <family val="3"/>
      </rPr>
      <t>elif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==</t>
    </r>
    <r>
      <rPr>
        <sz val="10"/>
        <color rgb="FF3B3B3B"/>
        <rFont val="JetBrains Mono"/>
        <family val="3"/>
      </rPr>
      <t xml:space="preserve"> </t>
    </r>
    <r>
      <rPr>
        <sz val="10"/>
        <color rgb="FFA31515"/>
        <rFont val="JetBrains Mono"/>
        <family val="3"/>
      </rPr>
      <t>'CO2'</t>
    </r>
    <r>
      <rPr>
        <sz val="10"/>
        <color rgb="FF3B3B3B"/>
        <rFont val="JetBrains Mono"/>
        <family val="3"/>
      </rPr>
      <t>:</t>
    </r>
  </si>
  <si>
    <r>
      <t xml:space="preserve">           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pConds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iCond</t>
    </r>
    <r>
      <rPr>
        <sz val="10"/>
        <color rgb="FF3B3B3B"/>
        <rFont val="JetBrains Mono"/>
        <family val="3"/>
      </rPr>
      <t>]    </t>
    </r>
    <r>
      <rPr>
        <sz val="10"/>
        <color rgb="FF008000"/>
        <rFont val="JetBrains Mono"/>
        <family val="3"/>
      </rPr>
      <t># Forward condenser pressure in bar for CO2.</t>
    </r>
  </si>
  <si>
    <r>
      <t xml:space="preserve">            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>'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refrig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 at pCond=</t>
    </r>
    <r>
      <rPr>
        <sz val="10"/>
        <color rgb="FF0000FF"/>
        <rFont val="JetBrains Mono"/>
        <family val="3"/>
      </rPr>
      <t>{</t>
    </r>
    <r>
      <rPr>
        <sz val="10"/>
        <color rgb="FF267F99"/>
        <rFont val="JetBrains Mono"/>
        <family val="3"/>
      </rPr>
      <t>int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pCond</t>
    </r>
    <r>
      <rPr>
        <sz val="10"/>
        <color rgb="FF000000"/>
        <rFont val="JetBrains Mono"/>
        <family val="3"/>
      </rPr>
      <t>/</t>
    </r>
    <r>
      <rPr>
        <sz val="10"/>
        <color rgb="FF098658"/>
        <rFont val="JetBrains Mono"/>
        <family val="3"/>
      </rPr>
      <t>1E5</t>
    </r>
    <r>
      <rPr>
        <sz val="10"/>
        <color rgb="FF3B3B3B"/>
        <rFont val="JetBrains Mono"/>
        <family val="3"/>
      </rPr>
      <t>)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 bar'</t>
    </r>
  </si>
  <si>
    <r>
      <t xml:space="preserve">        </t>
    </r>
    <r>
      <rPr>
        <sz val="10"/>
        <color rgb="FFAF00DB"/>
        <rFont val="JetBrains Mono"/>
        <family val="3"/>
      </rPr>
      <t>try</t>
    </r>
    <r>
      <rPr>
        <sz val="10"/>
        <color rgb="FF3B3B3B"/>
        <rFont val="JetBrains Mono"/>
        <family val="3"/>
      </rPr>
      <t>:</t>
    </r>
  </si>
  <si>
    <r>
      <t xml:space="preserve">            </t>
    </r>
    <r>
      <rPr>
        <sz val="10"/>
        <color rgb="FFAF00DB"/>
        <rFont val="JetBrains Mono"/>
        <family val="3"/>
      </rPr>
      <t>for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TsourceC</t>
    </r>
    <r>
      <rPr>
        <sz val="10"/>
        <color rgb="FF3B3B3B"/>
        <rFont val="JetBrains Mono"/>
        <family val="3"/>
      </rPr>
      <t xml:space="preserve"> </t>
    </r>
    <r>
      <rPr>
        <sz val="10"/>
        <color rgb="FF795E26"/>
        <rFont val="JetBrains Mono"/>
        <family val="3"/>
      </rPr>
      <t>in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TsourcesC</t>
    </r>
    <r>
      <rPr>
        <sz val="10"/>
        <color rgb="FF3B3B3B"/>
        <rFont val="JetBrains Mono"/>
        <family val="3"/>
      </rPr>
      <t>:</t>
    </r>
  </si>
  <si>
    <r>
      <t xml:space="preserve">                </t>
    </r>
    <r>
      <rPr>
        <sz val="10"/>
        <color rgb="FFAF00DB"/>
        <rFont val="JetBrains Mono"/>
        <family val="3"/>
      </rPr>
      <t>for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TdrainC</t>
    </r>
    <r>
      <rPr>
        <sz val="10"/>
        <color rgb="FF3B3B3B"/>
        <rFont val="JetBrains Mono"/>
        <family val="3"/>
      </rPr>
      <t xml:space="preserve"> </t>
    </r>
    <r>
      <rPr>
        <sz val="10"/>
        <color rgb="FF795E26"/>
        <rFont val="JetBrains Mono"/>
        <family val="3"/>
      </rPr>
      <t>in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TdrainsC</t>
    </r>
    <r>
      <rPr>
        <sz val="10"/>
        <color rgb="FF3B3B3B"/>
        <rFont val="JetBrains Mono"/>
        <family val="3"/>
      </rPr>
      <t>:</t>
    </r>
  </si>
  <si>
    <r>
      <t xml:space="preserve">                   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>.</t>
    </r>
    <r>
      <rPr>
        <sz val="10"/>
        <color rgb="FF001080"/>
        <rFont val="JetBrains Mono"/>
        <family val="3"/>
      </rPr>
      <t>loc</t>
    </r>
    <r>
      <rPr>
        <sz val="10"/>
        <color rgb="FF3B3B3B"/>
        <rFont val="JetBrains Mono"/>
        <family val="3"/>
      </rPr>
      <t>[</t>
    </r>
    <r>
      <rPr>
        <sz val="10"/>
        <color rgb="FF795E26"/>
        <rFont val="JetBrains Mono"/>
        <family val="3"/>
      </rPr>
      <t>len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 xml:space="preserve">), :]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795E26"/>
        <rFont val="JetBrains Mono"/>
        <family val="3"/>
      </rPr>
      <t>calc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TsourceC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TdrainC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</t>
    </r>
  </si>
  <si>
    <r>
      <t xml:space="preserve">        </t>
    </r>
    <r>
      <rPr>
        <sz val="10"/>
        <color rgb="FFAF00DB"/>
        <rFont val="JetBrains Mono"/>
        <family val="3"/>
      </rPr>
      <t>except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Exception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as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e</t>
    </r>
    <r>
      <rPr>
        <sz val="10"/>
        <color rgb="FF3B3B3B"/>
        <rFont val="JetBrains Mono"/>
        <family val="3"/>
      </rPr>
      <t>:</t>
    </r>
  </si>
  <si>
    <r>
      <t xml:space="preserve">            </t>
    </r>
    <r>
      <rPr>
        <sz val="10"/>
        <color rgb="FF795E26"/>
        <rFont val="JetBrains Mono"/>
        <family val="3"/>
      </rPr>
      <t>print</t>
    </r>
    <r>
      <rPr>
        <sz val="10"/>
        <color rgb="FF3B3B3B"/>
        <rFont val="JetBrains Mono"/>
        <family val="3"/>
      </rPr>
      <t>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 xml:space="preserve">'Error: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e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'</t>
    </r>
    <r>
      <rPr>
        <sz val="10"/>
        <color rgb="FF3B3B3B"/>
        <rFont val="JetBrains Mono"/>
        <family val="3"/>
      </rPr>
      <t>)</t>
    </r>
  </si>
  <si>
    <r>
      <t xml:space="preserve">            </t>
    </r>
    <r>
      <rPr>
        <sz val="10"/>
        <color rgb="FF795E26"/>
        <rFont val="JetBrains Mono"/>
        <family val="3"/>
      </rPr>
      <t>print</t>
    </r>
    <r>
      <rPr>
        <sz val="10"/>
        <color rgb="FF3B3B3B"/>
        <rFont val="JetBrains Mono"/>
        <family val="3"/>
      </rPr>
      <t>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 xml:space="preserve">'TsourceC: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TsourceC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, TdrainC: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TdrainC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, pCond: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pCond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, refrig: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refrig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'</t>
    </r>
    <r>
      <rPr>
        <sz val="10"/>
        <color rgb="FF3B3B3B"/>
        <rFont val="JetBrains Mono"/>
        <family val="3"/>
      </rPr>
      <t>)</t>
    </r>
  </si>
  <si>
    <r>
      <t xml:space="preserve">        </t>
    </r>
    <r>
      <rPr>
        <sz val="10"/>
        <color rgb="FF008000"/>
        <rFont val="JetBrains Mono"/>
        <family val="3"/>
      </rPr>
      <t># Compute the performance metrics at reference state and normalize the yield factor.</t>
    </r>
  </si>
  <si>
    <r>
      <t xml:space="preserve">        </t>
    </r>
    <r>
      <rPr>
        <sz val="10"/>
        <color rgb="FF001080"/>
        <rFont val="JetBrains Mono"/>
        <family val="3"/>
      </rPr>
      <t>resultsRef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795E26"/>
        <rFont val="JetBrains Mono"/>
        <family val="3"/>
      </rPr>
      <t>calc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TsourceRefC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TdrainRefC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refrig</t>
    </r>
    <r>
      <rPr>
        <sz val="10"/>
        <color rgb="FF3B3B3B"/>
        <rFont val="JetBrains Mono"/>
        <family val="3"/>
      </rPr>
      <t>)</t>
    </r>
  </si>
  <si>
    <r>
      <t xml:space="preserve">       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>[</t>
    </r>
    <r>
      <rPr>
        <sz val="10"/>
        <color rgb="FFA31515"/>
        <rFont val="JetBrains Mono"/>
        <family val="3"/>
      </rPr>
      <t>'YieldNormed'</t>
    </r>
    <r>
      <rPr>
        <sz val="10"/>
        <color rgb="FF3B3B3B"/>
        <rFont val="JetBrains Mono"/>
        <family val="3"/>
      </rPr>
      <t xml:space="preserve">]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>[</t>
    </r>
    <r>
      <rPr>
        <sz val="10"/>
        <color rgb="FFA31515"/>
        <rFont val="JetBrains Mono"/>
        <family val="3"/>
      </rPr>
      <t>'Yield'</t>
    </r>
    <r>
      <rPr>
        <sz val="10"/>
        <color rgb="FF3B3B3B"/>
        <rFont val="JetBrains Mono"/>
        <family val="3"/>
      </rPr>
      <t xml:space="preserve">] </t>
    </r>
    <r>
      <rPr>
        <sz val="10"/>
        <color rgb="FF795E26"/>
        <rFont val="JetBrains Mono"/>
        <family val="3"/>
      </rPr>
      <t>/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resultsRef</t>
    </r>
    <r>
      <rPr>
        <sz val="10"/>
        <color rgb="FF3B3B3B"/>
        <rFont val="JetBrains Mono"/>
        <family val="3"/>
      </rPr>
      <t>[</t>
    </r>
    <r>
      <rPr>
        <sz val="10"/>
        <color rgb="FFA31515"/>
        <rFont val="JetBrains Mono"/>
        <family val="3"/>
      </rPr>
      <t>'Yield'</t>
    </r>
    <r>
      <rPr>
        <sz val="10"/>
        <color rgb="FF3B3B3B"/>
        <rFont val="JetBrains Mono"/>
        <family val="3"/>
      </rPr>
      <t>]</t>
    </r>
  </si>
  <si>
    <r>
      <t xml:space="preserve">        </t>
    </r>
    <r>
      <rPr>
        <sz val="10"/>
        <color rgb="FF008000"/>
        <rFont val="JetBrains Mono"/>
        <family val="3"/>
      </rPr>
      <t># Create pivot tables for the performance metrics.</t>
    </r>
  </si>
  <si>
    <r>
      <t xml:space="preserve">        </t>
    </r>
    <r>
      <rPr>
        <sz val="10"/>
        <color rgb="FF001080"/>
        <rFont val="JetBrains Mono"/>
        <family val="3"/>
      </rPr>
      <t>dfYield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pivot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index</t>
    </r>
    <r>
      <rPr>
        <sz val="10"/>
        <color rgb="FF000000"/>
        <rFont val="JetBrains Mono"/>
        <family val="3"/>
      </rPr>
      <t>=</t>
    </r>
    <r>
      <rPr>
        <sz val="10"/>
        <color rgb="FFA31515"/>
        <rFont val="JetBrains Mono"/>
        <family val="3"/>
      </rPr>
      <t>'Tsource'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columns</t>
    </r>
    <r>
      <rPr>
        <sz val="10"/>
        <color rgb="FF000000"/>
        <rFont val="JetBrains Mono"/>
        <family val="3"/>
      </rPr>
      <t>=</t>
    </r>
    <r>
      <rPr>
        <sz val="10"/>
        <color rgb="FFA31515"/>
        <rFont val="JetBrains Mono"/>
        <family val="3"/>
      </rPr>
      <t>'Tdrain'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values</t>
    </r>
    <r>
      <rPr>
        <sz val="10"/>
        <color rgb="FF000000"/>
        <rFont val="JetBrains Mono"/>
        <family val="3"/>
      </rPr>
      <t>=</t>
    </r>
    <r>
      <rPr>
        <sz val="10"/>
        <color rgb="FFA31515"/>
        <rFont val="JetBrains Mono"/>
        <family val="3"/>
      </rPr>
      <t>'YieldNormed'</t>
    </r>
    <r>
      <rPr>
        <sz val="10"/>
        <color rgb="FF3B3B3B"/>
        <rFont val="JetBrains Mono"/>
        <family val="3"/>
      </rPr>
      <t>)</t>
    </r>
  </si>
  <si>
    <r>
      <t xml:space="preserve">        </t>
    </r>
    <r>
      <rPr>
        <sz val="10"/>
        <color rgb="FF001080"/>
        <rFont val="JetBrains Mono"/>
        <family val="3"/>
      </rPr>
      <t>dfCOP</t>
    </r>
    <r>
      <rPr>
        <sz val="10"/>
        <color rgb="FF3B3B3B"/>
        <rFont val="JetBrains Mono"/>
        <family val="3"/>
      </rPr>
      <t xml:space="preserve">  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pivot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index</t>
    </r>
    <r>
      <rPr>
        <sz val="10"/>
        <color rgb="FF000000"/>
        <rFont val="JetBrains Mono"/>
        <family val="3"/>
      </rPr>
      <t>=</t>
    </r>
    <r>
      <rPr>
        <sz val="10"/>
        <color rgb="FFA31515"/>
        <rFont val="JetBrains Mono"/>
        <family val="3"/>
      </rPr>
      <t>'Tsource'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columns</t>
    </r>
    <r>
      <rPr>
        <sz val="10"/>
        <color rgb="FF000000"/>
        <rFont val="JetBrains Mono"/>
        <family val="3"/>
      </rPr>
      <t>=</t>
    </r>
    <r>
      <rPr>
        <sz val="10"/>
        <color rgb="FFA31515"/>
        <rFont val="JetBrains Mono"/>
        <family val="3"/>
      </rPr>
      <t>'Tdrain'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values</t>
    </r>
    <r>
      <rPr>
        <sz val="10"/>
        <color rgb="FF000000"/>
        <rFont val="JetBrains Mono"/>
        <family val="3"/>
      </rPr>
      <t>=</t>
    </r>
    <r>
      <rPr>
        <sz val="10"/>
        <color rgb="FFA31515"/>
        <rFont val="JetBrains Mono"/>
        <family val="3"/>
      </rPr>
      <t>'COP'</t>
    </r>
    <r>
      <rPr>
        <sz val="10"/>
        <color rgb="FF3B3B3B"/>
        <rFont val="JetBrains Mono"/>
        <family val="3"/>
      </rPr>
      <t>)</t>
    </r>
  </si>
  <si>
    <r>
      <t xml:space="preserve">        </t>
    </r>
    <r>
      <rPr>
        <sz val="10"/>
        <color rgb="FF001080"/>
        <rFont val="JetBrains Mono"/>
        <family val="3"/>
      </rPr>
      <t>results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 xml:space="preserve">]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(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dfYield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dfCOP</t>
    </r>
    <r>
      <rPr>
        <sz val="10"/>
        <color rgb="FF3B3B3B"/>
        <rFont val="JetBrains Mono"/>
        <family val="3"/>
      </rPr>
      <t>)</t>
    </r>
  </si>
  <si>
    <r>
      <t>regrs</t>
    </r>
    <r>
      <rPr>
        <sz val="10"/>
        <color rgb="FF3B3B3B"/>
        <rFont val="JetBrains Mono"/>
        <family val="3"/>
      </rPr>
      <t xml:space="preserve">: </t>
    </r>
    <r>
      <rPr>
        <sz val="10"/>
        <color rgb="FF267F99"/>
        <rFont val="JetBrains Mono"/>
        <family val="3"/>
      </rPr>
      <t>dict</t>
    </r>
    <r>
      <rPr>
        <sz val="10"/>
        <color rgb="FF3B3B3B"/>
        <rFont val="JetBrains Mono"/>
        <family val="3"/>
      </rPr>
      <t>[</t>
    </r>
    <r>
      <rPr>
        <sz val="10"/>
        <color rgb="FF267F99"/>
        <rFont val="JetBrains Mono"/>
        <family val="3"/>
      </rPr>
      <t>str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tuple</t>
    </r>
    <r>
      <rPr>
        <sz val="10"/>
        <color rgb="FF3B3B3B"/>
        <rFont val="JetBrains Mono"/>
        <family val="3"/>
      </rPr>
      <t>[</t>
    </r>
    <r>
      <rPr>
        <sz val="10"/>
        <color rgb="FF267F99"/>
        <rFont val="JetBrains Mono"/>
        <family val="3"/>
      </rPr>
      <t>float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np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ndarray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np</t>
    </r>
    <r>
      <rPr>
        <sz val="10"/>
        <color rgb="FF3B3B3B"/>
        <rFont val="JetBrains Mono"/>
        <family val="3"/>
      </rPr>
      <t>.</t>
    </r>
    <r>
      <rPr>
        <sz val="10"/>
        <color rgb="FF267F99"/>
        <rFont val="JetBrains Mono"/>
        <family val="3"/>
      </rPr>
      <t>ndarray</t>
    </r>
    <r>
      <rPr>
        <sz val="10"/>
        <color rgb="FF3B3B3B"/>
        <rFont val="JetBrains Mono"/>
        <family val="3"/>
      </rPr>
      <t xml:space="preserve">, </t>
    </r>
    <r>
      <rPr>
        <sz val="10"/>
        <color rgb="FF267F99"/>
        <rFont val="JetBrains Mono"/>
        <family val="3"/>
      </rPr>
      <t>LinearRegression</t>
    </r>
    <r>
      <rPr>
        <sz val="10"/>
        <color rgb="FF3B3B3B"/>
        <rFont val="JetBrains Mono"/>
        <family val="3"/>
      </rPr>
      <t xml:space="preserve">]]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{}  </t>
    </r>
    <r>
      <rPr>
        <sz val="10"/>
        <color rgb="FF008000"/>
        <rFont val="JetBrains Mono"/>
        <family val="3"/>
      </rPr>
      <t># Key is title, Value is tuple of score, intercept, coef, model.</t>
    </r>
  </si>
  <si>
    <r>
      <t>degree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98658"/>
        <rFont val="JetBrains Mono"/>
        <family val="3"/>
      </rPr>
      <t>2</t>
    </r>
  </si>
  <si>
    <r>
      <t>for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 xml:space="preserve"> </t>
    </r>
    <r>
      <rPr>
        <sz val="10"/>
        <color rgb="FFAF00DB"/>
        <rFont val="JetBrains Mono"/>
        <family val="3"/>
      </rPr>
      <t>in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results</t>
    </r>
    <r>
      <rPr>
        <sz val="10"/>
        <color rgb="FF3B3B3B"/>
        <rFont val="JetBrains Mono"/>
        <family val="3"/>
      </rPr>
      <t>.</t>
    </r>
    <r>
      <rPr>
        <sz val="10"/>
        <color rgb="FF795E26"/>
        <rFont val="JetBrains Mono"/>
        <family val="3"/>
      </rPr>
      <t>keys</t>
    </r>
    <r>
      <rPr>
        <sz val="10"/>
        <color rgb="FF3B3B3B"/>
        <rFont val="JetBrains Mono"/>
        <family val="3"/>
      </rPr>
      <t>():</t>
    </r>
  </si>
  <si>
    <r>
      <t xml:space="preserve">   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dfYield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dfCOP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results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 xml:space="preserve">]   </t>
    </r>
    <r>
      <rPr>
        <sz val="10"/>
        <color rgb="FF008000"/>
        <rFont val="JetBrains Mono"/>
        <family val="3"/>
      </rPr>
      <t># Unpacking.</t>
    </r>
  </si>
  <si>
    <r>
      <t xml:space="preserve">    </t>
    </r>
    <r>
      <rPr>
        <sz val="10"/>
        <color rgb="FF001080"/>
        <rFont val="JetBrains Mono"/>
        <family val="3"/>
      </rPr>
      <t>score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intercept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coef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795E26"/>
        <rFont val="JetBrains Mono"/>
        <family val="3"/>
      </rPr>
      <t>performPolyFit</t>
    </r>
    <r>
      <rPr>
        <sz val="10"/>
        <color rgb="FF3B3B3B"/>
        <rFont val="JetBrains Mono"/>
        <family val="3"/>
      </rPr>
      <t>(</t>
    </r>
    <r>
      <rPr>
        <sz val="10"/>
        <color rgb="FF001080"/>
        <rFont val="JetBrains Mono"/>
        <family val="3"/>
      </rPr>
      <t>degree</t>
    </r>
    <r>
      <rPr>
        <sz val="10"/>
        <color rgb="FF000000"/>
        <rFont val="JetBrains Mono"/>
        <family val="3"/>
      </rPr>
      <t>=</t>
    </r>
    <r>
      <rPr>
        <sz val="10"/>
        <color rgb="FF001080"/>
        <rFont val="JetBrains Mono"/>
        <family val="3"/>
      </rPr>
      <t>degree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</t>
    </r>
    <r>
      <rPr>
        <sz val="10"/>
        <color rgb="FF000000"/>
        <rFont val="JetBrains Mono"/>
        <family val="3"/>
      </rPr>
      <t>=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featureNames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>[</t>
    </r>
    <r>
      <rPr>
        <sz val="10"/>
        <color rgb="FFA31515"/>
        <rFont val="JetBrains Mono"/>
        <family val="3"/>
      </rPr>
      <t>'Tsource'</t>
    </r>
    <r>
      <rPr>
        <sz val="10"/>
        <color rgb="FF3B3B3B"/>
        <rFont val="JetBrains Mono"/>
        <family val="3"/>
      </rPr>
      <t xml:space="preserve">, </t>
    </r>
    <r>
      <rPr>
        <sz val="10"/>
        <color rgb="FFA31515"/>
        <rFont val="JetBrains Mono"/>
        <family val="3"/>
      </rPr>
      <t>'Tdrain'</t>
    </r>
    <r>
      <rPr>
        <sz val="10"/>
        <color rgb="FF3B3B3B"/>
        <rFont val="JetBrains Mono"/>
        <family val="3"/>
      </rPr>
      <t>])</t>
    </r>
  </si>
  <si>
    <r>
      <t xml:space="preserve">    </t>
    </r>
    <r>
      <rPr>
        <sz val="10"/>
        <color rgb="FF795E26"/>
        <rFont val="JetBrains Mono"/>
        <family val="3"/>
      </rPr>
      <t>print</t>
    </r>
    <r>
      <rPr>
        <sz val="10"/>
        <color rgb="FF3B3B3B"/>
        <rFont val="JetBrains Mono"/>
        <family val="3"/>
      </rPr>
      <t>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>'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title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: score: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score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, coef: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coef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 xml:space="preserve">, intercept: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intercept</t>
    </r>
    <r>
      <rPr>
        <sz val="10"/>
        <color rgb="FF0000FF"/>
        <rFont val="JetBrains Mono"/>
        <family val="3"/>
      </rPr>
      <t>}</t>
    </r>
    <r>
      <rPr>
        <sz val="10"/>
        <color rgb="FFA31515"/>
        <rFont val="JetBrains Mono"/>
        <family val="3"/>
      </rPr>
      <t>'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</si>
  <si>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001080"/>
        <rFont val="JetBrains Mono"/>
        <family val="3"/>
      </rPr>
      <t>regrs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 xml:space="preserve">]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(</t>
    </r>
    <r>
      <rPr>
        <sz val="10"/>
        <color rgb="FF001080"/>
        <rFont val="JetBrains Mono"/>
        <family val="3"/>
      </rPr>
      <t>score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intercept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coef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</si>
  <si>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AF00DB"/>
        <rFont val="JetBrains Mono"/>
        <family val="3"/>
      </rPr>
      <t>pass</t>
    </r>
  </si>
  <si>
    <r>
      <t>xlApp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267F99"/>
        <rFont val="JetBrains Mono"/>
        <family val="3"/>
      </rPr>
      <t>xw</t>
    </r>
    <r>
      <rPr>
        <sz val="10"/>
        <color rgb="FF3B3B3B"/>
        <rFont val="JetBrains Mono"/>
        <family val="3"/>
      </rPr>
      <t>.App(</t>
    </r>
    <r>
      <rPr>
        <sz val="10"/>
        <color rgb="FF001080"/>
        <rFont val="JetBrains Mono"/>
        <family val="3"/>
      </rPr>
      <t>visible</t>
    </r>
    <r>
      <rPr>
        <sz val="10"/>
        <color rgb="FF000000"/>
        <rFont val="JetBrains Mono"/>
        <family val="3"/>
      </rPr>
      <t>=</t>
    </r>
    <r>
      <rPr>
        <sz val="10"/>
        <color rgb="FF0000FF"/>
        <rFont val="JetBrains Mono"/>
        <family val="3"/>
      </rPr>
      <t>True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add_book</t>
    </r>
    <r>
      <rPr>
        <sz val="10"/>
        <color rgb="FF000000"/>
        <rFont val="JetBrains Mono"/>
        <family val="3"/>
      </rPr>
      <t>=</t>
    </r>
    <r>
      <rPr>
        <sz val="10"/>
        <color rgb="FF0000FF"/>
        <rFont val="JetBrains Mono"/>
        <family val="3"/>
      </rPr>
      <t>False</t>
    </r>
    <r>
      <rPr>
        <sz val="10"/>
        <color rgb="FF3B3B3B"/>
        <rFont val="JetBrains Mono"/>
        <family val="3"/>
      </rPr>
      <t>)</t>
    </r>
  </si>
  <si>
    <r>
      <t>wb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xlApp</t>
    </r>
    <r>
      <rPr>
        <sz val="10"/>
        <color rgb="FF3B3B3B"/>
        <rFont val="JetBrains Mono"/>
        <family val="3"/>
      </rPr>
      <t>.books.open(</t>
    </r>
    <r>
      <rPr>
        <sz val="10"/>
        <color rgb="FFA31515"/>
        <rFont val="JetBrains Mono"/>
        <family val="3"/>
      </rPr>
      <t>'HP performance metrics TEMPLATE.xlsx'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</si>
  <si>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dfYield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dfCOP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results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>]    </t>
    </r>
    <r>
      <rPr>
        <sz val="10"/>
        <color rgb="FF008000"/>
        <rFont val="JetBrains Mono"/>
        <family val="3"/>
      </rPr>
      <t># Unpacking thermodynamic results.</t>
    </r>
  </si>
  <si>
    <r>
      <t xml:space="preserve">    </t>
    </r>
    <r>
      <rPr>
        <sz val="10"/>
        <color rgb="FF001080"/>
        <rFont val="JetBrains Mono"/>
        <family val="3"/>
      </rPr>
      <t>score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intercept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coef</t>
    </r>
    <r>
      <rPr>
        <sz val="10"/>
        <color rgb="FF3B3B3B"/>
        <rFont val="JetBrains Mono"/>
        <family val="3"/>
      </rPr>
      <t xml:space="preserve">, </t>
    </r>
    <r>
      <rPr>
        <sz val="10"/>
        <color rgb="FF001080"/>
        <rFont val="JetBrains Mono"/>
        <family val="3"/>
      </rPr>
      <t>model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regrs</t>
    </r>
    <r>
      <rPr>
        <sz val="10"/>
        <color rgb="FF3B3B3B"/>
        <rFont val="JetBrains Mono"/>
        <family val="3"/>
      </rPr>
      <t>[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>]  </t>
    </r>
    <r>
      <rPr>
        <sz val="10"/>
        <color rgb="FF008000"/>
        <rFont val="JetBrains Mono"/>
        <family val="3"/>
      </rPr>
      <t># Unpacking regression results.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</si>
  <si>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wb</t>
    </r>
    <r>
      <rPr>
        <sz val="10"/>
        <color rgb="FF3B3B3B"/>
        <rFont val="JetBrains Mono"/>
        <family val="3"/>
      </rPr>
      <t>.sheets[</t>
    </r>
    <r>
      <rPr>
        <sz val="10"/>
        <color rgb="FFA31515"/>
        <rFont val="JetBrains Mono"/>
        <family val="3"/>
      </rPr>
      <t>'Refrig'</t>
    </r>
    <r>
      <rPr>
        <sz val="10"/>
        <color rgb="FF3B3B3B"/>
        <rFont val="JetBrains Mono"/>
        <family val="3"/>
      </rPr>
      <t>].copy(</t>
    </r>
    <r>
      <rPr>
        <sz val="10"/>
        <color rgb="FF001080"/>
        <rFont val="JetBrains Mono"/>
        <family val="3"/>
      </rPr>
      <t>name</t>
    </r>
    <r>
      <rPr>
        <sz val="10"/>
        <color rgb="FF000000"/>
        <rFont val="JetBrains Mono"/>
        <family val="3"/>
      </rPr>
      <t>=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>)</t>
    </r>
  </si>
  <si>
    <r>
      <t xml:space="preserve">   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dfResults</t>
    </r>
    <r>
      <rPr>
        <sz val="10"/>
        <color rgb="FF3B3B3B"/>
        <rFont val="JetBrains Mono"/>
        <family val="3"/>
      </rPr>
      <t>[</t>
    </r>
    <r>
      <rPr>
        <sz val="10"/>
        <color rgb="FFA31515"/>
        <rFont val="JetBrains Mono"/>
        <family val="3"/>
      </rPr>
      <t>'pCond'</t>
    </r>
    <r>
      <rPr>
        <sz val="10"/>
        <color rgb="FF3B3B3B"/>
        <rFont val="JetBrains Mono"/>
        <family val="3"/>
      </rPr>
      <t>].iloc[</t>
    </r>
    <r>
      <rPr>
        <sz val="10"/>
        <color rgb="FF098658"/>
        <rFont val="JetBrains Mono"/>
        <family val="3"/>
      </rPr>
      <t>0</t>
    </r>
    <r>
      <rPr>
        <sz val="10"/>
        <color rgb="FF3B3B3B"/>
        <rFont val="JetBrains Mono"/>
        <family val="3"/>
      </rPr>
      <t>]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</si>
  <si>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'B1'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title</t>
    </r>
    <r>
      <rPr>
        <sz val="10"/>
        <color rgb="FF3B3B3B"/>
        <rFont val="JetBrains Mono"/>
        <family val="3"/>
      </rPr>
      <t>[:</t>
    </r>
    <r>
      <rPr>
        <sz val="10"/>
        <color rgb="FF098658"/>
        <rFont val="JetBrains Mono"/>
        <family val="3"/>
      </rPr>
      <t>3</t>
    </r>
    <r>
      <rPr>
        <sz val="10"/>
        <color rgb="FF3B3B3B"/>
        <rFont val="JetBrains Mono"/>
        <family val="3"/>
      </rPr>
      <t>]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</si>
  <si>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'B2'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TsourceRefC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</si>
  <si>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'B3'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TdrainRefC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</si>
  <si>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'B4'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pCond</t>
    </r>
    <r>
      <rPr>
        <sz val="10"/>
        <color rgb="FF3B3B3B"/>
        <rFont val="JetBrains Mono"/>
        <family val="3"/>
      </rPr>
      <t xml:space="preserve"> </t>
    </r>
    <r>
      <rPr>
        <sz val="10"/>
        <color rgb="FF000000"/>
        <rFont val="JetBrains Mono"/>
        <family val="3"/>
      </rPr>
      <t>/</t>
    </r>
    <r>
      <rPr>
        <sz val="10"/>
        <color rgb="FF3B3B3B"/>
        <rFont val="JetBrains Mono"/>
        <family val="3"/>
      </rPr>
      <t xml:space="preserve"> </t>
    </r>
    <r>
      <rPr>
        <sz val="10"/>
        <color rgb="FF098658"/>
        <rFont val="JetBrains Mono"/>
        <family val="3"/>
      </rPr>
      <t>1E5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</si>
  <si>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'B5'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degree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</si>
  <si>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'B6'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score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</si>
  <si>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'B7'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intercept</t>
    </r>
    <r>
      <rPr>
        <sz val="10"/>
        <color rgb="FF3B3B3B"/>
        <rFont val="JetBrains Mono"/>
        <family val="3"/>
      </rPr>
      <t xml:space="preserve">  </t>
    </r>
    <r>
      <rPr>
        <sz val="10"/>
        <color rgb="FF008000"/>
        <rFont val="JetBrains Mono"/>
        <family val="3"/>
      </rPr>
      <t># Special handling of the intercept.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</si>
  <si>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'C7'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coef</t>
    </r>
    <r>
      <rPr>
        <sz val="10"/>
        <color rgb="FF3B3B3B"/>
        <rFont val="JetBrains Mono"/>
        <family val="3"/>
      </rPr>
      <t>[</t>
    </r>
    <r>
      <rPr>
        <sz val="10"/>
        <color rgb="FF098658"/>
        <rFont val="JetBrains Mono"/>
        <family val="3"/>
      </rPr>
      <t>1</t>
    </r>
    <r>
      <rPr>
        <sz val="10"/>
        <color rgb="FF3B3B3B"/>
        <rFont val="JetBrains Mono"/>
        <family val="3"/>
      </rPr>
      <t>:]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</si>
  <si>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'A10'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dfYield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</si>
  <si>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'A30'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dfCOP</t>
    </r>
  </si>
  <si>
    <r>
      <t xml:space="preserve">    </t>
    </r>
    <r>
      <rPr>
        <sz val="10"/>
        <color rgb="FF001080"/>
        <rFont val="JetBrains Mono"/>
        <family val="3"/>
      </rPr>
      <t>sh</t>
    </r>
    <r>
      <rPr>
        <sz val="10"/>
        <color rgb="FF3B3B3B"/>
        <rFont val="JetBrains Mono"/>
        <family val="3"/>
      </rPr>
      <t>.range(</t>
    </r>
    <r>
      <rPr>
        <sz val="10"/>
        <color rgb="FFA31515"/>
        <rFont val="JetBrains Mono"/>
        <family val="3"/>
      </rPr>
      <t>'A50'</t>
    </r>
    <r>
      <rPr>
        <sz val="10"/>
        <color rgb="FF3B3B3B"/>
        <rFont val="JetBrains Mono"/>
        <family val="3"/>
      </rPr>
      <t xml:space="preserve">).value </t>
    </r>
    <r>
      <rPr>
        <sz val="10"/>
        <color rgb="FF000000"/>
        <rFont val="JetBrains Mono"/>
        <family val="3"/>
      </rPr>
      <t>=</t>
    </r>
    <r>
      <rPr>
        <sz val="10"/>
        <color rgb="FF3B3B3B"/>
        <rFont val="JetBrains Mono"/>
        <family val="3"/>
      </rPr>
      <t xml:space="preserve"> </t>
    </r>
    <r>
      <rPr>
        <sz val="10"/>
        <color rgb="FF001080"/>
        <rFont val="JetBrains Mono"/>
        <family val="3"/>
      </rPr>
      <t>dfResults</t>
    </r>
  </si>
  <si>
    <r>
      <t>wb</t>
    </r>
    <r>
      <rPr>
        <sz val="10"/>
        <color rgb="FF3B3B3B"/>
        <rFont val="JetBrains Mono"/>
        <family val="3"/>
      </rPr>
      <t>.save(</t>
    </r>
    <r>
      <rPr>
        <sz val="10"/>
        <color rgb="FF0000FF"/>
        <rFont val="JetBrains Mono"/>
        <family val="3"/>
      </rPr>
      <t>f</t>
    </r>
    <r>
      <rPr>
        <sz val="10"/>
        <color rgb="FFA31515"/>
        <rFont val="JetBrains Mono"/>
        <family val="3"/>
      </rPr>
      <t xml:space="preserve">'HP performance metrics - </t>
    </r>
    <r>
      <rPr>
        <sz val="10"/>
        <color rgb="FF0000FF"/>
        <rFont val="JetBrains Mono"/>
        <family val="3"/>
      </rPr>
      <t>{</t>
    </r>
    <r>
      <rPr>
        <sz val="10"/>
        <color rgb="FF001080"/>
        <rFont val="JetBrains Mono"/>
        <family val="3"/>
      </rPr>
      <t>degree</t>
    </r>
    <r>
      <rPr>
        <sz val="10"/>
        <color rgb="FF0000FF"/>
        <rFont val="JetBrains Mono"/>
        <family val="3"/>
      </rPr>
      <t>=}</t>
    </r>
    <r>
      <rPr>
        <sz val="10"/>
        <color rgb="FFA31515"/>
        <rFont val="JetBrains Mono"/>
        <family val="3"/>
      </rPr>
      <t>.xlsx'</t>
    </r>
    <r>
      <rPr>
        <sz val="10"/>
        <color rgb="FF3B3B3B"/>
        <rFont val="JetBrains Mono"/>
        <family val="3"/>
      </rPr>
      <t>)</t>
    </r>
  </si>
  <si>
    <r>
      <t>wb</t>
    </r>
    <r>
      <rPr>
        <sz val="10"/>
        <color rgb="FF3B3B3B"/>
        <rFont val="JetBrains Mono"/>
        <family val="3"/>
      </rPr>
      <t>.close()</t>
    </r>
  </si>
  <si>
    <r>
      <t>xlApp</t>
    </r>
    <r>
      <rPr>
        <sz val="10"/>
        <color rgb="FF3B3B3B"/>
        <rFont val="JetBrains Mono"/>
        <family val="3"/>
      </rPr>
      <t>.quit()</t>
    </r>
  </si>
  <si>
    <t>Dette ark sammenligner for hvert kølemiddel (samme maskine) ydelsen sat i forhold til ydelsen per slugeevne ved referencetilstanden markeret med sort kant i tabellerne herunder.</t>
  </si>
  <si>
    <t>NH3 at Tcond=60°C</t>
  </si>
  <si>
    <t>NH3 at Tcond=70°C</t>
  </si>
  <si>
    <t>NH3 at Tcond=80°C</t>
  </si>
  <si>
    <t>NH3 at Tcond=90°C</t>
  </si>
  <si>
    <t>CO2 at pCond=90 bar</t>
  </si>
  <si>
    <t>CO2 at pCond=100 bar</t>
  </si>
  <si>
    <t>CO2 at pCond=110 bar</t>
  </si>
  <si>
    <t>CO2 at pCond=120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</si>
</sst>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3F3F76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8000"/>
      <name val="JetBrains Mono"/>
      <family val="3"/>
    </font>
    <font>
      <sz val="10"/>
      <color rgb="FF000000"/>
      <name val="JetBrains Mono"/>
      <family val="3"/>
    </font>
    <font>
      <sz val="10"/>
      <color theme="1"/>
      <name val="Calibri"/>
      <family val="2"/>
    </font>
    <font>
      <sz val="10"/>
      <color rgb="FF0451A5"/>
      <name val="JetBrains Mono"/>
      <family val="3"/>
    </font>
    <font>
      <sz val="10"/>
      <color rgb="FFAF00DB"/>
      <name val="JetBrains Mono"/>
      <family val="3"/>
    </font>
    <font>
      <sz val="10"/>
      <color rgb="FF3B3B3B"/>
      <name val="JetBrains Mono"/>
      <family val="3"/>
    </font>
    <font>
      <sz val="10"/>
      <color rgb="FF267F99"/>
      <name val="JetBrains Mono"/>
      <family val="3"/>
    </font>
    <font>
      <sz val="10"/>
      <color rgb="FF795E26"/>
      <name val="JetBrains Mono"/>
      <family val="3"/>
    </font>
    <font>
      <sz val="10"/>
      <color rgb="FF001080"/>
      <name val="JetBrains Mono"/>
      <family val="3"/>
    </font>
    <font>
      <sz val="10"/>
      <color rgb="FFA31515"/>
      <name val="JetBrains Mono"/>
      <family val="3"/>
    </font>
    <font>
      <sz val="10"/>
      <color rgb="FF0000FF"/>
      <name val="JetBrains Mono"/>
      <family val="3"/>
    </font>
    <font>
      <sz val="10"/>
      <color rgb="FF098658"/>
      <name val="JetBrains Mono"/>
      <family val="3"/>
    </font>
    <font>
      <sz val="10"/>
      <color rgb="FF0070C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3" fillId="0" borderId="0"/>
  </cellStyleXfs>
  <cellXfs count="25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3" fillId="0" borderId="0" xfId="2"/>
    <xf numFmtId="0" fontId="3" fillId="0" borderId="0" xfId="2" quotePrefix="1"/>
    <xf numFmtId="0" fontId="4" fillId="0" borderId="0" xfId="2" applyFont="1"/>
    <xf numFmtId="11" fontId="3" fillId="0" borderId="0" xfId="2" applyNumberFormat="1"/>
    <xf numFmtId="0" fontId="2" fillId="3" borderId="1" xfId="1"/>
    <xf numFmtId="164" fontId="3" fillId="0" borderId="0" xfId="2" applyNumberFormat="1"/>
    <xf numFmtId="165" fontId="3" fillId="0" borderId="0" xfId="2" applyNumberForma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0" fillId="0" borderId="2" xfId="0" applyNumberFormat="1" applyBorder="1"/>
  </cellXfs>
  <cellStyles count="3">
    <cellStyle name="Input" xfId="1" builtinId="20"/>
    <cellStyle name="Normal" xfId="0" builtinId="0"/>
    <cellStyle name="Normal 2" xfId="2" xr:uid="{15C5C4FB-313A-4137-8627-3C822385A7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strRef>
          <c:f>Refrig!$E$1</c:f>
          <c:strCache>
            <c:ptCount val="1"/>
            <c:pt idx="0">
              <c:v>Relativ VP-ydelse vs. dræn- og kildetemp. for NH3 @ Pcond 33 bar</c:v>
            </c:pt>
          </c:strCache>
        </c:strRef>
      </c:tx>
      <c:layout>
        <c:manualLayout>
          <c:xMode val="edge"/>
          <c:yMode val="edge"/>
          <c:x val="0.11675793051520966"/>
          <c:y val="3.0702818580885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Refrig!$A$11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Refrig!$B$11:$L$11</c:f>
              <c:numCache>
                <c:formatCode>General</c:formatCode>
                <c:ptCount val="11"/>
                <c:pt idx="0">
                  <c:v>0.91437653429422394</c:v>
                </c:pt>
                <c:pt idx="1">
                  <c:v>0.90827285514117362</c:v>
                </c:pt>
                <c:pt idx="2">
                  <c:v>0.90214432442016534</c:v>
                </c:pt>
                <c:pt idx="3">
                  <c:v>0.89598973513326718</c:v>
                </c:pt>
                <c:pt idx="4">
                  <c:v>0.88980779907840535</c:v>
                </c:pt>
                <c:pt idx="5">
                  <c:v>0.88359713891365843</c:v>
                </c:pt>
                <c:pt idx="6">
                  <c:v>0.87735627907508396</c:v>
                </c:pt>
                <c:pt idx="7">
                  <c:v>0.87108363535520583</c:v>
                </c:pt>
                <c:pt idx="8">
                  <c:v>0.86477750290895017</c:v>
                </c:pt>
                <c:pt idx="9">
                  <c:v>0.85843604240339344</c:v>
                </c:pt>
                <c:pt idx="10">
                  <c:v>0.85205726396439796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0-494B-B12C-3DB1E01CC182}"/>
            </c:ext>
          </c:extLst>
        </c:ser>
        <c:ser>
          <c:idx val="1"/>
          <c:order val="1"/>
          <c:tx>
            <c:strRef>
              <c:f>Refrig!$A$12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Refrig!$B$12:$L$12</c:f>
              <c:numCache>
                <c:formatCode>General</c:formatCode>
                <c:ptCount val="11"/>
                <c:pt idx="0">
                  <c:v>0.97344408467963728</c:v>
                </c:pt>
                <c:pt idx="1">
                  <c:v>0.96689520602819323</c:v>
                </c:pt>
                <c:pt idx="2">
                  <c:v>0.96031966314706507</c:v>
                </c:pt>
                <c:pt idx="3">
                  <c:v>0.9537161610004572</c:v>
                </c:pt>
                <c:pt idx="4">
                  <c:v>0.94708331742543994</c:v>
                </c:pt>
                <c:pt idx="5">
                  <c:v>0.94041965461741717</c:v>
                </c:pt>
                <c:pt idx="6">
                  <c:v>0.9337235893855037</c:v>
                </c:pt>
                <c:pt idx="7">
                  <c:v>0.92699342197087231</c:v>
                </c:pt>
                <c:pt idx="8">
                  <c:v>0.92022732317784794</c:v>
                </c:pt>
                <c:pt idx="9">
                  <c:v>0.91342331951342515</c:v>
                </c:pt>
                <c:pt idx="10">
                  <c:v>0.90657927596297849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0-494B-B12C-3DB1E01CC182}"/>
            </c:ext>
          </c:extLst>
        </c:ser>
        <c:ser>
          <c:idx val="2"/>
          <c:order val="2"/>
          <c:tx>
            <c:strRef>
              <c:f>Refrig!$A$13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Refrig!$B$13:$L$13</c:f>
              <c:numCache>
                <c:formatCode>General</c:formatCode>
                <c:ptCount val="11"/>
                <c:pt idx="0">
                  <c:v>1.035397014020349</c:v>
                </c:pt>
                <c:pt idx="1">
                  <c:v>1.028377642330786</c:v>
                </c:pt>
                <c:pt idx="2">
                  <c:v>1.021329690765348</c:v>
                </c:pt>
                <c:pt idx="3">
                  <c:v>1.014251771248599</c:v>
                </c:pt>
                <c:pt idx="4">
                  <c:v>1.007142402318467</c:v>
                </c:pt>
                <c:pt idx="5">
                  <c:v>1</c:v>
                </c:pt>
                <c:pt idx="6">
                  <c:v>0.99282286736065872</c:v>
                </c:pt>
                <c:pt idx="7">
                  <c:v>0.98560918252533625</c:v>
                </c:pt>
                <c:pt idx="8">
                  <c:v>0.97835698488290845</c:v>
                </c:pt>
                <c:pt idx="9">
                  <c:v>0.97106415915812472</c:v>
                </c:pt>
                <c:pt idx="10">
                  <c:v>0.96372841694986833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00-494B-B12C-3DB1E01CC182}"/>
            </c:ext>
          </c:extLst>
        </c:ser>
        <c:ser>
          <c:idx val="3"/>
          <c:order val="3"/>
          <c:tx>
            <c:strRef>
              <c:f>Refrig!$A$14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1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Refrig!$B$14:$L$14</c:f>
              <c:numCache>
                <c:formatCode>General</c:formatCode>
                <c:ptCount val="11"/>
                <c:pt idx="0">
                  <c:v>1.1003333005134439</c:v>
                </c:pt>
                <c:pt idx="1">
                  <c:v>1.0928170812077449</c:v>
                </c:pt>
                <c:pt idx="2">
                  <c:v>1.0852702590754271</c:v>
                </c:pt>
                <c:pt idx="3">
                  <c:v>1.0776913477898109</c:v>
                </c:pt>
                <c:pt idx="4">
                  <c:v>1.07007876102746</c:v>
                </c:pt>
                <c:pt idx="5">
                  <c:v>1.062430802695955</c:v>
                </c:pt>
                <c:pt idx="6">
                  <c:v>1.054745655749886</c:v>
                </c:pt>
                <c:pt idx="7">
                  <c:v>1.047021369357545</c:v>
                </c:pt>
                <c:pt idx="8">
                  <c:v>1.039255844131149</c:v>
                </c:pt>
                <c:pt idx="9">
                  <c:v>1.0314468150712961</c:v>
                </c:pt>
                <c:pt idx="10">
                  <c:v>1.023591831798462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00-494B-B12C-3DB1E01CC182}"/>
            </c:ext>
          </c:extLst>
        </c:ser>
        <c:ser>
          <c:idx val="4"/>
          <c:order val="4"/>
          <c:tx>
            <c:strRef>
              <c:f>Refrig!$A$15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Refrig!$B$15:$L$15</c:f>
              <c:numCache>
                <c:formatCode>General</c:formatCode>
                <c:ptCount val="11"/>
                <c:pt idx="0">
                  <c:v>1.168353428165164</c:v>
                </c:pt>
                <c:pt idx="1">
                  <c:v>1.1603129096617419</c:v>
                </c:pt>
                <c:pt idx="2">
                  <c:v>1.152239653609868</c:v>
                </c:pt>
                <c:pt idx="3">
                  <c:v>1.1441320700030959</c:v>
                </c:pt>
                <c:pt idx="4">
                  <c:v>1.1359884618628731</c:v>
                </c:pt>
                <c:pt idx="5">
                  <c:v>1.1278070147846531</c:v>
                </c:pt>
                <c:pt idx="6">
                  <c:v>1.119585784973737</c:v>
                </c:pt>
                <c:pt idx="7">
                  <c:v>1.111322685516773</c:v>
                </c:pt>
                <c:pt idx="8">
                  <c:v>1.1030154705816939</c:v>
                </c:pt>
                <c:pt idx="9">
                  <c:v>1.094661717172462</c:v>
                </c:pt>
                <c:pt idx="10">
                  <c:v>1.086258803981597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00-494B-B12C-3DB1E01CC182}"/>
            </c:ext>
          </c:extLst>
        </c:ser>
        <c:ser>
          <c:idx val="5"/>
          <c:order val="5"/>
          <c:tx>
            <c:strRef>
              <c:f>Refrig!$A$16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Refrig!$B$16:$L$16</c:f>
              <c:numCache>
                <c:formatCode>General</c:formatCode>
                <c:ptCount val="11"/>
                <c:pt idx="0">
                  <c:v>1.2395605176876809</c:v>
                </c:pt>
                <c:pt idx="1">
                  <c:v>1.230967113498356</c:v>
                </c:pt>
                <c:pt idx="2">
                  <c:v>1.2223387206468079</c:v>
                </c:pt>
                <c:pt idx="3">
                  <c:v>1.213673639793865</c:v>
                </c:pt>
                <c:pt idx="4">
                  <c:v>1.204970057272585</c:v>
                </c:pt>
                <c:pt idx="5">
                  <c:v>1.1962260339155351</c:v>
                </c:pt>
                <c:pt idx="6">
                  <c:v>1.187439492267947</c:v>
                </c:pt>
                <c:pt idx="7">
                  <c:v>1.178608201915208</c:v>
                </c:pt>
                <c:pt idx="8">
                  <c:v>1.169729762596357</c:v>
                </c:pt>
                <c:pt idx="9">
                  <c:v>1.1608015847042319</c:v>
                </c:pt>
                <c:pt idx="10">
                  <c:v>1.1518208666838481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00-494B-B12C-3DB1E01CC182}"/>
            </c:ext>
          </c:extLst>
        </c:ser>
        <c:ser>
          <c:idx val="6"/>
          <c:order val="6"/>
          <c:tx>
            <c:strRef>
              <c:f>Refrig!$A$17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Refrig!$B$17:$L$17</c:f>
              <c:numCache>
                <c:formatCode>General</c:formatCode>
                <c:ptCount val="11"/>
                <c:pt idx="0">
                  <c:v>1.3140604687472759</c:v>
                </c:pt>
                <c:pt idx="1">
                  <c:v>1.3048844174661329</c:v>
                </c:pt>
                <c:pt idx="2">
                  <c:v>1.295671005233296</c:v>
                </c:pt>
                <c:pt idx="3">
                  <c:v>1.2864184174915689</c:v>
                </c:pt>
                <c:pt idx="4">
                  <c:v>1.2771247176043781</c:v>
                </c:pt>
                <c:pt idx="5">
                  <c:v>1.2677878349255121</c:v>
                </c:pt>
                <c:pt idx="6">
                  <c:v>1.258405551145316</c:v>
                </c:pt>
                <c:pt idx="7">
                  <c:v>1.2489754846233609</c:v>
                </c:pt>
                <c:pt idx="8">
                  <c:v>1.239495072356998</c:v>
                </c:pt>
                <c:pt idx="9">
                  <c:v>1.229961549159396</c:v>
                </c:pt>
                <c:pt idx="10">
                  <c:v>1.2203719235254831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00-494B-B12C-3DB1E01CC182}"/>
            </c:ext>
          </c:extLst>
        </c:ser>
        <c:ser>
          <c:idx val="7"/>
          <c:order val="7"/>
          <c:tx>
            <c:strRef>
              <c:f>Refrig!$A$18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Refrig!$B$18:$L$18</c:f>
              <c:numCache>
                <c:formatCode>General</c:formatCode>
                <c:ptCount val="11"/>
                <c:pt idx="0">
                  <c:v>1.3919621144883001</c:v>
                </c:pt>
                <c:pt idx="1">
                  <c:v>1.382172437487492</c:v>
                </c:pt>
                <c:pt idx="2">
                  <c:v>1.372342901113808</c:v>
                </c:pt>
                <c:pt idx="3">
                  <c:v>1.362471569466033</c:v>
                </c:pt>
                <c:pt idx="4">
                  <c:v>1.3525563763998141</c:v>
                </c:pt>
                <c:pt idx="5">
                  <c:v>1.342595112799601</c:v>
                </c:pt>
                <c:pt idx="6">
                  <c:v>1.3325854120117691</c:v>
                </c:pt>
                <c:pt idx="7">
                  <c:v>1.3225247331295791</c:v>
                </c:pt>
                <c:pt idx="8">
                  <c:v>1.3124103417559261</c:v>
                </c:pt>
                <c:pt idx="9">
                  <c:v>1.302239287788949</c:v>
                </c:pt>
                <c:pt idx="10">
                  <c:v>1.292008379674082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00-494B-B12C-3DB1E01CC182}"/>
            </c:ext>
          </c:extLst>
        </c:ser>
        <c:ser>
          <c:idx val="8"/>
          <c:order val="8"/>
          <c:tx>
            <c:strRef>
              <c:f>Refrig!$A$19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Refrig!$B$19:$L$19</c:f>
              <c:numCache>
                <c:formatCode>General</c:formatCode>
                <c:ptCount val="11"/>
                <c:pt idx="0">
                  <c:v>1.473377389366908</c:v>
                </c:pt>
                <c:pt idx="1">
                  <c:v>1.4629418459982451</c:v>
                </c:pt>
                <c:pt idx="2">
                  <c:v>1.452463813565412</c:v>
                </c:pt>
                <c:pt idx="3">
                  <c:v>1.441941228447607</c:v>
                </c:pt>
                <c:pt idx="4">
                  <c:v>1.431371888188204</c:v>
                </c:pt>
                <c:pt idx="5">
                  <c:v>1.4207534379269611</c:v>
                </c:pt>
                <c:pt idx="6">
                  <c:v>1.4100833548721119</c:v>
                </c:pt>
                <c:pt idx="7">
                  <c:v>1.399358930482562</c:v>
                </c:pt>
                <c:pt idx="8">
                  <c:v>1.3885772499614699</c:v>
                </c:pt>
                <c:pt idx="9">
                  <c:v>1.3777351685762891</c:v>
                </c:pt>
                <c:pt idx="10">
                  <c:v>1.366829284212107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00-494B-B12C-3DB1E01CC182}"/>
            </c:ext>
          </c:extLst>
        </c:ser>
        <c:ser>
          <c:idx val="9"/>
          <c:order val="9"/>
          <c:tx>
            <c:strRef>
              <c:f>Refrig!$A$20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Refrig!$B$20:$L$20</c:f>
              <c:numCache>
                <c:formatCode>General</c:formatCode>
                <c:ptCount val="11"/>
                <c:pt idx="0">
                  <c:v>1.55842151145303</c:v>
                </c:pt>
                <c:pt idx="1">
                  <c:v>1.54730655153605</c:v>
                </c:pt>
                <c:pt idx="2">
                  <c:v>1.5361463362616361</c:v>
                </c:pt>
                <c:pt idx="3">
                  <c:v>1.5249386676548811</c:v>
                </c:pt>
                <c:pt idx="4">
                  <c:v>1.513681199866</c:v>
                </c:pt>
                <c:pt idx="5">
                  <c:v>1.5023714247192099</c:v>
                </c:pt>
                <c:pt idx="6">
                  <c:v>1.4910066551738479</c:v>
                </c:pt>
                <c:pt idx="7">
                  <c:v>1.4795840063465251</c:v>
                </c:pt>
                <c:pt idx="8">
                  <c:v>1.468100373669623</c:v>
                </c:pt>
                <c:pt idx="9">
                  <c:v>1.456552407669615</c:v>
                </c:pt>
                <c:pt idx="10">
                  <c:v>1.4449364847334789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00-494B-B12C-3DB1E01CC182}"/>
            </c:ext>
          </c:extLst>
        </c:ser>
        <c:ser>
          <c:idx val="10"/>
          <c:order val="10"/>
          <c:tx>
            <c:strRef>
              <c:f>Refrig!$A$21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Refrig!$B$10:$L$10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</c:numCache>
            </c:numRef>
          </c:xVal>
          <c:yVal>
            <c:numRef>
              <c:f>Refrig!$B$21:$L$21</c:f>
              <c:numCache>
                <c:formatCode>General</c:formatCode>
                <c:ptCount val="11"/>
                <c:pt idx="0">
                  <c:v>1.647213180486603</c:v>
                </c:pt>
                <c:pt idx="1">
                  <c:v>1.6353838938434391</c:v>
                </c:pt>
                <c:pt idx="2">
                  <c:v>1.6235064434102831</c:v>
                </c:pt>
                <c:pt idx="3">
                  <c:v>1.611578489954655</c:v>
                </c:pt>
                <c:pt idx="4">
                  <c:v>1.59959753686571</c:v>
                </c:pt>
                <c:pt idx="5">
                  <c:v>1.5875609147743679</c:v>
                </c:pt>
                <c:pt idx="6">
                  <c:v>1.575465763951537</c:v>
                </c:pt>
                <c:pt idx="7">
                  <c:v>1.5633090141106161</c:v>
                </c:pt>
                <c:pt idx="8">
                  <c:v>1.55108736116229</c:v>
                </c:pt>
                <c:pt idx="9">
                  <c:v>1.538797240371939</c:v>
                </c:pt>
                <c:pt idx="10">
                  <c:v>1.526434795247279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00-494B-B12C-3DB1E01CC182}"/>
            </c:ext>
          </c:extLst>
        </c:ser>
        <c:ser>
          <c:idx val="13"/>
          <c:order val="11"/>
          <c:tx>
            <c:strRef>
              <c:f>Refrig!$E$3</c:f>
              <c:strCache>
                <c:ptCount val="1"/>
                <c:pt idx="0">
                  <c:v>REF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9000"/>
                </a:schemeClr>
              </a:solidFill>
              <a:ln w="9525">
                <a:solidFill>
                  <a:schemeClr val="accent1">
                    <a:shade val="39000"/>
                  </a:schemeClr>
                </a:solidFill>
              </a:ln>
              <a:effectLst/>
            </c:spPr>
          </c:marker>
          <c:xVal>
            <c:numRef>
              <c:f>Refrig!$F$3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Refrig!$G$3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00-494B-B12C-3DB1E01C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93391"/>
        <c:axId val="861394831"/>
      </c:scatterChart>
      <c:valAx>
        <c:axId val="861393391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Dræn temperatur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4831"/>
        <c:crosses val="autoZero"/>
        <c:crossBetween val="midCat"/>
      </c:valAx>
      <c:valAx>
        <c:axId val="861394831"/>
        <c:scaling>
          <c:orientation val="minMax"/>
          <c:max val="1.6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Ydelse relativt til referencetilstand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6139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50762715865624"/>
          <c:y val="0.15231826094627754"/>
          <c:w val="0.14255088027624821"/>
          <c:h val="0.68147348983576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/>
      </a:pPr>
      <a:endParaRPr lang="da-DK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9</xdr:row>
      <xdr:rowOff>0</xdr:rowOff>
    </xdr:from>
    <xdr:to>
      <xdr:col>24</xdr:col>
      <xdr:colOff>132697</xdr:colOff>
      <xdr:row>27</xdr:row>
      <xdr:rowOff>46038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AAE0B-ED88-4C85-91C1-1A73ED235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0.8675</cdr:x>
      <cdr:y>0.01098</cdr:y>
    </cdr:from>
    <cdr:to>
      <cdr:x>0.95819</cdr:x>
      <cdr:y>0.17198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3718F0-636D-7DE9-75BC-8F39D5ADA167}"/>
            </a:ext>
          </a:extLst>
        </cdr:cNvPr>
        <cdr:cNvSpPr txBox="1"/>
      </cdr:nvSpPr>
      <cdr:spPr>
        <a:xfrm xmlns:a="http://schemas.openxmlformats.org/drawingml/2006/main">
          <a:off x="5072894" y="35976"/>
          <a:ext cx="530328" cy="527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a-DK" sz="1100" kern="1200"/>
            <a:t>Kilde-temp.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072A-B47C-4368-9498-55F635CC4291}">
  <dimension ref="A2:A237"/>
  <sheetViews>
    <sheetView workbookViewId="0">
      <selection activeCell="R20" sqref="R20"/>
    </sheetView>
  </sheetViews>
  <sheetFormatPr defaultRowHeight="14.5" x14ac:dyDescent="0.35"/>
  <cols>
    <col min="1" max="1" width="8.7265625" style="2"/>
  </cols>
  <sheetData>
    <row r="2" spans="1:1" x14ac:dyDescent="0.35">
      <c r="A2" s="1" t="s">
        <v>42</v>
      </c>
    </row>
    <row r="8" spans="1:1" x14ac:dyDescent="0.35">
      <c r="A8" s="10" t="s">
        <v>15</v>
      </c>
    </row>
    <row r="9" spans="1:1" x14ac:dyDescent="0.35">
      <c r="A9" s="11" t="s">
        <v>45</v>
      </c>
    </row>
    <row r="10" spans="1:1" x14ac:dyDescent="0.35">
      <c r="A10" s="12"/>
    </row>
    <row r="11" spans="1:1" x14ac:dyDescent="0.35">
      <c r="A11" s="11" t="s">
        <v>46</v>
      </c>
    </row>
    <row r="12" spans="1:1" x14ac:dyDescent="0.35">
      <c r="A12" s="11" t="s">
        <v>47</v>
      </c>
    </row>
    <row r="13" spans="1:1" x14ac:dyDescent="0.35">
      <c r="A13" s="13" t="s">
        <v>93</v>
      </c>
    </row>
    <row r="14" spans="1:1" x14ac:dyDescent="0.35">
      <c r="A14" s="13" t="s">
        <v>94</v>
      </c>
    </row>
    <row r="15" spans="1:1" x14ac:dyDescent="0.35">
      <c r="A15" s="13" t="s">
        <v>95</v>
      </c>
    </row>
    <row r="16" spans="1:1" x14ac:dyDescent="0.35">
      <c r="A16" s="13" t="s">
        <v>96</v>
      </c>
    </row>
    <row r="17" spans="1:1" x14ac:dyDescent="0.35">
      <c r="A17" s="13" t="s">
        <v>97</v>
      </c>
    </row>
    <row r="18" spans="1:1" x14ac:dyDescent="0.35">
      <c r="A18" s="12"/>
    </row>
    <row r="19" spans="1:1" x14ac:dyDescent="0.35">
      <c r="A19" s="11" t="s">
        <v>48</v>
      </c>
    </row>
    <row r="20" spans="1:1" x14ac:dyDescent="0.35">
      <c r="A20" s="11" t="s">
        <v>49</v>
      </c>
    </row>
    <row r="21" spans="1:1" x14ac:dyDescent="0.35">
      <c r="A21" s="12"/>
    </row>
    <row r="22" spans="1:1" x14ac:dyDescent="0.35">
      <c r="A22" s="11" t="s">
        <v>16</v>
      </c>
    </row>
    <row r="23" spans="1:1" x14ac:dyDescent="0.35">
      <c r="A23" s="11" t="s">
        <v>17</v>
      </c>
    </row>
    <row r="24" spans="1:1" x14ac:dyDescent="0.35">
      <c r="A24" s="12"/>
    </row>
    <row r="25" spans="1:1" x14ac:dyDescent="0.35">
      <c r="A25" s="11" t="s">
        <v>43</v>
      </c>
    </row>
    <row r="26" spans="1:1" x14ac:dyDescent="0.35">
      <c r="A26" s="11" t="s">
        <v>44</v>
      </c>
    </row>
    <row r="27" spans="1:1" x14ac:dyDescent="0.35">
      <c r="A27" s="10" t="s">
        <v>15</v>
      </c>
    </row>
    <row r="28" spans="1:1" x14ac:dyDescent="0.35">
      <c r="A28" s="12"/>
    </row>
    <row r="29" spans="1:1" x14ac:dyDescent="0.35">
      <c r="A29" s="14" t="s">
        <v>98</v>
      </c>
    </row>
    <row r="30" spans="1:1" x14ac:dyDescent="0.35">
      <c r="A30" s="14" t="s">
        <v>99</v>
      </c>
    </row>
    <row r="31" spans="1:1" x14ac:dyDescent="0.35">
      <c r="A31" s="14" t="s">
        <v>100</v>
      </c>
    </row>
    <row r="32" spans="1:1" x14ac:dyDescent="0.35">
      <c r="A32" s="14" t="s">
        <v>101</v>
      </c>
    </row>
    <row r="33" spans="1:1" x14ac:dyDescent="0.35">
      <c r="A33" s="10" t="s">
        <v>18</v>
      </c>
    </row>
    <row r="34" spans="1:1" x14ac:dyDescent="0.35">
      <c r="A34" s="14" t="s">
        <v>102</v>
      </c>
    </row>
    <row r="35" spans="1:1" x14ac:dyDescent="0.35">
      <c r="A35" s="14" t="s">
        <v>103</v>
      </c>
    </row>
    <row r="36" spans="1:1" x14ac:dyDescent="0.35">
      <c r="A36" s="14" t="s">
        <v>104</v>
      </c>
    </row>
    <row r="37" spans="1:1" x14ac:dyDescent="0.35">
      <c r="A37" s="14" t="s">
        <v>105</v>
      </c>
    </row>
    <row r="38" spans="1:1" x14ac:dyDescent="0.35">
      <c r="A38" s="14" t="s">
        <v>106</v>
      </c>
    </row>
    <row r="39" spans="1:1" x14ac:dyDescent="0.35">
      <c r="A39" s="12"/>
    </row>
    <row r="40" spans="1:1" x14ac:dyDescent="0.35">
      <c r="A40" s="12"/>
    </row>
    <row r="41" spans="1:1" x14ac:dyDescent="0.35">
      <c r="A41" s="12"/>
    </row>
    <row r="42" spans="1:1" x14ac:dyDescent="0.35">
      <c r="A42" s="15" t="s">
        <v>107</v>
      </c>
    </row>
    <row r="43" spans="1:1" x14ac:dyDescent="0.35">
      <c r="A43" s="16" t="s">
        <v>108</v>
      </c>
    </row>
    <row r="44" spans="1:1" x14ac:dyDescent="0.35">
      <c r="A44" s="12"/>
    </row>
    <row r="45" spans="1:1" x14ac:dyDescent="0.35">
      <c r="A45" s="10" t="s">
        <v>19</v>
      </c>
    </row>
    <row r="46" spans="1:1" x14ac:dyDescent="0.35">
      <c r="A46" s="17" t="s">
        <v>109</v>
      </c>
    </row>
    <row r="47" spans="1:1" x14ac:dyDescent="0.35">
      <c r="A47" s="18" t="s">
        <v>110</v>
      </c>
    </row>
    <row r="48" spans="1:1" x14ac:dyDescent="0.35">
      <c r="A48" s="18" t="s">
        <v>111</v>
      </c>
    </row>
    <row r="49" spans="1:1" x14ac:dyDescent="0.35">
      <c r="A49" s="18" t="s">
        <v>112</v>
      </c>
    </row>
    <row r="50" spans="1:1" x14ac:dyDescent="0.35">
      <c r="A50" s="18" t="s">
        <v>113</v>
      </c>
    </row>
    <row r="51" spans="1:1" x14ac:dyDescent="0.35">
      <c r="A51" s="16" t="s">
        <v>114</v>
      </c>
    </row>
    <row r="52" spans="1:1" x14ac:dyDescent="0.35">
      <c r="A52" s="16" t="s">
        <v>115</v>
      </c>
    </row>
    <row r="53" spans="1:1" x14ac:dyDescent="0.35">
      <c r="A53" s="12"/>
    </row>
    <row r="54" spans="1:1" x14ac:dyDescent="0.35">
      <c r="A54" s="10" t="s">
        <v>68</v>
      </c>
    </row>
    <row r="55" spans="1:1" x14ac:dyDescent="0.35">
      <c r="A55" s="10" t="s">
        <v>69</v>
      </c>
    </row>
    <row r="56" spans="1:1" x14ac:dyDescent="0.35">
      <c r="A56" s="10" t="s">
        <v>70</v>
      </c>
    </row>
    <row r="57" spans="1:1" x14ac:dyDescent="0.35">
      <c r="A57" s="10" t="s">
        <v>69</v>
      </c>
    </row>
    <row r="58" spans="1:1" x14ac:dyDescent="0.35">
      <c r="A58" s="10" t="s">
        <v>71</v>
      </c>
    </row>
    <row r="59" spans="1:1" x14ac:dyDescent="0.35">
      <c r="A59" s="12"/>
    </row>
    <row r="60" spans="1:1" x14ac:dyDescent="0.35">
      <c r="A60" s="10" t="s">
        <v>72</v>
      </c>
    </row>
    <row r="61" spans="1:1" x14ac:dyDescent="0.35">
      <c r="A61" s="10" t="s">
        <v>73</v>
      </c>
    </row>
    <row r="62" spans="1:1" x14ac:dyDescent="0.35">
      <c r="A62" s="10" t="s">
        <v>74</v>
      </c>
    </row>
    <row r="63" spans="1:1" x14ac:dyDescent="0.35">
      <c r="A63" s="10" t="s">
        <v>75</v>
      </c>
    </row>
    <row r="64" spans="1:1" x14ac:dyDescent="0.35">
      <c r="A64" s="10" t="s">
        <v>76</v>
      </c>
    </row>
    <row r="65" spans="1:1" x14ac:dyDescent="0.35">
      <c r="A65" s="10" t="s">
        <v>77</v>
      </c>
    </row>
    <row r="66" spans="1:1" x14ac:dyDescent="0.35">
      <c r="A66" s="12"/>
    </row>
    <row r="67" spans="1:1" x14ac:dyDescent="0.35">
      <c r="A67" s="17" t="s">
        <v>116</v>
      </c>
    </row>
    <row r="68" spans="1:1" x14ac:dyDescent="0.35">
      <c r="A68" s="19" t="s">
        <v>117</v>
      </c>
    </row>
    <row r="69" spans="1:1" x14ac:dyDescent="0.35">
      <c r="A69" s="20" t="s">
        <v>20</v>
      </c>
    </row>
    <row r="70" spans="1:1" x14ac:dyDescent="0.35">
      <c r="A70" s="20" t="s">
        <v>21</v>
      </c>
    </row>
    <row r="71" spans="1:1" x14ac:dyDescent="0.35">
      <c r="A71" s="20" t="s">
        <v>22</v>
      </c>
    </row>
    <row r="72" spans="1:1" x14ac:dyDescent="0.35">
      <c r="A72" s="20" t="s">
        <v>23</v>
      </c>
    </row>
    <row r="73" spans="1:1" x14ac:dyDescent="0.35">
      <c r="A73" s="20" t="s">
        <v>24</v>
      </c>
    </row>
    <row r="74" spans="1:1" x14ac:dyDescent="0.35">
      <c r="A74" s="20" t="s">
        <v>25</v>
      </c>
    </row>
    <row r="75" spans="1:1" x14ac:dyDescent="0.35">
      <c r="A75" s="20" t="s">
        <v>26</v>
      </c>
    </row>
    <row r="76" spans="1:1" x14ac:dyDescent="0.35">
      <c r="A76" s="20" t="s">
        <v>27</v>
      </c>
    </row>
    <row r="77" spans="1:1" x14ac:dyDescent="0.35">
      <c r="A77" s="20" t="s">
        <v>28</v>
      </c>
    </row>
    <row r="78" spans="1:1" x14ac:dyDescent="0.35">
      <c r="A78" s="20" t="s">
        <v>29</v>
      </c>
    </row>
    <row r="79" spans="1:1" x14ac:dyDescent="0.35">
      <c r="A79" s="20" t="s">
        <v>30</v>
      </c>
    </row>
    <row r="80" spans="1:1" x14ac:dyDescent="0.35">
      <c r="A80" s="20" t="s">
        <v>31</v>
      </c>
    </row>
    <row r="81" spans="1:1" x14ac:dyDescent="0.35">
      <c r="A81" s="20" t="s">
        <v>32</v>
      </c>
    </row>
    <row r="82" spans="1:1" x14ac:dyDescent="0.35">
      <c r="A82" s="20" t="s">
        <v>33</v>
      </c>
    </row>
    <row r="83" spans="1:1" x14ac:dyDescent="0.35">
      <c r="A83" s="20" t="s">
        <v>34</v>
      </c>
    </row>
    <row r="84" spans="1:1" x14ac:dyDescent="0.35">
      <c r="A84" s="20" t="s">
        <v>35</v>
      </c>
    </row>
    <row r="85" spans="1:1" x14ac:dyDescent="0.35">
      <c r="A85" s="20" t="s">
        <v>36</v>
      </c>
    </row>
    <row r="86" spans="1:1" x14ac:dyDescent="0.35">
      <c r="A86" s="20" t="s">
        <v>37</v>
      </c>
    </row>
    <row r="87" spans="1:1" x14ac:dyDescent="0.35">
      <c r="A87" s="20" t="s">
        <v>38</v>
      </c>
    </row>
    <row r="88" spans="1:1" x14ac:dyDescent="0.35">
      <c r="A88" s="12"/>
    </row>
    <row r="89" spans="1:1" x14ac:dyDescent="0.35">
      <c r="A89" s="20" t="s">
        <v>39</v>
      </c>
    </row>
    <row r="90" spans="1:1" x14ac:dyDescent="0.35">
      <c r="A90" s="19" t="s">
        <v>118</v>
      </c>
    </row>
    <row r="91" spans="1:1" x14ac:dyDescent="0.35">
      <c r="A91" s="19" t="s">
        <v>119</v>
      </c>
    </row>
    <row r="92" spans="1:1" x14ac:dyDescent="0.35">
      <c r="A92" s="19" t="s">
        <v>120</v>
      </c>
    </row>
    <row r="93" spans="1:1" x14ac:dyDescent="0.35">
      <c r="A93" s="19" t="s">
        <v>121</v>
      </c>
    </row>
    <row r="94" spans="1:1" x14ac:dyDescent="0.35">
      <c r="A94" s="19" t="s">
        <v>122</v>
      </c>
    </row>
    <row r="95" spans="1:1" x14ac:dyDescent="0.35">
      <c r="A95" s="19" t="s">
        <v>123</v>
      </c>
    </row>
    <row r="96" spans="1:1" x14ac:dyDescent="0.35">
      <c r="A96" s="19" t="s">
        <v>124</v>
      </c>
    </row>
    <row r="97" spans="1:1" x14ac:dyDescent="0.35">
      <c r="A97" s="19" t="s">
        <v>125</v>
      </c>
    </row>
    <row r="98" spans="1:1" x14ac:dyDescent="0.35">
      <c r="A98" s="19" t="s">
        <v>126</v>
      </c>
    </row>
    <row r="99" spans="1:1" x14ac:dyDescent="0.35">
      <c r="A99" s="19" t="s">
        <v>127</v>
      </c>
    </row>
    <row r="100" spans="1:1" x14ac:dyDescent="0.35">
      <c r="A100" s="12"/>
    </row>
    <row r="101" spans="1:1" x14ac:dyDescent="0.35">
      <c r="A101" s="19" t="s">
        <v>128</v>
      </c>
    </row>
    <row r="102" spans="1:1" x14ac:dyDescent="0.35">
      <c r="A102" s="19" t="s">
        <v>129</v>
      </c>
    </row>
    <row r="103" spans="1:1" x14ac:dyDescent="0.35">
      <c r="A103" s="19" t="s">
        <v>130</v>
      </c>
    </row>
    <row r="104" spans="1:1" x14ac:dyDescent="0.35">
      <c r="A104" s="19" t="s">
        <v>131</v>
      </c>
    </row>
    <row r="105" spans="1:1" x14ac:dyDescent="0.35">
      <c r="A105" s="19" t="s">
        <v>132</v>
      </c>
    </row>
    <row r="106" spans="1:1" x14ac:dyDescent="0.35">
      <c r="A106" s="12"/>
    </row>
    <row r="107" spans="1:1" x14ac:dyDescent="0.35">
      <c r="A107" s="19" t="s">
        <v>133</v>
      </c>
    </row>
    <row r="108" spans="1:1" x14ac:dyDescent="0.35">
      <c r="A108" s="19" t="s">
        <v>134</v>
      </c>
    </row>
    <row r="109" spans="1:1" x14ac:dyDescent="0.35">
      <c r="A109" s="19" t="s">
        <v>135</v>
      </c>
    </row>
    <row r="110" spans="1:1" x14ac:dyDescent="0.35">
      <c r="A110" s="19" t="s">
        <v>136</v>
      </c>
    </row>
    <row r="111" spans="1:1" x14ac:dyDescent="0.35">
      <c r="A111" s="19" t="s">
        <v>137</v>
      </c>
    </row>
    <row r="112" spans="1:1" x14ac:dyDescent="0.35">
      <c r="A112" s="19" t="s">
        <v>138</v>
      </c>
    </row>
    <row r="113" spans="1:1" x14ac:dyDescent="0.35">
      <c r="A113" s="12"/>
    </row>
    <row r="114" spans="1:1" x14ac:dyDescent="0.35">
      <c r="A114" s="17" t="s">
        <v>139</v>
      </c>
    </row>
    <row r="115" spans="1:1" x14ac:dyDescent="0.35">
      <c r="A115" s="19" t="s">
        <v>117</v>
      </c>
    </row>
    <row r="116" spans="1:1" x14ac:dyDescent="0.35">
      <c r="A116" s="20" t="s">
        <v>78</v>
      </c>
    </row>
    <row r="117" spans="1:1" x14ac:dyDescent="0.35">
      <c r="A117" s="20" t="s">
        <v>79</v>
      </c>
    </row>
    <row r="118" spans="1:1" x14ac:dyDescent="0.35">
      <c r="A118" s="20" t="s">
        <v>80</v>
      </c>
    </row>
    <row r="119" spans="1:1" x14ac:dyDescent="0.35">
      <c r="A119" s="20" t="s">
        <v>81</v>
      </c>
    </row>
    <row r="120" spans="1:1" x14ac:dyDescent="0.35">
      <c r="A120" s="20" t="s">
        <v>25</v>
      </c>
    </row>
    <row r="121" spans="1:1" x14ac:dyDescent="0.35">
      <c r="A121" s="20" t="s">
        <v>82</v>
      </c>
    </row>
    <row r="122" spans="1:1" x14ac:dyDescent="0.35">
      <c r="A122" s="20" t="s">
        <v>83</v>
      </c>
    </row>
    <row r="123" spans="1:1" x14ac:dyDescent="0.35">
      <c r="A123" s="20" t="s">
        <v>84</v>
      </c>
    </row>
    <row r="124" spans="1:1" x14ac:dyDescent="0.35">
      <c r="A124" s="20" t="s">
        <v>39</v>
      </c>
    </row>
    <row r="125" spans="1:1" x14ac:dyDescent="0.35">
      <c r="A125" s="12"/>
    </row>
    <row r="126" spans="1:1" x14ac:dyDescent="0.35">
      <c r="A126" s="19" t="s">
        <v>140</v>
      </c>
    </row>
    <row r="127" spans="1:1" x14ac:dyDescent="0.35">
      <c r="A127" s="19" t="s">
        <v>85</v>
      </c>
    </row>
    <row r="128" spans="1:1" x14ac:dyDescent="0.35">
      <c r="A128" s="19" t="s">
        <v>141</v>
      </c>
    </row>
    <row r="129" spans="1:1" x14ac:dyDescent="0.35">
      <c r="A129" s="19" t="s">
        <v>142</v>
      </c>
    </row>
    <row r="130" spans="1:1" x14ac:dyDescent="0.35">
      <c r="A130" s="19" t="s">
        <v>143</v>
      </c>
    </row>
    <row r="131" spans="1:1" x14ac:dyDescent="0.35">
      <c r="A131" s="12"/>
    </row>
    <row r="132" spans="1:1" x14ac:dyDescent="0.35">
      <c r="A132" s="19" t="s">
        <v>144</v>
      </c>
    </row>
    <row r="133" spans="1:1" x14ac:dyDescent="0.35">
      <c r="A133" s="19" t="s">
        <v>145</v>
      </c>
    </row>
    <row r="134" spans="1:1" x14ac:dyDescent="0.35">
      <c r="A134" s="19" t="s">
        <v>146</v>
      </c>
    </row>
    <row r="135" spans="1:1" x14ac:dyDescent="0.35">
      <c r="A135" s="19" t="s">
        <v>147</v>
      </c>
    </row>
    <row r="136" spans="1:1" x14ac:dyDescent="0.35">
      <c r="A136" s="19" t="s">
        <v>148</v>
      </c>
    </row>
    <row r="137" spans="1:1" x14ac:dyDescent="0.35">
      <c r="A137" s="12"/>
    </row>
    <row r="138" spans="1:1" x14ac:dyDescent="0.35">
      <c r="A138" s="19" t="s">
        <v>149</v>
      </c>
    </row>
    <row r="139" spans="1:1" x14ac:dyDescent="0.35">
      <c r="A139" s="19" t="s">
        <v>150</v>
      </c>
    </row>
    <row r="140" spans="1:1" x14ac:dyDescent="0.35">
      <c r="A140" s="19" t="s">
        <v>85</v>
      </c>
    </row>
    <row r="141" spans="1:1" x14ac:dyDescent="0.35">
      <c r="A141" s="19" t="s">
        <v>151</v>
      </c>
    </row>
    <row r="142" spans="1:1" x14ac:dyDescent="0.35">
      <c r="A142" s="19" t="s">
        <v>152</v>
      </c>
    </row>
    <row r="143" spans="1:1" x14ac:dyDescent="0.35">
      <c r="A143" s="19" t="s">
        <v>153</v>
      </c>
    </row>
    <row r="144" spans="1:1" x14ac:dyDescent="0.35">
      <c r="A144" s="19" t="s">
        <v>154</v>
      </c>
    </row>
    <row r="145" spans="1:1" x14ac:dyDescent="0.35">
      <c r="A145" s="19" t="s">
        <v>155</v>
      </c>
    </row>
    <row r="146" spans="1:1" x14ac:dyDescent="0.35">
      <c r="A146" s="12"/>
    </row>
    <row r="147" spans="1:1" x14ac:dyDescent="0.35">
      <c r="A147" s="19" t="s">
        <v>156</v>
      </c>
    </row>
    <row r="148" spans="1:1" x14ac:dyDescent="0.35">
      <c r="A148" s="12"/>
    </row>
    <row r="149" spans="1:1" x14ac:dyDescent="0.35">
      <c r="A149" s="12"/>
    </row>
    <row r="150" spans="1:1" x14ac:dyDescent="0.35">
      <c r="A150" s="18" t="s">
        <v>157</v>
      </c>
    </row>
    <row r="151" spans="1:1" x14ac:dyDescent="0.35">
      <c r="A151" s="18" t="s">
        <v>158</v>
      </c>
    </row>
    <row r="152" spans="1:1" x14ac:dyDescent="0.35">
      <c r="A152" s="18" t="s">
        <v>159</v>
      </c>
    </row>
    <row r="153" spans="1:1" x14ac:dyDescent="0.35">
      <c r="A153" s="18" t="s">
        <v>160</v>
      </c>
    </row>
    <row r="154" spans="1:1" x14ac:dyDescent="0.35">
      <c r="A154" s="12"/>
    </row>
    <row r="155" spans="1:1" x14ac:dyDescent="0.35">
      <c r="A155" s="18" t="s">
        <v>161</v>
      </c>
    </row>
    <row r="156" spans="1:1" x14ac:dyDescent="0.35">
      <c r="A156" s="12"/>
    </row>
    <row r="157" spans="1:1" x14ac:dyDescent="0.35">
      <c r="A157" s="10" t="s">
        <v>86</v>
      </c>
    </row>
    <row r="158" spans="1:1" x14ac:dyDescent="0.35">
      <c r="A158" s="10" t="s">
        <v>87</v>
      </c>
    </row>
    <row r="159" spans="1:1" x14ac:dyDescent="0.35">
      <c r="A159" s="10" t="s">
        <v>88</v>
      </c>
    </row>
    <row r="160" spans="1:1" x14ac:dyDescent="0.35">
      <c r="A160" s="10" t="s">
        <v>89</v>
      </c>
    </row>
    <row r="161" spans="1:1" x14ac:dyDescent="0.35">
      <c r="A161" s="12"/>
    </row>
    <row r="162" spans="1:1" x14ac:dyDescent="0.35">
      <c r="A162" s="14" t="s">
        <v>162</v>
      </c>
    </row>
    <row r="163" spans="1:1" x14ac:dyDescent="0.35">
      <c r="A163" s="19" t="s">
        <v>163</v>
      </c>
    </row>
    <row r="164" spans="1:1" x14ac:dyDescent="0.35">
      <c r="A164" s="12"/>
    </row>
    <row r="165" spans="1:1" x14ac:dyDescent="0.35">
      <c r="A165" s="19" t="s">
        <v>164</v>
      </c>
    </row>
    <row r="166" spans="1:1" x14ac:dyDescent="0.35">
      <c r="A166" s="12"/>
    </row>
    <row r="167" spans="1:1" x14ac:dyDescent="0.35">
      <c r="A167" s="19" t="s">
        <v>165</v>
      </c>
    </row>
    <row r="168" spans="1:1" x14ac:dyDescent="0.35">
      <c r="A168" s="19" t="s">
        <v>166</v>
      </c>
    </row>
    <row r="169" spans="1:1" x14ac:dyDescent="0.35">
      <c r="A169" s="19" t="s">
        <v>167</v>
      </c>
    </row>
    <row r="170" spans="1:1" x14ac:dyDescent="0.35">
      <c r="A170" s="19" t="s">
        <v>168</v>
      </c>
    </row>
    <row r="171" spans="1:1" x14ac:dyDescent="0.35">
      <c r="A171" s="19" t="s">
        <v>169</v>
      </c>
    </row>
    <row r="172" spans="1:1" x14ac:dyDescent="0.35">
      <c r="A172" s="19" t="s">
        <v>170</v>
      </c>
    </row>
    <row r="173" spans="1:1" x14ac:dyDescent="0.35">
      <c r="A173" s="19" t="s">
        <v>171</v>
      </c>
    </row>
    <row r="174" spans="1:1" x14ac:dyDescent="0.35">
      <c r="A174" s="19" t="s">
        <v>172</v>
      </c>
    </row>
    <row r="175" spans="1:1" x14ac:dyDescent="0.35">
      <c r="A175" s="19" t="s">
        <v>173</v>
      </c>
    </row>
    <row r="176" spans="1:1" x14ac:dyDescent="0.35">
      <c r="A176" s="19" t="s">
        <v>174</v>
      </c>
    </row>
    <row r="177" spans="1:1" x14ac:dyDescent="0.35">
      <c r="A177" s="12"/>
    </row>
    <row r="178" spans="1:1" x14ac:dyDescent="0.35">
      <c r="A178" s="19" t="s">
        <v>175</v>
      </c>
    </row>
    <row r="179" spans="1:1" x14ac:dyDescent="0.35">
      <c r="A179" s="19" t="s">
        <v>176</v>
      </c>
    </row>
    <row r="180" spans="1:1" x14ac:dyDescent="0.35">
      <c r="A180" s="19" t="s">
        <v>177</v>
      </c>
    </row>
    <row r="181" spans="1:1" x14ac:dyDescent="0.35">
      <c r="A181" s="19" t="s">
        <v>178</v>
      </c>
    </row>
    <row r="182" spans="1:1" x14ac:dyDescent="0.35">
      <c r="A182" s="19" t="s">
        <v>40</v>
      </c>
    </row>
    <row r="183" spans="1:1" x14ac:dyDescent="0.35">
      <c r="A183" s="19" t="s">
        <v>179</v>
      </c>
    </row>
    <row r="184" spans="1:1" x14ac:dyDescent="0.35">
      <c r="A184" s="19" t="s">
        <v>180</v>
      </c>
    </row>
    <row r="185" spans="1:1" x14ac:dyDescent="0.35">
      <c r="A185" s="19" t="s">
        <v>181</v>
      </c>
    </row>
    <row r="186" spans="1:1" x14ac:dyDescent="0.35">
      <c r="A186" s="12"/>
    </row>
    <row r="187" spans="1:1" x14ac:dyDescent="0.35">
      <c r="A187" s="19" t="s">
        <v>182</v>
      </c>
    </row>
    <row r="188" spans="1:1" x14ac:dyDescent="0.35">
      <c r="A188" s="19" t="s">
        <v>183</v>
      </c>
    </row>
    <row r="189" spans="1:1" x14ac:dyDescent="0.35">
      <c r="A189" s="19" t="s">
        <v>184</v>
      </c>
    </row>
    <row r="190" spans="1:1" x14ac:dyDescent="0.35">
      <c r="A190" s="12"/>
    </row>
    <row r="191" spans="1:1" x14ac:dyDescent="0.35">
      <c r="A191" s="19" t="s">
        <v>185</v>
      </c>
    </row>
    <row r="192" spans="1:1" x14ac:dyDescent="0.35">
      <c r="A192" s="19" t="s">
        <v>186</v>
      </c>
    </row>
    <row r="193" spans="1:1" x14ac:dyDescent="0.35">
      <c r="A193" s="19" t="s">
        <v>187</v>
      </c>
    </row>
    <row r="194" spans="1:1" x14ac:dyDescent="0.35">
      <c r="A194" s="12"/>
    </row>
    <row r="195" spans="1:1" x14ac:dyDescent="0.35">
      <c r="A195" s="19" t="s">
        <v>188</v>
      </c>
    </row>
    <row r="196" spans="1:1" x14ac:dyDescent="0.35">
      <c r="A196" s="12"/>
    </row>
    <row r="197" spans="1:1" x14ac:dyDescent="0.35">
      <c r="A197" s="10" t="s">
        <v>90</v>
      </c>
    </row>
    <row r="198" spans="1:1" x14ac:dyDescent="0.35">
      <c r="A198" s="10" t="s">
        <v>91</v>
      </c>
    </row>
    <row r="199" spans="1:1" x14ac:dyDescent="0.35">
      <c r="A199" s="10" t="s">
        <v>92</v>
      </c>
    </row>
    <row r="200" spans="1:1" x14ac:dyDescent="0.35">
      <c r="A200" s="12"/>
    </row>
    <row r="201" spans="1:1" x14ac:dyDescent="0.35">
      <c r="A201" s="18" t="s">
        <v>189</v>
      </c>
    </row>
    <row r="202" spans="1:1" x14ac:dyDescent="0.35">
      <c r="A202" s="18" t="s">
        <v>190</v>
      </c>
    </row>
    <row r="203" spans="1:1" x14ac:dyDescent="0.35">
      <c r="A203" s="14" t="s">
        <v>191</v>
      </c>
    </row>
    <row r="204" spans="1:1" x14ac:dyDescent="0.35">
      <c r="A204" s="19" t="s">
        <v>192</v>
      </c>
    </row>
    <row r="205" spans="1:1" x14ac:dyDescent="0.35">
      <c r="A205" s="19" t="s">
        <v>193</v>
      </c>
    </row>
    <row r="206" spans="1:1" x14ac:dyDescent="0.35">
      <c r="A206" s="19" t="s">
        <v>194</v>
      </c>
    </row>
    <row r="207" spans="1:1" x14ac:dyDescent="0.35">
      <c r="A207" s="19" t="s">
        <v>195</v>
      </c>
    </row>
    <row r="208" spans="1:1" x14ac:dyDescent="0.35">
      <c r="A208" s="19" t="s">
        <v>196</v>
      </c>
    </row>
    <row r="209" spans="1:1" x14ac:dyDescent="0.35">
      <c r="A209" s="12"/>
    </row>
    <row r="210" spans="1:1" x14ac:dyDescent="0.35">
      <c r="A210" s="12"/>
    </row>
    <row r="211" spans="1:1" x14ac:dyDescent="0.35">
      <c r="A211" s="10" t="s">
        <v>41</v>
      </c>
    </row>
    <row r="212" spans="1:1" x14ac:dyDescent="0.35">
      <c r="A212" s="18" t="s">
        <v>197</v>
      </c>
    </row>
    <row r="213" spans="1:1" x14ac:dyDescent="0.35">
      <c r="A213" s="18" t="s">
        <v>198</v>
      </c>
    </row>
    <row r="214" spans="1:1" x14ac:dyDescent="0.35">
      <c r="A214" s="12"/>
    </row>
    <row r="215" spans="1:1" x14ac:dyDescent="0.35">
      <c r="A215" s="14" t="s">
        <v>191</v>
      </c>
    </row>
    <row r="216" spans="1:1" x14ac:dyDescent="0.35">
      <c r="A216" s="19" t="s">
        <v>199</v>
      </c>
    </row>
    <row r="217" spans="1:1" x14ac:dyDescent="0.35">
      <c r="A217" s="19" t="s">
        <v>200</v>
      </c>
    </row>
    <row r="218" spans="1:1" x14ac:dyDescent="0.35">
      <c r="A218" s="12"/>
    </row>
    <row r="219" spans="1:1" x14ac:dyDescent="0.35">
      <c r="A219" s="19" t="s">
        <v>201</v>
      </c>
    </row>
    <row r="220" spans="1:1" x14ac:dyDescent="0.35">
      <c r="A220" s="19" t="s">
        <v>202</v>
      </c>
    </row>
    <row r="221" spans="1:1" x14ac:dyDescent="0.35">
      <c r="A221" s="19" t="s">
        <v>203</v>
      </c>
    </row>
    <row r="222" spans="1:1" x14ac:dyDescent="0.35">
      <c r="A222" s="19" t="s">
        <v>204</v>
      </c>
    </row>
    <row r="223" spans="1:1" x14ac:dyDescent="0.35">
      <c r="A223" s="19" t="s">
        <v>205</v>
      </c>
    </row>
    <row r="224" spans="1:1" x14ac:dyDescent="0.35">
      <c r="A224" s="19" t="s">
        <v>206</v>
      </c>
    </row>
    <row r="225" spans="1:1" x14ac:dyDescent="0.35">
      <c r="A225" s="19" t="s">
        <v>207</v>
      </c>
    </row>
    <row r="226" spans="1:1" x14ac:dyDescent="0.35">
      <c r="A226" s="19" t="s">
        <v>208</v>
      </c>
    </row>
    <row r="227" spans="1:1" x14ac:dyDescent="0.35">
      <c r="A227" s="19" t="s">
        <v>209</v>
      </c>
    </row>
    <row r="228" spans="1:1" x14ac:dyDescent="0.35">
      <c r="A228" s="19" t="s">
        <v>210</v>
      </c>
    </row>
    <row r="229" spans="1:1" x14ac:dyDescent="0.35">
      <c r="A229" s="12"/>
    </row>
    <row r="230" spans="1:1" x14ac:dyDescent="0.35">
      <c r="A230" s="19" t="s">
        <v>211</v>
      </c>
    </row>
    <row r="231" spans="1:1" x14ac:dyDescent="0.35">
      <c r="A231" s="19" t="s">
        <v>212</v>
      </c>
    </row>
    <row r="232" spans="1:1" x14ac:dyDescent="0.35">
      <c r="A232" s="19" t="s">
        <v>213</v>
      </c>
    </row>
    <row r="233" spans="1:1" x14ac:dyDescent="0.35">
      <c r="A233" s="12"/>
    </row>
    <row r="234" spans="1:1" x14ac:dyDescent="0.35">
      <c r="A234" s="12"/>
    </row>
    <row r="235" spans="1:1" x14ac:dyDescent="0.35">
      <c r="A235" s="18" t="s">
        <v>214</v>
      </c>
    </row>
    <row r="236" spans="1:1" x14ac:dyDescent="0.35">
      <c r="A236" s="18" t="s">
        <v>215</v>
      </c>
    </row>
    <row r="237" spans="1:1" x14ac:dyDescent="0.35">
      <c r="A237" s="18" t="s">
        <v>216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EFCF-A084-4C95-BCD3-3E15573F395E}">
  <dimension ref="A1:Q65"/>
  <sheetViews>
    <sheetView zoomScale="85" zoomScaleNormal="85" workbookViewId="0">
      <selection activeCell="E1" sqref="E1"/>
    </sheetView>
  </sheetViews>
  <sheetFormatPr defaultRowHeight="14.5" x14ac:dyDescent="0.35"/>
  <cols>
    <col min="1" max="1" width="13.7265625" style="3" bestFit="1" customWidth="1"/>
    <col min="2" max="15" width="8.7265625" style="3"/>
    <col min="16" max="16" width="12.54296875" style="3" bestFit="1" customWidth="1"/>
    <col min="17" max="16384" width="8.7265625" style="3"/>
  </cols>
  <sheetData>
    <row r="1" spans="1:17" x14ac:dyDescent="0.35">
      <c r="A1" s="3" t="s">
        <v>50</v>
      </c>
      <c r="B1" s="3" t="s">
        <v>51</v>
      </c>
      <c r="E1" s="3" t="str">
        <f>"Relativ VP-ydelse vs. dræn- og kildetemp. for " &amp; B1 &amp; " @ Pcond " &amp; TEXT(B4,"0") &amp; " bar"</f>
        <v>Relativ VP-ydelse vs. dræn- og kildetemp. for NH3 @ Pcond 33 bar</v>
      </c>
    </row>
    <row r="2" spans="1:17" x14ac:dyDescent="0.35">
      <c r="A2" s="3" t="s">
        <v>53</v>
      </c>
      <c r="B2" s="3">
        <v>4</v>
      </c>
      <c r="C2" s="3" t="s">
        <v>54</v>
      </c>
      <c r="P2" s="5" t="s">
        <v>67</v>
      </c>
    </row>
    <row r="3" spans="1:17" x14ac:dyDescent="0.35">
      <c r="A3" s="3" t="s">
        <v>55</v>
      </c>
      <c r="B3" s="3">
        <v>40</v>
      </c>
      <c r="C3" s="3" t="s">
        <v>54</v>
      </c>
      <c r="E3" s="3" t="s">
        <v>52</v>
      </c>
      <c r="F3" s="3">
        <f>B3</f>
        <v>40</v>
      </c>
      <c r="G3" s="3">
        <v>1</v>
      </c>
      <c r="P3" s="3" t="s">
        <v>0</v>
      </c>
      <c r="Q3" s="7">
        <v>4</v>
      </c>
    </row>
    <row r="4" spans="1:17" x14ac:dyDescent="0.35">
      <c r="A4" s="3" t="s">
        <v>56</v>
      </c>
      <c r="B4" s="3">
        <v>33.119999999999997</v>
      </c>
      <c r="C4" s="3" t="s">
        <v>57</v>
      </c>
      <c r="P4" s="3" t="s">
        <v>1</v>
      </c>
      <c r="Q4" s="7">
        <v>40</v>
      </c>
    </row>
    <row r="5" spans="1:17" x14ac:dyDescent="0.35">
      <c r="A5" s="3" t="s">
        <v>58</v>
      </c>
      <c r="B5" s="3">
        <v>3</v>
      </c>
      <c r="P5" s="3" t="s">
        <v>66</v>
      </c>
      <c r="Q5" s="8">
        <f>B7 + C7 *Q3 + D7*Q4 + E7*Q3^2 + F7*Q3*Q4 + G7*Q4^2 + H7*Q3^3 + I7*Q3^2*Q4 + J7*Q3*Q4^2 + K7*Q4^3</f>
        <v>1.000009017449105</v>
      </c>
    </row>
    <row r="6" spans="1:17" x14ac:dyDescent="0.35">
      <c r="A6" s="3" t="s">
        <v>59</v>
      </c>
      <c r="B6" s="9">
        <v>0.99999999379150539</v>
      </c>
    </row>
    <row r="7" spans="1:17" x14ac:dyDescent="0.35">
      <c r="A7" s="3" t="s">
        <v>60</v>
      </c>
      <c r="B7" s="6">
        <v>1.0092687334134129</v>
      </c>
      <c r="C7" s="6">
        <v>3.1970406203443262E-2</v>
      </c>
      <c r="D7" s="6">
        <v>-3.1532483374229849E-3</v>
      </c>
      <c r="E7" s="6">
        <v>4.1090722246242502E-4</v>
      </c>
      <c r="F7" s="6">
        <v>-9.6302064107919887E-5</v>
      </c>
      <c r="G7" s="6">
        <v>2.1034413840918826E-6</v>
      </c>
      <c r="H7" s="3">
        <v>2.1465472958574085E-6</v>
      </c>
      <c r="I7" s="3">
        <v>-1.9713782795781465E-6</v>
      </c>
      <c r="J7" s="3">
        <v>-1.8953712408654018E-7</v>
      </c>
      <c r="K7" s="3">
        <v>-5.008997080767452E-8</v>
      </c>
    </row>
    <row r="8" spans="1:17" x14ac:dyDescent="0.35">
      <c r="A8" s="3" t="s">
        <v>65</v>
      </c>
    </row>
    <row r="9" spans="1:17" x14ac:dyDescent="0.35">
      <c r="A9" s="5" t="s">
        <v>63</v>
      </c>
      <c r="B9" s="3" t="s">
        <v>61</v>
      </c>
    </row>
    <row r="10" spans="1:17" x14ac:dyDescent="0.35">
      <c r="A10"/>
      <c r="B10">
        <v>30</v>
      </c>
      <c r="C10">
        <v>32</v>
      </c>
      <c r="D10">
        <v>34</v>
      </c>
      <c r="E10">
        <v>36</v>
      </c>
      <c r="F10">
        <v>38</v>
      </c>
      <c r="G10">
        <v>40</v>
      </c>
      <c r="H10">
        <v>42</v>
      </c>
      <c r="I10">
        <v>44</v>
      </c>
      <c r="J10">
        <v>46</v>
      </c>
      <c r="K10">
        <v>48</v>
      </c>
      <c r="L10">
        <v>50</v>
      </c>
    </row>
    <row r="11" spans="1:17" x14ac:dyDescent="0.35">
      <c r="A11">
        <v>0</v>
      </c>
      <c r="B11">
        <v>0.91437653429422394</v>
      </c>
      <c r="C11">
        <v>0.90827285514117362</v>
      </c>
      <c r="D11">
        <v>0.90214432442016534</v>
      </c>
      <c r="E11">
        <v>0.89598973513326718</v>
      </c>
      <c r="F11">
        <v>0.88980779907840535</v>
      </c>
      <c r="G11">
        <v>0.88359713891365843</v>
      </c>
      <c r="H11">
        <v>0.87735627907508396</v>
      </c>
      <c r="I11">
        <v>0.87108363535520583</v>
      </c>
      <c r="J11">
        <v>0.86477750290895017</v>
      </c>
      <c r="K11">
        <v>0.85843604240339344</v>
      </c>
      <c r="L11">
        <v>0.85205726396439796</v>
      </c>
    </row>
    <row r="12" spans="1:17" x14ac:dyDescent="0.35">
      <c r="A12">
        <v>2</v>
      </c>
      <c r="B12">
        <v>0.97344408467963728</v>
      </c>
      <c r="C12">
        <v>0.96689520602819323</v>
      </c>
      <c r="D12">
        <v>0.96031966314706507</v>
      </c>
      <c r="E12">
        <v>0.9537161610004572</v>
      </c>
      <c r="F12">
        <v>0.94708331742543994</v>
      </c>
      <c r="G12">
        <v>0.94041965461741717</v>
      </c>
      <c r="H12">
        <v>0.9337235893855037</v>
      </c>
      <c r="I12">
        <v>0.92699342197087231</v>
      </c>
      <c r="J12">
        <v>0.92022732317784794</v>
      </c>
      <c r="K12">
        <v>0.91342331951342515</v>
      </c>
      <c r="L12">
        <v>0.90657927596297849</v>
      </c>
    </row>
    <row r="13" spans="1:17" x14ac:dyDescent="0.35">
      <c r="A13">
        <v>4</v>
      </c>
      <c r="B13">
        <v>1.035397014020349</v>
      </c>
      <c r="C13">
        <v>1.028377642330786</v>
      </c>
      <c r="D13">
        <v>1.021329690765348</v>
      </c>
      <c r="E13">
        <v>1.014251771248599</v>
      </c>
      <c r="F13">
        <v>1.007142402318467</v>
      </c>
      <c r="G13">
        <v>1</v>
      </c>
      <c r="H13">
        <v>0.99282286736065872</v>
      </c>
      <c r="I13">
        <v>0.98560918252533625</v>
      </c>
      <c r="J13">
        <v>0.97835698488290845</v>
      </c>
      <c r="K13">
        <v>0.97106415915812472</v>
      </c>
      <c r="L13">
        <v>0.96372841694986833</v>
      </c>
    </row>
    <row r="14" spans="1:17" x14ac:dyDescent="0.35">
      <c r="A14">
        <v>6</v>
      </c>
      <c r="B14">
        <v>1.1003333005134439</v>
      </c>
      <c r="C14">
        <v>1.0928170812077449</v>
      </c>
      <c r="D14">
        <v>1.0852702590754271</v>
      </c>
      <c r="E14">
        <v>1.0776913477898109</v>
      </c>
      <c r="F14">
        <v>1.07007876102746</v>
      </c>
      <c r="G14">
        <v>1.062430802695955</v>
      </c>
      <c r="H14">
        <v>1.054745655749886</v>
      </c>
      <c r="I14">
        <v>1.047021369357545</v>
      </c>
      <c r="J14">
        <v>1.039255844131149</v>
      </c>
      <c r="K14">
        <v>1.0314468150712961</v>
      </c>
      <c r="L14">
        <v>1.023591831798462</v>
      </c>
    </row>
    <row r="15" spans="1:17" x14ac:dyDescent="0.35">
      <c r="A15">
        <v>8</v>
      </c>
      <c r="B15">
        <v>1.168353428165164</v>
      </c>
      <c r="C15">
        <v>1.1603129096617419</v>
      </c>
      <c r="D15">
        <v>1.152239653609868</v>
      </c>
      <c r="E15">
        <v>1.1441320700030959</v>
      </c>
      <c r="F15">
        <v>1.1359884618628731</v>
      </c>
      <c r="G15">
        <v>1.1278070147846531</v>
      </c>
      <c r="H15">
        <v>1.119585784973737</v>
      </c>
      <c r="I15">
        <v>1.111322685516773</v>
      </c>
      <c r="J15">
        <v>1.1030154705816939</v>
      </c>
      <c r="K15">
        <v>1.094661717172462</v>
      </c>
      <c r="L15">
        <v>1.086258803981597</v>
      </c>
    </row>
    <row r="16" spans="1:17" x14ac:dyDescent="0.35">
      <c r="A16">
        <v>10</v>
      </c>
      <c r="B16">
        <v>1.2395605176876809</v>
      </c>
      <c r="C16">
        <v>1.230967113498356</v>
      </c>
      <c r="D16">
        <v>1.2223387206468079</v>
      </c>
      <c r="E16">
        <v>1.213673639793865</v>
      </c>
      <c r="F16">
        <v>1.204970057272585</v>
      </c>
      <c r="G16">
        <v>1.1962260339155351</v>
      </c>
      <c r="H16">
        <v>1.187439492267947</v>
      </c>
      <c r="I16">
        <v>1.178608201915208</v>
      </c>
      <c r="J16">
        <v>1.169729762596357</v>
      </c>
      <c r="K16">
        <v>1.1608015847042319</v>
      </c>
      <c r="L16">
        <v>1.1518208666838481</v>
      </c>
    </row>
    <row r="17" spans="1:12" x14ac:dyDescent="0.35">
      <c r="A17">
        <v>12</v>
      </c>
      <c r="B17">
        <v>1.3140604687472759</v>
      </c>
      <c r="C17">
        <v>1.3048844174661329</v>
      </c>
      <c r="D17">
        <v>1.295671005233296</v>
      </c>
      <c r="E17">
        <v>1.2864184174915689</v>
      </c>
      <c r="F17">
        <v>1.2771247176043781</v>
      </c>
      <c r="G17">
        <v>1.2677878349255121</v>
      </c>
      <c r="H17">
        <v>1.258405551145316</v>
      </c>
      <c r="I17">
        <v>1.2489754846233609</v>
      </c>
      <c r="J17">
        <v>1.239495072356998</v>
      </c>
      <c r="K17">
        <v>1.229961549159396</v>
      </c>
      <c r="L17">
        <v>1.2203719235254831</v>
      </c>
    </row>
    <row r="18" spans="1:12" x14ac:dyDescent="0.35">
      <c r="A18">
        <v>14</v>
      </c>
      <c r="B18">
        <v>1.3919621144883001</v>
      </c>
      <c r="C18">
        <v>1.382172437487492</v>
      </c>
      <c r="D18">
        <v>1.372342901113808</v>
      </c>
      <c r="E18">
        <v>1.362471569466033</v>
      </c>
      <c r="F18">
        <v>1.3525563763998141</v>
      </c>
      <c r="G18">
        <v>1.342595112799601</v>
      </c>
      <c r="H18">
        <v>1.3325854120117691</v>
      </c>
      <c r="I18">
        <v>1.3225247331295791</v>
      </c>
      <c r="J18">
        <v>1.3124103417559261</v>
      </c>
      <c r="K18">
        <v>1.302239287788949</v>
      </c>
      <c r="L18">
        <v>1.292008379674082</v>
      </c>
    </row>
    <row r="19" spans="1:12" x14ac:dyDescent="0.35">
      <c r="A19">
        <v>16</v>
      </c>
      <c r="B19">
        <v>1.473377389366908</v>
      </c>
      <c r="C19">
        <v>1.4629418459982451</v>
      </c>
      <c r="D19">
        <v>1.452463813565412</v>
      </c>
      <c r="E19">
        <v>1.441941228447607</v>
      </c>
      <c r="F19">
        <v>1.431371888188204</v>
      </c>
      <c r="G19">
        <v>1.4207534379269611</v>
      </c>
      <c r="H19">
        <v>1.4100833548721119</v>
      </c>
      <c r="I19">
        <v>1.399358930482562</v>
      </c>
      <c r="J19">
        <v>1.3885772499614699</v>
      </c>
      <c r="K19">
        <v>1.3777351685762891</v>
      </c>
      <c r="L19">
        <v>1.366829284212107</v>
      </c>
    </row>
    <row r="20" spans="1:12" x14ac:dyDescent="0.35">
      <c r="A20">
        <v>18</v>
      </c>
      <c r="B20">
        <v>1.55842151145303</v>
      </c>
      <c r="C20">
        <v>1.54730655153605</v>
      </c>
      <c r="D20">
        <v>1.5361463362616361</v>
      </c>
      <c r="E20">
        <v>1.5249386676548811</v>
      </c>
      <c r="F20">
        <v>1.513681199866</v>
      </c>
      <c r="G20">
        <v>1.5023714247192099</v>
      </c>
      <c r="H20">
        <v>1.4910066551738479</v>
      </c>
      <c r="I20">
        <v>1.4795840063465251</v>
      </c>
      <c r="J20">
        <v>1.468100373669623</v>
      </c>
      <c r="K20">
        <v>1.456552407669615</v>
      </c>
      <c r="L20">
        <v>1.4449364847334789</v>
      </c>
    </row>
    <row r="21" spans="1:12" x14ac:dyDescent="0.35">
      <c r="A21">
        <v>20</v>
      </c>
      <c r="B21">
        <v>1.647213180486603</v>
      </c>
      <c r="C21">
        <v>1.6353838938434391</v>
      </c>
      <c r="D21">
        <v>1.6235064434102831</v>
      </c>
      <c r="E21">
        <v>1.611578489954655</v>
      </c>
      <c r="F21">
        <v>1.59959753686571</v>
      </c>
      <c r="G21">
        <v>1.5875609147743679</v>
      </c>
      <c r="H21">
        <v>1.575465763951537</v>
      </c>
      <c r="I21">
        <v>1.5633090141106161</v>
      </c>
      <c r="J21">
        <v>1.55108736116229</v>
      </c>
      <c r="K21">
        <v>1.538797240371939</v>
      </c>
      <c r="L21">
        <v>1.526434795247279</v>
      </c>
    </row>
    <row r="26" spans="1:12" x14ac:dyDescent="0.35">
      <c r="E26" s="4"/>
    </row>
    <row r="29" spans="1:12" x14ac:dyDescent="0.35">
      <c r="A29" s="5" t="s">
        <v>64</v>
      </c>
      <c r="B29" s="3" t="s">
        <v>61</v>
      </c>
    </row>
    <row r="30" spans="1:12" x14ac:dyDescent="0.35">
      <c r="A30" t="s">
        <v>0</v>
      </c>
      <c r="B30">
        <v>30</v>
      </c>
      <c r="C30">
        <v>32</v>
      </c>
      <c r="D30">
        <v>34</v>
      </c>
      <c r="E30">
        <v>36</v>
      </c>
      <c r="F30">
        <v>38</v>
      </c>
      <c r="G30">
        <v>40</v>
      </c>
      <c r="H30">
        <v>42</v>
      </c>
      <c r="I30">
        <v>44</v>
      </c>
      <c r="J30">
        <v>46</v>
      </c>
      <c r="K30">
        <v>48</v>
      </c>
      <c r="L30">
        <v>50</v>
      </c>
    </row>
    <row r="31" spans="1:12" x14ac:dyDescent="0.35">
      <c r="A31">
        <v>0</v>
      </c>
      <c r="B31">
        <v>4.4755729713328645</v>
      </c>
      <c r="C31">
        <v>4.3462505617687848</v>
      </c>
      <c r="D31">
        <v>4.2103495835557831</v>
      </c>
      <c r="E31">
        <v>4.0664076720353046</v>
      </c>
      <c r="F31">
        <v>3.9124125498979061</v>
      </c>
      <c r="G31">
        <v>3.745708183633595</v>
      </c>
      <c r="H31">
        <v>3.5631312592561684</v>
      </c>
      <c r="I31">
        <v>3.3614369582109771</v>
      </c>
      <c r="J31">
        <v>3.1379079747154814</v>
      </c>
      <c r="K31">
        <v>2.8928034601754531</v>
      </c>
      <c r="L31">
        <v>2.6348761833641872</v>
      </c>
    </row>
    <row r="32" spans="1:12" x14ac:dyDescent="0.35">
      <c r="A32">
        <v>2</v>
      </c>
      <c r="B32">
        <v>4.6731424276475284</v>
      </c>
      <c r="C32">
        <v>4.5354182968948571</v>
      </c>
      <c r="D32">
        <v>4.3906882059855219</v>
      </c>
      <c r="E32">
        <v>4.2373947844520092</v>
      </c>
      <c r="F32">
        <v>4.0733950228637781</v>
      </c>
      <c r="G32">
        <v>3.8958603325203311</v>
      </c>
      <c r="H32">
        <v>3.7014218876279332</v>
      </c>
      <c r="I32">
        <v>3.4866240626968055</v>
      </c>
      <c r="J32">
        <v>3.2485730160629172</v>
      </c>
      <c r="K32">
        <v>2.9875447354859581</v>
      </c>
      <c r="L32">
        <v>2.7128606330479061</v>
      </c>
    </row>
    <row r="33" spans="1:12" x14ac:dyDescent="0.35">
      <c r="A33">
        <v>4</v>
      </c>
      <c r="B33">
        <v>4.8879178623279191</v>
      </c>
      <c r="C33">
        <v>4.7408640859727535</v>
      </c>
      <c r="D33">
        <v>4.586329754885452</v>
      </c>
      <c r="E33">
        <v>4.4226519999146143</v>
      </c>
      <c r="F33">
        <v>4.24754264085679</v>
      </c>
      <c r="G33">
        <v>4.0579814760386013</v>
      </c>
      <c r="H33">
        <v>3.8503714701972815</v>
      </c>
      <c r="I33">
        <v>3.6210229084283747</v>
      </c>
      <c r="J33">
        <v>3.3668459157583084</v>
      </c>
      <c r="K33">
        <v>3.0881351757844202</v>
      </c>
      <c r="L33">
        <v>2.7948435474583411</v>
      </c>
    </row>
    <row r="34" spans="1:12" x14ac:dyDescent="0.35">
      <c r="A34">
        <v>6</v>
      </c>
      <c r="B34">
        <v>5.1222125668182308</v>
      </c>
      <c r="C34">
        <v>4.9647421852273776</v>
      </c>
      <c r="D34">
        <v>4.7992613612162254</v>
      </c>
      <c r="E34">
        <v>4.6239894357204721</v>
      </c>
      <c r="F34">
        <v>4.436476144498581</v>
      </c>
      <c r="G34">
        <v>4.2334873488444513</v>
      </c>
      <c r="H34">
        <v>4.0111712162552919</v>
      </c>
      <c r="I34">
        <v>3.7655766695920616</v>
      </c>
      <c r="J34">
        <v>3.4933949615160924</v>
      </c>
      <c r="K34">
        <v>3.1949416496395129</v>
      </c>
      <c r="L34">
        <v>2.8808746071287228</v>
      </c>
    </row>
    <row r="35" spans="1:12" x14ac:dyDescent="0.35">
      <c r="A35">
        <v>8</v>
      </c>
      <c r="B35">
        <v>5.3787680500876824</v>
      </c>
      <c r="C35">
        <v>5.2095965136531115</v>
      </c>
      <c r="D35">
        <v>5.0318193026905931</v>
      </c>
      <c r="E35">
        <v>4.8435234426665605</v>
      </c>
      <c r="F35">
        <v>4.6420765975047056</v>
      </c>
      <c r="G35">
        <v>4.4240043092884003</v>
      </c>
      <c r="H35">
        <v>4.1851685273188171</v>
      </c>
      <c r="I35">
        <v>3.9213245816876849</v>
      </c>
      <c r="J35">
        <v>3.6289178619006268</v>
      </c>
      <c r="K35">
        <v>3.3082873737156668</v>
      </c>
      <c r="L35">
        <v>2.9708829450970828</v>
      </c>
    </row>
    <row r="36" spans="1:12" x14ac:dyDescent="0.35">
      <c r="A36">
        <v>10</v>
      </c>
      <c r="B36">
        <v>5.6608541968262722</v>
      </c>
      <c r="C36">
        <v>5.4784481355796855</v>
      </c>
      <c r="D36">
        <v>5.2867631659062067</v>
      </c>
      <c r="E36">
        <v>5.0837366586113095</v>
      </c>
      <c r="F36">
        <v>4.866530346302758</v>
      </c>
      <c r="G36">
        <v>4.631397959384044</v>
      </c>
      <c r="H36">
        <v>4.3738777216892739</v>
      </c>
      <c r="I36">
        <v>4.0893928968739193</v>
      </c>
      <c r="J36">
        <v>3.7741107923159798</v>
      </c>
      <c r="K36">
        <v>3.4283969346658858</v>
      </c>
      <c r="L36">
        <v>3.06459688786975</v>
      </c>
    </row>
    <row r="37" spans="1:12" x14ac:dyDescent="0.35">
      <c r="A37">
        <v>12</v>
      </c>
      <c r="B37">
        <v>5.9723962274794271</v>
      </c>
      <c r="C37">
        <v>5.7749040267288851</v>
      </c>
      <c r="D37">
        <v>5.5673654929054939</v>
      </c>
      <c r="E37">
        <v>5.3475474042830928</v>
      </c>
      <c r="F37">
        <v>5.112376750733727</v>
      </c>
      <c r="G37">
        <v>4.85779742237726</v>
      </c>
      <c r="H37">
        <v>4.5789786258275669</v>
      </c>
      <c r="I37">
        <v>4.2709650995831465</v>
      </c>
      <c r="J37">
        <v>3.929607163005393</v>
      </c>
      <c r="K37">
        <v>3.5553005741197445</v>
      </c>
      <c r="L37">
        <v>3.1614119534023049</v>
      </c>
    </row>
    <row r="38" spans="1:12" x14ac:dyDescent="0.35">
      <c r="A38">
        <v>14</v>
      </c>
      <c r="B38">
        <v>6.3181348882772461</v>
      </c>
      <c r="C38">
        <v>6.1032904056163586</v>
      </c>
      <c r="D38">
        <v>5.877516887664596</v>
      </c>
      <c r="E38">
        <v>5.6383848948562418</v>
      </c>
      <c r="F38">
        <v>5.3825514127905079</v>
      </c>
      <c r="G38">
        <v>5.1056039490980654</v>
      </c>
      <c r="H38">
        <v>4.8022872617899184</v>
      </c>
      <c r="I38">
        <v>4.4672107046041205</v>
      </c>
      <c r="J38">
        <v>4.0958599929936321</v>
      </c>
      <c r="K38">
        <v>3.6886656575207275</v>
      </c>
      <c r="L38">
        <v>3.2601687517065039</v>
      </c>
    </row>
    <row r="39" spans="1:12" x14ac:dyDescent="0.35">
      <c r="A39">
        <v>16</v>
      </c>
      <c r="B39">
        <v>6.7038255025589253</v>
      </c>
      <c r="C39">
        <v>6.4688107560953334</v>
      </c>
      <c r="D39">
        <v>6.2218409227420741</v>
      </c>
      <c r="E39">
        <v>5.9602584796411504</v>
      </c>
      <c r="F39">
        <v>5.6804065598714555</v>
      </c>
      <c r="G39">
        <v>5.3774584126474583</v>
      </c>
      <c r="H39">
        <v>5.0456654176259566</v>
      </c>
      <c r="I39">
        <v>4.6791308380193213</v>
      </c>
      <c r="J39">
        <v>4.2729165743001758</v>
      </c>
      <c r="K39">
        <v>3.8274935765701188</v>
      </c>
      <c r="L39">
        <v>3.3587680573799701</v>
      </c>
    </row>
    <row r="40" spans="1:12" x14ac:dyDescent="0.35">
      <c r="A40">
        <v>18</v>
      </c>
      <c r="B40">
        <v>7.1364754102493757</v>
      </c>
      <c r="C40">
        <v>6.8777178639712</v>
      </c>
      <c r="D40">
        <v>6.6057974460193885</v>
      </c>
      <c r="E40">
        <v>6.3177881523696762</v>
      </c>
      <c r="F40">
        <v>6.0096636743507572</v>
      </c>
      <c r="G40">
        <v>5.676109629743836</v>
      </c>
      <c r="H40">
        <v>5.3107966331938483</v>
      </c>
      <c r="I40">
        <v>4.9072322191633075</v>
      </c>
      <c r="J40">
        <v>4.4599794074788068</v>
      </c>
      <c r="K40">
        <v>3.9695567268477698</v>
      </c>
      <c r="L40">
        <v>3.4534773443891202</v>
      </c>
    </row>
    <row r="41" spans="1:12" x14ac:dyDescent="0.35">
      <c r="A41">
        <v>20</v>
      </c>
      <c r="B41">
        <v>7.6245956194042481</v>
      </c>
      <c r="C41">
        <v>7.3374553819795922</v>
      </c>
      <c r="D41">
        <v>7.0357084590614223</v>
      </c>
      <c r="E41">
        <v>6.7161078980397901</v>
      </c>
      <c r="F41">
        <v>6.3741857510443678</v>
      </c>
      <c r="G41">
        <v>6.0040447099810805</v>
      </c>
      <c r="H41">
        <v>5.5986611295891553</v>
      </c>
      <c r="I41">
        <v>5.1508303964274784</v>
      </c>
      <c r="J41">
        <v>4.6545191568786564</v>
      </c>
      <c r="K41">
        <v>4.1103028162141602</v>
      </c>
      <c r="L41">
        <v>3.53761553215003</v>
      </c>
    </row>
    <row r="49" spans="1:16" x14ac:dyDescent="0.35">
      <c r="A49" s="5" t="s">
        <v>62</v>
      </c>
    </row>
    <row r="50" spans="1:16" x14ac:dyDescent="0.35">
      <c r="A50"/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5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</row>
    <row r="51" spans="1:16" x14ac:dyDescent="0.35">
      <c r="A51">
        <v>0</v>
      </c>
      <c r="B51">
        <v>0</v>
      </c>
      <c r="C51">
        <v>30</v>
      </c>
      <c r="D51">
        <v>11000000</v>
      </c>
      <c r="E51">
        <v>3485140.757664877</v>
      </c>
      <c r="F51">
        <v>268214.39058377611</v>
      </c>
      <c r="G51">
        <v>430893.34065610095</v>
      </c>
      <c r="H51">
        <v>477699.70939418511</v>
      </c>
      <c r="I51">
        <v>268214.39058377611</v>
      </c>
      <c r="J51">
        <v>1361.8072177074998</v>
      </c>
      <c r="K51">
        <v>4570517.2542346297</v>
      </c>
      <c r="L51">
        <v>15885166.233828377</v>
      </c>
      <c r="M51">
        <v>20455683.488063008</v>
      </c>
      <c r="N51">
        <v>20455683.488063008</v>
      </c>
      <c r="O51">
        <v>4.4755729713328645</v>
      </c>
      <c r="P51">
        <v>1.1035061698283597</v>
      </c>
    </row>
    <row r="52" spans="1:16" x14ac:dyDescent="0.35">
      <c r="A52">
        <v>1</v>
      </c>
      <c r="B52">
        <v>0</v>
      </c>
      <c r="C52">
        <v>32</v>
      </c>
      <c r="D52">
        <v>11000000</v>
      </c>
      <c r="E52">
        <v>3485140.757664877</v>
      </c>
      <c r="F52">
        <v>274267.50297192996</v>
      </c>
      <c r="G52">
        <v>430893.34065610095</v>
      </c>
      <c r="H52">
        <v>477699.70939418511</v>
      </c>
      <c r="I52">
        <v>274267.50297192996</v>
      </c>
      <c r="J52">
        <v>1361.8072177074998</v>
      </c>
      <c r="K52">
        <v>4570517.2542346297</v>
      </c>
      <c r="L52">
        <v>15294095.929556552</v>
      </c>
      <c r="M52">
        <v>19864613.183791183</v>
      </c>
      <c r="N52">
        <v>19864613.183791183</v>
      </c>
      <c r="O52">
        <v>4.3462505617687848</v>
      </c>
      <c r="P52">
        <v>1.071620179416604</v>
      </c>
    </row>
    <row r="53" spans="1:16" x14ac:dyDescent="0.35">
      <c r="A53">
        <v>2</v>
      </c>
      <c r="B53">
        <v>0</v>
      </c>
      <c r="C53">
        <v>34</v>
      </c>
      <c r="D53">
        <v>11000000</v>
      </c>
      <c r="E53">
        <v>3485140.757664877</v>
      </c>
      <c r="F53">
        <v>280628.53427003406</v>
      </c>
      <c r="G53">
        <v>430893.34065610095</v>
      </c>
      <c r="H53">
        <v>477699.70939418511</v>
      </c>
      <c r="I53">
        <v>280628.53427003406</v>
      </c>
      <c r="J53">
        <v>1361.8072177074998</v>
      </c>
      <c r="K53">
        <v>4570517.2542346297</v>
      </c>
      <c r="L53">
        <v>14672958.163766665</v>
      </c>
      <c r="M53">
        <v>19243475.418001294</v>
      </c>
      <c r="N53">
        <v>19243475.418001294</v>
      </c>
      <c r="O53">
        <v>4.2103495835557831</v>
      </c>
      <c r="P53">
        <v>1.0381121640397271</v>
      </c>
    </row>
    <row r="54" spans="1:16" x14ac:dyDescent="0.35">
      <c r="A54">
        <v>3</v>
      </c>
      <c r="B54">
        <v>0</v>
      </c>
      <c r="C54">
        <v>36</v>
      </c>
      <c r="D54">
        <v>11000000</v>
      </c>
      <c r="E54">
        <v>3485140.757664877</v>
      </c>
      <c r="F54">
        <v>287365.93245752627</v>
      </c>
      <c r="G54">
        <v>430893.34065610095</v>
      </c>
      <c r="H54">
        <v>477699.70939418511</v>
      </c>
      <c r="I54">
        <v>287365.93245752627</v>
      </c>
      <c r="J54">
        <v>1361.8072177074998</v>
      </c>
      <c r="K54">
        <v>4570517.2542346297</v>
      </c>
      <c r="L54">
        <v>14015069.173554802</v>
      </c>
      <c r="M54">
        <v>18585586.427789431</v>
      </c>
      <c r="N54">
        <v>18585586.427789431</v>
      </c>
      <c r="O54">
        <v>4.0664076720353046</v>
      </c>
      <c r="P54">
        <v>1.0026215601601454</v>
      </c>
    </row>
    <row r="55" spans="1:16" x14ac:dyDescent="0.35">
      <c r="A55">
        <v>4</v>
      </c>
      <c r="B55">
        <v>0</v>
      </c>
      <c r="C55">
        <v>38</v>
      </c>
      <c r="D55">
        <v>11000000</v>
      </c>
      <c r="E55">
        <v>3485140.757664877</v>
      </c>
      <c r="F55">
        <v>294573.88492815563</v>
      </c>
      <c r="G55">
        <v>430893.34065610095</v>
      </c>
      <c r="H55">
        <v>477699.70939418511</v>
      </c>
      <c r="I55">
        <v>294573.88492815563</v>
      </c>
      <c r="J55">
        <v>1361.8072177074998</v>
      </c>
      <c r="K55">
        <v>4570517.2542346297</v>
      </c>
      <c r="L55">
        <v>13311231.810757855</v>
      </c>
      <c r="M55">
        <v>17881749.064992484</v>
      </c>
      <c r="N55">
        <v>17881749.064992484</v>
      </c>
      <c r="O55">
        <v>3.9124125498979061</v>
      </c>
      <c r="P55">
        <v>0.96465221668377654</v>
      </c>
    </row>
    <row r="56" spans="1:16" x14ac:dyDescent="0.35">
      <c r="A56">
        <v>5</v>
      </c>
      <c r="B56">
        <v>0</v>
      </c>
      <c r="C56">
        <v>40</v>
      </c>
      <c r="D56">
        <v>11000000</v>
      </c>
      <c r="E56">
        <v>3485140.757664877</v>
      </c>
      <c r="F56">
        <v>302376.71096577164</v>
      </c>
      <c r="G56">
        <v>430893.34065610095</v>
      </c>
      <c r="H56">
        <v>477699.70939418511</v>
      </c>
      <c r="I56">
        <v>302376.71096577164</v>
      </c>
      <c r="J56">
        <v>1361.8072177074998</v>
      </c>
      <c r="K56">
        <v>4570517.2542346297</v>
      </c>
      <c r="L56">
        <v>12549306.628390569</v>
      </c>
      <c r="M56">
        <v>17119823.8826252</v>
      </c>
      <c r="N56">
        <v>17119823.8826252</v>
      </c>
      <c r="O56">
        <v>3.745708183633595</v>
      </c>
      <c r="P56">
        <v>0.92354925670785881</v>
      </c>
    </row>
    <row r="57" spans="1:16" x14ac:dyDescent="0.35">
      <c r="A57">
        <v>6</v>
      </c>
      <c r="B57">
        <v>0</v>
      </c>
      <c r="C57">
        <v>42</v>
      </c>
      <c r="D57">
        <v>11000000</v>
      </c>
      <c r="E57">
        <v>3485140.757664877</v>
      </c>
      <c r="F57">
        <v>310922.47381124675</v>
      </c>
      <c r="G57">
        <v>430893.34065610095</v>
      </c>
      <c r="H57">
        <v>477699.70939418511</v>
      </c>
      <c r="I57">
        <v>310922.47381124675</v>
      </c>
      <c r="J57">
        <v>1361.8072177074998</v>
      </c>
      <c r="K57">
        <v>4570517.2542346297</v>
      </c>
      <c r="L57">
        <v>11714835.645298453</v>
      </c>
      <c r="M57">
        <v>16285352.899533082</v>
      </c>
      <c r="N57">
        <v>16285352.899533082</v>
      </c>
      <c r="O57">
        <v>3.5631312592561684</v>
      </c>
      <c r="P57">
        <v>0.87853272724687781</v>
      </c>
    </row>
    <row r="58" spans="1:16" x14ac:dyDescent="0.35">
      <c r="A58">
        <v>7</v>
      </c>
      <c r="B58">
        <v>0</v>
      </c>
      <c r="C58">
        <v>44</v>
      </c>
      <c r="D58">
        <v>11000000</v>
      </c>
      <c r="E58">
        <v>3485140.757664877</v>
      </c>
      <c r="F58">
        <v>320363.05163833813</v>
      </c>
      <c r="G58">
        <v>430893.34065610095</v>
      </c>
      <c r="H58">
        <v>477699.70939418511</v>
      </c>
      <c r="I58">
        <v>320363.05163833813</v>
      </c>
      <c r="J58">
        <v>1361.8072177074998</v>
      </c>
      <c r="K58">
        <v>4570517.2542346297</v>
      </c>
      <c r="L58">
        <v>10792988.362290611</v>
      </c>
      <c r="M58">
        <v>15363505.61652524</v>
      </c>
      <c r="N58">
        <v>15363505.61652524</v>
      </c>
      <c r="O58">
        <v>3.3614369582109771</v>
      </c>
      <c r="P58">
        <v>0.82880257938688129</v>
      </c>
    </row>
    <row r="59" spans="1:16" x14ac:dyDescent="0.35">
      <c r="A59">
        <v>8</v>
      </c>
      <c r="B59">
        <v>0</v>
      </c>
      <c r="C59">
        <v>46</v>
      </c>
      <c r="D59">
        <v>11000000</v>
      </c>
      <c r="E59">
        <v>3485140.757664877</v>
      </c>
      <c r="F59">
        <v>330825.63166347746</v>
      </c>
      <c r="G59">
        <v>430893.34065610095</v>
      </c>
      <c r="H59">
        <v>477699.70939418511</v>
      </c>
      <c r="I59">
        <v>330825.63166347746</v>
      </c>
      <c r="J59">
        <v>1361.8072177074998</v>
      </c>
      <c r="K59">
        <v>4570517.2542346297</v>
      </c>
      <c r="L59">
        <v>9771345.2864029184</v>
      </c>
      <c r="M59">
        <v>14341862.540637549</v>
      </c>
      <c r="N59">
        <v>14341862.540637549</v>
      </c>
      <c r="O59">
        <v>3.1379079747154814</v>
      </c>
      <c r="P59">
        <v>0.77368882881177181</v>
      </c>
    </row>
    <row r="60" spans="1:16" x14ac:dyDescent="0.35">
      <c r="A60">
        <v>9</v>
      </c>
      <c r="B60">
        <v>0</v>
      </c>
      <c r="C60">
        <v>48</v>
      </c>
      <c r="D60">
        <v>11000000</v>
      </c>
      <c r="E60">
        <v>3485140.757664877</v>
      </c>
      <c r="F60">
        <v>342298.0839504071</v>
      </c>
      <c r="G60">
        <v>430893.34065610095</v>
      </c>
      <c r="H60">
        <v>477699.70939418511</v>
      </c>
      <c r="I60">
        <v>342298.0839504071</v>
      </c>
      <c r="J60">
        <v>1361.8072177074998</v>
      </c>
      <c r="K60">
        <v>4570517.2542346297</v>
      </c>
      <c r="L60">
        <v>8651090.8736069184</v>
      </c>
      <c r="M60">
        <v>13221608.127841547</v>
      </c>
      <c r="N60">
        <v>13221608.127841547</v>
      </c>
      <c r="O60">
        <v>2.8928034601754531</v>
      </c>
      <c r="P60">
        <v>0.7132553724073829</v>
      </c>
    </row>
    <row r="61" spans="1:16" x14ac:dyDescent="0.35">
      <c r="A61">
        <v>10</v>
      </c>
      <c r="B61">
        <v>0</v>
      </c>
      <c r="C61">
        <v>50</v>
      </c>
      <c r="D61">
        <v>11000000</v>
      </c>
      <c r="E61">
        <v>3485140.757664877</v>
      </c>
      <c r="F61">
        <v>354370.72317644511</v>
      </c>
      <c r="G61">
        <v>430893.34065610095</v>
      </c>
      <c r="H61">
        <v>477699.70939418511</v>
      </c>
      <c r="I61">
        <v>354370.72317644511</v>
      </c>
      <c r="J61">
        <v>1361.8072177074998</v>
      </c>
      <c r="K61">
        <v>4570517.2542346297</v>
      </c>
      <c r="L61">
        <v>7472229.8046032768</v>
      </c>
      <c r="M61">
        <v>12042747.058837906</v>
      </c>
      <c r="N61">
        <v>12042747.058837906</v>
      </c>
      <c r="O61">
        <v>2.6348761833641872</v>
      </c>
      <c r="P61">
        <v>0.64966031024409177</v>
      </c>
    </row>
    <row r="62" spans="1:16" x14ac:dyDescent="0.35">
      <c r="A62">
        <v>11</v>
      </c>
      <c r="B62">
        <v>2</v>
      </c>
      <c r="C62">
        <v>30</v>
      </c>
      <c r="D62">
        <v>11000000</v>
      </c>
      <c r="E62">
        <v>3673285.9001815682</v>
      </c>
      <c r="F62">
        <v>268214.39058377611</v>
      </c>
      <c r="G62">
        <v>429652.64988326642</v>
      </c>
      <c r="H62">
        <v>473603.64347511681</v>
      </c>
      <c r="I62">
        <v>268214.39058377611</v>
      </c>
      <c r="J62">
        <v>1350.4741091973895</v>
      </c>
      <c r="K62">
        <v>4574171.6273024166</v>
      </c>
      <c r="L62">
        <v>16801583.875586044</v>
      </c>
      <c r="M62">
        <v>21375755.50288846</v>
      </c>
      <c r="N62">
        <v>21375755.50288846</v>
      </c>
      <c r="O62">
        <v>4.6731424276475284</v>
      </c>
      <c r="P62">
        <v>1.1531405487352673</v>
      </c>
    </row>
    <row r="63" spans="1:16" x14ac:dyDescent="0.35">
      <c r="A63">
        <v>12</v>
      </c>
      <c r="B63">
        <v>2</v>
      </c>
      <c r="C63">
        <v>32</v>
      </c>
      <c r="D63">
        <v>11000000</v>
      </c>
      <c r="E63">
        <v>3673285.9001815682</v>
      </c>
      <c r="F63">
        <v>274267.50297192996</v>
      </c>
      <c r="G63">
        <v>429652.64988326642</v>
      </c>
      <c r="H63">
        <v>473603.64347511681</v>
      </c>
      <c r="I63">
        <v>274267.50297192996</v>
      </c>
      <c r="J63">
        <v>1350.4741091973895</v>
      </c>
      <c r="K63">
        <v>4574171.6273024166</v>
      </c>
      <c r="L63">
        <v>16171610.064302286</v>
      </c>
      <c r="M63">
        <v>20745781.691604704</v>
      </c>
      <c r="N63">
        <v>20745781.691604704</v>
      </c>
      <c r="O63">
        <v>4.5354182968948571</v>
      </c>
      <c r="P63">
        <v>1.1191558623771907</v>
      </c>
    </row>
    <row r="64" spans="1:16" x14ac:dyDescent="0.35">
      <c r="A64">
        <v>13</v>
      </c>
      <c r="B64">
        <v>2</v>
      </c>
      <c r="C64">
        <v>34</v>
      </c>
      <c r="D64">
        <v>11000000</v>
      </c>
      <c r="E64">
        <v>3673285.9001815682</v>
      </c>
      <c r="F64">
        <v>280628.53427003406</v>
      </c>
      <c r="G64">
        <v>429652.64988326642</v>
      </c>
      <c r="H64">
        <v>473603.64347511681</v>
      </c>
      <c r="I64">
        <v>280628.53427003406</v>
      </c>
      <c r="J64">
        <v>1350.4741091973895</v>
      </c>
      <c r="K64">
        <v>4574171.6273024166</v>
      </c>
      <c r="L64">
        <v>15509589.788847907</v>
      </c>
      <c r="M64">
        <v>20083761.416150324</v>
      </c>
      <c r="N64">
        <v>20083761.416150324</v>
      </c>
      <c r="O64">
        <v>4.3906882059855219</v>
      </c>
      <c r="P64">
        <v>1.0834423914026474</v>
      </c>
    </row>
    <row r="65" spans="1:16" x14ac:dyDescent="0.35">
      <c r="A65">
        <v>14</v>
      </c>
      <c r="B65">
        <v>2</v>
      </c>
      <c r="C65">
        <v>36</v>
      </c>
      <c r="D65">
        <v>11000000</v>
      </c>
      <c r="E65">
        <v>3673285.9001815682</v>
      </c>
      <c r="F65">
        <v>287365.93245752627</v>
      </c>
      <c r="G65">
        <v>429652.64988326642</v>
      </c>
      <c r="H65">
        <v>473603.64347511681</v>
      </c>
      <c r="I65">
        <v>287365.93245752627</v>
      </c>
      <c r="J65">
        <v>1350.4741091973895</v>
      </c>
      <c r="K65">
        <v>4574171.6273024166</v>
      </c>
      <c r="L65">
        <v>14808399.369417205</v>
      </c>
      <c r="M65">
        <v>19382570.996719621</v>
      </c>
      <c r="N65">
        <v>19382570.996719621</v>
      </c>
      <c r="O65">
        <v>4.2373947844520092</v>
      </c>
      <c r="P65">
        <v>1.0456158404336784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5D25-59C7-44D8-B810-E4C595665010}">
  <dimension ref="A1:O43"/>
  <sheetViews>
    <sheetView tabSelected="1" zoomScale="85" zoomScaleNormal="85" workbookViewId="0">
      <selection activeCell="S17" sqref="S17"/>
    </sheetView>
  </sheetViews>
  <sheetFormatPr defaultRowHeight="14.5" x14ac:dyDescent="0.35"/>
  <cols>
    <col min="1" max="3" width="8.7265625" style="21"/>
    <col min="4" max="7" width="17.6328125" style="21" customWidth="1"/>
    <col min="8" max="11" width="8.7265625" style="21"/>
    <col min="12" max="12" width="19.08984375" style="21" bestFit="1" customWidth="1"/>
    <col min="13" max="15" width="20" style="21" bestFit="1" customWidth="1"/>
    <col min="16" max="16384" width="8.7265625" style="21"/>
  </cols>
  <sheetData>
    <row r="1" spans="1:15" x14ac:dyDescent="0.35">
      <c r="A1"/>
      <c r="B1" s="22"/>
      <c r="C1" s="22"/>
      <c r="D1" s="23" t="s">
        <v>217</v>
      </c>
      <c r="I1"/>
      <c r="J1" s="22"/>
      <c r="K1" s="22"/>
    </row>
    <row r="2" spans="1:15" x14ac:dyDescent="0.35">
      <c r="A2"/>
      <c r="B2" s="22"/>
      <c r="C2" s="22"/>
      <c r="I2"/>
      <c r="J2" s="22"/>
      <c r="K2" s="22"/>
    </row>
    <row r="3" spans="1:15" x14ac:dyDescent="0.35">
      <c r="A3"/>
      <c r="B3" s="22"/>
      <c r="C3" s="22"/>
      <c r="I3"/>
      <c r="J3" s="22"/>
      <c r="K3" s="22"/>
    </row>
    <row r="4" spans="1:15" x14ac:dyDescent="0.35">
      <c r="A4"/>
      <c r="B4" s="22"/>
      <c r="C4" s="22"/>
      <c r="I4"/>
      <c r="J4" s="22"/>
      <c r="K4" s="22"/>
    </row>
    <row r="5" spans="1:15" x14ac:dyDescent="0.35">
      <c r="A5"/>
      <c r="B5" s="22"/>
      <c r="C5" s="22"/>
      <c r="I5"/>
      <c r="J5" s="22"/>
      <c r="K5" s="22"/>
    </row>
    <row r="6" spans="1:15" x14ac:dyDescent="0.35">
      <c r="A6"/>
      <c r="B6" s="22"/>
      <c r="C6" s="22"/>
      <c r="I6"/>
      <c r="J6" s="22"/>
      <c r="K6" s="22"/>
    </row>
    <row r="7" spans="1:15" x14ac:dyDescent="0.35">
      <c r="A7"/>
      <c r="B7" s="22"/>
      <c r="C7" s="22"/>
      <c r="I7"/>
      <c r="J7" s="22"/>
      <c r="K7" s="22"/>
    </row>
    <row r="8" spans="1:15" x14ac:dyDescent="0.35">
      <c r="A8"/>
      <c r="B8" s="22" t="s">
        <v>0</v>
      </c>
      <c r="C8" s="22" t="s">
        <v>1</v>
      </c>
      <c r="D8" s="21" t="s">
        <v>218</v>
      </c>
      <c r="E8" s="21" t="s">
        <v>219</v>
      </c>
      <c r="F8" s="21" t="s">
        <v>220</v>
      </c>
      <c r="G8" s="21" t="s">
        <v>221</v>
      </c>
      <c r="I8"/>
      <c r="J8" s="22" t="s">
        <v>0</v>
      </c>
      <c r="K8" s="22" t="s">
        <v>1</v>
      </c>
      <c r="L8" s="21" t="s">
        <v>222</v>
      </c>
      <c r="M8" s="21" t="s">
        <v>223</v>
      </c>
      <c r="N8" s="21" t="s">
        <v>224</v>
      </c>
      <c r="O8" s="21" t="s">
        <v>225</v>
      </c>
    </row>
    <row r="9" spans="1:15" x14ac:dyDescent="0.35">
      <c r="A9">
        <v>0</v>
      </c>
      <c r="B9" s="22">
        <v>0</v>
      </c>
      <c r="C9" s="22">
        <v>30</v>
      </c>
      <c r="D9" s="21">
        <v>0.88625159114181828</v>
      </c>
      <c r="E9" s="21">
        <v>0.91437653429422394</v>
      </c>
      <c r="F9" s="21">
        <v>0.94214603558331689</v>
      </c>
      <c r="G9" s="21">
        <v>0.96956518644828538</v>
      </c>
      <c r="I9">
        <v>0</v>
      </c>
      <c r="J9" s="22">
        <v>0</v>
      </c>
      <c r="K9" s="22">
        <v>30</v>
      </c>
      <c r="L9" s="21">
        <v>1.1117080321155959</v>
      </c>
      <c r="M9" s="21">
        <v>1.166344997840117</v>
      </c>
      <c r="N9" s="21">
        <v>1.2115670309148163</v>
      </c>
      <c r="O9" s="21">
        <v>1.2508541931827142</v>
      </c>
    </row>
    <row r="10" spans="1:15" x14ac:dyDescent="0.35">
      <c r="A10">
        <v>1</v>
      </c>
      <c r="B10" s="22">
        <v>0</v>
      </c>
      <c r="C10" s="22">
        <v>32</v>
      </c>
      <c r="D10" s="21">
        <v>0.8801351570749455</v>
      </c>
      <c r="E10" s="21">
        <v>0.90827285514117362</v>
      </c>
      <c r="F10" s="21">
        <v>0.93605711556424043</v>
      </c>
      <c r="G10" s="21">
        <v>0.96349311926880044</v>
      </c>
      <c r="I10">
        <v>1</v>
      </c>
      <c r="J10" s="22">
        <v>0</v>
      </c>
      <c r="K10" s="22">
        <v>32</v>
      </c>
      <c r="L10" s="21">
        <v>1.0651640884049134</v>
      </c>
      <c r="M10" s="21">
        <v>1.1273595102406349</v>
      </c>
      <c r="N10" s="21">
        <v>1.1765586043312497</v>
      </c>
      <c r="O10" s="21">
        <v>1.2183939783145081</v>
      </c>
    </row>
    <row r="11" spans="1:15" x14ac:dyDescent="0.35">
      <c r="A11">
        <v>2</v>
      </c>
      <c r="B11" s="22">
        <v>0</v>
      </c>
      <c r="C11" s="22">
        <v>34</v>
      </c>
      <c r="D11" s="21">
        <v>0.87399317878989113</v>
      </c>
      <c r="E11" s="21">
        <v>0.90214432442016534</v>
      </c>
      <c r="F11" s="21">
        <v>0.92994413132305065</v>
      </c>
      <c r="G11" s="21">
        <v>0.95739786860056975</v>
      </c>
      <c r="I11">
        <v>2</v>
      </c>
      <c r="J11" s="22">
        <v>0</v>
      </c>
      <c r="K11" s="22">
        <v>34</v>
      </c>
      <c r="L11" s="21">
        <v>1.0113709191334075</v>
      </c>
      <c r="M11" s="21">
        <v>1.0853082363298532</v>
      </c>
      <c r="N11" s="21">
        <v>1.1397693159593274</v>
      </c>
      <c r="O11" s="21">
        <v>1.1847383473762654</v>
      </c>
    </row>
    <row r="12" spans="1:15" x14ac:dyDescent="0.35">
      <c r="A12">
        <v>3</v>
      </c>
      <c r="B12" s="22">
        <v>0</v>
      </c>
      <c r="C12" s="22">
        <v>36</v>
      </c>
      <c r="D12" s="21">
        <v>0.86782439478645268</v>
      </c>
      <c r="E12" s="21">
        <v>0.89598973513326718</v>
      </c>
      <c r="F12" s="21">
        <v>0.92380593647807918</v>
      </c>
      <c r="G12" s="21">
        <v>0.95127835417771134</v>
      </c>
      <c r="I12">
        <v>3</v>
      </c>
      <c r="J12" s="22">
        <v>0</v>
      </c>
      <c r="K12" s="22">
        <v>36</v>
      </c>
      <c r="L12" s="21">
        <v>0.94502921643348348</v>
      </c>
      <c r="M12" s="21">
        <v>1.0391022849069143</v>
      </c>
      <c r="N12" s="21">
        <v>1.100803294070708</v>
      </c>
      <c r="O12" s="21">
        <v>1.1497010244007997</v>
      </c>
    </row>
    <row r="13" spans="1:15" x14ac:dyDescent="0.35">
      <c r="A13">
        <v>4</v>
      </c>
      <c r="B13" s="22">
        <v>0</v>
      </c>
      <c r="C13" s="22">
        <v>38</v>
      </c>
      <c r="D13" s="21">
        <v>0.86162745653832473</v>
      </c>
      <c r="E13" s="21">
        <v>0.88980779907840535</v>
      </c>
      <c r="F13" s="21">
        <v>0.91764130975706504</v>
      </c>
      <c r="G13" s="21">
        <v>0.94513342753110297</v>
      </c>
      <c r="I13">
        <v>4</v>
      </c>
      <c r="J13" s="22">
        <v>0</v>
      </c>
      <c r="K13" s="22">
        <v>38</v>
      </c>
      <c r="L13" s="21">
        <v>0.85455368196201265</v>
      </c>
      <c r="M13" s="21">
        <v>0.98706365485281522</v>
      </c>
      <c r="N13" s="21">
        <v>1.0591158019666953</v>
      </c>
      <c r="O13" s="21">
        <v>1.1130450359348543</v>
      </c>
    </row>
    <row r="14" spans="1:15" x14ac:dyDescent="0.35">
      <c r="A14">
        <v>5</v>
      </c>
      <c r="B14" s="22">
        <v>0</v>
      </c>
      <c r="C14" s="22">
        <v>40</v>
      </c>
      <c r="D14" s="21">
        <v>0.85540091974379162</v>
      </c>
      <c r="E14" s="21">
        <v>0.88359713891365843</v>
      </c>
      <c r="F14" s="21">
        <v>0.91144894792011488</v>
      </c>
      <c r="G14" s="21">
        <v>0.93896186579258312</v>
      </c>
      <c r="I14">
        <v>5</v>
      </c>
      <c r="J14" s="22">
        <v>0</v>
      </c>
      <c r="K14" s="22">
        <v>40</v>
      </c>
      <c r="L14" s="21">
        <v>0.72153184333759934</v>
      </c>
      <c r="M14" s="21">
        <v>0.92675843112955236</v>
      </c>
      <c r="N14" s="21">
        <v>1.0139878339123083</v>
      </c>
      <c r="O14" s="21">
        <v>1.0744713336800038</v>
      </c>
    </row>
    <row r="15" spans="1:15" x14ac:dyDescent="0.35">
      <c r="A15">
        <v>6</v>
      </c>
      <c r="B15" s="22">
        <v>0</v>
      </c>
      <c r="C15" s="22">
        <v>42</v>
      </c>
      <c r="D15" s="21">
        <v>0.84914323428624461</v>
      </c>
      <c r="E15" s="21">
        <v>0.87735627907508396</v>
      </c>
      <c r="F15" s="21">
        <v>0.90522745768377577</v>
      </c>
      <c r="G15" s="21">
        <v>0.93276236464696283</v>
      </c>
      <c r="I15">
        <v>6</v>
      </c>
      <c r="J15" s="22">
        <v>0</v>
      </c>
      <c r="K15" s="22">
        <v>42</v>
      </c>
      <c r="L15" s="21">
        <v>0.58459092260238021</v>
      </c>
      <c r="M15" s="21">
        <v>0.85504637826725172</v>
      </c>
      <c r="N15" s="21">
        <v>0.96456306001221004</v>
      </c>
      <c r="O15" s="21">
        <v>1.0336254163618768</v>
      </c>
    </row>
    <row r="16" spans="1:15" x14ac:dyDescent="0.35">
      <c r="A16">
        <v>7</v>
      </c>
      <c r="B16" s="22">
        <v>0</v>
      </c>
      <c r="C16" s="22">
        <v>44</v>
      </c>
      <c r="D16" s="21">
        <v>0.84285273268104977</v>
      </c>
      <c r="E16" s="21">
        <v>0.87108363535520583</v>
      </c>
      <c r="F16" s="21">
        <v>0.8989753464838548</v>
      </c>
      <c r="G16" s="21">
        <v>0.92653353029886609</v>
      </c>
      <c r="I16">
        <v>7</v>
      </c>
      <c r="J16" s="22">
        <v>0</v>
      </c>
      <c r="K16" s="22">
        <v>44</v>
      </c>
      <c r="L16" s="21">
        <v>0.48796996275665366</v>
      </c>
      <c r="M16" s="21">
        <v>0.76952347342600225</v>
      </c>
      <c r="N16" s="21">
        <v>0.90996308654848002</v>
      </c>
      <c r="O16" s="21">
        <v>0.99013636950926087</v>
      </c>
    </row>
    <row r="17" spans="1:15" x14ac:dyDescent="0.35">
      <c r="A17">
        <v>8</v>
      </c>
      <c r="B17" s="22">
        <v>0</v>
      </c>
      <c r="C17" s="22">
        <v>46</v>
      </c>
      <c r="D17" s="21">
        <v>0.83652761673714215</v>
      </c>
      <c r="E17" s="21">
        <v>0.86477750290895017</v>
      </c>
      <c r="F17" s="21">
        <v>0.89269101188184274</v>
      </c>
      <c r="G17" s="21">
        <v>0.92027387029552088</v>
      </c>
      <c r="I17">
        <v>8</v>
      </c>
      <c r="J17" s="22">
        <v>0</v>
      </c>
      <c r="K17" s="22">
        <v>46</v>
      </c>
      <c r="L17" s="21">
        <v>0.41801664141505546</v>
      </c>
      <c r="M17" s="21">
        <v>0.67668682079460685</v>
      </c>
      <c r="N17" s="21">
        <v>0.84945232097908474</v>
      </c>
      <c r="O17" s="21">
        <v>0.94367976744250937</v>
      </c>
    </row>
    <row r="18" spans="1:15" x14ac:dyDescent="0.35">
      <c r="A18">
        <v>9</v>
      </c>
      <c r="B18" s="22">
        <v>0</v>
      </c>
      <c r="C18" s="22">
        <v>48</v>
      </c>
      <c r="D18" s="21">
        <v>0.83016594210135064</v>
      </c>
      <c r="E18" s="21">
        <v>0.85843604240339344</v>
      </c>
      <c r="F18" s="21">
        <v>0.88637272937892986</v>
      </c>
      <c r="G18" s="21">
        <v>0.91398178301467681</v>
      </c>
      <c r="I18">
        <v>9</v>
      </c>
      <c r="J18" s="22">
        <v>0</v>
      </c>
      <c r="K18" s="22">
        <v>48</v>
      </c>
      <c r="L18" s="21">
        <v>0.36276332653982124</v>
      </c>
      <c r="M18" s="21">
        <v>0.58976804650120007</v>
      </c>
      <c r="N18" s="21">
        <v>0.7831009172935266</v>
      </c>
      <c r="O18" s="21">
        <v>0.89402597093548453</v>
      </c>
    </row>
    <row r="19" spans="1:15" x14ac:dyDescent="0.35">
      <c r="A19">
        <v>10</v>
      </c>
      <c r="B19" s="22">
        <v>0</v>
      </c>
      <c r="C19" s="22">
        <v>50</v>
      </c>
      <c r="D19" s="21">
        <v>0.82376560027699208</v>
      </c>
      <c r="E19" s="21">
        <v>0.85205726396439796</v>
      </c>
      <c r="F19" s="21">
        <v>0.88001863835085492</v>
      </c>
      <c r="G19" s="21">
        <v>0.90765554558736061</v>
      </c>
      <c r="I19">
        <v>10</v>
      </c>
      <c r="J19" s="22">
        <v>0</v>
      </c>
      <c r="K19" s="22">
        <v>50</v>
      </c>
      <c r="L19" s="21">
        <v>0.31651250712727325</v>
      </c>
      <c r="M19" s="21">
        <v>0.5159644195770573</v>
      </c>
      <c r="N19" s="21">
        <v>0.71327830754952659</v>
      </c>
      <c r="O19" s="21">
        <v>0.84111739851835943</v>
      </c>
    </row>
    <row r="20" spans="1:15" x14ac:dyDescent="0.35">
      <c r="A20">
        <v>11</v>
      </c>
      <c r="B20" s="22">
        <v>2</v>
      </c>
      <c r="C20" s="22">
        <v>30</v>
      </c>
      <c r="D20" s="21">
        <v>0.94365791687357592</v>
      </c>
      <c r="E20" s="21">
        <v>0.97344408467963728</v>
      </c>
      <c r="F20" s="21">
        <v>1.002855092437108</v>
      </c>
      <c r="G20" s="21">
        <v>1.0318962218438499</v>
      </c>
      <c r="I20">
        <v>11</v>
      </c>
      <c r="J20" s="22">
        <v>2</v>
      </c>
      <c r="K20" s="22">
        <v>30</v>
      </c>
      <c r="L20" s="21">
        <v>1.1608055714521182</v>
      </c>
      <c r="M20" s="21">
        <v>1.2184250294959604</v>
      </c>
      <c r="N20" s="21">
        <v>1.2660618572490423</v>
      </c>
      <c r="O20" s="21">
        <v>1.3074173124725352</v>
      </c>
    </row>
    <row r="21" spans="1:15" x14ac:dyDescent="0.35">
      <c r="A21">
        <v>12</v>
      </c>
      <c r="B21" s="22">
        <v>2</v>
      </c>
      <c r="C21" s="22">
        <v>32</v>
      </c>
      <c r="D21" s="21">
        <v>0.93709535297086965</v>
      </c>
      <c r="E21" s="21">
        <v>0.96689520602819323</v>
      </c>
      <c r="F21" s="21">
        <v>0.99632204944395653</v>
      </c>
      <c r="G21" s="21">
        <v>1.0253812609285158</v>
      </c>
      <c r="I21">
        <v>12</v>
      </c>
      <c r="J21" s="22">
        <v>2</v>
      </c>
      <c r="K21" s="22">
        <v>32</v>
      </c>
      <c r="L21" s="21">
        <v>1.1111981636705373</v>
      </c>
      <c r="M21" s="21">
        <v>1.1768735659385785</v>
      </c>
      <c r="N21" s="21">
        <v>1.2287492198817038</v>
      </c>
      <c r="O21" s="21">
        <v>1.2728206069235968</v>
      </c>
    </row>
    <row r="22" spans="1:15" x14ac:dyDescent="0.35">
      <c r="A22">
        <v>13</v>
      </c>
      <c r="B22" s="22">
        <v>2</v>
      </c>
      <c r="C22" s="22">
        <v>34</v>
      </c>
      <c r="D22" s="21">
        <v>0.93050538166667285</v>
      </c>
      <c r="E22" s="21">
        <v>0.96031966314706507</v>
      </c>
      <c r="F22" s="21">
        <v>0.98976318699560284</v>
      </c>
      <c r="G22" s="21">
        <v>1.0188414255316265</v>
      </c>
      <c r="I22">
        <v>13</v>
      </c>
      <c r="J22" s="22">
        <v>2</v>
      </c>
      <c r="K22" s="22">
        <v>34</v>
      </c>
      <c r="L22" s="21">
        <v>1.053864395382597</v>
      </c>
      <c r="M22" s="21">
        <v>1.1320545298553013</v>
      </c>
      <c r="N22" s="21">
        <v>1.1895385066339292</v>
      </c>
      <c r="O22" s="21">
        <v>1.2369498045163523</v>
      </c>
    </row>
    <row r="23" spans="1:15" x14ac:dyDescent="0.35">
      <c r="A23">
        <v>14</v>
      </c>
      <c r="B23" s="22">
        <v>2</v>
      </c>
      <c r="C23" s="22">
        <v>36</v>
      </c>
      <c r="D23" s="21">
        <v>0.92388664944754928</v>
      </c>
      <c r="E23" s="21">
        <v>0.9537161610004572</v>
      </c>
      <c r="F23" s="21">
        <v>0.98317727509383634</v>
      </c>
      <c r="G23" s="21">
        <v>1.0122755565932118</v>
      </c>
      <c r="I23">
        <v>14</v>
      </c>
      <c r="J23" s="22">
        <v>2</v>
      </c>
      <c r="K23" s="22">
        <v>36</v>
      </c>
      <c r="L23" s="21">
        <v>0.98315616491513458</v>
      </c>
      <c r="M23" s="21">
        <v>1.0828073605904507</v>
      </c>
      <c r="N23" s="21">
        <v>1.1480077899961145</v>
      </c>
      <c r="O23" s="21">
        <v>1.1996063688327974</v>
      </c>
    </row>
    <row r="24" spans="1:15" x14ac:dyDescent="0.35">
      <c r="A24">
        <v>15</v>
      </c>
      <c r="B24" s="22">
        <v>2</v>
      </c>
      <c r="C24" s="22">
        <v>38</v>
      </c>
      <c r="D24" s="21">
        <v>0.91723770942631622</v>
      </c>
      <c r="E24" s="21">
        <v>0.94708331742543994</v>
      </c>
      <c r="F24" s="21">
        <v>0.97656300338736979</v>
      </c>
      <c r="G24" s="21">
        <v>1.0056824218753502</v>
      </c>
      <c r="I24">
        <v>15</v>
      </c>
      <c r="J24" s="22">
        <v>2</v>
      </c>
      <c r="K24" s="22">
        <v>38</v>
      </c>
      <c r="L24" s="21">
        <v>0.88672564410061616</v>
      </c>
      <c r="M24" s="21">
        <v>1.0273436130933509</v>
      </c>
      <c r="N24" s="21">
        <v>1.1035764793824296</v>
      </c>
      <c r="O24" s="21">
        <v>1.1605377291238308</v>
      </c>
    </row>
    <row r="25" spans="1:15" x14ac:dyDescent="0.35">
      <c r="A25">
        <v>16</v>
      </c>
      <c r="B25" s="22">
        <v>2</v>
      </c>
      <c r="C25" s="22">
        <v>40</v>
      </c>
      <c r="D25" s="21">
        <v>0.91055701195456762</v>
      </c>
      <c r="E25" s="21">
        <v>0.94041965461741717</v>
      </c>
      <c r="F25" s="21">
        <v>0.96991897357860224</v>
      </c>
      <c r="G25" s="21">
        <v>0.99906070931444946</v>
      </c>
      <c r="I25">
        <v>16</v>
      </c>
      <c r="J25" s="22">
        <v>2</v>
      </c>
      <c r="K25" s="22">
        <v>40</v>
      </c>
      <c r="L25" s="21">
        <v>0.74494847469022973</v>
      </c>
      <c r="M25" s="21">
        <v>0.96306917508708556</v>
      </c>
      <c r="N25" s="21">
        <v>1.0554782450010933</v>
      </c>
      <c r="O25" s="21">
        <v>1.1194251541066331</v>
      </c>
    </row>
    <row r="26" spans="1:15" x14ac:dyDescent="0.35">
      <c r="A26">
        <v>17</v>
      </c>
      <c r="B26" s="22">
        <v>2</v>
      </c>
      <c r="C26" s="22">
        <v>42</v>
      </c>
      <c r="D26" s="21">
        <v>0.9038428938509151</v>
      </c>
      <c r="E26" s="21">
        <v>0.9337235893855037</v>
      </c>
      <c r="F26" s="21">
        <v>0.96324369075863836</v>
      </c>
      <c r="G26" s="21">
        <v>0.99240901945918136</v>
      </c>
      <c r="I26">
        <v>17</v>
      </c>
      <c r="J26" s="22">
        <v>2</v>
      </c>
      <c r="K26" s="22">
        <v>42</v>
      </c>
      <c r="L26" s="21">
        <v>0.59899427409381556</v>
      </c>
      <c r="M26" s="21">
        <v>0.88663712473682799</v>
      </c>
      <c r="N26" s="21">
        <v>1.0028003943957551</v>
      </c>
      <c r="O26" s="21">
        <v>1.0758908096770265</v>
      </c>
    </row>
    <row r="27" spans="1:15" x14ac:dyDescent="0.35">
      <c r="A27">
        <v>18</v>
      </c>
      <c r="B27" s="22">
        <v>2</v>
      </c>
      <c r="C27" s="22">
        <v>44</v>
      </c>
      <c r="D27" s="21">
        <v>0.89709356600517665</v>
      </c>
      <c r="E27" s="21">
        <v>0.92699342197087231</v>
      </c>
      <c r="F27" s="21">
        <v>0.95653555349635189</v>
      </c>
      <c r="G27" s="21">
        <v>0.98572585685138836</v>
      </c>
      <c r="I27">
        <v>18</v>
      </c>
      <c r="J27" s="22">
        <v>2</v>
      </c>
      <c r="K27" s="22">
        <v>44</v>
      </c>
      <c r="L27" s="21">
        <v>0.49601384370508961</v>
      </c>
      <c r="M27" s="21">
        <v>0.79548520943078849</v>
      </c>
      <c r="N27" s="21">
        <v>0.9446067190743167</v>
      </c>
      <c r="O27" s="21">
        <v>1.0295393682379368</v>
      </c>
    </row>
    <row r="28" spans="1:15" x14ac:dyDescent="0.35">
      <c r="A28">
        <v>19</v>
      </c>
      <c r="B28" s="22">
        <v>2</v>
      </c>
      <c r="C28" s="22">
        <v>46</v>
      </c>
      <c r="D28" s="21">
        <v>0.89030709906707373</v>
      </c>
      <c r="E28" s="21">
        <v>0.92022732317784794</v>
      </c>
      <c r="F28" s="21">
        <v>0.94979284247212015</v>
      </c>
      <c r="G28" s="21">
        <v>0.97900962017949189</v>
      </c>
      <c r="I28">
        <v>19</v>
      </c>
      <c r="J28" s="22">
        <v>2</v>
      </c>
      <c r="K28" s="22">
        <v>46</v>
      </c>
      <c r="L28" s="21">
        <v>0.42145628238111937</v>
      </c>
      <c r="M28" s="21">
        <v>0.69653816461675799</v>
      </c>
      <c r="N28" s="21">
        <v>0.88011321071508231</v>
      </c>
      <c r="O28" s="21">
        <v>0.98002505081788016</v>
      </c>
    </row>
    <row r="29" spans="1:15" x14ac:dyDescent="0.35">
      <c r="A29">
        <v>20</v>
      </c>
      <c r="B29" s="22">
        <v>2</v>
      </c>
      <c r="C29" s="22">
        <v>48</v>
      </c>
      <c r="D29" s="21">
        <v>0.88348140686322529</v>
      </c>
      <c r="E29" s="21">
        <v>0.91342331951342515</v>
      </c>
      <c r="F29" s="21">
        <v>0.94301370740299684</v>
      </c>
      <c r="G29" s="21">
        <v>0.97225859099966527</v>
      </c>
      <c r="I29">
        <v>20</v>
      </c>
      <c r="J29" s="22">
        <v>2</v>
      </c>
      <c r="K29" s="22">
        <v>48</v>
      </c>
      <c r="L29" s="21">
        <v>0.36256626353489207</v>
      </c>
      <c r="M29" s="21">
        <v>0.60389850547978208</v>
      </c>
      <c r="N29" s="21">
        <v>0.80939464075526357</v>
      </c>
      <c r="O29" s="21">
        <v>0.92710310362451664</v>
      </c>
    </row>
    <row r="30" spans="1:15" x14ac:dyDescent="0.35">
      <c r="A30">
        <v>21</v>
      </c>
      <c r="B30" s="22">
        <v>2</v>
      </c>
      <c r="C30" s="22">
        <v>50</v>
      </c>
      <c r="D30" s="21">
        <v>0.87661422710418779</v>
      </c>
      <c r="E30" s="21">
        <v>0.90657927596297849</v>
      </c>
      <c r="F30" s="21">
        <v>0.93619615195165951</v>
      </c>
      <c r="G30" s="21">
        <v>0.96547092077767926</v>
      </c>
      <c r="I30">
        <v>21</v>
      </c>
      <c r="J30" s="22">
        <v>2</v>
      </c>
      <c r="K30" s="22">
        <v>50</v>
      </c>
      <c r="L30" s="21">
        <v>0.31327127312556119</v>
      </c>
      <c r="M30" s="21">
        <v>0.52523721628298103</v>
      </c>
      <c r="N30" s="21">
        <v>0.73497639430250705</v>
      </c>
      <c r="O30" s="21">
        <v>0.87071215524780599</v>
      </c>
    </row>
    <row r="31" spans="1:15" x14ac:dyDescent="0.35">
      <c r="A31">
        <v>22</v>
      </c>
      <c r="B31" s="22">
        <v>4</v>
      </c>
      <c r="C31" s="22">
        <v>30</v>
      </c>
      <c r="D31" s="21">
        <v>1.0038805785052469</v>
      </c>
      <c r="E31" s="21">
        <v>1.035397014020349</v>
      </c>
      <c r="F31" s="21">
        <v>1.0665176149629187</v>
      </c>
      <c r="G31" s="21">
        <v>1.0972479046575305</v>
      </c>
      <c r="I31">
        <v>22</v>
      </c>
      <c r="J31" s="22">
        <v>4</v>
      </c>
      <c r="K31" s="22">
        <v>30</v>
      </c>
      <c r="L31" s="21">
        <v>1.2115164005048136</v>
      </c>
      <c r="M31" s="21">
        <v>1.272288108118282</v>
      </c>
      <c r="N31" s="21">
        <v>1.3224721050705877</v>
      </c>
      <c r="O31" s="21">
        <v>1.3660064903906086</v>
      </c>
    </row>
    <row r="32" spans="1:15" x14ac:dyDescent="0.35">
      <c r="A32">
        <v>23</v>
      </c>
      <c r="B32" s="22">
        <v>4</v>
      </c>
      <c r="C32" s="22">
        <v>32</v>
      </c>
      <c r="D32" s="21">
        <v>0.99684653837084125</v>
      </c>
      <c r="E32" s="21">
        <v>1.0283776423307855</v>
      </c>
      <c r="F32" s="21">
        <v>1.0595152166175597</v>
      </c>
      <c r="G32" s="21">
        <v>1.090264887466087</v>
      </c>
      <c r="I32">
        <v>23</v>
      </c>
      <c r="J32" s="22">
        <v>4</v>
      </c>
      <c r="K32" s="22">
        <v>32</v>
      </c>
      <c r="L32" s="21">
        <v>1.1586196018597721</v>
      </c>
      <c r="M32" s="21">
        <v>1.2279814309607284</v>
      </c>
      <c r="N32" s="21">
        <v>1.2826853241441227</v>
      </c>
      <c r="O32" s="21">
        <v>1.3291157305415631</v>
      </c>
    </row>
    <row r="33" spans="1:15" x14ac:dyDescent="0.35">
      <c r="A33">
        <v>24</v>
      </c>
      <c r="B33" s="22">
        <v>4</v>
      </c>
      <c r="C33" s="22">
        <v>34</v>
      </c>
      <c r="D33" s="21">
        <v>0.98978312179684214</v>
      </c>
      <c r="E33" s="21">
        <v>1.021329690765348</v>
      </c>
      <c r="F33" s="21">
        <v>1.0524851438621932</v>
      </c>
      <c r="G33" s="21">
        <v>1.0832552087283063</v>
      </c>
      <c r="I33">
        <v>24</v>
      </c>
      <c r="J33" s="22">
        <v>4</v>
      </c>
      <c r="K33" s="22">
        <v>34</v>
      </c>
      <c r="L33" s="21">
        <v>1.0974841196341776</v>
      </c>
      <c r="M33" s="21">
        <v>1.1801905135719299</v>
      </c>
      <c r="N33" s="21">
        <v>1.2408746088467575</v>
      </c>
      <c r="O33" s="21">
        <v>1.2908663904323909</v>
      </c>
    </row>
    <row r="34" spans="1:15" x14ac:dyDescent="0.35">
      <c r="A34">
        <v>25</v>
      </c>
      <c r="B34" s="22">
        <v>4</v>
      </c>
      <c r="C34" s="22">
        <v>36</v>
      </c>
      <c r="D34" s="21">
        <v>0.98268887802894556</v>
      </c>
      <c r="E34" s="21">
        <v>1.0142517712485994</v>
      </c>
      <c r="F34" s="21">
        <v>1.0454260783314815</v>
      </c>
      <c r="G34" s="21">
        <v>1.0762176261135283</v>
      </c>
      <c r="I34">
        <v>25</v>
      </c>
      <c r="J34" s="22">
        <v>4</v>
      </c>
      <c r="K34" s="22">
        <v>36</v>
      </c>
      <c r="L34" s="21">
        <v>1.0220873352254325</v>
      </c>
      <c r="M34" s="21">
        <v>1.1276778403052508</v>
      </c>
      <c r="N34" s="21">
        <v>1.1965900543050778</v>
      </c>
      <c r="O34" s="21">
        <v>1.2510467690007605</v>
      </c>
    </row>
    <row r="35" spans="1:15" ht="15" thickBot="1" x14ac:dyDescent="0.4">
      <c r="A35">
        <v>26</v>
      </c>
      <c r="B35" s="22">
        <v>4</v>
      </c>
      <c r="C35" s="22">
        <v>38</v>
      </c>
      <c r="D35" s="21">
        <v>0.97556225623082105</v>
      </c>
      <c r="E35" s="21">
        <v>1.0071424023184674</v>
      </c>
      <c r="F35" s="21">
        <v>1.03833661553418</v>
      </c>
      <c r="G35" s="21">
        <v>1.0691508188557952</v>
      </c>
      <c r="I35">
        <v>26</v>
      </c>
      <c r="J35" s="22">
        <v>4</v>
      </c>
      <c r="K35" s="22">
        <v>38</v>
      </c>
      <c r="L35" s="21">
        <v>0.91926265498370474</v>
      </c>
      <c r="M35" s="21">
        <v>1.0685363770711478</v>
      </c>
      <c r="N35" s="21">
        <v>1.1492125718650454</v>
      </c>
      <c r="O35" s="21">
        <v>1.2093875479199079</v>
      </c>
    </row>
    <row r="36" spans="1:15" ht="15" thickBot="1" x14ac:dyDescent="0.4">
      <c r="A36">
        <v>27</v>
      </c>
      <c r="B36" s="22">
        <v>4</v>
      </c>
      <c r="C36" s="22">
        <v>40</v>
      </c>
      <c r="D36" s="21">
        <v>0.96840159542221149</v>
      </c>
      <c r="E36" s="24">
        <v>1</v>
      </c>
      <c r="F36" s="21">
        <v>1.0312152567143769</v>
      </c>
      <c r="G36" s="21">
        <v>1.0620533806285397</v>
      </c>
      <c r="I36">
        <v>27</v>
      </c>
      <c r="J36" s="22">
        <v>4</v>
      </c>
      <c r="K36" s="22">
        <v>40</v>
      </c>
      <c r="L36" s="21">
        <v>0.76808445966688099</v>
      </c>
      <c r="M36" s="24">
        <v>1</v>
      </c>
      <c r="N36" s="21">
        <v>1.0979250175857782</v>
      </c>
      <c r="O36" s="21">
        <v>1.1655488613261822</v>
      </c>
    </row>
    <row r="37" spans="1:15" x14ac:dyDescent="0.35">
      <c r="A37">
        <v>28</v>
      </c>
      <c r="B37" s="22">
        <v>4</v>
      </c>
      <c r="C37" s="22">
        <v>42</v>
      </c>
      <c r="D37" s="21">
        <v>0.96120511293329391</v>
      </c>
      <c r="E37" s="21">
        <v>0.99282286736065872</v>
      </c>
      <c r="F37" s="21">
        <v>1.0240603995639919</v>
      </c>
      <c r="G37" s="21">
        <v>1.0549238114392356</v>
      </c>
      <c r="I37">
        <v>28</v>
      </c>
      <c r="J37" s="22">
        <v>4</v>
      </c>
      <c r="K37" s="22">
        <v>42</v>
      </c>
      <c r="L37" s="21">
        <v>0.61245226065459701</v>
      </c>
      <c r="M37" s="21">
        <v>0.91849985802107537</v>
      </c>
      <c r="N37" s="21">
        <v>1.0417541797787928</v>
      </c>
      <c r="O37" s="21">
        <v>1.11912782151745</v>
      </c>
    </row>
    <row r="38" spans="1:15" x14ac:dyDescent="0.35">
      <c r="A38">
        <v>29</v>
      </c>
      <c r="B38" s="22">
        <v>4</v>
      </c>
      <c r="C38" s="22">
        <v>44</v>
      </c>
      <c r="D38" s="21">
        <v>0.95397089111830924</v>
      </c>
      <c r="E38" s="21">
        <v>0.98560918252533625</v>
      </c>
      <c r="F38" s="21">
        <v>1.0168703275998066</v>
      </c>
      <c r="G38" s="21">
        <v>1.0477605083910793</v>
      </c>
      <c r="I38">
        <v>29</v>
      </c>
      <c r="J38" s="22">
        <v>4</v>
      </c>
      <c r="K38" s="22">
        <v>44</v>
      </c>
      <c r="L38" s="21">
        <v>0.50264335641520363</v>
      </c>
      <c r="M38" s="21">
        <v>0.82130379949524146</v>
      </c>
      <c r="N38" s="21">
        <v>0.97970177140771919</v>
      </c>
      <c r="O38" s="21">
        <v>1.0697028873320897</v>
      </c>
    </row>
    <row r="39" spans="1:15" x14ac:dyDescent="0.35">
      <c r="A39">
        <v>30</v>
      </c>
      <c r="B39" s="22">
        <v>4</v>
      </c>
      <c r="C39" s="22">
        <v>46</v>
      </c>
      <c r="D39" s="21">
        <v>0.94669686201609415</v>
      </c>
      <c r="E39" s="21">
        <v>0.97835698488290845</v>
      </c>
      <c r="F39" s="21">
        <v>1.0096431979806055</v>
      </c>
      <c r="G39" s="21">
        <v>1.0405617551289885</v>
      </c>
      <c r="I39">
        <v>30</v>
      </c>
      <c r="J39" s="22">
        <v>4</v>
      </c>
      <c r="K39" s="22">
        <v>46</v>
      </c>
      <c r="L39" s="21">
        <v>0.42314199794503315</v>
      </c>
      <c r="M39" s="21">
        <v>0.71579572842056138</v>
      </c>
      <c r="N39" s="21">
        <v>0.91093179776564914</v>
      </c>
      <c r="O39" s="21">
        <v>1.0169053517271776</v>
      </c>
    </row>
    <row r="40" spans="1:15" x14ac:dyDescent="0.35">
      <c r="A40">
        <v>31</v>
      </c>
      <c r="B40" s="22">
        <v>4</v>
      </c>
      <c r="C40" s="22">
        <v>48</v>
      </c>
      <c r="D40" s="21">
        <v>0.93938078957569171</v>
      </c>
      <c r="E40" s="21">
        <v>0.97106415915812472</v>
      </c>
      <c r="F40" s="21">
        <v>1.0023770274930155</v>
      </c>
      <c r="G40" s="21">
        <v>1.0333257097504647</v>
      </c>
      <c r="I40">
        <v>31</v>
      </c>
      <c r="J40" s="22">
        <v>4</v>
      </c>
      <c r="K40" s="22">
        <v>48</v>
      </c>
      <c r="L40" s="21">
        <v>0.36034707258172449</v>
      </c>
      <c r="M40" s="21">
        <v>0.61701327606002132</v>
      </c>
      <c r="N40" s="21">
        <v>0.83552398826872254</v>
      </c>
      <c r="O40" s="21">
        <v>0.96047423166308366</v>
      </c>
    </row>
    <row r="41" spans="1:15" x14ac:dyDescent="0.35">
      <c r="A41">
        <v>32</v>
      </c>
      <c r="B41" s="22">
        <v>4</v>
      </c>
      <c r="C41" s="22">
        <v>50</v>
      </c>
      <c r="D41" s="21">
        <v>0.93202024897732427</v>
      </c>
      <c r="E41" s="21">
        <v>0.96372841694986833</v>
      </c>
      <c r="F41" s="21">
        <v>0.99506967637625643</v>
      </c>
      <c r="G41" s="21">
        <v>1.026050390916484</v>
      </c>
      <c r="I41">
        <v>32</v>
      </c>
      <c r="J41" s="22">
        <v>4</v>
      </c>
      <c r="K41" s="22">
        <v>50</v>
      </c>
      <c r="L41" s="21">
        <v>0.30778340722407194</v>
      </c>
      <c r="M41" s="21">
        <v>0.53313607783747075</v>
      </c>
      <c r="N41" s="21">
        <v>0.75617118242446812</v>
      </c>
      <c r="O41" s="21">
        <v>0.9003440862860187</v>
      </c>
    </row>
    <row r="42" spans="1:15" x14ac:dyDescent="0.35">
      <c r="A42">
        <v>33</v>
      </c>
      <c r="B42" s="22">
        <v>6</v>
      </c>
      <c r="C42" s="22">
        <v>30</v>
      </c>
      <c r="D42" s="21">
        <v>1.0670159177321854</v>
      </c>
      <c r="E42" s="21">
        <v>1.1003333005134439</v>
      </c>
      <c r="F42" s="21">
        <v>1.1332331595239602</v>
      </c>
      <c r="G42" s="21">
        <v>1.1657213210954251</v>
      </c>
      <c r="I42">
        <v>33</v>
      </c>
      <c r="J42" s="22">
        <v>6</v>
      </c>
      <c r="K42" s="22">
        <v>30</v>
      </c>
      <c r="L42" s="21">
        <v>1.2638723421408622</v>
      </c>
      <c r="M42" s="21">
        <v>1.3279829438473305</v>
      </c>
      <c r="N42" s="21">
        <v>1.3808592231076147</v>
      </c>
      <c r="O42" s="21">
        <v>1.4266935939189955</v>
      </c>
    </row>
    <row r="43" spans="1:15" x14ac:dyDescent="0.35">
      <c r="A43">
        <v>34</v>
      </c>
      <c r="B43" s="22">
        <v>6</v>
      </c>
      <c r="C43" s="22">
        <v>32</v>
      </c>
      <c r="D43" s="21">
        <v>1.0594839917146641</v>
      </c>
      <c r="E43" s="21">
        <v>1.0928170812077453</v>
      </c>
      <c r="F43" s="21">
        <v>1.1257351149756378</v>
      </c>
      <c r="G43" s="21">
        <v>1.1582440295446175</v>
      </c>
      <c r="I43">
        <v>34</v>
      </c>
      <c r="J43" s="22">
        <v>6</v>
      </c>
      <c r="K43" s="22">
        <v>32</v>
      </c>
      <c r="L43" s="21">
        <v>1.2074330869332059</v>
      </c>
      <c r="M43" s="21">
        <v>1.2807090837357069</v>
      </c>
      <c r="N43" s="21">
        <v>1.3384079530852393</v>
      </c>
      <c r="O43" s="21">
        <v>1.387332289203822</v>
      </c>
    </row>
  </sheetData>
  <conditionalFormatting sqref="D9:G4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9:O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PythonCode</vt:lpstr>
      <vt:lpstr>Refrig</vt:lpstr>
      <vt:lpstr>YieldComparison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Mogens Bech Laursen</dc:creator>
  <cp:lastModifiedBy>Mogens Bech Laursen</cp:lastModifiedBy>
  <dcterms:created xsi:type="dcterms:W3CDTF">2025-03-03T12:41:57Z</dcterms:created>
  <dcterms:modified xsi:type="dcterms:W3CDTF">2025-03-04T11:52:57Z</dcterms:modified>
</cp:coreProperties>
</file>