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25ABA82B-D7F3-B840-9837-E0720619047B}" xr6:coauthVersionLast="45" xr6:coauthVersionMax="45" xr10:uidLastSave="{00000000-0000-0000-0000-000000000000}"/>
  <bookViews>
    <workbookView xWindow="-38400" yWindow="460" windowWidth="38400" windowHeight="21140" xr2:uid="{35D7F217-10BF-9344-A0A0-FE2B3075B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V4" i="1" l="1"/>
  <c r="V22" i="1"/>
  <c r="V16" i="1"/>
  <c r="V17" i="1"/>
  <c r="V2" i="1"/>
  <c r="V21" i="1"/>
  <c r="V10" i="1"/>
  <c r="V24" i="1"/>
  <c r="V23" i="1"/>
  <c r="V19" i="1"/>
  <c r="V12" i="1"/>
  <c r="V8" i="1"/>
  <c r="V20" i="1"/>
  <c r="V14" i="1"/>
  <c r="V3" i="1"/>
  <c r="V5" i="1"/>
  <c r="V13" i="1"/>
  <c r="V9" i="1"/>
  <c r="V15" i="1"/>
  <c r="V11" i="1"/>
  <c r="V7" i="1"/>
  <c r="V6" i="1"/>
  <c r="V18" i="1"/>
  <c r="D3" i="1"/>
  <c r="S5" i="1"/>
  <c r="S6" i="1"/>
  <c r="S7" i="1"/>
  <c r="S8" i="1"/>
  <c r="S9" i="1"/>
  <c r="S11" i="1"/>
  <c r="S13" i="1"/>
  <c r="S14" i="1"/>
  <c r="S15" i="1"/>
  <c r="S2" i="1"/>
  <c r="S18" i="1"/>
  <c r="S24" i="1"/>
  <c r="S16" i="1"/>
  <c r="S19" i="1"/>
  <c r="S17" i="1"/>
  <c r="S10" i="1"/>
  <c r="S22" i="1"/>
  <c r="S21" i="1"/>
  <c r="S12" i="1"/>
  <c r="S4" i="1"/>
  <c r="S23" i="1"/>
  <c r="S20" i="1"/>
  <c r="S3" i="1"/>
  <c r="T17" i="1"/>
  <c r="T23" i="1"/>
  <c r="W23" i="1" s="1"/>
  <c r="T4" i="1"/>
  <c r="T16" i="1"/>
  <c r="W16" i="1" s="1"/>
  <c r="T10" i="1"/>
  <c r="W10" i="1" s="1"/>
  <c r="T19" i="1"/>
  <c r="W19" i="1" s="1"/>
  <c r="T12" i="1"/>
  <c r="T24" i="1"/>
  <c r="T2" i="1"/>
  <c r="T21" i="1"/>
  <c r="W21" i="1" s="1"/>
  <c r="T22" i="1"/>
  <c r="W22" i="1" s="1"/>
  <c r="T3" i="1"/>
  <c r="T13" i="1"/>
  <c r="T18" i="1"/>
  <c r="W18" i="1" s="1"/>
  <c r="T8" i="1"/>
  <c r="T11" i="1"/>
  <c r="T14" i="1"/>
  <c r="T6" i="1"/>
  <c r="W6" i="1" s="1"/>
  <c r="T20" i="1"/>
  <c r="T9" i="1"/>
  <c r="W9" i="1" s="1"/>
  <c r="T7" i="1"/>
  <c r="T5" i="1"/>
  <c r="W5" i="1" s="1"/>
  <c r="T15" i="1"/>
  <c r="W7" i="1" l="1"/>
  <c r="W14" i="1"/>
  <c r="W13" i="1"/>
  <c r="W17" i="1"/>
  <c r="W11" i="1"/>
  <c r="W3" i="1"/>
  <c r="W24" i="1"/>
  <c r="W15" i="1"/>
  <c r="W20" i="1"/>
  <c r="W8" i="1"/>
  <c r="W12" i="1"/>
  <c r="W4" i="1"/>
</calcChain>
</file>

<file path=xl/sharedStrings.xml><?xml version="1.0" encoding="utf-8"?>
<sst xmlns="http://schemas.openxmlformats.org/spreadsheetml/2006/main" count="93" uniqueCount="50">
  <si>
    <t>Player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</si>
  <si>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</si>
  <si>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</si>
  <si>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</si>
  <si>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</si>
  <si>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</si>
  <si>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</si>
  <si>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</si>
  <si>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</si>
  <si>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</si>
  <si>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</si>
  <si>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</si>
  <si>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</si>
  <si>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</si>
  <si>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</si>
  <si>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</si>
  <si>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</si>
  <si>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FPTS</t>
  </si>
  <si>
    <t>xA</t>
  </si>
  <si>
    <t>Russell Canouse</t>
  </si>
  <si>
    <t>Junior Moreno</t>
  </si>
  <si>
    <t>Ulises Segura</t>
  </si>
  <si>
    <t>Ola Kamara</t>
  </si>
  <si>
    <t>Edison Flores</t>
  </si>
  <si>
    <t>Yamil Asad</t>
  </si>
  <si>
    <t>Frederic Brillant</t>
  </si>
  <si>
    <t>Steve Birnbaum</t>
  </si>
  <si>
    <t>Donovan Pines</t>
  </si>
  <si>
    <t>Bill Hamid</t>
  </si>
  <si>
    <t>Kevin Paredes</t>
  </si>
  <si>
    <t>Julian Gressel</t>
  </si>
  <si>
    <t>Andrew Farrell</t>
  </si>
  <si>
    <t>Henry Kessler</t>
  </si>
  <si>
    <t>Gustavo Bou</t>
  </si>
  <si>
    <t>Matt Polster</t>
  </si>
  <si>
    <t>Adam Buksa</t>
  </si>
  <si>
    <t>Teal Bunbury</t>
  </si>
  <si>
    <t>Kelyn Rowe</t>
  </si>
  <si>
    <t>Brandon Bye</t>
  </si>
  <si>
    <t>Alexander Buttner</t>
  </si>
  <si>
    <t>Matt Turner</t>
  </si>
  <si>
    <t>Christian Penilla</t>
  </si>
  <si>
    <t>DC</t>
  </si>
  <si>
    <t>NE</t>
  </si>
  <si>
    <t>Floor</t>
  </si>
  <si>
    <t>Pts_w_Godds</t>
  </si>
  <si>
    <t>Team_Odds</t>
  </si>
  <si>
    <t>Team</t>
  </si>
  <si>
    <t>Starting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</si>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</sst>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B1D7-10FB-0741-A47B-8247A25BD2A4}">
  <dimension ref="A1:X24"/>
  <sheetViews>
    <sheetView tabSelected="1" workbookViewId="0">
      <selection activeCell="W3" sqref="W3"/>
    </sheetView>
  </sheetViews>
  <sheetFormatPr baseColWidth="10" defaultRowHeight="16" x14ac:dyDescent="0.2"/>
  <cols>
    <col min="1" max="1" width="16" bestFit="1" customWidth="1"/>
  </cols>
  <sheetData>
    <row r="1" spans="1:24" x14ac:dyDescent="0.2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44</v>
      </c>
      <c r="T1" s="1" t="s">
        <v>17</v>
      </c>
      <c r="U1" t="s">
        <v>18</v>
      </c>
      <c r="V1" t="s">
        <v>46</v>
      </c>
      <c r="W1" t="s">
        <v>45</v>
      </c>
      <c r="X1" t="s">
        <v>48</v>
      </c>
    </row>
    <row r="2" spans="1:24" x14ac:dyDescent="0.2">
      <c r="A2" t="s">
        <v>33</v>
      </c>
      <c r="B2" t="s">
        <v>43</v>
      </c>
      <c r="D2">
        <v>12200</v>
      </c>
      <c r="E2">
        <v>90</v>
      </c>
      <c r="F2">
        <v>0</v>
      </c>
      <c r="G2">
        <v>0</v>
      </c>
      <c r="H2">
        <v>5</v>
      </c>
      <c r="I2">
        <v>1</v>
      </c>
      <c r="J2">
        <v>7</v>
      </c>
      <c r="K2">
        <v>4</v>
      </c>
      <c r="L2">
        <v>24</v>
      </c>
      <c r="M2">
        <v>3</v>
      </c>
      <c r="N2">
        <v>0</v>
      </c>
      <c r="O2">
        <v>1</v>
      </c>
      <c r="P2">
        <v>0</v>
      </c>
      <c r="Q2">
        <v>0</v>
      </c>
      <c r="R2">
        <v>0</v>
      </c>
      <c r="S2">
        <f t="shared" ref="S2:S24" si="0">H2+I2+J2*0.7+K2+L2*0.02+M2-N2*0.5+O2+P2*0.5</f>
        <v>19.38</v>
      </c>
      <c r="T2">
        <f t="shared" ref="T2:T24" si="1">F2*10+G2*6+H2+I2+J2*0.7+K2+L2*0.02+M2-N2*0.5+O2+P2*0.5-Q2*1.5-R2*6</f>
        <v>19.38</v>
      </c>
      <c r="U2">
        <v>0.5</v>
      </c>
      <c r="V2">
        <f>10/29</f>
        <v>0.34482758620689657</v>
      </c>
      <c r="W2" s="1">
        <f>T2+(V2-AVERAGE($V$2:$V$24))*100</f>
        <v>16.910646441485135</v>
      </c>
      <c r="X2" t="s">
        <v>49</v>
      </c>
    </row>
    <row r="3" spans="1:24" x14ac:dyDescent="0.2">
      <c r="A3" t="s">
        <v>30</v>
      </c>
      <c r="B3" t="s">
        <v>42</v>
      </c>
      <c r="D3">
        <f>13500/1.5</f>
        <v>9000</v>
      </c>
      <c r="E3">
        <v>86</v>
      </c>
      <c r="F3">
        <v>0</v>
      </c>
      <c r="G3">
        <v>0</v>
      </c>
      <c r="H3">
        <v>2</v>
      </c>
      <c r="I3">
        <v>0</v>
      </c>
      <c r="J3">
        <v>6</v>
      </c>
      <c r="K3">
        <v>4</v>
      </c>
      <c r="L3">
        <v>48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f t="shared" si="0"/>
        <v>12.66</v>
      </c>
      <c r="T3" s="1">
        <f t="shared" si="1"/>
        <v>12.66</v>
      </c>
      <c r="U3">
        <v>0.2</v>
      </c>
      <c r="V3">
        <f>20/51</f>
        <v>0.39215686274509803</v>
      </c>
      <c r="W3" s="1">
        <f t="shared" ref="W2:W24" si="2">T3+(V3-AVERAGE($V$2:$V$24))*100</f>
        <v>14.923574095305282</v>
      </c>
      <c r="X3" t="s">
        <v>49</v>
      </c>
    </row>
    <row r="4" spans="1:24" x14ac:dyDescent="0.2">
      <c r="A4" t="s">
        <v>39</v>
      </c>
      <c r="B4" t="s">
        <v>43</v>
      </c>
      <c r="D4">
        <v>9600</v>
      </c>
      <c r="E4">
        <v>90</v>
      </c>
      <c r="F4">
        <v>0</v>
      </c>
      <c r="G4">
        <v>0</v>
      </c>
      <c r="H4">
        <v>0</v>
      </c>
      <c r="I4">
        <v>0</v>
      </c>
      <c r="J4">
        <v>16</v>
      </c>
      <c r="K4">
        <v>0</v>
      </c>
      <c r="L4">
        <v>48</v>
      </c>
      <c r="M4">
        <v>1</v>
      </c>
      <c r="N4">
        <v>0</v>
      </c>
      <c r="O4">
        <v>1</v>
      </c>
      <c r="P4">
        <v>4</v>
      </c>
      <c r="Q4">
        <v>0</v>
      </c>
      <c r="R4">
        <v>0</v>
      </c>
      <c r="S4">
        <f t="shared" si="0"/>
        <v>16.16</v>
      </c>
      <c r="T4">
        <f t="shared" si="1"/>
        <v>16.16</v>
      </c>
      <c r="U4">
        <v>0</v>
      </c>
      <c r="V4">
        <f>10/29</f>
        <v>0.34482758620689657</v>
      </c>
      <c r="W4" s="1">
        <f t="shared" si="2"/>
        <v>13.690646441485136</v>
      </c>
      <c r="X4" t="s">
        <v>49</v>
      </c>
    </row>
    <row r="5" spans="1:24" x14ac:dyDescent="0.2">
      <c r="A5" t="s">
        <v>20</v>
      </c>
      <c r="B5" t="s">
        <v>42</v>
      </c>
      <c r="D5">
        <v>4000</v>
      </c>
      <c r="E5">
        <v>90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47</v>
      </c>
      <c r="M5">
        <v>0</v>
      </c>
      <c r="N5">
        <v>1</v>
      </c>
      <c r="O5">
        <v>4</v>
      </c>
      <c r="P5">
        <v>2</v>
      </c>
      <c r="Q5">
        <v>0</v>
      </c>
      <c r="R5">
        <v>0</v>
      </c>
      <c r="S5">
        <f t="shared" si="0"/>
        <v>7.1400000000000006</v>
      </c>
      <c r="T5" s="1">
        <f t="shared" si="1"/>
        <v>7.1400000000000006</v>
      </c>
      <c r="U5">
        <v>0</v>
      </c>
      <c r="V5">
        <f>20/51</f>
        <v>0.39215686274509803</v>
      </c>
      <c r="W5" s="1">
        <f t="shared" si="2"/>
        <v>9.4035740953052827</v>
      </c>
      <c r="X5" t="s">
        <v>49</v>
      </c>
    </row>
    <row r="6" spans="1:24" x14ac:dyDescent="0.2">
      <c r="A6" t="s">
        <v>24</v>
      </c>
      <c r="B6" t="s">
        <v>42</v>
      </c>
      <c r="D6">
        <v>5000</v>
      </c>
      <c r="E6">
        <v>74</v>
      </c>
      <c r="F6">
        <v>0</v>
      </c>
      <c r="G6">
        <v>0</v>
      </c>
      <c r="H6">
        <v>1</v>
      </c>
      <c r="I6">
        <v>0</v>
      </c>
      <c r="J6">
        <v>4</v>
      </c>
      <c r="K6">
        <v>0</v>
      </c>
      <c r="L6">
        <v>17</v>
      </c>
      <c r="M6">
        <v>1</v>
      </c>
      <c r="N6">
        <v>1</v>
      </c>
      <c r="O6">
        <v>0</v>
      </c>
      <c r="P6">
        <v>2</v>
      </c>
      <c r="Q6">
        <v>0</v>
      </c>
      <c r="R6">
        <v>0</v>
      </c>
      <c r="S6">
        <f t="shared" si="0"/>
        <v>5.64</v>
      </c>
      <c r="T6" s="1">
        <f t="shared" si="1"/>
        <v>5.64</v>
      </c>
      <c r="U6">
        <v>0</v>
      </c>
      <c r="V6">
        <f>20/51</f>
        <v>0.39215686274509803</v>
      </c>
      <c r="W6" s="1">
        <f t="shared" si="2"/>
        <v>7.9035740953052818</v>
      </c>
      <c r="X6" t="s">
        <v>49</v>
      </c>
    </row>
    <row r="7" spans="1:24" x14ac:dyDescent="0.2">
      <c r="A7" t="s">
        <v>21</v>
      </c>
      <c r="B7" t="s">
        <v>42</v>
      </c>
      <c r="D7">
        <v>4400</v>
      </c>
      <c r="E7">
        <v>90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12</v>
      </c>
      <c r="M7">
        <v>2</v>
      </c>
      <c r="N7">
        <v>0</v>
      </c>
      <c r="O7">
        <v>0</v>
      </c>
      <c r="P7">
        <v>1</v>
      </c>
      <c r="Q7">
        <v>0</v>
      </c>
      <c r="R7">
        <v>0</v>
      </c>
      <c r="S7">
        <f t="shared" si="0"/>
        <v>4.74</v>
      </c>
      <c r="T7" s="1">
        <f t="shared" si="1"/>
        <v>4.74</v>
      </c>
      <c r="U7">
        <v>0</v>
      </c>
      <c r="V7">
        <f>20/51</f>
        <v>0.39215686274509803</v>
      </c>
      <c r="W7" s="1">
        <f t="shared" si="2"/>
        <v>7.0035740953052823</v>
      </c>
      <c r="X7" t="s">
        <v>49</v>
      </c>
    </row>
    <row r="8" spans="1:24" x14ac:dyDescent="0.2">
      <c r="A8" t="s">
        <v>27</v>
      </c>
      <c r="B8" t="s">
        <v>42</v>
      </c>
      <c r="D8">
        <v>3600</v>
      </c>
      <c r="E8">
        <v>90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37</v>
      </c>
      <c r="M8">
        <v>1</v>
      </c>
      <c r="N8">
        <v>1</v>
      </c>
      <c r="O8">
        <v>0</v>
      </c>
      <c r="P8">
        <v>2</v>
      </c>
      <c r="Q8">
        <v>0</v>
      </c>
      <c r="R8">
        <v>0</v>
      </c>
      <c r="S8">
        <f t="shared" si="0"/>
        <v>4.24</v>
      </c>
      <c r="T8" s="1">
        <f t="shared" si="1"/>
        <v>4.24</v>
      </c>
      <c r="U8">
        <v>0</v>
      </c>
      <c r="V8">
        <f>20/51</f>
        <v>0.39215686274509803</v>
      </c>
      <c r="W8" s="1">
        <f t="shared" si="2"/>
        <v>6.5035740953052823</v>
      </c>
      <c r="X8" t="s">
        <v>49</v>
      </c>
    </row>
    <row r="9" spans="1:24" x14ac:dyDescent="0.2">
      <c r="A9" t="s">
        <v>22</v>
      </c>
      <c r="B9" t="s">
        <v>42</v>
      </c>
      <c r="D9">
        <v>7400</v>
      </c>
      <c r="E9">
        <v>59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4.16</v>
      </c>
      <c r="T9" s="1">
        <f t="shared" si="1"/>
        <v>4.16</v>
      </c>
      <c r="U9">
        <v>0.2</v>
      </c>
      <c r="V9">
        <f>20/51</f>
        <v>0.39215686274509803</v>
      </c>
      <c r="W9" s="1">
        <f t="shared" si="2"/>
        <v>6.4235740953052822</v>
      </c>
      <c r="X9" t="s">
        <v>49</v>
      </c>
    </row>
    <row r="10" spans="1:24" x14ac:dyDescent="0.2">
      <c r="A10" t="s">
        <v>37</v>
      </c>
      <c r="B10" t="s">
        <v>43</v>
      </c>
      <c r="D10">
        <v>4800</v>
      </c>
      <c r="E10">
        <v>85</v>
      </c>
      <c r="F10">
        <v>0</v>
      </c>
      <c r="G10">
        <v>0</v>
      </c>
      <c r="H10">
        <v>1</v>
      </c>
      <c r="I10">
        <v>0</v>
      </c>
      <c r="J10">
        <v>7</v>
      </c>
      <c r="K10">
        <v>1</v>
      </c>
      <c r="L10">
        <v>34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f t="shared" si="0"/>
        <v>8.5799999999999983</v>
      </c>
      <c r="T10">
        <f t="shared" si="1"/>
        <v>8.5799999999999983</v>
      </c>
      <c r="U10">
        <v>0</v>
      </c>
      <c r="V10">
        <f>10/29</f>
        <v>0.34482758620689657</v>
      </c>
      <c r="W10" s="1">
        <f t="shared" si="2"/>
        <v>6.1106464414851338</v>
      </c>
      <c r="X10" t="s">
        <v>49</v>
      </c>
    </row>
    <row r="11" spans="1:24" x14ac:dyDescent="0.2">
      <c r="A11" t="s">
        <v>26</v>
      </c>
      <c r="B11" t="s">
        <v>42</v>
      </c>
      <c r="D11">
        <v>4200</v>
      </c>
      <c r="E11">
        <v>90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53</v>
      </c>
      <c r="M11">
        <v>0</v>
      </c>
      <c r="N11">
        <v>1</v>
      </c>
      <c r="O11">
        <v>0</v>
      </c>
      <c r="P11">
        <v>3</v>
      </c>
      <c r="Q11">
        <v>0</v>
      </c>
      <c r="R11">
        <v>0</v>
      </c>
      <c r="S11">
        <f t="shared" si="0"/>
        <v>3.06</v>
      </c>
      <c r="T11" s="1">
        <f t="shared" si="1"/>
        <v>3.06</v>
      </c>
      <c r="U11">
        <v>0</v>
      </c>
      <c r="V11">
        <f>20/51</f>
        <v>0.39215686274509803</v>
      </c>
      <c r="W11" s="1">
        <f t="shared" si="2"/>
        <v>5.3235740953052826</v>
      </c>
      <c r="X11" t="s">
        <v>49</v>
      </c>
    </row>
    <row r="12" spans="1:24" x14ac:dyDescent="0.2">
      <c r="A12" t="s">
        <v>35</v>
      </c>
      <c r="B12" t="s">
        <v>43</v>
      </c>
      <c r="D12">
        <v>10400</v>
      </c>
      <c r="E12">
        <v>90</v>
      </c>
      <c r="F12">
        <v>0</v>
      </c>
      <c r="G12">
        <v>0</v>
      </c>
      <c r="H12">
        <v>4</v>
      </c>
      <c r="I12">
        <v>1</v>
      </c>
      <c r="J12">
        <v>0</v>
      </c>
      <c r="K12">
        <v>0</v>
      </c>
      <c r="L12">
        <v>11</v>
      </c>
      <c r="M12">
        <v>3</v>
      </c>
      <c r="N12">
        <v>1</v>
      </c>
      <c r="O12">
        <v>0</v>
      </c>
      <c r="P12">
        <v>0</v>
      </c>
      <c r="Q12">
        <v>0</v>
      </c>
      <c r="R12">
        <v>0</v>
      </c>
      <c r="S12">
        <f t="shared" si="0"/>
        <v>7.7199999999999989</v>
      </c>
      <c r="T12">
        <f t="shared" si="1"/>
        <v>7.7199999999999989</v>
      </c>
      <c r="U12">
        <v>0</v>
      </c>
      <c r="V12">
        <f>10/29</f>
        <v>0.34482758620689657</v>
      </c>
      <c r="W12" s="1">
        <f t="shared" si="2"/>
        <v>5.2506464414851344</v>
      </c>
      <c r="X12" t="s">
        <v>49</v>
      </c>
    </row>
    <row r="13" spans="1:24" x14ac:dyDescent="0.2">
      <c r="A13" t="s">
        <v>29</v>
      </c>
      <c r="B13" t="s">
        <v>42</v>
      </c>
      <c r="D13">
        <v>3000</v>
      </c>
      <c r="E13">
        <v>74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13</v>
      </c>
      <c r="M13">
        <v>1</v>
      </c>
      <c r="N13">
        <v>2</v>
      </c>
      <c r="O13">
        <v>0</v>
      </c>
      <c r="P13">
        <v>1</v>
      </c>
      <c r="Q13">
        <v>0</v>
      </c>
      <c r="R13">
        <v>0</v>
      </c>
      <c r="S13">
        <f t="shared" si="0"/>
        <v>2.16</v>
      </c>
      <c r="T13" s="1">
        <f t="shared" si="1"/>
        <v>2.16</v>
      </c>
      <c r="U13">
        <v>0</v>
      </c>
      <c r="V13">
        <f>20/51</f>
        <v>0.39215686274509803</v>
      </c>
      <c r="W13" s="1">
        <f t="shared" si="2"/>
        <v>4.4235740953052822</v>
      </c>
      <c r="X13" t="s">
        <v>49</v>
      </c>
    </row>
    <row r="14" spans="1:24" x14ac:dyDescent="0.2">
      <c r="A14" t="s">
        <v>25</v>
      </c>
      <c r="B14" t="s">
        <v>42</v>
      </c>
      <c r="D14">
        <v>5400</v>
      </c>
      <c r="E14">
        <v>86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45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f t="shared" si="0"/>
        <v>1.9</v>
      </c>
      <c r="T14" s="1">
        <f t="shared" si="1"/>
        <v>1.9</v>
      </c>
      <c r="U14">
        <v>0</v>
      </c>
      <c r="V14">
        <f>20/51</f>
        <v>0.39215686274509803</v>
      </c>
      <c r="W14" s="1">
        <f t="shared" si="2"/>
        <v>4.1635740953052824</v>
      </c>
      <c r="X14" t="s">
        <v>49</v>
      </c>
    </row>
    <row r="15" spans="1:24" x14ac:dyDescent="0.2">
      <c r="A15" t="s">
        <v>19</v>
      </c>
      <c r="B15" t="s">
        <v>42</v>
      </c>
      <c r="D15">
        <v>3400</v>
      </c>
      <c r="E15">
        <v>90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37</v>
      </c>
      <c r="M15">
        <v>1</v>
      </c>
      <c r="N15">
        <v>5</v>
      </c>
      <c r="O15">
        <v>3</v>
      </c>
      <c r="P15">
        <v>1</v>
      </c>
      <c r="Q15">
        <v>1</v>
      </c>
      <c r="R15">
        <v>0</v>
      </c>
      <c r="S15">
        <f t="shared" si="0"/>
        <v>2.74</v>
      </c>
      <c r="T15" s="1">
        <f t="shared" si="1"/>
        <v>1.2400000000000002</v>
      </c>
      <c r="U15">
        <v>0</v>
      </c>
      <c r="V15">
        <f>20/51</f>
        <v>0.39215686274509803</v>
      </c>
      <c r="W15" s="1">
        <f t="shared" si="2"/>
        <v>3.5035740953052823</v>
      </c>
      <c r="X15" t="s">
        <v>49</v>
      </c>
    </row>
    <row r="16" spans="1:24" x14ac:dyDescent="0.2">
      <c r="A16" t="s">
        <v>38</v>
      </c>
      <c r="B16" t="s">
        <v>43</v>
      </c>
      <c r="D16">
        <v>7200</v>
      </c>
      <c r="E16">
        <v>63</v>
      </c>
      <c r="F16">
        <v>0</v>
      </c>
      <c r="G16">
        <v>0</v>
      </c>
      <c r="H16">
        <v>0</v>
      </c>
      <c r="I16">
        <v>0</v>
      </c>
      <c r="J16">
        <v>5</v>
      </c>
      <c r="K16">
        <v>2</v>
      </c>
      <c r="L16">
        <v>25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f t="shared" si="0"/>
        <v>7</v>
      </c>
      <c r="T16">
        <f t="shared" si="1"/>
        <v>5.5</v>
      </c>
      <c r="U16">
        <v>0</v>
      </c>
      <c r="V16">
        <f>10/29</f>
        <v>0.34482758620689657</v>
      </c>
      <c r="W16" s="1">
        <f t="shared" si="2"/>
        <v>3.030646441485136</v>
      </c>
      <c r="X16" t="s">
        <v>49</v>
      </c>
    </row>
    <row r="17" spans="1:24" x14ac:dyDescent="0.2">
      <c r="A17" t="s">
        <v>41</v>
      </c>
      <c r="B17" t="s">
        <v>43</v>
      </c>
      <c r="D17">
        <v>8200</v>
      </c>
      <c r="E17">
        <v>74</v>
      </c>
      <c r="F17">
        <v>0</v>
      </c>
      <c r="G17">
        <v>0</v>
      </c>
      <c r="H17">
        <v>2</v>
      </c>
      <c r="I17">
        <v>0</v>
      </c>
      <c r="J17">
        <v>5</v>
      </c>
      <c r="K17">
        <v>0</v>
      </c>
      <c r="L17">
        <v>16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f t="shared" si="0"/>
        <v>5.32</v>
      </c>
      <c r="T17">
        <f t="shared" si="1"/>
        <v>5.32</v>
      </c>
      <c r="U17">
        <v>0</v>
      </c>
      <c r="V17">
        <f>10/29</f>
        <v>0.34482758620689657</v>
      </c>
      <c r="W17" s="1">
        <f t="shared" si="2"/>
        <v>2.8506464414851362</v>
      </c>
      <c r="X17" t="s">
        <v>49</v>
      </c>
    </row>
    <row r="18" spans="1:24" x14ac:dyDescent="0.2">
      <c r="A18" t="s">
        <v>28</v>
      </c>
      <c r="B18" t="s">
        <v>42</v>
      </c>
      <c r="D18">
        <v>6800</v>
      </c>
      <c r="E18">
        <v>90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0.42</v>
      </c>
      <c r="T18" s="1">
        <f t="shared" si="1"/>
        <v>0.42</v>
      </c>
      <c r="U18">
        <v>0</v>
      </c>
      <c r="V18">
        <f>20/51</f>
        <v>0.39215686274509803</v>
      </c>
      <c r="W18" s="1">
        <f t="shared" si="2"/>
        <v>2.683574095305282</v>
      </c>
      <c r="X18" t="s">
        <v>49</v>
      </c>
    </row>
    <row r="19" spans="1:24" x14ac:dyDescent="0.2">
      <c r="A19" t="s">
        <v>36</v>
      </c>
      <c r="B19" t="s">
        <v>43</v>
      </c>
      <c r="D19">
        <v>5600</v>
      </c>
      <c r="E19">
        <v>64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16</v>
      </c>
      <c r="M19">
        <v>1</v>
      </c>
      <c r="N19">
        <v>0</v>
      </c>
      <c r="O19">
        <v>1</v>
      </c>
      <c r="P19">
        <v>2</v>
      </c>
      <c r="Q19">
        <v>0</v>
      </c>
      <c r="R19">
        <v>0</v>
      </c>
      <c r="S19">
        <f t="shared" si="0"/>
        <v>4.32</v>
      </c>
      <c r="T19">
        <f t="shared" si="1"/>
        <v>4.32</v>
      </c>
      <c r="U19">
        <v>0</v>
      </c>
      <c r="V19">
        <f>10/29</f>
        <v>0.34482758620689657</v>
      </c>
      <c r="W19" s="1">
        <f t="shared" si="2"/>
        <v>1.8506464414851362</v>
      </c>
      <c r="X19" t="s">
        <v>49</v>
      </c>
    </row>
    <row r="20" spans="1:24" x14ac:dyDescent="0.2">
      <c r="A20" t="s">
        <v>23</v>
      </c>
      <c r="B20" t="s">
        <v>42</v>
      </c>
      <c r="D20">
        <v>10600</v>
      </c>
      <c r="E20">
        <v>31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12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f t="shared" si="0"/>
        <v>0.24</v>
      </c>
      <c r="T20" s="1">
        <f t="shared" si="1"/>
        <v>-1.26</v>
      </c>
      <c r="U20">
        <v>0</v>
      </c>
      <c r="V20">
        <f>20/51</f>
        <v>0.39215686274509803</v>
      </c>
      <c r="W20" s="1">
        <f t="shared" si="2"/>
        <v>1.0035740953052821</v>
      </c>
      <c r="X20" t="s">
        <v>49</v>
      </c>
    </row>
    <row r="21" spans="1:24" x14ac:dyDescent="0.2">
      <c r="A21" t="s">
        <v>32</v>
      </c>
      <c r="B21" t="s">
        <v>43</v>
      </c>
      <c r="D21">
        <v>3800</v>
      </c>
      <c r="E21">
        <v>90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35</v>
      </c>
      <c r="M21">
        <v>1</v>
      </c>
      <c r="N21">
        <v>2</v>
      </c>
      <c r="O21">
        <v>0</v>
      </c>
      <c r="P21">
        <v>0</v>
      </c>
      <c r="Q21">
        <v>0</v>
      </c>
      <c r="R21">
        <v>0</v>
      </c>
      <c r="S21">
        <f t="shared" si="0"/>
        <v>1.7000000000000002</v>
      </c>
      <c r="T21">
        <f t="shared" si="1"/>
        <v>1.7000000000000002</v>
      </c>
      <c r="U21">
        <v>0</v>
      </c>
      <c r="V21">
        <f>10/29</f>
        <v>0.34482758620689657</v>
      </c>
      <c r="W21" s="1">
        <f t="shared" si="2"/>
        <v>-0.76935355851486387</v>
      </c>
      <c r="X21" t="s">
        <v>49</v>
      </c>
    </row>
    <row r="22" spans="1:24" x14ac:dyDescent="0.2">
      <c r="A22" t="s">
        <v>31</v>
      </c>
      <c r="B22" t="s">
        <v>43</v>
      </c>
      <c r="D22">
        <v>3200</v>
      </c>
      <c r="E22">
        <v>90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0.76</v>
      </c>
      <c r="T22">
        <f t="shared" si="1"/>
        <v>0.76</v>
      </c>
      <c r="U22">
        <v>0</v>
      </c>
      <c r="V22">
        <f>10/29</f>
        <v>0.34482758620689657</v>
      </c>
      <c r="W22" s="1">
        <f t="shared" si="2"/>
        <v>-1.709353558514864</v>
      </c>
      <c r="X22" t="s">
        <v>49</v>
      </c>
    </row>
    <row r="23" spans="1:24" x14ac:dyDescent="0.2">
      <c r="A23" t="s">
        <v>40</v>
      </c>
      <c r="B23" t="s">
        <v>43</v>
      </c>
      <c r="D23">
        <v>6000</v>
      </c>
      <c r="E23">
        <v>90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0.70000000000000007</v>
      </c>
      <c r="T23">
        <f t="shared" si="1"/>
        <v>0.70000000000000007</v>
      </c>
      <c r="U23">
        <v>0</v>
      </c>
      <c r="V23">
        <f>10/29</f>
        <v>0.34482758620689657</v>
      </c>
      <c r="W23" s="1">
        <f t="shared" si="2"/>
        <v>-1.7693535585148639</v>
      </c>
      <c r="X23" t="s">
        <v>49</v>
      </c>
    </row>
    <row r="24" spans="1:24" x14ac:dyDescent="0.2">
      <c r="A24" t="s">
        <v>34</v>
      </c>
      <c r="B24" t="s">
        <v>43</v>
      </c>
      <c r="D24">
        <v>7800</v>
      </c>
      <c r="E24">
        <v>90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60</v>
      </c>
      <c r="M24">
        <v>0</v>
      </c>
      <c r="N24">
        <v>3</v>
      </c>
      <c r="O24">
        <v>0</v>
      </c>
      <c r="P24">
        <v>2</v>
      </c>
      <c r="Q24">
        <v>1</v>
      </c>
      <c r="R24">
        <v>0</v>
      </c>
      <c r="S24">
        <f t="shared" si="0"/>
        <v>1.7000000000000002</v>
      </c>
      <c r="T24">
        <f t="shared" si="1"/>
        <v>0.20000000000000018</v>
      </c>
      <c r="U24">
        <v>0.3</v>
      </c>
      <c r="V24">
        <f>10/29</f>
        <v>0.34482758620689657</v>
      </c>
      <c r="W24" s="1">
        <f t="shared" si="2"/>
        <v>-2.2693535585148639</v>
      </c>
      <c r="X24" t="s">
        <v>49</v>
      </c>
    </row>
  </sheetData>
  <sortState xmlns:xlrd2="http://schemas.microsoft.com/office/spreadsheetml/2017/richdata2" ref="A2:W24">
    <sortCondition descending="1" ref="W2:W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2020-08-25T01:50:52Z</dcterms:created>
  <dcterms:modified xsi:type="dcterms:W3CDTF">2020-09-01T01:57:08Z</dcterms:modified>
</cp:coreProperties>
</file>