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73B287B1-6318-334A-B098-B9A9CCA1A7B3}" xr6:coauthVersionLast="45" xr6:coauthVersionMax="45" xr10:uidLastSave="{00000000-0000-0000-0000-000000000000}"/>
  <bookViews>
    <workbookView xWindow="0" yWindow="0" windowWidth="38400" windowHeight="21600" xr2:uid="{C2788968-8EBC-3C48-BC75-B7A456A743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AB14" i="1"/>
  <c r="AC14" i="1"/>
  <c r="AF14" i="1"/>
  <c r="AG14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 s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 s="1"/>
  <c r="AF28" i="1"/>
  <c r="AG28" i="1"/>
  <c r="Z29" i="1"/>
  <c r="AA29" i="1" s="1"/>
  <c r="AB29" i="1"/>
  <c r="AC29" i="1"/>
  <c r="AD29" i="1"/>
  <c r="AE29" i="1" s="1"/>
  <c r="AF29" i="1"/>
  <c r="AG29" i="1"/>
  <c r="Z30" i="1"/>
  <c r="AA30" i="1" s="1"/>
  <c r="AB30" i="1"/>
  <c r="AC30" i="1"/>
  <c r="AD30" i="1"/>
  <c r="AE30" i="1" s="1"/>
  <c r="AF30" i="1"/>
  <c r="AG30" i="1"/>
  <c r="Z31" i="1"/>
  <c r="AA31" i="1" s="1"/>
  <c r="AB31" i="1"/>
  <c r="AC31" i="1"/>
  <c r="AD31" i="1"/>
  <c r="AE31" i="1" s="1"/>
  <c r="AF31" i="1"/>
  <c r="AG31" i="1"/>
  <c r="Z32" i="1"/>
  <c r="AA32" i="1" s="1"/>
  <c r="AB32" i="1"/>
  <c r="AC32" i="1"/>
  <c r="AD32" i="1"/>
  <c r="AE32" i="1" s="1"/>
  <c r="AF32" i="1"/>
  <c r="AG32" i="1"/>
  <c r="Z33" i="1"/>
  <c r="AA33" i="1" s="1"/>
  <c r="AB33" i="1"/>
  <c r="AC33" i="1"/>
  <c r="AD33" i="1"/>
  <c r="AE33" i="1" s="1"/>
  <c r="AF33" i="1"/>
  <c r="AG33" i="1"/>
  <c r="Z34" i="1"/>
  <c r="AA34" i="1" s="1"/>
  <c r="AB34" i="1"/>
  <c r="AC34" i="1"/>
  <c r="AD34" i="1"/>
  <c r="AE34" i="1" s="1"/>
  <c r="AF34" i="1"/>
  <c r="AG34" i="1"/>
  <c r="Z35" i="1"/>
  <c r="AA35" i="1" s="1"/>
  <c r="AB35" i="1"/>
  <c r="AC35" i="1"/>
  <c r="AD35" i="1"/>
  <c r="AE35" i="1" s="1"/>
  <c r="AF35" i="1"/>
  <c r="AG35" i="1"/>
  <c r="Z36" i="1"/>
  <c r="AA36" i="1" s="1"/>
  <c r="AB36" i="1"/>
  <c r="AC36" i="1"/>
  <c r="AD36" i="1"/>
  <c r="AE36" i="1" s="1"/>
  <c r="AF36" i="1"/>
  <c r="AG36" i="1"/>
  <c r="Z37" i="1"/>
  <c r="AA37" i="1" s="1"/>
  <c r="AB37" i="1"/>
  <c r="AC37" i="1"/>
  <c r="AD37" i="1"/>
  <c r="AE37" i="1" s="1"/>
  <c r="AF37" i="1"/>
  <c r="AG37" i="1"/>
  <c r="Z38" i="1"/>
  <c r="AA38" i="1" s="1"/>
  <c r="AB38" i="1"/>
  <c r="AC38" i="1"/>
  <c r="AD38" i="1"/>
  <c r="AE38" i="1" s="1"/>
  <c r="AF38" i="1"/>
  <c r="AG38" i="1"/>
  <c r="Z39" i="1"/>
  <c r="AA39" i="1" s="1"/>
  <c r="AB39" i="1"/>
  <c r="AC39" i="1"/>
  <c r="AD39" i="1"/>
  <c r="AE39" i="1" s="1"/>
  <c r="AF39" i="1"/>
  <c r="AG39" i="1"/>
  <c r="Z40" i="1"/>
  <c r="AA40" i="1" s="1"/>
  <c r="AB40" i="1"/>
  <c r="AC40" i="1"/>
  <c r="AD40" i="1"/>
  <c r="AE40" i="1" s="1"/>
  <c r="AF40" i="1"/>
  <c r="AG40" i="1"/>
  <c r="Z41" i="1"/>
  <c r="AA41" i="1" s="1"/>
  <c r="AB41" i="1"/>
  <c r="AC41" i="1"/>
  <c r="AD41" i="1"/>
  <c r="AE41" i="1" s="1"/>
  <c r="AF41" i="1"/>
  <c r="AG41" i="1"/>
  <c r="Z42" i="1"/>
  <c r="AA42" i="1" s="1"/>
  <c r="AB42" i="1"/>
  <c r="AC42" i="1"/>
  <c r="AD42" i="1"/>
  <c r="AE42" i="1" s="1"/>
  <c r="AF42" i="1"/>
  <c r="AG42" i="1"/>
  <c r="Z43" i="1"/>
  <c r="AA43" i="1" s="1"/>
  <c r="AB43" i="1"/>
  <c r="AC43" i="1"/>
  <c r="AD43" i="1"/>
  <c r="AE43" i="1" s="1"/>
  <c r="AF43" i="1"/>
  <c r="AG43" i="1"/>
  <c r="Z44" i="1"/>
  <c r="AA44" i="1" s="1"/>
  <c r="AB44" i="1"/>
  <c r="AC44" i="1"/>
  <c r="AD44" i="1"/>
  <c r="AE44" i="1" s="1"/>
  <c r="AF44" i="1"/>
  <c r="AG44" i="1"/>
  <c r="Z45" i="1"/>
  <c r="AA45" i="1" s="1"/>
  <c r="AB45" i="1"/>
  <c r="AC45" i="1"/>
  <c r="AD45" i="1"/>
  <c r="AE45" i="1" s="1"/>
  <c r="AF45" i="1"/>
  <c r="AG45" i="1"/>
  <c r="Z46" i="1"/>
  <c r="AA46" i="1" s="1"/>
  <c r="AB46" i="1"/>
  <c r="AC46" i="1"/>
  <c r="AD46" i="1"/>
  <c r="AE46" i="1" s="1"/>
  <c r="AF46" i="1"/>
  <c r="AG46" i="1"/>
  <c r="Z47" i="1"/>
  <c r="AA47" i="1" s="1"/>
  <c r="AB47" i="1"/>
  <c r="AC47" i="1"/>
  <c r="AD47" i="1"/>
  <c r="AE47" i="1" s="1"/>
  <c r="AF47" i="1"/>
  <c r="AG47" i="1"/>
  <c r="AF2" i="1"/>
  <c r="AG2" i="1" s="1"/>
  <c r="AD2" i="1"/>
  <c r="AE2" i="1" s="1"/>
  <c r="AB2" i="1"/>
  <c r="AC2" i="1" s="1"/>
  <c r="Z2" i="1"/>
  <c r="AA2" i="1" s="1"/>
  <c r="S3" i="1"/>
  <c r="T3" i="1"/>
  <c r="U3" i="1"/>
  <c r="W3" i="1" s="1"/>
  <c r="V3" i="1"/>
  <c r="X3" i="1" s="1"/>
  <c r="S4" i="1"/>
  <c r="T4" i="1"/>
  <c r="U4" i="1"/>
  <c r="V4" i="1"/>
  <c r="W4" i="1"/>
  <c r="X4" i="1"/>
  <c r="S5" i="1"/>
  <c r="T5" i="1"/>
  <c r="U5" i="1"/>
  <c r="W5" i="1" s="1"/>
  <c r="V5" i="1"/>
  <c r="X5" i="1" s="1"/>
  <c r="S6" i="1"/>
  <c r="T6" i="1"/>
  <c r="U6" i="1"/>
  <c r="V6" i="1"/>
  <c r="W6" i="1"/>
  <c r="X6" i="1"/>
  <c r="S7" i="1"/>
  <c r="T7" i="1"/>
  <c r="U7" i="1"/>
  <c r="W7" i="1" s="1"/>
  <c r="V7" i="1"/>
  <c r="X7" i="1" s="1"/>
  <c r="S8" i="1"/>
  <c r="T8" i="1"/>
  <c r="U8" i="1"/>
  <c r="V8" i="1"/>
  <c r="W8" i="1"/>
  <c r="X8" i="1"/>
  <c r="S9" i="1"/>
  <c r="T9" i="1"/>
  <c r="U9" i="1"/>
  <c r="W9" i="1" s="1"/>
  <c r="V9" i="1"/>
  <c r="X9" i="1" s="1"/>
  <c r="S10" i="1"/>
  <c r="T10" i="1"/>
  <c r="U10" i="1"/>
  <c r="V10" i="1"/>
  <c r="W10" i="1"/>
  <c r="X10" i="1"/>
  <c r="S11" i="1"/>
  <c r="T11" i="1"/>
  <c r="U11" i="1"/>
  <c r="W11" i="1" s="1"/>
  <c r="V11" i="1"/>
  <c r="X11" i="1" s="1"/>
  <c r="S12" i="1"/>
  <c r="T12" i="1"/>
  <c r="U12" i="1"/>
  <c r="V12" i="1"/>
  <c r="W12" i="1"/>
  <c r="X12" i="1"/>
  <c r="S13" i="1"/>
  <c r="T13" i="1"/>
  <c r="U13" i="1"/>
  <c r="W13" i="1" s="1"/>
  <c r="V13" i="1"/>
  <c r="X13" i="1" s="1"/>
  <c r="S14" i="1"/>
  <c r="Z14" i="1" s="1"/>
  <c r="AA14" i="1" s="1"/>
  <c r="T14" i="1"/>
  <c r="AD14" i="1" s="1"/>
  <c r="AE14" i="1" s="1"/>
  <c r="U14" i="1"/>
  <c r="V14" i="1"/>
  <c r="S15" i="1"/>
  <c r="Z15" i="1" s="1"/>
  <c r="AA15" i="1" s="1"/>
  <c r="T15" i="1"/>
  <c r="AD15" i="1" s="1"/>
  <c r="AE15" i="1" s="1"/>
  <c r="U15" i="1"/>
  <c r="W15" i="1" s="1"/>
  <c r="V15" i="1"/>
  <c r="AF15" i="1" s="1"/>
  <c r="AG15" i="1" s="1"/>
  <c r="S16" i="1"/>
  <c r="T16" i="1"/>
  <c r="U16" i="1"/>
  <c r="V16" i="1"/>
  <c r="W16" i="1"/>
  <c r="X16" i="1"/>
  <c r="S17" i="1"/>
  <c r="T17" i="1"/>
  <c r="U17" i="1"/>
  <c r="W17" i="1" s="1"/>
  <c r="V17" i="1"/>
  <c r="X17" i="1" s="1"/>
  <c r="S18" i="1"/>
  <c r="T18" i="1"/>
  <c r="U18" i="1"/>
  <c r="V18" i="1"/>
  <c r="W18" i="1"/>
  <c r="X18" i="1"/>
  <c r="S19" i="1"/>
  <c r="T19" i="1"/>
  <c r="U19" i="1"/>
  <c r="W19" i="1" s="1"/>
  <c r="V19" i="1"/>
  <c r="X19" i="1" s="1"/>
  <c r="S20" i="1"/>
  <c r="T20" i="1"/>
  <c r="U20" i="1"/>
  <c r="V20" i="1"/>
  <c r="W20" i="1"/>
  <c r="X20" i="1"/>
  <c r="S21" i="1"/>
  <c r="T21" i="1"/>
  <c r="U21" i="1"/>
  <c r="W21" i="1" s="1"/>
  <c r="V21" i="1"/>
  <c r="X21" i="1" s="1"/>
  <c r="S22" i="1"/>
  <c r="T22" i="1"/>
  <c r="U22" i="1"/>
  <c r="V22" i="1"/>
  <c r="W22" i="1"/>
  <c r="X22" i="1"/>
  <c r="S23" i="1"/>
  <c r="T23" i="1"/>
  <c r="U23" i="1"/>
  <c r="W23" i="1" s="1"/>
  <c r="V23" i="1"/>
  <c r="X23" i="1" s="1"/>
  <c r="S24" i="1"/>
  <c r="T24" i="1"/>
  <c r="U24" i="1"/>
  <c r="V24" i="1"/>
  <c r="W24" i="1"/>
  <c r="X24" i="1"/>
  <c r="S25" i="1"/>
  <c r="T25" i="1"/>
  <c r="U25" i="1"/>
  <c r="W25" i="1" s="1"/>
  <c r="V25" i="1"/>
  <c r="X25" i="1" s="1"/>
  <c r="S26" i="1"/>
  <c r="T26" i="1"/>
  <c r="U26" i="1"/>
  <c r="V26" i="1"/>
  <c r="W26" i="1"/>
  <c r="X26" i="1"/>
  <c r="S27" i="1"/>
  <c r="T27" i="1"/>
  <c r="U27" i="1"/>
  <c r="W27" i="1" s="1"/>
  <c r="V27" i="1"/>
  <c r="X27" i="1" s="1"/>
  <c r="S28" i="1"/>
  <c r="T28" i="1"/>
  <c r="U28" i="1"/>
  <c r="V28" i="1"/>
  <c r="W28" i="1"/>
  <c r="X28" i="1"/>
  <c r="S29" i="1"/>
  <c r="T29" i="1"/>
  <c r="U29" i="1"/>
  <c r="W29" i="1" s="1"/>
  <c r="V29" i="1"/>
  <c r="X29" i="1" s="1"/>
  <c r="S30" i="1"/>
  <c r="T30" i="1"/>
  <c r="U30" i="1"/>
  <c r="V30" i="1"/>
  <c r="W30" i="1"/>
  <c r="X30" i="1"/>
  <c r="S31" i="1"/>
  <c r="T31" i="1"/>
  <c r="U31" i="1"/>
  <c r="W31" i="1" s="1"/>
  <c r="V31" i="1"/>
  <c r="X31" i="1" s="1"/>
  <c r="S32" i="1"/>
  <c r="T32" i="1"/>
  <c r="U32" i="1"/>
  <c r="V32" i="1"/>
  <c r="W32" i="1"/>
  <c r="X32" i="1"/>
  <c r="S33" i="1"/>
  <c r="T33" i="1"/>
  <c r="U33" i="1"/>
  <c r="W33" i="1" s="1"/>
  <c r="V33" i="1"/>
  <c r="X33" i="1" s="1"/>
  <c r="S34" i="1"/>
  <c r="T34" i="1"/>
  <c r="U34" i="1"/>
  <c r="V34" i="1"/>
  <c r="W34" i="1"/>
  <c r="X34" i="1"/>
  <c r="S35" i="1"/>
  <c r="T35" i="1"/>
  <c r="U35" i="1"/>
  <c r="W35" i="1" s="1"/>
  <c r="V35" i="1"/>
  <c r="X35" i="1" s="1"/>
  <c r="S36" i="1"/>
  <c r="T36" i="1"/>
  <c r="U36" i="1"/>
  <c r="V36" i="1"/>
  <c r="W36" i="1"/>
  <c r="X36" i="1"/>
  <c r="S37" i="1"/>
  <c r="T37" i="1"/>
  <c r="U37" i="1"/>
  <c r="W37" i="1" s="1"/>
  <c r="V37" i="1"/>
  <c r="X37" i="1" s="1"/>
  <c r="S38" i="1"/>
  <c r="T38" i="1"/>
  <c r="U38" i="1"/>
  <c r="V38" i="1"/>
  <c r="W38" i="1"/>
  <c r="X38" i="1"/>
  <c r="S39" i="1"/>
  <c r="T39" i="1"/>
  <c r="U39" i="1"/>
  <c r="W39" i="1" s="1"/>
  <c r="V39" i="1"/>
  <c r="X39" i="1" s="1"/>
  <c r="S40" i="1"/>
  <c r="T40" i="1"/>
  <c r="U40" i="1"/>
  <c r="V40" i="1"/>
  <c r="W40" i="1"/>
  <c r="X40" i="1"/>
  <c r="S41" i="1"/>
  <c r="T41" i="1"/>
  <c r="U41" i="1"/>
  <c r="W41" i="1" s="1"/>
  <c r="V41" i="1"/>
  <c r="X41" i="1" s="1"/>
  <c r="S42" i="1"/>
  <c r="T42" i="1"/>
  <c r="U42" i="1"/>
  <c r="V42" i="1"/>
  <c r="W42" i="1"/>
  <c r="X42" i="1"/>
  <c r="S43" i="1"/>
  <c r="T43" i="1"/>
  <c r="U43" i="1"/>
  <c r="W43" i="1" s="1"/>
  <c r="V43" i="1"/>
  <c r="X43" i="1" s="1"/>
  <c r="S44" i="1"/>
  <c r="T44" i="1"/>
  <c r="U44" i="1"/>
  <c r="V44" i="1"/>
  <c r="W44" i="1"/>
  <c r="X44" i="1"/>
  <c r="S45" i="1"/>
  <c r="T45" i="1"/>
  <c r="U45" i="1"/>
  <c r="W45" i="1" s="1"/>
  <c r="V45" i="1"/>
  <c r="X45" i="1" s="1"/>
  <c r="S46" i="1"/>
  <c r="T46" i="1"/>
  <c r="U46" i="1"/>
  <c r="V46" i="1"/>
  <c r="W46" i="1"/>
  <c r="X46" i="1"/>
  <c r="S47" i="1"/>
  <c r="T47" i="1"/>
  <c r="U47" i="1"/>
  <c r="W47" i="1" s="1"/>
  <c r="V47" i="1"/>
  <c r="X47" i="1" s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V2" i="1"/>
  <c r="U2" i="1"/>
  <c r="T2" i="1"/>
  <c r="X2" i="1" s="1"/>
  <c r="S2" i="1"/>
  <c r="W2" i="1" s="1"/>
  <c r="AB15" i="1" l="1"/>
  <c r="AC15" i="1" s="1"/>
  <c r="X15" i="1"/>
  <c r="X14" i="1"/>
  <c r="W14" i="1"/>
</calcChain>
</file>

<file path=xl/sharedStrings.xml><?xml version="1.0" encoding="utf-8"?>
<sst xmlns="http://schemas.openxmlformats.org/spreadsheetml/2006/main" count="126" uniqueCount="82">
  <si>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</si>
  <si>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</si>
  <si>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</si>
  <si>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</si>
  <si>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</si>
  <si>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</si>
  <si>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</si>
  <si>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</si>
  <si>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</si>
  <si>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</si>
  <si>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</si>
  <si>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</si>
  <si>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</si>
  <si>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</si>
  <si>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</si>
  <si>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</si>
  <si>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K. Navas</t>
  </si>
  <si>
    <t>P. Kimpembe</t>
  </si>
  <si>
    <t>T. Silva</t>
  </si>
  <si>
    <t>T. Kehrer</t>
  </si>
  <si>
    <t>Marquinhos</t>
  </si>
  <si>
    <t>M. Verratti</t>
  </si>
  <si>
    <t>K. Mbappe</t>
  </si>
  <si>
    <t>L. Paredes</t>
  </si>
  <si>
    <t>E. Cavani</t>
  </si>
  <si>
    <t>Neymar</t>
  </si>
  <si>
    <t>A. Di Maria</t>
  </si>
  <si>
    <t>J. Bernat</t>
  </si>
  <si>
    <t>S. Rico</t>
  </si>
  <si>
    <t>E. Choupo-Moting</t>
  </si>
  <si>
    <t>M. Icardi</t>
  </si>
  <si>
    <t>P. Sarabia</t>
  </si>
  <si>
    <t>J. Draxler</t>
  </si>
  <si>
    <t>L. Kurzawa</t>
  </si>
  <si>
    <t>A. Herrera</t>
  </si>
  <si>
    <t>A. Diallo</t>
  </si>
  <si>
    <t>M. Bakker</t>
  </si>
  <si>
    <t>I. Gueye</t>
  </si>
  <si>
    <t>N. Kouassi</t>
  </si>
  <si>
    <t>C. Dagba</t>
  </si>
  <si>
    <t>Player</t>
  </si>
  <si>
    <t>Team</t>
  </si>
  <si>
    <t>PSG</t>
  </si>
  <si>
    <t>P. Gulacsi</t>
  </si>
  <si>
    <t>Angelino</t>
  </si>
  <si>
    <t>I. Konate</t>
  </si>
  <si>
    <t>D. Upamecano</t>
  </si>
  <si>
    <t>M. Sabitzer</t>
  </si>
  <si>
    <t>A. Haidara</t>
  </si>
  <si>
    <t>E. Forsberg</t>
  </si>
  <si>
    <t>T. Werner</t>
  </si>
  <si>
    <t>Y. Poulsen</t>
  </si>
  <si>
    <t>T. Adams</t>
  </si>
  <si>
    <t>L. Klostermann</t>
  </si>
  <si>
    <t>A. Lookman</t>
  </si>
  <si>
    <t>C. Nkunku</t>
  </si>
  <si>
    <t>P. Schick</t>
  </si>
  <si>
    <t>N. Mukiele</t>
  </si>
  <si>
    <t>M. Halstenberg</t>
  </si>
  <si>
    <t>D. Olmo</t>
  </si>
  <si>
    <t>K. Laimer</t>
  </si>
  <si>
    <t>Y. Mvogo</t>
  </si>
  <si>
    <t>D. Borkowski</t>
  </si>
  <si>
    <t>K. Kampl</t>
  </si>
  <si>
    <t>T. Kraus</t>
  </si>
  <si>
    <t>RBL</t>
  </si>
  <si>
    <t>FPPG</t>
  </si>
  <si>
    <t>FPP90</t>
  </si>
  <si>
    <t>Floor</t>
  </si>
  <si>
    <t>Floor90</t>
  </si>
  <si>
    <t>FPPG-Floor</t>
  </si>
  <si>
    <t>FPP90-Floor90</t>
  </si>
  <si>
    <t>Team_Odds</t>
  </si>
  <si>
    <t>FPPG_w_Odds</t>
  </si>
  <si>
    <t>FPPG/$1000</t>
  </si>
  <si>
    <t>Floor_w_Odds</t>
  </si>
  <si>
    <t>Floor/$1000</t>
  </si>
  <si>
    <t>FPP90_w_Odds</t>
  </si>
  <si>
    <t>FPP90/$1000</t>
  </si>
  <si>
    <t>Floor90_w_Odds</t>
  </si>
  <si>
    <t>Floor90/$1000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</si>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</sst>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2ED2-A8DB-974F-9D7C-2DB6B3E50CA4}">
  <dimension ref="A1:AH47"/>
  <sheetViews>
    <sheetView tabSelected="1" workbookViewId="0">
      <selection activeCell="X14" sqref="X14"/>
    </sheetView>
  </sheetViews>
  <sheetFormatPr baseColWidth="10" defaultRowHeight="16" x14ac:dyDescent="0.2"/>
  <cols>
    <col min="5" max="18" width="7.83203125" customWidth="1"/>
  </cols>
  <sheetData>
    <row r="1" spans="1:34" x14ac:dyDescent="0.2">
      <c r="A1" t="s">
        <v>40</v>
      </c>
      <c r="B1" t="s">
        <v>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</row>
    <row r="2" spans="1:34" x14ac:dyDescent="0.2">
      <c r="A2" t="s">
        <v>16</v>
      </c>
      <c r="B2" t="s">
        <v>42</v>
      </c>
      <c r="E2" s="1">
        <v>5.2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f>(F2*10+G2*6+H2+I2+J2*0.7+K2+L2*0.02+M2+N2*(-0.5)+O2+P2*0.5+Q2*(-1.5)+R2*(-6))/5</f>
        <v>0.45200000000000007</v>
      </c>
      <c r="T2" s="1">
        <f>(F2*10+G2*6+H2+I2+J2*0.7+K2+L2*0.02+M2+N2*(-0.5)+O2+P2*0.5+Q2*(-1.5)+R2*(-6))/E2</f>
        <v>0.43461538461538463</v>
      </c>
      <c r="U2" s="1">
        <f>(H2+I2+J2*0.7+K2+L2*0.02+M2+N2*(-0.5)+O2+P2*0.5+Q2*(-1.5))/5</f>
        <v>0.45200000000000007</v>
      </c>
      <c r="V2" s="1">
        <f>(H2+I2+J2*0.7+K2+L2*0.02+M2+N2*(-0.5)+O2+P2*0.5+Q2*(-1.5))/E2</f>
        <v>0.43461538461538463</v>
      </c>
      <c r="W2" s="1">
        <f>S2-U2</f>
        <v>0</v>
      </c>
      <c r="X2" s="1">
        <f>T2-V2</f>
        <v>0</v>
      </c>
      <c r="Y2" s="1">
        <f>100/177</f>
        <v>0.56497175141242939</v>
      </c>
      <c r="Z2" s="1">
        <f>S2+(Y2-0.5)*10</f>
        <v>1.1017175141242941</v>
      </c>
      <c r="AA2" s="1" t="e">
        <f>Z2/(D2/1000)</f>
        <v>#DIV/0!</v>
      </c>
      <c r="AB2" s="1">
        <f>U2+(Y2-0.5)*10</f>
        <v>1.1017175141242941</v>
      </c>
      <c r="AC2" s="1" t="e">
        <f>AB2/(D2/1000)</f>
        <v>#DIV/0!</v>
      </c>
      <c r="AD2" s="1">
        <f>T2+(Y2-0.5)*10</f>
        <v>1.0843328987396785</v>
      </c>
      <c r="AE2" s="1" t="e">
        <f>AD2/(D2/1000)</f>
        <v>#DIV/0!</v>
      </c>
      <c r="AF2" s="1">
        <f>V2+(Y2-0.5)*10</f>
        <v>1.0843328987396785</v>
      </c>
      <c r="AG2" s="1" t="e">
        <f>AF2/(D2/1000)</f>
        <v>#DIV/0!</v>
      </c>
    </row>
    <row r="3" spans="1:34" x14ac:dyDescent="0.2">
      <c r="A3" t="s">
        <v>17</v>
      </c>
      <c r="B3" t="s">
        <v>42</v>
      </c>
      <c r="E3" s="1">
        <v>4.333333333333333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338</v>
      </c>
      <c r="M3">
        <v>6</v>
      </c>
      <c r="N3">
        <v>5</v>
      </c>
      <c r="O3">
        <v>8</v>
      </c>
      <c r="P3">
        <v>6</v>
      </c>
      <c r="Q3">
        <v>0</v>
      </c>
      <c r="R3">
        <v>0</v>
      </c>
      <c r="S3" s="1">
        <f t="shared" ref="S3:S47" si="0">(F3*10+G3*6+H3+I3+J3*0.7+K3+L3*0.02+M3+N3*(-0.5)+O3+P3*0.5+Q3*(-1.5)+R3*(-6))/5</f>
        <v>4.2519999999999998</v>
      </c>
      <c r="T3" s="1">
        <f t="shared" ref="T3:T47" si="1">(F3*10+G3*6+H3+I3+J3*0.7+K3+L3*0.02+M3+N3*(-0.5)+O3+P3*0.5+Q3*(-1.5)+R3*(-6))/E3</f>
        <v>4.9061538461538463</v>
      </c>
      <c r="U3" s="1">
        <f t="shared" ref="U3:U47" si="2">(H3+I3+J3*0.7+K3+L3*0.02+M3+N3*(-0.5)+O3+P3*0.5+Q3*(-1.5))/5</f>
        <v>4.2519999999999998</v>
      </c>
      <c r="V3" s="1">
        <f t="shared" ref="V3:V47" si="3">(H3+I3+J3*0.7+K3+L3*0.02+M3+N3*(-0.5)+O3+P3*0.5+Q3*(-1.5))/E3</f>
        <v>4.9061538461538463</v>
      </c>
      <c r="W3" s="1">
        <f t="shared" ref="W3:W47" si="4">S3-U3</f>
        <v>0</v>
      </c>
      <c r="X3" s="1">
        <f t="shared" ref="X3:X47" si="5">T3-V3</f>
        <v>0</v>
      </c>
      <c r="Y3" s="1">
        <f t="shared" ref="Y3:Y25" si="6">100/177</f>
        <v>0.56497175141242939</v>
      </c>
      <c r="Z3" s="1">
        <f t="shared" ref="Z3:Z47" si="7">S3+(Y3-0.5)*10</f>
        <v>4.9017175141242939</v>
      </c>
      <c r="AA3" s="1" t="e">
        <f t="shared" ref="AA3:AA47" si="8">Z3/(D3/1000)</f>
        <v>#DIV/0!</v>
      </c>
      <c r="AB3" s="1">
        <f t="shared" ref="AB3:AB47" si="9">U3+(Y3-0.5)*10</f>
        <v>4.9017175141242939</v>
      </c>
      <c r="AC3" s="1" t="e">
        <f t="shared" ref="AC3:AC47" si="10">AB3/(D3/1000)</f>
        <v>#DIV/0!</v>
      </c>
      <c r="AD3" s="1">
        <f t="shared" ref="AD3:AD47" si="11">T3+(Y3-0.5)*10</f>
        <v>5.5558713602781404</v>
      </c>
      <c r="AE3" s="1" t="e">
        <f t="shared" ref="AE3:AE47" si="12">AD3/(D3/1000)</f>
        <v>#DIV/0!</v>
      </c>
      <c r="AF3" s="1">
        <f t="shared" ref="AF3:AF47" si="13">V3+(Y3-0.5)*10</f>
        <v>5.5558713602781404</v>
      </c>
      <c r="AG3" s="1" t="e">
        <f t="shared" ref="AG3:AG47" si="14">AF3/(D3/1000)</f>
        <v>#DIV/0!</v>
      </c>
    </row>
    <row r="4" spans="1:34" x14ac:dyDescent="0.2">
      <c r="A4" t="s">
        <v>18</v>
      </c>
      <c r="B4" t="s">
        <v>42</v>
      </c>
      <c r="E4" s="1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162</v>
      </c>
      <c r="M4">
        <v>5</v>
      </c>
      <c r="N4">
        <v>5</v>
      </c>
      <c r="O4">
        <v>4</v>
      </c>
      <c r="P4">
        <v>4</v>
      </c>
      <c r="Q4">
        <v>1</v>
      </c>
      <c r="R4">
        <v>0</v>
      </c>
      <c r="S4" s="1">
        <f t="shared" si="0"/>
        <v>2.6480000000000001</v>
      </c>
      <c r="T4" s="1">
        <f t="shared" si="1"/>
        <v>4.4133333333333331</v>
      </c>
      <c r="U4" s="1">
        <f t="shared" si="2"/>
        <v>2.6480000000000001</v>
      </c>
      <c r="V4" s="1">
        <f t="shared" si="3"/>
        <v>4.4133333333333331</v>
      </c>
      <c r="W4" s="1">
        <f t="shared" si="4"/>
        <v>0</v>
      </c>
      <c r="X4" s="1">
        <f t="shared" si="5"/>
        <v>0</v>
      </c>
      <c r="Y4" s="1">
        <f t="shared" si="6"/>
        <v>0.56497175141242939</v>
      </c>
      <c r="Z4" s="1">
        <f t="shared" si="7"/>
        <v>3.2977175141242938</v>
      </c>
      <c r="AA4" s="1" t="e">
        <f t="shared" si="8"/>
        <v>#DIV/0!</v>
      </c>
      <c r="AB4" s="1">
        <f t="shared" si="9"/>
        <v>3.2977175141242938</v>
      </c>
      <c r="AC4" s="1" t="e">
        <f t="shared" si="10"/>
        <v>#DIV/0!</v>
      </c>
      <c r="AD4" s="1">
        <f t="shared" si="11"/>
        <v>5.0630508474576272</v>
      </c>
      <c r="AE4" s="1" t="e">
        <f t="shared" si="12"/>
        <v>#DIV/0!</v>
      </c>
      <c r="AF4" s="1">
        <f t="shared" si="13"/>
        <v>5.0630508474576272</v>
      </c>
      <c r="AG4" s="1" t="e">
        <f t="shared" si="14"/>
        <v>#DIV/0!</v>
      </c>
    </row>
    <row r="5" spans="1:34" x14ac:dyDescent="0.2">
      <c r="A5" t="s">
        <v>19</v>
      </c>
      <c r="B5" t="s">
        <v>42</v>
      </c>
      <c r="E5" s="1">
        <v>3.7777777777777777</v>
      </c>
      <c r="F5">
        <v>0</v>
      </c>
      <c r="G5">
        <v>0</v>
      </c>
      <c r="H5">
        <v>3</v>
      </c>
      <c r="I5">
        <v>1</v>
      </c>
      <c r="J5">
        <v>3</v>
      </c>
      <c r="K5">
        <v>0</v>
      </c>
      <c r="L5">
        <v>179</v>
      </c>
      <c r="M5">
        <v>4</v>
      </c>
      <c r="N5">
        <v>3</v>
      </c>
      <c r="O5">
        <v>1</v>
      </c>
      <c r="P5">
        <v>3</v>
      </c>
      <c r="Q5">
        <v>0</v>
      </c>
      <c r="R5">
        <v>0</v>
      </c>
      <c r="S5" s="1">
        <f t="shared" si="0"/>
        <v>2.9359999999999999</v>
      </c>
      <c r="T5" s="1">
        <f t="shared" si="1"/>
        <v>3.8858823529411763</v>
      </c>
      <c r="U5" s="1">
        <f t="shared" si="2"/>
        <v>2.9359999999999999</v>
      </c>
      <c r="V5" s="1">
        <f t="shared" si="3"/>
        <v>3.8858823529411763</v>
      </c>
      <c r="W5" s="1">
        <f t="shared" si="4"/>
        <v>0</v>
      </c>
      <c r="X5" s="1">
        <f t="shared" si="5"/>
        <v>0</v>
      </c>
      <c r="Y5" s="1">
        <f t="shared" si="6"/>
        <v>0.56497175141242939</v>
      </c>
      <c r="Z5" s="1">
        <f t="shared" si="7"/>
        <v>3.5857175141242941</v>
      </c>
      <c r="AA5" s="1" t="e">
        <f t="shared" si="8"/>
        <v>#DIV/0!</v>
      </c>
      <c r="AB5" s="1">
        <f t="shared" si="9"/>
        <v>3.5857175141242941</v>
      </c>
      <c r="AC5" s="1" t="e">
        <f t="shared" si="10"/>
        <v>#DIV/0!</v>
      </c>
      <c r="AD5" s="1">
        <f t="shared" si="11"/>
        <v>4.5355998670654705</v>
      </c>
      <c r="AE5" s="1" t="e">
        <f t="shared" si="12"/>
        <v>#DIV/0!</v>
      </c>
      <c r="AF5" s="1">
        <f t="shared" si="13"/>
        <v>4.5355998670654705</v>
      </c>
      <c r="AG5" s="1" t="e">
        <f t="shared" si="14"/>
        <v>#DIV/0!</v>
      </c>
    </row>
    <row r="6" spans="1:34" x14ac:dyDescent="0.2">
      <c r="A6" t="s">
        <v>20</v>
      </c>
      <c r="B6" t="s">
        <v>42</v>
      </c>
      <c r="E6" s="1">
        <v>5.2555555555555555</v>
      </c>
      <c r="F6">
        <v>1</v>
      </c>
      <c r="G6">
        <v>1</v>
      </c>
      <c r="H6">
        <v>3</v>
      </c>
      <c r="I6">
        <v>1</v>
      </c>
      <c r="J6">
        <v>0</v>
      </c>
      <c r="K6">
        <v>1</v>
      </c>
      <c r="L6">
        <v>301</v>
      </c>
      <c r="M6">
        <v>5</v>
      </c>
      <c r="N6">
        <v>12</v>
      </c>
      <c r="O6">
        <v>3</v>
      </c>
      <c r="P6">
        <v>6</v>
      </c>
      <c r="Q6">
        <v>3</v>
      </c>
      <c r="R6">
        <v>0</v>
      </c>
      <c r="S6" s="1">
        <f t="shared" si="0"/>
        <v>5.5039999999999996</v>
      </c>
      <c r="T6" s="1">
        <f t="shared" si="1"/>
        <v>5.2363636363636354</v>
      </c>
      <c r="U6" s="1">
        <f t="shared" si="2"/>
        <v>2.3039999999999998</v>
      </c>
      <c r="V6" s="1">
        <f t="shared" si="3"/>
        <v>2.1919661733615223</v>
      </c>
      <c r="W6" s="1">
        <f t="shared" si="4"/>
        <v>3.1999999999999997</v>
      </c>
      <c r="X6" s="1">
        <f t="shared" si="5"/>
        <v>3.0443974630021131</v>
      </c>
      <c r="Y6" s="1">
        <f t="shared" si="6"/>
        <v>0.56497175141242939</v>
      </c>
      <c r="Z6" s="1">
        <f t="shared" si="7"/>
        <v>6.1537175141242937</v>
      </c>
      <c r="AA6" s="1" t="e">
        <f t="shared" si="8"/>
        <v>#DIV/0!</v>
      </c>
      <c r="AB6" s="1">
        <f t="shared" si="9"/>
        <v>2.9537175141242935</v>
      </c>
      <c r="AC6" s="1" t="e">
        <f t="shared" si="10"/>
        <v>#DIV/0!</v>
      </c>
      <c r="AD6" s="1">
        <f t="shared" si="11"/>
        <v>5.8860811504879296</v>
      </c>
      <c r="AE6" s="1" t="e">
        <f t="shared" si="12"/>
        <v>#DIV/0!</v>
      </c>
      <c r="AF6" s="1">
        <f t="shared" si="13"/>
        <v>2.8416836874858165</v>
      </c>
      <c r="AG6" s="1" t="e">
        <f t="shared" si="14"/>
        <v>#DIV/0!</v>
      </c>
    </row>
    <row r="7" spans="1:34" x14ac:dyDescent="0.2">
      <c r="A7" t="s">
        <v>21</v>
      </c>
      <c r="B7" t="s">
        <v>42</v>
      </c>
      <c r="E7" s="1">
        <v>1.5111111111111111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105</v>
      </c>
      <c r="M7">
        <v>5</v>
      </c>
      <c r="N7">
        <v>0</v>
      </c>
      <c r="O7">
        <v>3</v>
      </c>
      <c r="P7">
        <v>1</v>
      </c>
      <c r="Q7">
        <v>1</v>
      </c>
      <c r="R7">
        <v>0</v>
      </c>
      <c r="S7" s="1">
        <f t="shared" si="0"/>
        <v>2.16</v>
      </c>
      <c r="T7" s="1">
        <f t="shared" si="1"/>
        <v>7.1470588235294121</v>
      </c>
      <c r="U7" s="1">
        <f t="shared" si="2"/>
        <v>2.16</v>
      </c>
      <c r="V7" s="1">
        <f t="shared" si="3"/>
        <v>7.1470588235294121</v>
      </c>
      <c r="W7" s="1">
        <f t="shared" si="4"/>
        <v>0</v>
      </c>
      <c r="X7" s="1">
        <f t="shared" si="5"/>
        <v>0</v>
      </c>
      <c r="Y7" s="1">
        <f t="shared" si="6"/>
        <v>0.56497175141242939</v>
      </c>
      <c r="Z7" s="1">
        <f t="shared" si="7"/>
        <v>2.8097175141242943</v>
      </c>
      <c r="AA7" s="1" t="e">
        <f t="shared" si="8"/>
        <v>#DIV/0!</v>
      </c>
      <c r="AB7" s="1">
        <f t="shared" si="9"/>
        <v>2.8097175141242943</v>
      </c>
      <c r="AC7" s="1" t="e">
        <f t="shared" si="10"/>
        <v>#DIV/0!</v>
      </c>
      <c r="AD7" s="1">
        <f t="shared" si="11"/>
        <v>7.7967763376537063</v>
      </c>
      <c r="AE7" s="1" t="e">
        <f t="shared" si="12"/>
        <v>#DIV/0!</v>
      </c>
      <c r="AF7" s="1">
        <f t="shared" si="13"/>
        <v>7.7967763376537063</v>
      </c>
      <c r="AG7" s="1" t="e">
        <f t="shared" si="14"/>
        <v>#DIV/0!</v>
      </c>
    </row>
    <row r="8" spans="1:34" x14ac:dyDescent="0.2">
      <c r="A8" t="s">
        <v>22</v>
      </c>
      <c r="B8" t="s">
        <v>42</v>
      </c>
      <c r="E8" s="1">
        <v>2</v>
      </c>
      <c r="F8">
        <v>2</v>
      </c>
      <c r="G8">
        <v>2</v>
      </c>
      <c r="H8">
        <v>14</v>
      </c>
      <c r="I8">
        <v>7</v>
      </c>
      <c r="J8">
        <v>8</v>
      </c>
      <c r="K8">
        <v>7</v>
      </c>
      <c r="L8">
        <v>66</v>
      </c>
      <c r="M8">
        <v>3</v>
      </c>
      <c r="N8">
        <v>1</v>
      </c>
      <c r="O8">
        <v>4</v>
      </c>
      <c r="P8">
        <v>1</v>
      </c>
      <c r="Q8">
        <v>1</v>
      </c>
      <c r="R8">
        <v>0</v>
      </c>
      <c r="S8" s="1">
        <f t="shared" si="0"/>
        <v>14.483999999999998</v>
      </c>
      <c r="T8" s="1">
        <f t="shared" si="1"/>
        <v>36.209999999999994</v>
      </c>
      <c r="U8" s="1">
        <f t="shared" si="2"/>
        <v>8.0839999999999996</v>
      </c>
      <c r="V8" s="1">
        <f t="shared" si="3"/>
        <v>20.21</v>
      </c>
      <c r="W8" s="1">
        <f t="shared" si="4"/>
        <v>6.3999999999999986</v>
      </c>
      <c r="X8" s="1">
        <f t="shared" si="5"/>
        <v>15.999999999999993</v>
      </c>
      <c r="Y8" s="1">
        <f t="shared" si="6"/>
        <v>0.56497175141242939</v>
      </c>
      <c r="Z8" s="1">
        <f t="shared" si="7"/>
        <v>15.133717514124292</v>
      </c>
      <c r="AA8" s="1" t="e">
        <f t="shared" si="8"/>
        <v>#DIV/0!</v>
      </c>
      <c r="AB8" s="1">
        <f t="shared" si="9"/>
        <v>8.7337175141242938</v>
      </c>
      <c r="AC8" s="1" t="e">
        <f t="shared" si="10"/>
        <v>#DIV/0!</v>
      </c>
      <c r="AD8" s="1">
        <f t="shared" si="11"/>
        <v>36.859717514124284</v>
      </c>
      <c r="AE8" s="1" t="e">
        <f t="shared" si="12"/>
        <v>#DIV/0!</v>
      </c>
      <c r="AF8" s="1">
        <f t="shared" si="13"/>
        <v>20.859717514124295</v>
      </c>
      <c r="AG8" s="1" t="e">
        <f t="shared" si="14"/>
        <v>#DIV/0!</v>
      </c>
    </row>
    <row r="9" spans="1:34" x14ac:dyDescent="0.2">
      <c r="A9" t="s">
        <v>23</v>
      </c>
      <c r="B9" t="s">
        <v>42</v>
      </c>
      <c r="E9" s="1">
        <v>2.5666666666666669</v>
      </c>
      <c r="F9">
        <v>0</v>
      </c>
      <c r="G9">
        <v>0</v>
      </c>
      <c r="H9">
        <v>1</v>
      </c>
      <c r="I9">
        <v>1</v>
      </c>
      <c r="J9">
        <v>0</v>
      </c>
      <c r="K9">
        <v>5</v>
      </c>
      <c r="L9">
        <v>195</v>
      </c>
      <c r="M9">
        <v>7</v>
      </c>
      <c r="N9">
        <v>6</v>
      </c>
      <c r="O9">
        <v>2</v>
      </c>
      <c r="P9">
        <v>1</v>
      </c>
      <c r="Q9">
        <v>3</v>
      </c>
      <c r="R9">
        <v>0</v>
      </c>
      <c r="S9" s="1">
        <f t="shared" si="0"/>
        <v>2.5799999999999996</v>
      </c>
      <c r="T9" s="1">
        <f t="shared" si="1"/>
        <v>5.0259740259740253</v>
      </c>
      <c r="U9" s="1">
        <f t="shared" si="2"/>
        <v>2.5799999999999996</v>
      </c>
      <c r="V9" s="1">
        <f t="shared" si="3"/>
        <v>5.0259740259740253</v>
      </c>
      <c r="W9" s="1">
        <f t="shared" si="4"/>
        <v>0</v>
      </c>
      <c r="X9" s="1">
        <f t="shared" si="5"/>
        <v>0</v>
      </c>
      <c r="Y9" s="1">
        <f t="shared" si="6"/>
        <v>0.56497175141242939</v>
      </c>
      <c r="Z9" s="1">
        <f t="shared" si="7"/>
        <v>3.2297175141242933</v>
      </c>
      <c r="AA9" s="1" t="e">
        <f t="shared" si="8"/>
        <v>#DIV/0!</v>
      </c>
      <c r="AB9" s="1">
        <f t="shared" si="9"/>
        <v>3.2297175141242933</v>
      </c>
      <c r="AC9" s="1" t="e">
        <f t="shared" si="10"/>
        <v>#DIV/0!</v>
      </c>
      <c r="AD9" s="1">
        <f t="shared" si="11"/>
        <v>5.6756915400983194</v>
      </c>
      <c r="AE9" s="1" t="e">
        <f t="shared" si="12"/>
        <v>#DIV/0!</v>
      </c>
      <c r="AF9" s="1">
        <f t="shared" si="13"/>
        <v>5.6756915400983194</v>
      </c>
      <c r="AG9" s="1" t="e">
        <f t="shared" si="14"/>
        <v>#DIV/0!</v>
      </c>
    </row>
    <row r="10" spans="1:34" x14ac:dyDescent="0.2">
      <c r="A10" t="s">
        <v>24</v>
      </c>
      <c r="B10" t="s">
        <v>42</v>
      </c>
      <c r="E10" s="1">
        <v>1.7777777777777777</v>
      </c>
      <c r="F10">
        <v>0</v>
      </c>
      <c r="G10">
        <v>0</v>
      </c>
      <c r="H10">
        <v>4</v>
      </c>
      <c r="I10">
        <v>1</v>
      </c>
      <c r="J10">
        <v>0</v>
      </c>
      <c r="K10">
        <v>2</v>
      </c>
      <c r="L10">
        <v>29</v>
      </c>
      <c r="M10">
        <v>2</v>
      </c>
      <c r="N10">
        <v>4</v>
      </c>
      <c r="O10">
        <v>2</v>
      </c>
      <c r="P10">
        <v>0</v>
      </c>
      <c r="Q10">
        <v>0</v>
      </c>
      <c r="R10">
        <v>0</v>
      </c>
      <c r="S10" s="1">
        <f t="shared" si="0"/>
        <v>1.9159999999999999</v>
      </c>
      <c r="T10" s="1">
        <f t="shared" si="1"/>
        <v>5.3887499999999999</v>
      </c>
      <c r="U10" s="1">
        <f t="shared" si="2"/>
        <v>1.9159999999999999</v>
      </c>
      <c r="V10" s="1">
        <f t="shared" si="3"/>
        <v>5.3887499999999999</v>
      </c>
      <c r="W10" s="1">
        <f t="shared" si="4"/>
        <v>0</v>
      </c>
      <c r="X10" s="1">
        <f t="shared" si="5"/>
        <v>0</v>
      </c>
      <c r="Y10" s="1">
        <f t="shared" si="6"/>
        <v>0.56497175141242939</v>
      </c>
      <c r="Z10" s="1">
        <f t="shared" si="7"/>
        <v>2.5657175141242936</v>
      </c>
      <c r="AA10" s="1" t="e">
        <f t="shared" si="8"/>
        <v>#DIV/0!</v>
      </c>
      <c r="AB10" s="1">
        <f t="shared" si="9"/>
        <v>2.5657175141242936</v>
      </c>
      <c r="AC10" s="1" t="e">
        <f t="shared" si="10"/>
        <v>#DIV/0!</v>
      </c>
      <c r="AD10" s="1">
        <f t="shared" si="11"/>
        <v>6.0384675141242941</v>
      </c>
      <c r="AE10" s="1" t="e">
        <f t="shared" si="12"/>
        <v>#DIV/0!</v>
      </c>
      <c r="AF10" s="1">
        <f t="shared" si="13"/>
        <v>6.0384675141242941</v>
      </c>
      <c r="AG10" s="1" t="e">
        <f t="shared" si="14"/>
        <v>#DIV/0!</v>
      </c>
    </row>
    <row r="11" spans="1:34" x14ac:dyDescent="0.2">
      <c r="A11" t="s">
        <v>25</v>
      </c>
      <c r="B11" t="s">
        <v>42</v>
      </c>
      <c r="E11" s="1">
        <v>4.333333333333333</v>
      </c>
      <c r="F11">
        <v>2</v>
      </c>
      <c r="G11">
        <v>1</v>
      </c>
      <c r="H11">
        <v>17</v>
      </c>
      <c r="I11">
        <v>7</v>
      </c>
      <c r="J11">
        <v>9</v>
      </c>
      <c r="K11">
        <v>9</v>
      </c>
      <c r="L11">
        <v>189</v>
      </c>
      <c r="M11">
        <v>21</v>
      </c>
      <c r="N11">
        <v>2</v>
      </c>
      <c r="O11">
        <v>1</v>
      </c>
      <c r="P11">
        <v>1</v>
      </c>
      <c r="Q11">
        <v>1</v>
      </c>
      <c r="R11">
        <v>0</v>
      </c>
      <c r="S11" s="1">
        <f t="shared" si="0"/>
        <v>17.815999999999999</v>
      </c>
      <c r="T11" s="1">
        <f t="shared" si="1"/>
        <v>20.556923076923077</v>
      </c>
      <c r="U11" s="1">
        <f t="shared" si="2"/>
        <v>12.616</v>
      </c>
      <c r="V11" s="1">
        <f t="shared" si="3"/>
        <v>14.556923076923077</v>
      </c>
      <c r="W11" s="1">
        <f t="shared" si="4"/>
        <v>5.1999999999999993</v>
      </c>
      <c r="X11" s="1">
        <f t="shared" si="5"/>
        <v>6</v>
      </c>
      <c r="Y11" s="1">
        <f t="shared" si="6"/>
        <v>0.56497175141242939</v>
      </c>
      <c r="Z11" s="1">
        <f t="shared" si="7"/>
        <v>18.465717514124293</v>
      </c>
      <c r="AA11" s="1" t="e">
        <f t="shared" si="8"/>
        <v>#DIV/0!</v>
      </c>
      <c r="AB11" s="1">
        <f t="shared" si="9"/>
        <v>13.265717514124294</v>
      </c>
      <c r="AC11" s="1" t="e">
        <f t="shared" si="10"/>
        <v>#DIV/0!</v>
      </c>
      <c r="AD11" s="1">
        <f t="shared" si="11"/>
        <v>21.206640591047371</v>
      </c>
      <c r="AE11" s="1" t="e">
        <f t="shared" si="12"/>
        <v>#DIV/0!</v>
      </c>
      <c r="AF11" s="1">
        <f t="shared" si="13"/>
        <v>15.206640591047371</v>
      </c>
      <c r="AG11" s="1" t="e">
        <f t="shared" si="14"/>
        <v>#DIV/0!</v>
      </c>
    </row>
    <row r="12" spans="1:34" x14ac:dyDescent="0.2">
      <c r="A12" t="s">
        <v>26</v>
      </c>
      <c r="B12" t="s">
        <v>42</v>
      </c>
      <c r="E12" s="1">
        <v>3.3777777777777778</v>
      </c>
      <c r="F12">
        <v>0</v>
      </c>
      <c r="G12">
        <v>1</v>
      </c>
      <c r="H12">
        <v>6</v>
      </c>
      <c r="I12">
        <v>5</v>
      </c>
      <c r="J12">
        <v>12</v>
      </c>
      <c r="K12">
        <v>6</v>
      </c>
      <c r="L12">
        <v>101</v>
      </c>
      <c r="M12">
        <v>4</v>
      </c>
      <c r="N12">
        <v>2</v>
      </c>
      <c r="O12">
        <v>1</v>
      </c>
      <c r="P12">
        <v>1</v>
      </c>
      <c r="Q12">
        <v>2</v>
      </c>
      <c r="R12">
        <v>0</v>
      </c>
      <c r="S12" s="1">
        <f t="shared" si="0"/>
        <v>6.984</v>
      </c>
      <c r="T12" s="1">
        <f t="shared" si="1"/>
        <v>10.338157894736842</v>
      </c>
      <c r="U12" s="1">
        <f t="shared" si="2"/>
        <v>5.7839999999999998</v>
      </c>
      <c r="V12" s="1">
        <f t="shared" si="3"/>
        <v>8.5618421052631568</v>
      </c>
      <c r="W12" s="1">
        <f t="shared" si="4"/>
        <v>1.2000000000000002</v>
      </c>
      <c r="X12" s="1">
        <f t="shared" si="5"/>
        <v>1.776315789473685</v>
      </c>
      <c r="Y12" s="1">
        <f t="shared" si="6"/>
        <v>0.56497175141242939</v>
      </c>
      <c r="Z12" s="1">
        <f t="shared" si="7"/>
        <v>7.6337175141242941</v>
      </c>
      <c r="AA12" s="1" t="e">
        <f t="shared" si="8"/>
        <v>#DIV/0!</v>
      </c>
      <c r="AB12" s="1">
        <f t="shared" si="9"/>
        <v>6.4337175141242939</v>
      </c>
      <c r="AC12" s="1" t="e">
        <f t="shared" si="10"/>
        <v>#DIV/0!</v>
      </c>
      <c r="AD12" s="1">
        <f t="shared" si="11"/>
        <v>10.987875408861136</v>
      </c>
      <c r="AE12" s="1" t="e">
        <f t="shared" si="12"/>
        <v>#DIV/0!</v>
      </c>
      <c r="AF12" s="1">
        <f t="shared" si="13"/>
        <v>9.2115596193874509</v>
      </c>
      <c r="AG12" s="1" t="e">
        <f t="shared" si="14"/>
        <v>#DIV/0!</v>
      </c>
    </row>
    <row r="13" spans="1:34" x14ac:dyDescent="0.2">
      <c r="A13" t="s">
        <v>27</v>
      </c>
      <c r="B13" t="s">
        <v>42</v>
      </c>
      <c r="E13" s="1">
        <v>3</v>
      </c>
      <c r="F13">
        <v>1</v>
      </c>
      <c r="G13">
        <v>0</v>
      </c>
      <c r="H13">
        <v>3</v>
      </c>
      <c r="I13">
        <v>2</v>
      </c>
      <c r="J13">
        <v>3</v>
      </c>
      <c r="K13">
        <v>3</v>
      </c>
      <c r="L13">
        <v>237</v>
      </c>
      <c r="M13">
        <v>2</v>
      </c>
      <c r="N13">
        <v>6</v>
      </c>
      <c r="O13">
        <v>6</v>
      </c>
      <c r="P13">
        <v>2</v>
      </c>
      <c r="Q13">
        <v>3</v>
      </c>
      <c r="R13">
        <v>0</v>
      </c>
      <c r="S13" s="1">
        <f t="shared" si="0"/>
        <v>5.2680000000000007</v>
      </c>
      <c r="T13" s="1">
        <f t="shared" si="1"/>
        <v>8.7800000000000011</v>
      </c>
      <c r="U13" s="1">
        <f t="shared" si="2"/>
        <v>3.2679999999999998</v>
      </c>
      <c r="V13" s="1">
        <f t="shared" si="3"/>
        <v>5.4466666666666663</v>
      </c>
      <c r="W13" s="1">
        <f t="shared" si="4"/>
        <v>2.0000000000000009</v>
      </c>
      <c r="X13" s="1">
        <f t="shared" si="5"/>
        <v>3.3333333333333348</v>
      </c>
      <c r="Y13" s="1">
        <f t="shared" si="6"/>
        <v>0.56497175141242939</v>
      </c>
      <c r="Z13" s="1">
        <f t="shared" si="7"/>
        <v>5.9177175141242948</v>
      </c>
      <c r="AA13" s="1" t="e">
        <f t="shared" si="8"/>
        <v>#DIV/0!</v>
      </c>
      <c r="AB13" s="1">
        <f t="shared" si="9"/>
        <v>3.9177175141242939</v>
      </c>
      <c r="AC13" s="1" t="e">
        <f t="shared" si="10"/>
        <v>#DIV/0!</v>
      </c>
      <c r="AD13" s="1">
        <f t="shared" si="11"/>
        <v>9.4297175141242953</v>
      </c>
      <c r="AE13" s="1" t="e">
        <f t="shared" si="12"/>
        <v>#DIV/0!</v>
      </c>
      <c r="AF13" s="1">
        <f t="shared" si="13"/>
        <v>6.0963841807909604</v>
      </c>
      <c r="AG13" s="1" t="e">
        <f t="shared" si="14"/>
        <v>#DIV/0!</v>
      </c>
    </row>
    <row r="14" spans="1:34" x14ac:dyDescent="0.2">
      <c r="A14" t="s">
        <v>28</v>
      </c>
      <c r="B14" t="s">
        <v>42</v>
      </c>
      <c r="E14" s="1">
        <v>0.13333333333333333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f t="shared" si="0"/>
        <v>1.2E-2</v>
      </c>
      <c r="T14" s="1">
        <f t="shared" si="1"/>
        <v>0.45</v>
      </c>
      <c r="U14" s="1">
        <f t="shared" si="2"/>
        <v>1.2E-2</v>
      </c>
      <c r="V14" s="1">
        <f t="shared" si="3"/>
        <v>0.45</v>
      </c>
      <c r="W14" s="1">
        <f t="shared" si="4"/>
        <v>0</v>
      </c>
      <c r="X14" s="1">
        <f t="shared" si="5"/>
        <v>0</v>
      </c>
      <c r="Y14" s="1">
        <f t="shared" si="6"/>
        <v>0.56497175141242939</v>
      </c>
      <c r="Z14" s="1">
        <f t="shared" si="7"/>
        <v>0.66171751412429392</v>
      </c>
      <c r="AA14" s="1" t="e">
        <f t="shared" si="8"/>
        <v>#DIV/0!</v>
      </c>
      <c r="AB14" s="1">
        <f t="shared" si="9"/>
        <v>0.66171751412429392</v>
      </c>
      <c r="AC14" s="1" t="e">
        <f t="shared" si="10"/>
        <v>#DIV/0!</v>
      </c>
      <c r="AD14" s="1">
        <f t="shared" si="11"/>
        <v>1.0997175141242939</v>
      </c>
      <c r="AE14" s="1" t="e">
        <f t="shared" si="12"/>
        <v>#DIV/0!</v>
      </c>
      <c r="AF14" s="1">
        <f t="shared" si="13"/>
        <v>1.0997175141242939</v>
      </c>
      <c r="AG14" s="1" t="e">
        <f t="shared" si="14"/>
        <v>#DIV/0!</v>
      </c>
    </row>
    <row r="15" spans="1:34" x14ac:dyDescent="0.2">
      <c r="A15" t="s">
        <v>29</v>
      </c>
      <c r="B15" t="s">
        <v>42</v>
      </c>
      <c r="E15" s="1">
        <v>0.13333333333333333</v>
      </c>
      <c r="F15">
        <v>1</v>
      </c>
      <c r="G15">
        <v>0</v>
      </c>
      <c r="H15">
        <v>2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f t="shared" si="0"/>
        <v>2.6079999999999997</v>
      </c>
      <c r="T15" s="1">
        <f t="shared" si="1"/>
        <v>97.8</v>
      </c>
      <c r="U15" s="1">
        <f t="shared" si="2"/>
        <v>0.60799999999999998</v>
      </c>
      <c r="V15" s="1">
        <f t="shared" si="3"/>
        <v>22.8</v>
      </c>
      <c r="W15" s="1">
        <f t="shared" si="4"/>
        <v>1.9999999999999996</v>
      </c>
      <c r="X15" s="1">
        <f t="shared" si="5"/>
        <v>75</v>
      </c>
      <c r="Y15" s="1">
        <f t="shared" si="6"/>
        <v>0.56497175141242939</v>
      </c>
      <c r="Z15" s="1">
        <f t="shared" si="7"/>
        <v>3.2577175141242938</v>
      </c>
      <c r="AA15" s="1" t="e">
        <f t="shared" si="8"/>
        <v>#DIV/0!</v>
      </c>
      <c r="AB15" s="1">
        <f t="shared" si="9"/>
        <v>1.2577175141242938</v>
      </c>
      <c r="AC15" s="1" t="e">
        <f t="shared" si="10"/>
        <v>#DIV/0!</v>
      </c>
      <c r="AD15" s="1">
        <f t="shared" si="11"/>
        <v>98.449717514124288</v>
      </c>
      <c r="AE15" s="1" t="e">
        <f t="shared" si="12"/>
        <v>#DIV/0!</v>
      </c>
      <c r="AF15" s="1">
        <f t="shared" si="13"/>
        <v>23.449717514124295</v>
      </c>
      <c r="AG15" s="1" t="e">
        <f t="shared" si="14"/>
        <v>#DIV/0!</v>
      </c>
    </row>
    <row r="16" spans="1:34" x14ac:dyDescent="0.2">
      <c r="A16" t="s">
        <v>30</v>
      </c>
      <c r="B16" t="s">
        <v>42</v>
      </c>
      <c r="E16" s="1">
        <v>2.7222222222222223</v>
      </c>
      <c r="F16">
        <v>1</v>
      </c>
      <c r="G16">
        <v>0</v>
      </c>
      <c r="H16">
        <v>4</v>
      </c>
      <c r="I16">
        <v>2</v>
      </c>
      <c r="J16">
        <v>1</v>
      </c>
      <c r="K16">
        <v>0</v>
      </c>
      <c r="L16">
        <v>24</v>
      </c>
      <c r="M16">
        <v>3</v>
      </c>
      <c r="N16">
        <v>1</v>
      </c>
      <c r="O16">
        <v>0</v>
      </c>
      <c r="P16">
        <v>1</v>
      </c>
      <c r="Q16">
        <v>0</v>
      </c>
      <c r="R16">
        <v>0</v>
      </c>
      <c r="S16" s="1">
        <f t="shared" si="0"/>
        <v>4.0359999999999996</v>
      </c>
      <c r="T16" s="1">
        <f t="shared" si="1"/>
        <v>7.4130612244897955</v>
      </c>
      <c r="U16" s="1">
        <f t="shared" si="2"/>
        <v>2.036</v>
      </c>
      <c r="V16" s="1">
        <f t="shared" si="3"/>
        <v>3.7395918367346934</v>
      </c>
      <c r="W16" s="1">
        <f t="shared" si="4"/>
        <v>1.9999999999999996</v>
      </c>
      <c r="X16" s="1">
        <f t="shared" si="5"/>
        <v>3.6734693877551021</v>
      </c>
      <c r="Y16" s="1">
        <f t="shared" si="6"/>
        <v>0.56497175141242939</v>
      </c>
      <c r="Z16" s="1">
        <f t="shared" si="7"/>
        <v>4.6857175141242937</v>
      </c>
      <c r="AA16" s="1" t="e">
        <f t="shared" si="8"/>
        <v>#DIV/0!</v>
      </c>
      <c r="AB16" s="1">
        <f t="shared" si="9"/>
        <v>2.6857175141242937</v>
      </c>
      <c r="AC16" s="1" t="e">
        <f t="shared" si="10"/>
        <v>#DIV/0!</v>
      </c>
      <c r="AD16" s="1">
        <f t="shared" si="11"/>
        <v>8.0627787386140888</v>
      </c>
      <c r="AE16" s="1" t="e">
        <f t="shared" si="12"/>
        <v>#DIV/0!</v>
      </c>
      <c r="AF16" s="1">
        <f t="shared" si="13"/>
        <v>4.3893093508589871</v>
      </c>
      <c r="AG16" s="1" t="e">
        <f t="shared" si="14"/>
        <v>#DIV/0!</v>
      </c>
    </row>
    <row r="17" spans="1:33" x14ac:dyDescent="0.2">
      <c r="A17" t="s">
        <v>31</v>
      </c>
      <c r="B17" t="s">
        <v>42</v>
      </c>
      <c r="E17" s="1">
        <v>3.7</v>
      </c>
      <c r="F17">
        <v>1</v>
      </c>
      <c r="G17">
        <v>1</v>
      </c>
      <c r="H17">
        <v>7</v>
      </c>
      <c r="I17">
        <v>3</v>
      </c>
      <c r="J17">
        <v>15</v>
      </c>
      <c r="K17">
        <v>8</v>
      </c>
      <c r="L17">
        <v>100</v>
      </c>
      <c r="M17">
        <v>9</v>
      </c>
      <c r="N17">
        <v>2</v>
      </c>
      <c r="O17">
        <v>3</v>
      </c>
      <c r="P17">
        <v>1</v>
      </c>
      <c r="Q17">
        <v>0</v>
      </c>
      <c r="R17">
        <v>0</v>
      </c>
      <c r="S17" s="1">
        <f t="shared" si="0"/>
        <v>11.6</v>
      </c>
      <c r="T17" s="1">
        <f t="shared" si="1"/>
        <v>15.675675675675675</v>
      </c>
      <c r="U17" s="1">
        <f t="shared" si="2"/>
        <v>8.4</v>
      </c>
      <c r="V17" s="1">
        <f t="shared" si="3"/>
        <v>11.351351351351351</v>
      </c>
      <c r="W17" s="1">
        <f t="shared" si="4"/>
        <v>3.1999999999999993</v>
      </c>
      <c r="X17" s="1">
        <f t="shared" si="5"/>
        <v>4.3243243243243246</v>
      </c>
      <c r="Y17" s="1">
        <f t="shared" si="6"/>
        <v>0.56497175141242939</v>
      </c>
      <c r="Z17" s="1">
        <f t="shared" si="7"/>
        <v>12.249717514124294</v>
      </c>
      <c r="AA17" s="1" t="e">
        <f t="shared" si="8"/>
        <v>#DIV/0!</v>
      </c>
      <c r="AB17" s="1">
        <f t="shared" si="9"/>
        <v>9.0497175141242945</v>
      </c>
      <c r="AC17" s="1" t="e">
        <f t="shared" si="10"/>
        <v>#DIV/0!</v>
      </c>
      <c r="AD17" s="1">
        <f t="shared" si="11"/>
        <v>16.325393189799968</v>
      </c>
      <c r="AE17" s="1" t="e">
        <f t="shared" si="12"/>
        <v>#DIV/0!</v>
      </c>
      <c r="AF17" s="1">
        <f t="shared" si="13"/>
        <v>12.001068865475645</v>
      </c>
      <c r="AG17" s="1" t="e">
        <f t="shared" si="14"/>
        <v>#DIV/0!</v>
      </c>
    </row>
    <row r="18" spans="1:33" x14ac:dyDescent="0.2">
      <c r="A18" t="s">
        <v>32</v>
      </c>
      <c r="B18" t="s">
        <v>42</v>
      </c>
      <c r="E18" s="1">
        <v>1.0333333333333334</v>
      </c>
      <c r="F18">
        <v>0</v>
      </c>
      <c r="G18">
        <v>1</v>
      </c>
      <c r="H18">
        <v>4</v>
      </c>
      <c r="I18">
        <v>2</v>
      </c>
      <c r="J18">
        <v>2</v>
      </c>
      <c r="K18">
        <v>3</v>
      </c>
      <c r="L18">
        <v>48</v>
      </c>
      <c r="M18">
        <v>1</v>
      </c>
      <c r="N18">
        <v>1</v>
      </c>
      <c r="O18">
        <v>0</v>
      </c>
      <c r="P18">
        <v>2</v>
      </c>
      <c r="Q18">
        <v>0</v>
      </c>
      <c r="R18">
        <v>0</v>
      </c>
      <c r="S18" s="1">
        <f t="shared" si="0"/>
        <v>3.7719999999999998</v>
      </c>
      <c r="T18" s="1">
        <f t="shared" si="1"/>
        <v>18.251612903225805</v>
      </c>
      <c r="U18" s="1">
        <f t="shared" si="2"/>
        <v>2.5720000000000001</v>
      </c>
      <c r="V18" s="1">
        <f t="shared" si="3"/>
        <v>12.445161290322579</v>
      </c>
      <c r="W18" s="1">
        <f t="shared" si="4"/>
        <v>1.1999999999999997</v>
      </c>
      <c r="X18" s="1">
        <f t="shared" si="5"/>
        <v>5.806451612903226</v>
      </c>
      <c r="Y18" s="1">
        <f t="shared" si="6"/>
        <v>0.56497175141242939</v>
      </c>
      <c r="Z18" s="1">
        <f t="shared" si="7"/>
        <v>4.4217175141242935</v>
      </c>
      <c r="AA18" s="1" t="e">
        <f t="shared" si="8"/>
        <v>#DIV/0!</v>
      </c>
      <c r="AB18" s="1">
        <f t="shared" si="9"/>
        <v>3.2217175141242942</v>
      </c>
      <c r="AC18" s="1" t="e">
        <f t="shared" si="10"/>
        <v>#DIV/0!</v>
      </c>
      <c r="AD18" s="1">
        <f t="shared" si="11"/>
        <v>18.901330417350099</v>
      </c>
      <c r="AE18" s="1" t="e">
        <f t="shared" si="12"/>
        <v>#DIV/0!</v>
      </c>
      <c r="AF18" s="1">
        <f t="shared" si="13"/>
        <v>13.094878804446873</v>
      </c>
      <c r="AG18" s="1" t="e">
        <f t="shared" si="14"/>
        <v>#DIV/0!</v>
      </c>
    </row>
    <row r="19" spans="1:33" x14ac:dyDescent="0.2">
      <c r="A19" t="s">
        <v>33</v>
      </c>
      <c r="B19" t="s">
        <v>42</v>
      </c>
      <c r="E19" s="1">
        <v>0.9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33</v>
      </c>
      <c r="M19">
        <v>1</v>
      </c>
      <c r="N19">
        <v>1</v>
      </c>
      <c r="O19">
        <v>1</v>
      </c>
      <c r="P19">
        <v>2</v>
      </c>
      <c r="Q19">
        <v>0</v>
      </c>
      <c r="R19">
        <v>0</v>
      </c>
      <c r="S19" s="1">
        <f t="shared" si="0"/>
        <v>0.77200000000000002</v>
      </c>
      <c r="T19" s="1">
        <f t="shared" si="1"/>
        <v>4.2888888888888888</v>
      </c>
      <c r="U19" s="1">
        <f t="shared" si="2"/>
        <v>0.77200000000000002</v>
      </c>
      <c r="V19" s="1">
        <f t="shared" si="3"/>
        <v>4.2888888888888888</v>
      </c>
      <c r="W19" s="1">
        <f t="shared" si="4"/>
        <v>0</v>
      </c>
      <c r="X19" s="1">
        <f t="shared" si="5"/>
        <v>0</v>
      </c>
      <c r="Y19" s="1">
        <f t="shared" si="6"/>
        <v>0.56497175141242939</v>
      </c>
      <c r="Z19" s="1">
        <f t="shared" si="7"/>
        <v>1.4217175141242939</v>
      </c>
      <c r="AA19" s="1" t="e">
        <f t="shared" si="8"/>
        <v>#DIV/0!</v>
      </c>
      <c r="AB19" s="1">
        <f t="shared" si="9"/>
        <v>1.4217175141242939</v>
      </c>
      <c r="AC19" s="1" t="e">
        <f t="shared" si="10"/>
        <v>#DIV/0!</v>
      </c>
      <c r="AD19" s="1">
        <f t="shared" si="11"/>
        <v>4.9386064030131829</v>
      </c>
      <c r="AE19" s="1" t="e">
        <f t="shared" si="12"/>
        <v>#DIV/0!</v>
      </c>
      <c r="AF19" s="1">
        <f t="shared" si="13"/>
        <v>4.9386064030131829</v>
      </c>
      <c r="AG19" s="1" t="e">
        <f t="shared" si="14"/>
        <v>#DIV/0!</v>
      </c>
    </row>
    <row r="20" spans="1:33" x14ac:dyDescent="0.2">
      <c r="A20" t="s">
        <v>34</v>
      </c>
      <c r="B20" t="s">
        <v>42</v>
      </c>
      <c r="E20" s="1">
        <v>1.4888888888888889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63</v>
      </c>
      <c r="M20">
        <v>5</v>
      </c>
      <c r="N20">
        <v>4</v>
      </c>
      <c r="O20">
        <v>1</v>
      </c>
      <c r="P20">
        <v>3</v>
      </c>
      <c r="Q20">
        <v>2</v>
      </c>
      <c r="R20">
        <v>0</v>
      </c>
      <c r="S20" s="1">
        <f t="shared" si="0"/>
        <v>0.95199999999999996</v>
      </c>
      <c r="T20" s="1">
        <f t="shared" si="1"/>
        <v>3.1970149253731339</v>
      </c>
      <c r="U20" s="1">
        <f t="shared" si="2"/>
        <v>0.95199999999999996</v>
      </c>
      <c r="V20" s="1">
        <f t="shared" si="3"/>
        <v>3.1970149253731339</v>
      </c>
      <c r="W20" s="1">
        <f t="shared" si="4"/>
        <v>0</v>
      </c>
      <c r="X20" s="1">
        <f t="shared" si="5"/>
        <v>0</v>
      </c>
      <c r="Y20" s="1">
        <f t="shared" si="6"/>
        <v>0.56497175141242939</v>
      </c>
      <c r="Z20" s="1">
        <f t="shared" si="7"/>
        <v>1.6017175141242939</v>
      </c>
      <c r="AA20" s="1" t="e">
        <f t="shared" si="8"/>
        <v>#DIV/0!</v>
      </c>
      <c r="AB20" s="1">
        <f t="shared" si="9"/>
        <v>1.6017175141242939</v>
      </c>
      <c r="AC20" s="1" t="e">
        <f t="shared" si="10"/>
        <v>#DIV/0!</v>
      </c>
      <c r="AD20" s="1">
        <f t="shared" si="11"/>
        <v>3.846732439497428</v>
      </c>
      <c r="AE20" s="1" t="e">
        <f t="shared" si="12"/>
        <v>#DIV/0!</v>
      </c>
      <c r="AF20" s="1">
        <f t="shared" si="13"/>
        <v>3.846732439497428</v>
      </c>
      <c r="AG20" s="1" t="e">
        <f t="shared" si="14"/>
        <v>#DIV/0!</v>
      </c>
    </row>
    <row r="21" spans="1:33" x14ac:dyDescent="0.2">
      <c r="A21" t="s">
        <v>35</v>
      </c>
      <c r="B21" t="s">
        <v>42</v>
      </c>
      <c r="E21" s="1">
        <v>7.7777777777777779E-2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f t="shared" si="0"/>
        <v>0.02</v>
      </c>
      <c r="T21" s="1">
        <f t="shared" si="1"/>
        <v>1.2857142857142858</v>
      </c>
      <c r="U21" s="1">
        <f t="shared" si="2"/>
        <v>0.02</v>
      </c>
      <c r="V21" s="1">
        <f t="shared" si="3"/>
        <v>1.2857142857142858</v>
      </c>
      <c r="W21" s="1">
        <f t="shared" si="4"/>
        <v>0</v>
      </c>
      <c r="X21" s="1">
        <f t="shared" si="5"/>
        <v>0</v>
      </c>
      <c r="Y21" s="1">
        <f t="shared" si="6"/>
        <v>0.56497175141242939</v>
      </c>
      <c r="Z21" s="1">
        <f t="shared" si="7"/>
        <v>0.66971751412429392</v>
      </c>
      <c r="AA21" s="1" t="e">
        <f t="shared" si="8"/>
        <v>#DIV/0!</v>
      </c>
      <c r="AB21" s="1">
        <f t="shared" si="9"/>
        <v>0.66971751412429392</v>
      </c>
      <c r="AC21" s="1" t="e">
        <f t="shared" si="10"/>
        <v>#DIV/0!</v>
      </c>
      <c r="AD21" s="1">
        <f t="shared" si="11"/>
        <v>1.9354317998385797</v>
      </c>
      <c r="AE21" s="1" t="e">
        <f t="shared" si="12"/>
        <v>#DIV/0!</v>
      </c>
      <c r="AF21" s="1">
        <f t="shared" si="13"/>
        <v>1.9354317998385797</v>
      </c>
      <c r="AG21" s="1" t="e">
        <f t="shared" si="14"/>
        <v>#DIV/0!</v>
      </c>
    </row>
    <row r="22" spans="1:33" x14ac:dyDescent="0.2">
      <c r="A22" t="s">
        <v>36</v>
      </c>
      <c r="B22" t="s">
        <v>42</v>
      </c>
      <c r="E22" s="1">
        <v>2.3333333333333335</v>
      </c>
      <c r="F22">
        <v>0</v>
      </c>
      <c r="G22">
        <v>0</v>
      </c>
      <c r="H22">
        <v>0</v>
      </c>
      <c r="I22">
        <v>0</v>
      </c>
      <c r="J22">
        <v>3</v>
      </c>
      <c r="K22">
        <v>1</v>
      </c>
      <c r="L22">
        <v>112</v>
      </c>
      <c r="M22">
        <v>1</v>
      </c>
      <c r="N22">
        <v>4</v>
      </c>
      <c r="O22">
        <v>8</v>
      </c>
      <c r="P22">
        <v>0</v>
      </c>
      <c r="Q22">
        <v>1</v>
      </c>
      <c r="R22">
        <v>0</v>
      </c>
      <c r="S22" s="1">
        <f t="shared" si="0"/>
        <v>2.1680000000000001</v>
      </c>
      <c r="T22" s="1">
        <f t="shared" si="1"/>
        <v>4.645714285714285</v>
      </c>
      <c r="U22" s="1">
        <f t="shared" si="2"/>
        <v>2.1680000000000001</v>
      </c>
      <c r="V22" s="1">
        <f t="shared" si="3"/>
        <v>4.645714285714285</v>
      </c>
      <c r="W22" s="1">
        <f t="shared" si="4"/>
        <v>0</v>
      </c>
      <c r="X22" s="1">
        <f t="shared" si="5"/>
        <v>0</v>
      </c>
      <c r="Y22" s="1">
        <f t="shared" si="6"/>
        <v>0.56497175141242939</v>
      </c>
      <c r="Z22" s="1">
        <f t="shared" si="7"/>
        <v>2.8177175141242943</v>
      </c>
      <c r="AA22" s="1" t="e">
        <f t="shared" si="8"/>
        <v>#DIV/0!</v>
      </c>
      <c r="AB22" s="1">
        <f t="shared" si="9"/>
        <v>2.8177175141242943</v>
      </c>
      <c r="AC22" s="1" t="e">
        <f t="shared" si="10"/>
        <v>#DIV/0!</v>
      </c>
      <c r="AD22" s="1">
        <f t="shared" si="11"/>
        <v>5.2954317998385791</v>
      </c>
      <c r="AE22" s="1" t="e">
        <f t="shared" si="12"/>
        <v>#DIV/0!</v>
      </c>
      <c r="AF22" s="1">
        <f t="shared" si="13"/>
        <v>5.2954317998385791</v>
      </c>
      <c r="AG22" s="1" t="e">
        <f t="shared" si="14"/>
        <v>#DIV/0!</v>
      </c>
    </row>
    <row r="23" spans="1:33" x14ac:dyDescent="0.2">
      <c r="A23" t="s">
        <v>37</v>
      </c>
      <c r="B23" t="s">
        <v>42</v>
      </c>
      <c r="E23" s="1">
        <v>4.4222222222222225</v>
      </c>
      <c r="F23">
        <v>0</v>
      </c>
      <c r="G23">
        <v>0</v>
      </c>
      <c r="H23">
        <v>2</v>
      </c>
      <c r="I23">
        <v>1</v>
      </c>
      <c r="J23">
        <v>2</v>
      </c>
      <c r="K23">
        <v>3</v>
      </c>
      <c r="L23">
        <v>269</v>
      </c>
      <c r="M23">
        <v>6</v>
      </c>
      <c r="N23">
        <v>7</v>
      </c>
      <c r="O23">
        <v>9</v>
      </c>
      <c r="P23">
        <v>5</v>
      </c>
      <c r="Q23">
        <v>0</v>
      </c>
      <c r="R23">
        <v>0</v>
      </c>
      <c r="S23" s="1">
        <f t="shared" si="0"/>
        <v>5.3559999999999999</v>
      </c>
      <c r="T23" s="1">
        <f t="shared" si="1"/>
        <v>6.0557788944723621</v>
      </c>
      <c r="U23" s="1">
        <f t="shared" si="2"/>
        <v>5.3559999999999999</v>
      </c>
      <c r="V23" s="1">
        <f t="shared" si="3"/>
        <v>6.0557788944723621</v>
      </c>
      <c r="W23" s="1">
        <f t="shared" si="4"/>
        <v>0</v>
      </c>
      <c r="X23" s="1">
        <f t="shared" si="5"/>
        <v>0</v>
      </c>
      <c r="Y23" s="1">
        <f t="shared" si="6"/>
        <v>0.56497175141242939</v>
      </c>
      <c r="Z23" s="1">
        <f t="shared" si="7"/>
        <v>6.005717514124294</v>
      </c>
      <c r="AA23" s="1" t="e">
        <f t="shared" si="8"/>
        <v>#DIV/0!</v>
      </c>
      <c r="AB23" s="1">
        <f t="shared" si="9"/>
        <v>6.005717514124294</v>
      </c>
      <c r="AC23" s="1" t="e">
        <f t="shared" si="10"/>
        <v>#DIV/0!</v>
      </c>
      <c r="AD23" s="1">
        <f t="shared" si="11"/>
        <v>6.7054964085966562</v>
      </c>
      <c r="AE23" s="1" t="e">
        <f t="shared" si="12"/>
        <v>#DIV/0!</v>
      </c>
      <c r="AF23" s="1">
        <f t="shared" si="13"/>
        <v>6.7054964085966562</v>
      </c>
      <c r="AG23" s="1" t="e">
        <f t="shared" si="14"/>
        <v>#DIV/0!</v>
      </c>
    </row>
    <row r="24" spans="1:33" x14ac:dyDescent="0.2">
      <c r="A24" t="s">
        <v>38</v>
      </c>
      <c r="B24" t="s">
        <v>42</v>
      </c>
      <c r="E24" s="1">
        <v>0.8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f t="shared" si="0"/>
        <v>0.308</v>
      </c>
      <c r="T24" s="1">
        <f t="shared" si="1"/>
        <v>1.925</v>
      </c>
      <c r="U24" s="1">
        <f t="shared" si="2"/>
        <v>0.308</v>
      </c>
      <c r="V24" s="1">
        <f t="shared" si="3"/>
        <v>1.925</v>
      </c>
      <c r="W24" s="1">
        <f t="shared" si="4"/>
        <v>0</v>
      </c>
      <c r="X24" s="1">
        <f t="shared" si="5"/>
        <v>0</v>
      </c>
      <c r="Y24" s="1">
        <f t="shared" si="6"/>
        <v>0.56497175141242939</v>
      </c>
      <c r="Z24" s="1">
        <f t="shared" si="7"/>
        <v>0.95771751412429396</v>
      </c>
      <c r="AA24" s="1" t="e">
        <f t="shared" si="8"/>
        <v>#DIV/0!</v>
      </c>
      <c r="AB24" s="1">
        <f t="shared" si="9"/>
        <v>0.95771751412429396</v>
      </c>
      <c r="AC24" s="1" t="e">
        <f t="shared" si="10"/>
        <v>#DIV/0!</v>
      </c>
      <c r="AD24" s="1">
        <f t="shared" si="11"/>
        <v>2.5747175141242939</v>
      </c>
      <c r="AE24" s="1" t="e">
        <f t="shared" si="12"/>
        <v>#DIV/0!</v>
      </c>
      <c r="AF24" s="1">
        <f t="shared" si="13"/>
        <v>2.5747175141242939</v>
      </c>
      <c r="AG24" s="1" t="e">
        <f t="shared" si="14"/>
        <v>#DIV/0!</v>
      </c>
    </row>
    <row r="25" spans="1:33" x14ac:dyDescent="0.2">
      <c r="A25" t="s">
        <v>39</v>
      </c>
      <c r="B25" t="s">
        <v>42</v>
      </c>
      <c r="E25" s="1">
        <v>0.78888888888888886</v>
      </c>
      <c r="F25">
        <v>0</v>
      </c>
      <c r="G25">
        <v>0</v>
      </c>
      <c r="H25">
        <v>0</v>
      </c>
      <c r="I25">
        <v>0</v>
      </c>
      <c r="J25">
        <v>3</v>
      </c>
      <c r="K25">
        <v>0</v>
      </c>
      <c r="L25">
        <v>44</v>
      </c>
      <c r="M25">
        <v>0</v>
      </c>
      <c r="N25">
        <v>0</v>
      </c>
      <c r="O25">
        <v>2</v>
      </c>
      <c r="P25">
        <v>1</v>
      </c>
      <c r="Q25">
        <v>0</v>
      </c>
      <c r="R25">
        <v>0</v>
      </c>
      <c r="S25" s="1">
        <f t="shared" si="0"/>
        <v>1.0959999999999999</v>
      </c>
      <c r="T25" s="1">
        <f t="shared" si="1"/>
        <v>6.9464788732394362</v>
      </c>
      <c r="U25" s="1">
        <f t="shared" si="2"/>
        <v>1.0959999999999999</v>
      </c>
      <c r="V25" s="1">
        <f t="shared" si="3"/>
        <v>6.9464788732394362</v>
      </c>
      <c r="W25" s="1">
        <f t="shared" si="4"/>
        <v>0</v>
      </c>
      <c r="X25" s="1">
        <f t="shared" si="5"/>
        <v>0</v>
      </c>
      <c r="Y25" s="1">
        <f t="shared" si="6"/>
        <v>0.56497175141242939</v>
      </c>
      <c r="Z25" s="1">
        <f t="shared" si="7"/>
        <v>1.7457175141242938</v>
      </c>
      <c r="AA25" s="1" t="e">
        <f t="shared" si="8"/>
        <v>#DIV/0!</v>
      </c>
      <c r="AB25" s="1">
        <f t="shared" si="9"/>
        <v>1.7457175141242938</v>
      </c>
      <c r="AC25" s="1" t="e">
        <f t="shared" si="10"/>
        <v>#DIV/0!</v>
      </c>
      <c r="AD25" s="1">
        <f t="shared" si="11"/>
        <v>7.5961963873637304</v>
      </c>
      <c r="AE25" s="1" t="e">
        <f t="shared" si="12"/>
        <v>#DIV/0!</v>
      </c>
      <c r="AF25" s="1">
        <f t="shared" si="13"/>
        <v>7.5961963873637304</v>
      </c>
      <c r="AG25" s="1" t="e">
        <f t="shared" si="14"/>
        <v>#DIV/0!</v>
      </c>
    </row>
    <row r="26" spans="1:33" x14ac:dyDescent="0.2">
      <c r="A26" t="s">
        <v>43</v>
      </c>
      <c r="B26" t="s">
        <v>65</v>
      </c>
      <c r="E26" s="1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154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 s="1">
        <f t="shared" si="0"/>
        <v>0.81600000000000006</v>
      </c>
      <c r="T26" s="1">
        <f t="shared" si="1"/>
        <v>1.02</v>
      </c>
      <c r="U26" s="1">
        <f t="shared" si="2"/>
        <v>0.81600000000000006</v>
      </c>
      <c r="V26" s="1">
        <f t="shared" si="3"/>
        <v>1.02</v>
      </c>
      <c r="W26" s="1">
        <f t="shared" si="4"/>
        <v>0</v>
      </c>
      <c r="X26" s="1">
        <f t="shared" si="5"/>
        <v>0</v>
      </c>
      <c r="Y26" s="1">
        <f>5/24</f>
        <v>0.20833333333333334</v>
      </c>
      <c r="Z26" s="1">
        <f t="shared" si="7"/>
        <v>-2.1006666666666662</v>
      </c>
      <c r="AA26" s="1" t="e">
        <f t="shared" si="8"/>
        <v>#DIV/0!</v>
      </c>
      <c r="AB26" s="1">
        <f t="shared" si="9"/>
        <v>-2.1006666666666662</v>
      </c>
      <c r="AC26" s="1" t="e">
        <f t="shared" si="10"/>
        <v>#DIV/0!</v>
      </c>
      <c r="AD26" s="1">
        <f t="shared" si="11"/>
        <v>-1.8966666666666661</v>
      </c>
      <c r="AE26" s="1" t="e">
        <f t="shared" si="12"/>
        <v>#DIV/0!</v>
      </c>
      <c r="AF26" s="1">
        <f t="shared" si="13"/>
        <v>-1.8966666666666661</v>
      </c>
      <c r="AG26" s="1" t="e">
        <f t="shared" si="14"/>
        <v>#DIV/0!</v>
      </c>
    </row>
    <row r="27" spans="1:33" x14ac:dyDescent="0.2">
      <c r="A27" t="s">
        <v>44</v>
      </c>
      <c r="B27" t="s">
        <v>65</v>
      </c>
      <c r="E27" s="1">
        <v>5</v>
      </c>
      <c r="F27">
        <v>0</v>
      </c>
      <c r="G27">
        <v>2</v>
      </c>
      <c r="H27">
        <v>2</v>
      </c>
      <c r="I27">
        <v>1</v>
      </c>
      <c r="J27">
        <v>26</v>
      </c>
      <c r="K27">
        <v>6</v>
      </c>
      <c r="L27">
        <v>257</v>
      </c>
      <c r="M27">
        <v>6</v>
      </c>
      <c r="N27">
        <v>7</v>
      </c>
      <c r="O27">
        <v>1</v>
      </c>
      <c r="P27">
        <v>8</v>
      </c>
      <c r="Q27">
        <v>2</v>
      </c>
      <c r="R27">
        <v>0</v>
      </c>
      <c r="S27" s="1">
        <f t="shared" si="0"/>
        <v>9.7680000000000007</v>
      </c>
      <c r="T27" s="1">
        <f t="shared" si="1"/>
        <v>9.7680000000000007</v>
      </c>
      <c r="U27" s="1">
        <f t="shared" si="2"/>
        <v>7.3679999999999994</v>
      </c>
      <c r="V27" s="1">
        <f t="shared" si="3"/>
        <v>7.3679999999999994</v>
      </c>
      <c r="W27" s="1">
        <f t="shared" si="4"/>
        <v>2.4000000000000012</v>
      </c>
      <c r="X27" s="1">
        <f t="shared" si="5"/>
        <v>2.4000000000000012</v>
      </c>
      <c r="Y27" s="1">
        <f t="shared" ref="Y27:Y47" si="15">5/24</f>
        <v>0.20833333333333334</v>
      </c>
      <c r="Z27" s="1">
        <f t="shared" si="7"/>
        <v>6.8513333333333346</v>
      </c>
      <c r="AA27" s="1" t="e">
        <f t="shared" si="8"/>
        <v>#DIV/0!</v>
      </c>
      <c r="AB27" s="1">
        <f t="shared" si="9"/>
        <v>4.4513333333333334</v>
      </c>
      <c r="AC27" s="1" t="e">
        <f t="shared" si="10"/>
        <v>#DIV/0!</v>
      </c>
      <c r="AD27" s="1">
        <f t="shared" si="11"/>
        <v>6.8513333333333346</v>
      </c>
      <c r="AE27" s="1" t="e">
        <f t="shared" si="12"/>
        <v>#DIV/0!</v>
      </c>
      <c r="AF27" s="1">
        <f t="shared" si="13"/>
        <v>4.4513333333333334</v>
      </c>
      <c r="AG27" s="1" t="e">
        <f t="shared" si="14"/>
        <v>#DIV/0!</v>
      </c>
    </row>
    <row r="28" spans="1:33" x14ac:dyDescent="0.2">
      <c r="A28" t="s">
        <v>45</v>
      </c>
      <c r="B28" t="s">
        <v>65</v>
      </c>
      <c r="E28" s="1">
        <v>1.3222222222222222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70</v>
      </c>
      <c r="M28">
        <v>2</v>
      </c>
      <c r="N28">
        <v>0</v>
      </c>
      <c r="O28">
        <v>2</v>
      </c>
      <c r="P28">
        <v>0</v>
      </c>
      <c r="Q28">
        <v>0</v>
      </c>
      <c r="R28">
        <v>0</v>
      </c>
      <c r="S28" s="1">
        <f t="shared" si="0"/>
        <v>1.28</v>
      </c>
      <c r="T28" s="1">
        <f t="shared" si="1"/>
        <v>4.8403361344537821</v>
      </c>
      <c r="U28" s="1">
        <f t="shared" si="2"/>
        <v>1.28</v>
      </c>
      <c r="V28" s="1">
        <f t="shared" si="3"/>
        <v>4.8403361344537821</v>
      </c>
      <c r="W28" s="1">
        <f t="shared" si="4"/>
        <v>0</v>
      </c>
      <c r="X28" s="1">
        <f t="shared" si="5"/>
        <v>0</v>
      </c>
      <c r="Y28" s="1">
        <f t="shared" si="15"/>
        <v>0.20833333333333334</v>
      </c>
      <c r="Z28" s="1">
        <f t="shared" si="7"/>
        <v>-1.636666666666666</v>
      </c>
      <c r="AA28" s="1" t="e">
        <f t="shared" si="8"/>
        <v>#DIV/0!</v>
      </c>
      <c r="AB28" s="1">
        <f t="shared" si="9"/>
        <v>-1.636666666666666</v>
      </c>
      <c r="AC28" s="1" t="e">
        <f t="shared" si="10"/>
        <v>#DIV/0!</v>
      </c>
      <c r="AD28" s="1">
        <f t="shared" si="11"/>
        <v>1.923669467787116</v>
      </c>
      <c r="AE28" s="1" t="e">
        <f t="shared" si="12"/>
        <v>#DIV/0!</v>
      </c>
      <c r="AF28" s="1">
        <f t="shared" si="13"/>
        <v>1.923669467787116</v>
      </c>
      <c r="AG28" s="1" t="e">
        <f t="shared" si="14"/>
        <v>#DIV/0!</v>
      </c>
    </row>
    <row r="29" spans="1:33" x14ac:dyDescent="0.2">
      <c r="A29" t="s">
        <v>46</v>
      </c>
      <c r="B29" t="s">
        <v>65</v>
      </c>
      <c r="E29" s="1">
        <v>3.5</v>
      </c>
      <c r="F29">
        <v>0</v>
      </c>
      <c r="G29">
        <v>1</v>
      </c>
      <c r="H29">
        <v>2</v>
      </c>
      <c r="I29">
        <v>2</v>
      </c>
      <c r="J29">
        <v>0</v>
      </c>
      <c r="K29">
        <v>1</v>
      </c>
      <c r="L29">
        <v>258</v>
      </c>
      <c r="M29">
        <v>1</v>
      </c>
      <c r="N29">
        <v>5</v>
      </c>
      <c r="O29">
        <v>4</v>
      </c>
      <c r="P29">
        <v>9</v>
      </c>
      <c r="Q29">
        <v>0</v>
      </c>
      <c r="R29">
        <v>0</v>
      </c>
      <c r="S29" s="1">
        <f t="shared" si="0"/>
        <v>4.6319999999999997</v>
      </c>
      <c r="T29" s="1">
        <f t="shared" si="1"/>
        <v>6.6171428571428574</v>
      </c>
      <c r="U29" s="1">
        <f t="shared" si="2"/>
        <v>3.4319999999999999</v>
      </c>
      <c r="V29" s="1">
        <f t="shared" si="3"/>
        <v>4.902857142857143</v>
      </c>
      <c r="W29" s="1">
        <f t="shared" si="4"/>
        <v>1.1999999999999997</v>
      </c>
      <c r="X29" s="1">
        <f t="shared" si="5"/>
        <v>1.7142857142857144</v>
      </c>
      <c r="Y29" s="1">
        <f t="shared" si="15"/>
        <v>0.20833333333333334</v>
      </c>
      <c r="Z29" s="1">
        <f t="shared" si="7"/>
        <v>1.7153333333333336</v>
      </c>
      <c r="AA29" s="1" t="e">
        <f t="shared" si="8"/>
        <v>#DIV/0!</v>
      </c>
      <c r="AB29" s="1">
        <f t="shared" si="9"/>
        <v>0.51533333333333387</v>
      </c>
      <c r="AC29" s="1" t="e">
        <f t="shared" si="10"/>
        <v>#DIV/0!</v>
      </c>
      <c r="AD29" s="1">
        <f t="shared" si="11"/>
        <v>3.7004761904761914</v>
      </c>
      <c r="AE29" s="1" t="e">
        <f t="shared" si="12"/>
        <v>#DIV/0!</v>
      </c>
      <c r="AF29" s="1">
        <f t="shared" si="13"/>
        <v>1.986190476190477</v>
      </c>
      <c r="AG29" s="1" t="e">
        <f t="shared" si="14"/>
        <v>#DIV/0!</v>
      </c>
    </row>
    <row r="30" spans="1:33" x14ac:dyDescent="0.2">
      <c r="A30" t="s">
        <v>47</v>
      </c>
      <c r="B30" t="s">
        <v>65</v>
      </c>
      <c r="E30" s="1">
        <v>3.1555555555555554</v>
      </c>
      <c r="F30">
        <v>0</v>
      </c>
      <c r="G30">
        <v>2</v>
      </c>
      <c r="H30">
        <v>3</v>
      </c>
      <c r="I30">
        <v>0</v>
      </c>
      <c r="J30">
        <v>5</v>
      </c>
      <c r="K30">
        <v>5</v>
      </c>
      <c r="L30">
        <v>120</v>
      </c>
      <c r="M30">
        <v>7</v>
      </c>
      <c r="N30">
        <v>3</v>
      </c>
      <c r="O30">
        <v>3</v>
      </c>
      <c r="P30">
        <v>3</v>
      </c>
      <c r="Q30">
        <v>0</v>
      </c>
      <c r="R30">
        <v>0</v>
      </c>
      <c r="S30" s="1">
        <f t="shared" si="0"/>
        <v>7.18</v>
      </c>
      <c r="T30" s="1">
        <f t="shared" si="1"/>
        <v>11.376760563380282</v>
      </c>
      <c r="U30" s="1">
        <f t="shared" si="2"/>
        <v>4.7799999999999994</v>
      </c>
      <c r="V30" s="1">
        <f t="shared" si="3"/>
        <v>7.573943661971831</v>
      </c>
      <c r="W30" s="1">
        <f t="shared" si="4"/>
        <v>2.4000000000000004</v>
      </c>
      <c r="X30" s="1">
        <f t="shared" si="5"/>
        <v>3.802816901408451</v>
      </c>
      <c r="Y30" s="1">
        <f t="shared" si="15"/>
        <v>0.20833333333333334</v>
      </c>
      <c r="Z30" s="1">
        <f t="shared" si="7"/>
        <v>4.2633333333333336</v>
      </c>
      <c r="AA30" s="1" t="e">
        <f t="shared" si="8"/>
        <v>#DIV/0!</v>
      </c>
      <c r="AB30" s="1">
        <f t="shared" si="9"/>
        <v>1.8633333333333333</v>
      </c>
      <c r="AC30" s="1" t="e">
        <f t="shared" si="10"/>
        <v>#DIV/0!</v>
      </c>
      <c r="AD30" s="1">
        <f t="shared" si="11"/>
        <v>8.4600938967136159</v>
      </c>
      <c r="AE30" s="1" t="e">
        <f t="shared" si="12"/>
        <v>#DIV/0!</v>
      </c>
      <c r="AF30" s="1">
        <f t="shared" si="13"/>
        <v>4.6572769953051649</v>
      </c>
      <c r="AG30" s="1" t="e">
        <f t="shared" si="14"/>
        <v>#DIV/0!</v>
      </c>
    </row>
    <row r="31" spans="1:33" x14ac:dyDescent="0.2">
      <c r="A31" t="s">
        <v>48</v>
      </c>
      <c r="B31" t="s">
        <v>65</v>
      </c>
      <c r="E31" s="1">
        <v>1.4777777777777779</v>
      </c>
      <c r="F31">
        <v>0</v>
      </c>
      <c r="G31">
        <v>1</v>
      </c>
      <c r="H31">
        <v>3</v>
      </c>
      <c r="I31">
        <v>1</v>
      </c>
      <c r="J31">
        <v>1</v>
      </c>
      <c r="K31">
        <v>5</v>
      </c>
      <c r="L31">
        <v>99</v>
      </c>
      <c r="M31">
        <v>2</v>
      </c>
      <c r="N31">
        <v>4</v>
      </c>
      <c r="O31">
        <v>3</v>
      </c>
      <c r="P31">
        <v>0</v>
      </c>
      <c r="Q31">
        <v>1</v>
      </c>
      <c r="R31">
        <v>0</v>
      </c>
      <c r="S31" s="1">
        <f t="shared" si="0"/>
        <v>3.8359999999999999</v>
      </c>
      <c r="T31" s="1">
        <f t="shared" si="1"/>
        <v>12.978947368421052</v>
      </c>
      <c r="U31" s="1">
        <f t="shared" si="2"/>
        <v>2.6360000000000001</v>
      </c>
      <c r="V31" s="1">
        <f t="shared" si="3"/>
        <v>8.9187969924812016</v>
      </c>
      <c r="W31" s="1">
        <f t="shared" si="4"/>
        <v>1.1999999999999997</v>
      </c>
      <c r="X31" s="1">
        <f t="shared" si="5"/>
        <v>4.0601503759398501</v>
      </c>
      <c r="Y31" s="1">
        <f t="shared" si="15"/>
        <v>0.20833333333333334</v>
      </c>
      <c r="Z31" s="1">
        <f t="shared" si="7"/>
        <v>0.91933333333333378</v>
      </c>
      <c r="AA31" s="1" t="e">
        <f t="shared" si="8"/>
        <v>#DIV/0!</v>
      </c>
      <c r="AB31" s="1">
        <f t="shared" si="9"/>
        <v>-0.28066666666666595</v>
      </c>
      <c r="AC31" s="1" t="e">
        <f t="shared" si="10"/>
        <v>#DIV/0!</v>
      </c>
      <c r="AD31" s="1">
        <f t="shared" si="11"/>
        <v>10.062280701754386</v>
      </c>
      <c r="AE31" s="1" t="e">
        <f t="shared" si="12"/>
        <v>#DIV/0!</v>
      </c>
      <c r="AF31" s="1">
        <f t="shared" si="13"/>
        <v>6.0021303258145355</v>
      </c>
      <c r="AG31" s="1" t="e">
        <f t="shared" si="14"/>
        <v>#DIV/0!</v>
      </c>
    </row>
    <row r="32" spans="1:33" x14ac:dyDescent="0.2">
      <c r="A32" t="s">
        <v>49</v>
      </c>
      <c r="B32" t="s">
        <v>65</v>
      </c>
      <c r="E32" s="1">
        <v>2.1333333333333333</v>
      </c>
      <c r="F32">
        <v>0</v>
      </c>
      <c r="G32">
        <v>0</v>
      </c>
      <c r="H32">
        <v>6</v>
      </c>
      <c r="I32">
        <v>2</v>
      </c>
      <c r="J32">
        <v>3</v>
      </c>
      <c r="K32">
        <v>5</v>
      </c>
      <c r="L32">
        <v>86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 s="1">
        <f t="shared" si="0"/>
        <v>3.8639999999999999</v>
      </c>
      <c r="T32" s="1">
        <f t="shared" si="1"/>
        <v>9.0562500000000004</v>
      </c>
      <c r="U32" s="1">
        <f t="shared" si="2"/>
        <v>3.8639999999999999</v>
      </c>
      <c r="V32" s="1">
        <f t="shared" si="3"/>
        <v>9.0562500000000004</v>
      </c>
      <c r="W32" s="1">
        <f t="shared" si="4"/>
        <v>0</v>
      </c>
      <c r="X32" s="1">
        <f t="shared" si="5"/>
        <v>0</v>
      </c>
      <c r="Y32" s="1">
        <f t="shared" si="15"/>
        <v>0.20833333333333334</v>
      </c>
      <c r="Z32" s="1">
        <f t="shared" si="7"/>
        <v>0.9473333333333338</v>
      </c>
      <c r="AA32" s="1" t="e">
        <f t="shared" si="8"/>
        <v>#DIV/0!</v>
      </c>
      <c r="AB32" s="1">
        <f t="shared" si="9"/>
        <v>0.9473333333333338</v>
      </c>
      <c r="AC32" s="1" t="e">
        <f t="shared" si="10"/>
        <v>#DIV/0!</v>
      </c>
      <c r="AD32" s="1">
        <f t="shared" si="11"/>
        <v>6.1395833333333343</v>
      </c>
      <c r="AE32" s="1" t="e">
        <f t="shared" si="12"/>
        <v>#DIV/0!</v>
      </c>
      <c r="AF32" s="1">
        <f t="shared" si="13"/>
        <v>6.1395833333333343</v>
      </c>
      <c r="AG32" s="1" t="e">
        <f t="shared" si="14"/>
        <v>#DIV/0!</v>
      </c>
    </row>
    <row r="33" spans="1:33" x14ac:dyDescent="0.2">
      <c r="A33" t="s">
        <v>50</v>
      </c>
      <c r="B33" t="s">
        <v>65</v>
      </c>
      <c r="E33" s="1">
        <v>3.5</v>
      </c>
      <c r="F33">
        <v>3</v>
      </c>
      <c r="G33">
        <v>0</v>
      </c>
      <c r="H33">
        <v>10</v>
      </c>
      <c r="I33">
        <v>7</v>
      </c>
      <c r="J33">
        <v>6</v>
      </c>
      <c r="K33">
        <v>7</v>
      </c>
      <c r="L33">
        <v>83</v>
      </c>
      <c r="M33">
        <v>1</v>
      </c>
      <c r="N33">
        <v>0</v>
      </c>
      <c r="O33">
        <v>2</v>
      </c>
      <c r="P33">
        <v>0</v>
      </c>
      <c r="Q33">
        <v>0</v>
      </c>
      <c r="R33">
        <v>0</v>
      </c>
      <c r="S33" s="1">
        <f t="shared" si="0"/>
        <v>12.571999999999999</v>
      </c>
      <c r="T33" s="1">
        <f t="shared" si="1"/>
        <v>17.96</v>
      </c>
      <c r="U33" s="1">
        <f t="shared" si="2"/>
        <v>6.5720000000000001</v>
      </c>
      <c r="V33" s="1">
        <f t="shared" si="3"/>
        <v>9.3885714285714279</v>
      </c>
      <c r="W33" s="1">
        <f t="shared" si="4"/>
        <v>5.9999999999999991</v>
      </c>
      <c r="X33" s="1">
        <f t="shared" si="5"/>
        <v>8.571428571428573</v>
      </c>
      <c r="Y33" s="1">
        <f t="shared" si="15"/>
        <v>0.20833333333333334</v>
      </c>
      <c r="Z33" s="1">
        <f t="shared" si="7"/>
        <v>9.6553333333333331</v>
      </c>
      <c r="AA33" s="1" t="e">
        <f t="shared" si="8"/>
        <v>#DIV/0!</v>
      </c>
      <c r="AB33" s="1">
        <f t="shared" si="9"/>
        <v>3.655333333333334</v>
      </c>
      <c r="AC33" s="1" t="e">
        <f t="shared" si="10"/>
        <v>#DIV/0!</v>
      </c>
      <c r="AD33" s="1">
        <f t="shared" si="11"/>
        <v>15.043333333333335</v>
      </c>
      <c r="AE33" s="1" t="e">
        <f t="shared" si="12"/>
        <v>#DIV/0!</v>
      </c>
      <c r="AF33" s="1">
        <f t="shared" si="13"/>
        <v>6.4719047619047618</v>
      </c>
      <c r="AG33" s="1" t="e">
        <f t="shared" si="14"/>
        <v>#DIV/0!</v>
      </c>
    </row>
    <row r="34" spans="1:33" x14ac:dyDescent="0.2">
      <c r="A34" t="s">
        <v>51</v>
      </c>
      <c r="B34" t="s">
        <v>65</v>
      </c>
      <c r="E34" s="1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21</v>
      </c>
      <c r="M34">
        <v>1</v>
      </c>
      <c r="N34">
        <v>2</v>
      </c>
      <c r="O34">
        <v>0</v>
      </c>
      <c r="P34">
        <v>0</v>
      </c>
      <c r="Q34">
        <v>0</v>
      </c>
      <c r="R34">
        <v>0</v>
      </c>
      <c r="S34" s="1">
        <f t="shared" si="0"/>
        <v>0.42400000000000004</v>
      </c>
      <c r="T34" s="1">
        <f t="shared" si="1"/>
        <v>2.12</v>
      </c>
      <c r="U34" s="1">
        <f t="shared" si="2"/>
        <v>0.42400000000000004</v>
      </c>
      <c r="V34" s="1">
        <f t="shared" si="3"/>
        <v>2.12</v>
      </c>
      <c r="W34" s="1">
        <f t="shared" si="4"/>
        <v>0</v>
      </c>
      <c r="X34" s="1">
        <f t="shared" si="5"/>
        <v>0</v>
      </c>
      <c r="Y34" s="1">
        <f t="shared" si="15"/>
        <v>0.20833333333333334</v>
      </c>
      <c r="Z34" s="1">
        <f t="shared" si="7"/>
        <v>-2.4926666666666661</v>
      </c>
      <c r="AA34" s="1" t="e">
        <f t="shared" si="8"/>
        <v>#DIV/0!</v>
      </c>
      <c r="AB34" s="1">
        <f t="shared" si="9"/>
        <v>-2.4926666666666661</v>
      </c>
      <c r="AC34" s="1" t="e">
        <f t="shared" si="10"/>
        <v>#DIV/0!</v>
      </c>
      <c r="AD34" s="1">
        <f t="shared" si="11"/>
        <v>-0.79666666666666597</v>
      </c>
      <c r="AE34" s="1" t="e">
        <f t="shared" si="12"/>
        <v>#DIV/0!</v>
      </c>
      <c r="AF34" s="1">
        <f t="shared" si="13"/>
        <v>-0.79666666666666597</v>
      </c>
      <c r="AG34" s="1" t="e">
        <f t="shared" si="14"/>
        <v>#DIV/0!</v>
      </c>
    </row>
    <row r="35" spans="1:33" x14ac:dyDescent="0.2">
      <c r="A35" t="s">
        <v>52</v>
      </c>
      <c r="B35" t="s">
        <v>65</v>
      </c>
      <c r="E35" s="1">
        <v>2.9222222222222221</v>
      </c>
      <c r="F35">
        <v>1</v>
      </c>
      <c r="G35">
        <v>0</v>
      </c>
      <c r="H35">
        <v>3</v>
      </c>
      <c r="I35">
        <v>1</v>
      </c>
      <c r="J35">
        <v>1</v>
      </c>
      <c r="K35">
        <v>2</v>
      </c>
      <c r="L35">
        <v>175</v>
      </c>
      <c r="M35">
        <v>3</v>
      </c>
      <c r="N35">
        <v>4</v>
      </c>
      <c r="O35">
        <v>3</v>
      </c>
      <c r="P35">
        <v>4</v>
      </c>
      <c r="Q35">
        <v>0</v>
      </c>
      <c r="R35">
        <v>0</v>
      </c>
      <c r="S35" s="1">
        <f t="shared" si="0"/>
        <v>5.24</v>
      </c>
      <c r="T35" s="1">
        <f t="shared" si="1"/>
        <v>8.9657794676806084</v>
      </c>
      <c r="U35" s="1">
        <f t="shared" si="2"/>
        <v>3.2399999999999998</v>
      </c>
      <c r="V35" s="1">
        <f t="shared" si="3"/>
        <v>5.5437262357414445</v>
      </c>
      <c r="W35" s="1">
        <f t="shared" si="4"/>
        <v>2.0000000000000004</v>
      </c>
      <c r="X35" s="1">
        <f t="shared" si="5"/>
        <v>3.4220532319391639</v>
      </c>
      <c r="Y35" s="1">
        <f t="shared" si="15"/>
        <v>0.20833333333333334</v>
      </c>
      <c r="Z35" s="1">
        <f t="shared" si="7"/>
        <v>2.3233333333333341</v>
      </c>
      <c r="AA35" s="1" t="e">
        <f t="shared" si="8"/>
        <v>#DIV/0!</v>
      </c>
      <c r="AB35" s="1">
        <f t="shared" si="9"/>
        <v>0.32333333333333369</v>
      </c>
      <c r="AC35" s="1" t="e">
        <f t="shared" si="10"/>
        <v>#DIV/0!</v>
      </c>
      <c r="AD35" s="1">
        <f t="shared" si="11"/>
        <v>6.0491128010139423</v>
      </c>
      <c r="AE35" s="1" t="e">
        <f t="shared" si="12"/>
        <v>#DIV/0!</v>
      </c>
      <c r="AF35" s="1">
        <f t="shared" si="13"/>
        <v>2.6270595690747784</v>
      </c>
      <c r="AG35" s="1" t="e">
        <f t="shared" si="14"/>
        <v>#DIV/0!</v>
      </c>
    </row>
    <row r="36" spans="1:33" x14ac:dyDescent="0.2">
      <c r="A36" t="s">
        <v>53</v>
      </c>
      <c r="B36" t="s">
        <v>65</v>
      </c>
      <c r="E36" s="1">
        <v>3.5</v>
      </c>
      <c r="F36">
        <v>0</v>
      </c>
      <c r="G36">
        <v>0</v>
      </c>
      <c r="H36">
        <v>1</v>
      </c>
      <c r="I36">
        <v>1</v>
      </c>
      <c r="J36">
        <v>2</v>
      </c>
      <c r="K36">
        <v>1</v>
      </c>
      <c r="L36">
        <v>210</v>
      </c>
      <c r="M36">
        <v>0</v>
      </c>
      <c r="N36">
        <v>5</v>
      </c>
      <c r="O36">
        <v>1</v>
      </c>
      <c r="P36">
        <v>4</v>
      </c>
      <c r="Q36">
        <v>2</v>
      </c>
      <c r="R36">
        <v>0</v>
      </c>
      <c r="S36" s="1">
        <f t="shared" si="0"/>
        <v>1.2200000000000002</v>
      </c>
      <c r="T36" s="1">
        <f t="shared" si="1"/>
        <v>1.7428571428571433</v>
      </c>
      <c r="U36" s="1">
        <f t="shared" si="2"/>
        <v>1.2200000000000002</v>
      </c>
      <c r="V36" s="1">
        <f t="shared" si="3"/>
        <v>1.7428571428571433</v>
      </c>
      <c r="W36" s="1">
        <f t="shared" si="4"/>
        <v>0</v>
      </c>
      <c r="X36" s="1">
        <f t="shared" si="5"/>
        <v>0</v>
      </c>
      <c r="Y36" s="1">
        <f t="shared" si="15"/>
        <v>0.20833333333333334</v>
      </c>
      <c r="Z36" s="1">
        <f t="shared" si="7"/>
        <v>-1.6966666666666659</v>
      </c>
      <c r="AA36" s="1" t="e">
        <f t="shared" si="8"/>
        <v>#DIV/0!</v>
      </c>
      <c r="AB36" s="1">
        <f t="shared" si="9"/>
        <v>-1.6966666666666659</v>
      </c>
      <c r="AC36" s="1" t="e">
        <f t="shared" si="10"/>
        <v>#DIV/0!</v>
      </c>
      <c r="AD36" s="1">
        <f t="shared" si="11"/>
        <v>-1.1738095238095227</v>
      </c>
      <c r="AE36" s="1" t="e">
        <f t="shared" si="12"/>
        <v>#DIV/0!</v>
      </c>
      <c r="AF36" s="1">
        <f t="shared" si="13"/>
        <v>-1.1738095238095227</v>
      </c>
      <c r="AG36" s="1" t="e">
        <f t="shared" si="14"/>
        <v>#DIV/0!</v>
      </c>
    </row>
    <row r="37" spans="1:33" x14ac:dyDescent="0.2">
      <c r="A37" t="s">
        <v>54</v>
      </c>
      <c r="B37" t="s">
        <v>65</v>
      </c>
      <c r="E37" s="1">
        <v>0.42222222222222222</v>
      </c>
      <c r="F37">
        <v>0</v>
      </c>
      <c r="G37">
        <v>0</v>
      </c>
      <c r="H37">
        <v>3</v>
      </c>
      <c r="I37">
        <v>1</v>
      </c>
      <c r="J37">
        <v>0</v>
      </c>
      <c r="K37">
        <v>1</v>
      </c>
      <c r="L37">
        <v>16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 s="1">
        <f t="shared" si="0"/>
        <v>0.8640000000000001</v>
      </c>
      <c r="T37" s="1">
        <f t="shared" si="1"/>
        <v>10.231578947368421</v>
      </c>
      <c r="U37" s="1">
        <f t="shared" si="2"/>
        <v>0.8640000000000001</v>
      </c>
      <c r="V37" s="1">
        <f t="shared" si="3"/>
        <v>10.231578947368421</v>
      </c>
      <c r="W37" s="1">
        <f t="shared" si="4"/>
        <v>0</v>
      </c>
      <c r="X37" s="1">
        <f t="shared" si="5"/>
        <v>0</v>
      </c>
      <c r="Y37" s="1">
        <f t="shared" si="15"/>
        <v>0.20833333333333334</v>
      </c>
      <c r="Z37" s="1">
        <f t="shared" si="7"/>
        <v>-2.0526666666666662</v>
      </c>
      <c r="AA37" s="1" t="e">
        <f t="shared" si="8"/>
        <v>#DIV/0!</v>
      </c>
      <c r="AB37" s="1">
        <f t="shared" si="9"/>
        <v>-2.0526666666666662</v>
      </c>
      <c r="AC37" s="1" t="e">
        <f t="shared" si="10"/>
        <v>#DIV/0!</v>
      </c>
      <c r="AD37" s="1">
        <f t="shared" si="11"/>
        <v>7.3149122807017548</v>
      </c>
      <c r="AE37" s="1" t="e">
        <f t="shared" si="12"/>
        <v>#DIV/0!</v>
      </c>
      <c r="AF37" s="1">
        <f t="shared" si="13"/>
        <v>7.3149122807017548</v>
      </c>
      <c r="AG37" s="1" t="e">
        <f t="shared" si="14"/>
        <v>#DIV/0!</v>
      </c>
    </row>
    <row r="38" spans="1:33" x14ac:dyDescent="0.2">
      <c r="A38" t="s">
        <v>55</v>
      </c>
      <c r="B38" t="s">
        <v>65</v>
      </c>
      <c r="E38" s="1">
        <v>2.1555555555555554</v>
      </c>
      <c r="F38">
        <v>0</v>
      </c>
      <c r="G38">
        <v>0</v>
      </c>
      <c r="H38">
        <v>3</v>
      </c>
      <c r="I38">
        <v>1</v>
      </c>
      <c r="J38">
        <v>9</v>
      </c>
      <c r="K38">
        <v>5</v>
      </c>
      <c r="L38">
        <v>70</v>
      </c>
      <c r="M38">
        <v>3</v>
      </c>
      <c r="N38">
        <v>2</v>
      </c>
      <c r="O38">
        <v>2</v>
      </c>
      <c r="P38">
        <v>1</v>
      </c>
      <c r="Q38">
        <v>1</v>
      </c>
      <c r="R38">
        <v>0</v>
      </c>
      <c r="S38" s="1">
        <f t="shared" si="0"/>
        <v>3.94</v>
      </c>
      <c r="T38" s="1">
        <f t="shared" si="1"/>
        <v>9.1391752577319583</v>
      </c>
      <c r="U38" s="1">
        <f t="shared" si="2"/>
        <v>3.94</v>
      </c>
      <c r="V38" s="1">
        <f t="shared" si="3"/>
        <v>9.1391752577319583</v>
      </c>
      <c r="W38" s="1">
        <f t="shared" si="4"/>
        <v>0</v>
      </c>
      <c r="X38" s="1">
        <f t="shared" si="5"/>
        <v>0</v>
      </c>
      <c r="Y38" s="1">
        <f t="shared" si="15"/>
        <v>0.20833333333333334</v>
      </c>
      <c r="Z38" s="1">
        <f t="shared" si="7"/>
        <v>1.0233333333333339</v>
      </c>
      <c r="AA38" s="1" t="e">
        <f t="shared" si="8"/>
        <v>#DIV/0!</v>
      </c>
      <c r="AB38" s="1">
        <f t="shared" si="9"/>
        <v>1.0233333333333339</v>
      </c>
      <c r="AC38" s="1" t="e">
        <f t="shared" si="10"/>
        <v>#DIV/0!</v>
      </c>
      <c r="AD38" s="1">
        <f t="shared" si="11"/>
        <v>6.2225085910652922</v>
      </c>
      <c r="AE38" s="1" t="e">
        <f t="shared" si="12"/>
        <v>#DIV/0!</v>
      </c>
      <c r="AF38" s="1">
        <f t="shared" si="13"/>
        <v>6.2225085910652922</v>
      </c>
      <c r="AG38" s="1" t="e">
        <f t="shared" si="14"/>
        <v>#DIV/0!</v>
      </c>
    </row>
    <row r="39" spans="1:33" x14ac:dyDescent="0.2">
      <c r="A39" t="s">
        <v>56</v>
      </c>
      <c r="B39" t="s">
        <v>65</v>
      </c>
      <c r="E39" s="1">
        <v>2.3333333333333335</v>
      </c>
      <c r="F39">
        <v>0</v>
      </c>
      <c r="G39">
        <v>0</v>
      </c>
      <c r="H39">
        <v>8</v>
      </c>
      <c r="I39">
        <v>1</v>
      </c>
      <c r="J39">
        <v>0</v>
      </c>
      <c r="K39">
        <v>2</v>
      </c>
      <c r="L39">
        <v>31</v>
      </c>
      <c r="M39">
        <v>0</v>
      </c>
      <c r="N39">
        <v>2</v>
      </c>
      <c r="O39">
        <v>0</v>
      </c>
      <c r="P39">
        <v>1</v>
      </c>
      <c r="Q39">
        <v>1</v>
      </c>
      <c r="R39">
        <v>0</v>
      </c>
      <c r="S39" s="1">
        <f t="shared" si="0"/>
        <v>1.9239999999999999</v>
      </c>
      <c r="T39" s="1">
        <f t="shared" si="1"/>
        <v>4.1228571428571419</v>
      </c>
      <c r="U39" s="1">
        <f t="shared" si="2"/>
        <v>1.9239999999999999</v>
      </c>
      <c r="V39" s="1">
        <f t="shared" si="3"/>
        <v>4.1228571428571419</v>
      </c>
      <c r="W39" s="1">
        <f t="shared" si="4"/>
        <v>0</v>
      </c>
      <c r="X39" s="1">
        <f t="shared" si="5"/>
        <v>0</v>
      </c>
      <c r="Y39" s="1">
        <f t="shared" si="15"/>
        <v>0.20833333333333334</v>
      </c>
      <c r="Z39" s="1">
        <f t="shared" si="7"/>
        <v>-0.99266666666666614</v>
      </c>
      <c r="AA39" s="1" t="e">
        <f t="shared" si="8"/>
        <v>#DIV/0!</v>
      </c>
      <c r="AB39" s="1">
        <f t="shared" si="9"/>
        <v>-0.99266666666666614</v>
      </c>
      <c r="AC39" s="1" t="e">
        <f t="shared" si="10"/>
        <v>#DIV/0!</v>
      </c>
      <c r="AD39" s="1">
        <f t="shared" si="11"/>
        <v>1.2061904761904758</v>
      </c>
      <c r="AE39" s="1" t="e">
        <f t="shared" si="12"/>
        <v>#DIV/0!</v>
      </c>
      <c r="AF39" s="1">
        <f t="shared" si="13"/>
        <v>1.2061904761904758</v>
      </c>
      <c r="AG39" s="1" t="e">
        <f t="shared" si="14"/>
        <v>#DIV/0!</v>
      </c>
    </row>
    <row r="40" spans="1:33" x14ac:dyDescent="0.2">
      <c r="A40" t="s">
        <v>57</v>
      </c>
      <c r="B40" t="s">
        <v>65</v>
      </c>
      <c r="E40" s="1">
        <v>3.0111111111111111</v>
      </c>
      <c r="F40">
        <v>0</v>
      </c>
      <c r="G40">
        <v>0</v>
      </c>
      <c r="H40">
        <v>3</v>
      </c>
      <c r="I40">
        <v>0</v>
      </c>
      <c r="J40">
        <v>4</v>
      </c>
      <c r="K40">
        <v>2</v>
      </c>
      <c r="L40">
        <v>123</v>
      </c>
      <c r="M40">
        <v>5</v>
      </c>
      <c r="N40">
        <v>5</v>
      </c>
      <c r="O40">
        <v>9</v>
      </c>
      <c r="P40">
        <v>5</v>
      </c>
      <c r="Q40">
        <v>1</v>
      </c>
      <c r="R40">
        <v>0</v>
      </c>
      <c r="S40" s="1">
        <f t="shared" si="0"/>
        <v>4.5519999999999996</v>
      </c>
      <c r="T40" s="1">
        <f t="shared" si="1"/>
        <v>7.5586715867158665</v>
      </c>
      <c r="U40" s="1">
        <f t="shared" si="2"/>
        <v>4.5519999999999996</v>
      </c>
      <c r="V40" s="1">
        <f t="shared" si="3"/>
        <v>7.5586715867158665</v>
      </c>
      <c r="W40" s="1">
        <f t="shared" si="4"/>
        <v>0</v>
      </c>
      <c r="X40" s="1">
        <f t="shared" si="5"/>
        <v>0</v>
      </c>
      <c r="Y40" s="1">
        <f t="shared" si="15"/>
        <v>0.20833333333333334</v>
      </c>
      <c r="Z40" s="1">
        <f t="shared" si="7"/>
        <v>1.6353333333333335</v>
      </c>
      <c r="AA40" s="1" t="e">
        <f t="shared" si="8"/>
        <v>#DIV/0!</v>
      </c>
      <c r="AB40" s="1">
        <f t="shared" si="9"/>
        <v>1.6353333333333335</v>
      </c>
      <c r="AC40" s="1" t="e">
        <f t="shared" si="10"/>
        <v>#DIV/0!</v>
      </c>
      <c r="AD40" s="1">
        <f t="shared" si="11"/>
        <v>4.6420049200492004</v>
      </c>
      <c r="AE40" s="1" t="e">
        <f t="shared" si="12"/>
        <v>#DIV/0!</v>
      </c>
      <c r="AF40" s="1">
        <f t="shared" si="13"/>
        <v>4.6420049200492004</v>
      </c>
      <c r="AG40" s="1" t="e">
        <f t="shared" si="14"/>
        <v>#DIV/0!</v>
      </c>
    </row>
    <row r="41" spans="1:33" x14ac:dyDescent="0.2">
      <c r="A41" t="s">
        <v>58</v>
      </c>
      <c r="B41" t="s">
        <v>65</v>
      </c>
      <c r="E41" s="1">
        <v>5</v>
      </c>
      <c r="F41">
        <v>0</v>
      </c>
      <c r="G41">
        <v>1</v>
      </c>
      <c r="H41">
        <v>6</v>
      </c>
      <c r="I41">
        <v>1</v>
      </c>
      <c r="J41">
        <v>2</v>
      </c>
      <c r="K41">
        <v>4</v>
      </c>
      <c r="L41">
        <v>371</v>
      </c>
      <c r="M41">
        <v>1</v>
      </c>
      <c r="N41">
        <v>5</v>
      </c>
      <c r="O41">
        <v>2</v>
      </c>
      <c r="P41">
        <v>4</v>
      </c>
      <c r="Q41">
        <v>0</v>
      </c>
      <c r="R41">
        <v>0</v>
      </c>
      <c r="S41" s="1">
        <f t="shared" si="0"/>
        <v>5.6639999999999997</v>
      </c>
      <c r="T41" s="1">
        <f t="shared" si="1"/>
        <v>5.6639999999999997</v>
      </c>
      <c r="U41" s="1">
        <f t="shared" si="2"/>
        <v>4.4640000000000004</v>
      </c>
      <c r="V41" s="1">
        <f t="shared" si="3"/>
        <v>4.4640000000000004</v>
      </c>
      <c r="W41" s="1">
        <f t="shared" si="4"/>
        <v>1.1999999999999993</v>
      </c>
      <c r="X41" s="1">
        <f t="shared" si="5"/>
        <v>1.1999999999999993</v>
      </c>
      <c r="Y41" s="1">
        <f t="shared" si="15"/>
        <v>0.20833333333333334</v>
      </c>
      <c r="Z41" s="1">
        <f t="shared" si="7"/>
        <v>2.7473333333333336</v>
      </c>
      <c r="AA41" s="1" t="e">
        <f t="shared" si="8"/>
        <v>#DIV/0!</v>
      </c>
      <c r="AB41" s="1">
        <f t="shared" si="9"/>
        <v>1.5473333333333343</v>
      </c>
      <c r="AC41" s="1" t="e">
        <f t="shared" si="10"/>
        <v>#DIV/0!</v>
      </c>
      <c r="AD41" s="1">
        <f t="shared" si="11"/>
        <v>2.7473333333333336</v>
      </c>
      <c r="AE41" s="1" t="e">
        <f t="shared" si="12"/>
        <v>#DIV/0!</v>
      </c>
      <c r="AF41" s="1">
        <f t="shared" si="13"/>
        <v>1.5473333333333343</v>
      </c>
      <c r="AG41" s="1" t="e">
        <f t="shared" si="14"/>
        <v>#DIV/0!</v>
      </c>
    </row>
    <row r="42" spans="1:33" x14ac:dyDescent="0.2">
      <c r="A42" t="s">
        <v>59</v>
      </c>
      <c r="B42" t="s">
        <v>65</v>
      </c>
      <c r="E42" s="1">
        <v>3.8444444444444446</v>
      </c>
      <c r="F42">
        <v>3</v>
      </c>
      <c r="G42">
        <v>0</v>
      </c>
      <c r="H42">
        <v>11</v>
      </c>
      <c r="I42">
        <v>4</v>
      </c>
      <c r="J42">
        <v>9</v>
      </c>
      <c r="K42">
        <v>4</v>
      </c>
      <c r="L42">
        <v>123</v>
      </c>
      <c r="M42">
        <v>10</v>
      </c>
      <c r="N42">
        <v>6</v>
      </c>
      <c r="O42">
        <v>9</v>
      </c>
      <c r="P42">
        <v>1</v>
      </c>
      <c r="Q42">
        <v>0</v>
      </c>
      <c r="R42">
        <v>0</v>
      </c>
      <c r="S42" s="1">
        <f t="shared" si="0"/>
        <v>14.851999999999999</v>
      </c>
      <c r="T42" s="1">
        <f t="shared" si="1"/>
        <v>19.316184971098263</v>
      </c>
      <c r="U42" s="1">
        <f t="shared" si="2"/>
        <v>8.8520000000000003</v>
      </c>
      <c r="V42" s="1">
        <f t="shared" si="3"/>
        <v>11.512716763005781</v>
      </c>
      <c r="W42" s="1">
        <f t="shared" si="4"/>
        <v>5.9999999999999982</v>
      </c>
      <c r="X42" s="1">
        <f t="shared" si="5"/>
        <v>7.8034682080924824</v>
      </c>
      <c r="Y42" s="1">
        <f t="shared" si="15"/>
        <v>0.20833333333333334</v>
      </c>
      <c r="Z42" s="1">
        <f t="shared" si="7"/>
        <v>11.935333333333332</v>
      </c>
      <c r="AA42" s="1" t="e">
        <f t="shared" si="8"/>
        <v>#DIV/0!</v>
      </c>
      <c r="AB42" s="1">
        <f t="shared" si="9"/>
        <v>5.9353333333333342</v>
      </c>
      <c r="AC42" s="1" t="e">
        <f t="shared" si="10"/>
        <v>#DIV/0!</v>
      </c>
      <c r="AD42" s="1">
        <f t="shared" si="11"/>
        <v>16.399518304431595</v>
      </c>
      <c r="AE42" s="1" t="e">
        <f t="shared" si="12"/>
        <v>#DIV/0!</v>
      </c>
      <c r="AF42" s="1">
        <f t="shared" si="13"/>
        <v>8.5960500963391144</v>
      </c>
      <c r="AG42" s="1" t="e">
        <f t="shared" si="14"/>
        <v>#DIV/0!</v>
      </c>
    </row>
    <row r="43" spans="1:33" x14ac:dyDescent="0.2">
      <c r="A43" t="s">
        <v>60</v>
      </c>
      <c r="B43" t="s">
        <v>65</v>
      </c>
      <c r="E43" s="1">
        <v>1.9666666666666666</v>
      </c>
      <c r="F43">
        <v>0</v>
      </c>
      <c r="G43">
        <v>0</v>
      </c>
      <c r="H43">
        <v>0</v>
      </c>
      <c r="I43">
        <v>0</v>
      </c>
      <c r="J43">
        <v>6</v>
      </c>
      <c r="K43">
        <v>1</v>
      </c>
      <c r="L43">
        <v>105</v>
      </c>
      <c r="M43">
        <v>2</v>
      </c>
      <c r="N43">
        <v>10</v>
      </c>
      <c r="O43">
        <v>2</v>
      </c>
      <c r="P43">
        <v>1</v>
      </c>
      <c r="Q43">
        <v>0</v>
      </c>
      <c r="R43">
        <v>0</v>
      </c>
      <c r="S43" s="1">
        <f t="shared" si="0"/>
        <v>1.3599999999999999</v>
      </c>
      <c r="T43" s="1">
        <f t="shared" si="1"/>
        <v>3.4576271186440675</v>
      </c>
      <c r="U43" s="1">
        <f t="shared" si="2"/>
        <v>1.3599999999999999</v>
      </c>
      <c r="V43" s="1">
        <f t="shared" si="3"/>
        <v>3.4576271186440675</v>
      </c>
      <c r="W43" s="1">
        <f t="shared" si="4"/>
        <v>0</v>
      </c>
      <c r="X43" s="1">
        <f t="shared" si="5"/>
        <v>0</v>
      </c>
      <c r="Y43" s="1">
        <f t="shared" si="15"/>
        <v>0.20833333333333334</v>
      </c>
      <c r="Z43" s="1">
        <f t="shared" si="7"/>
        <v>-1.5566666666666662</v>
      </c>
      <c r="AA43" s="1" t="e">
        <f t="shared" si="8"/>
        <v>#DIV/0!</v>
      </c>
      <c r="AB43" s="1">
        <f t="shared" si="9"/>
        <v>-1.5566666666666662</v>
      </c>
      <c r="AC43" s="1" t="e">
        <f t="shared" si="10"/>
        <v>#DIV/0!</v>
      </c>
      <c r="AD43" s="1">
        <f t="shared" si="11"/>
        <v>0.54096045197740139</v>
      </c>
      <c r="AE43" s="1" t="e">
        <f t="shared" si="12"/>
        <v>#DIV/0!</v>
      </c>
      <c r="AF43" s="1">
        <f t="shared" si="13"/>
        <v>0.54096045197740139</v>
      </c>
      <c r="AG43" s="1" t="e">
        <f t="shared" si="14"/>
        <v>#DIV/0!</v>
      </c>
    </row>
    <row r="44" spans="1:33" x14ac:dyDescent="0.2">
      <c r="A44" t="s">
        <v>61</v>
      </c>
      <c r="B44" t="s">
        <v>65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f t="shared" si="0"/>
        <v>0.128</v>
      </c>
      <c r="T44" s="1">
        <f t="shared" si="1"/>
        <v>0.64</v>
      </c>
      <c r="U44" s="1">
        <f t="shared" si="2"/>
        <v>0.128</v>
      </c>
      <c r="V44" s="1">
        <f t="shared" si="3"/>
        <v>0.64</v>
      </c>
      <c r="W44" s="1">
        <f t="shared" si="4"/>
        <v>0</v>
      </c>
      <c r="X44" s="1">
        <f t="shared" si="5"/>
        <v>0</v>
      </c>
      <c r="Y44" s="1">
        <f t="shared" si="15"/>
        <v>0.20833333333333334</v>
      </c>
      <c r="Z44" s="1">
        <f t="shared" si="7"/>
        <v>-2.788666666666666</v>
      </c>
      <c r="AA44" s="1" t="e">
        <f t="shared" si="8"/>
        <v>#DIV/0!</v>
      </c>
      <c r="AB44" s="1">
        <f t="shared" si="9"/>
        <v>-2.788666666666666</v>
      </c>
      <c r="AC44" s="1" t="e">
        <f t="shared" si="10"/>
        <v>#DIV/0!</v>
      </c>
      <c r="AD44" s="1">
        <f t="shared" si="11"/>
        <v>-2.276666666666666</v>
      </c>
      <c r="AE44" s="1" t="e">
        <f t="shared" si="12"/>
        <v>#DIV/0!</v>
      </c>
      <c r="AF44" s="1">
        <f t="shared" si="13"/>
        <v>-2.276666666666666</v>
      </c>
      <c r="AG44" s="1" t="e">
        <f t="shared" si="14"/>
        <v>#DIV/0!</v>
      </c>
    </row>
    <row r="45" spans="1:33" x14ac:dyDescent="0.2">
      <c r="A45" t="s">
        <v>62</v>
      </c>
      <c r="B45" t="s">
        <v>65</v>
      </c>
      <c r="E45" s="1">
        <v>0.1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f t="shared" si="0"/>
        <v>4.0000000000000001E-3</v>
      </c>
      <c r="T45" s="1">
        <f t="shared" si="1"/>
        <v>0.19999999999999998</v>
      </c>
      <c r="U45" s="1">
        <f t="shared" si="2"/>
        <v>4.0000000000000001E-3</v>
      </c>
      <c r="V45" s="1">
        <f t="shared" si="3"/>
        <v>0.19999999999999998</v>
      </c>
      <c r="W45" s="1">
        <f t="shared" si="4"/>
        <v>0</v>
      </c>
      <c r="X45" s="1">
        <f t="shared" si="5"/>
        <v>0</v>
      </c>
      <c r="Y45" s="1">
        <f t="shared" si="15"/>
        <v>0.20833333333333334</v>
      </c>
      <c r="Z45" s="1">
        <f t="shared" si="7"/>
        <v>-2.9126666666666661</v>
      </c>
      <c r="AA45" s="1" t="e">
        <f t="shared" si="8"/>
        <v>#DIV/0!</v>
      </c>
      <c r="AB45" s="1">
        <f t="shared" si="9"/>
        <v>-2.9126666666666661</v>
      </c>
      <c r="AC45" s="1" t="e">
        <f t="shared" si="10"/>
        <v>#DIV/0!</v>
      </c>
      <c r="AD45" s="1">
        <f t="shared" si="11"/>
        <v>-2.7166666666666659</v>
      </c>
      <c r="AE45" s="1" t="e">
        <f t="shared" si="12"/>
        <v>#DIV/0!</v>
      </c>
      <c r="AF45" s="1">
        <f t="shared" si="13"/>
        <v>-2.7166666666666659</v>
      </c>
      <c r="AG45" s="1" t="e">
        <f t="shared" si="14"/>
        <v>#DIV/0!</v>
      </c>
    </row>
    <row r="46" spans="1:33" x14ac:dyDescent="0.2">
      <c r="A46" t="s">
        <v>63</v>
      </c>
      <c r="B46" t="s">
        <v>65</v>
      </c>
      <c r="E46" s="1">
        <v>3.6111111111111112</v>
      </c>
      <c r="F46">
        <v>1</v>
      </c>
      <c r="G46">
        <v>0</v>
      </c>
      <c r="H46">
        <v>3</v>
      </c>
      <c r="I46">
        <v>2</v>
      </c>
      <c r="J46">
        <v>2</v>
      </c>
      <c r="K46">
        <v>3</v>
      </c>
      <c r="L46">
        <v>233</v>
      </c>
      <c r="M46">
        <v>0</v>
      </c>
      <c r="N46">
        <v>6</v>
      </c>
      <c r="O46">
        <v>7</v>
      </c>
      <c r="P46">
        <v>6</v>
      </c>
      <c r="Q46">
        <v>2</v>
      </c>
      <c r="R46">
        <v>0</v>
      </c>
      <c r="S46" s="1">
        <f t="shared" si="0"/>
        <v>5.6120000000000001</v>
      </c>
      <c r="T46" s="1">
        <f t="shared" si="1"/>
        <v>7.7704615384615376</v>
      </c>
      <c r="U46" s="1">
        <f t="shared" si="2"/>
        <v>3.6120000000000005</v>
      </c>
      <c r="V46" s="1">
        <f t="shared" si="3"/>
        <v>5.0012307692307694</v>
      </c>
      <c r="W46" s="1">
        <f t="shared" si="4"/>
        <v>1.9999999999999996</v>
      </c>
      <c r="X46" s="1">
        <f t="shared" si="5"/>
        <v>2.7692307692307683</v>
      </c>
      <c r="Y46" s="1">
        <f t="shared" si="15"/>
        <v>0.20833333333333334</v>
      </c>
      <c r="Z46" s="1">
        <f t="shared" si="7"/>
        <v>2.695333333333334</v>
      </c>
      <c r="AA46" s="1" t="e">
        <f t="shared" si="8"/>
        <v>#DIV/0!</v>
      </c>
      <c r="AB46" s="1">
        <f t="shared" si="9"/>
        <v>0.69533333333333447</v>
      </c>
      <c r="AC46" s="1" t="e">
        <f t="shared" si="10"/>
        <v>#DIV/0!</v>
      </c>
      <c r="AD46" s="1">
        <f t="shared" si="11"/>
        <v>4.8537948717948716</v>
      </c>
      <c r="AE46" s="1" t="e">
        <f t="shared" si="12"/>
        <v>#DIV/0!</v>
      </c>
      <c r="AF46" s="1">
        <f t="shared" si="13"/>
        <v>2.0845641025641033</v>
      </c>
      <c r="AG46" s="1" t="e">
        <f t="shared" si="14"/>
        <v>#DIV/0!</v>
      </c>
    </row>
    <row r="47" spans="1:33" x14ac:dyDescent="0.2">
      <c r="A47" t="s">
        <v>64</v>
      </c>
      <c r="B47" t="s">
        <v>65</v>
      </c>
      <c r="E47" s="1">
        <v>4.4444444444444446E-2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5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 s="1">
        <f t="shared" si="0"/>
        <v>0.22000000000000003</v>
      </c>
      <c r="T47" s="1">
        <f t="shared" si="1"/>
        <v>24.75</v>
      </c>
      <c r="U47" s="1">
        <f t="shared" si="2"/>
        <v>0.22000000000000003</v>
      </c>
      <c r="V47" s="1">
        <f t="shared" si="3"/>
        <v>24.75</v>
      </c>
      <c r="W47" s="1">
        <f t="shared" si="4"/>
        <v>0</v>
      </c>
      <c r="X47" s="1">
        <f t="shared" si="5"/>
        <v>0</v>
      </c>
      <c r="Y47" s="1">
        <f t="shared" si="15"/>
        <v>0.20833333333333334</v>
      </c>
      <c r="Z47" s="1">
        <f t="shared" si="7"/>
        <v>-2.6966666666666659</v>
      </c>
      <c r="AA47" s="1" t="e">
        <f t="shared" si="8"/>
        <v>#DIV/0!</v>
      </c>
      <c r="AB47" s="1">
        <f t="shared" si="9"/>
        <v>-2.6966666666666659</v>
      </c>
      <c r="AC47" s="1" t="e">
        <f t="shared" si="10"/>
        <v>#DIV/0!</v>
      </c>
      <c r="AD47" s="1">
        <f t="shared" si="11"/>
        <v>21.833333333333336</v>
      </c>
      <c r="AE47" s="1" t="e">
        <f t="shared" si="12"/>
        <v>#DIV/0!</v>
      </c>
      <c r="AF47" s="1">
        <f t="shared" si="13"/>
        <v>21.833333333333336</v>
      </c>
      <c r="AG47" s="1" t="e">
        <f t="shared" si="14"/>
        <v>#DIV/0!</v>
      </c>
    </row>
  </sheetData>
  <conditionalFormatting sqref="S2:S47">
    <cfRule type="colorScale" priority="9">
      <colorScale>
        <cfvo type="min"/>
        <cfvo type="max"/>
        <color rgb="FFFCFCFF"/>
        <color rgb="FF63BE7B"/>
      </colorScale>
    </cfRule>
  </conditionalFormatting>
  <conditionalFormatting sqref="T2:T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U2:U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V2:V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W2:W47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:X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Z2:Z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47">
    <cfRule type="colorScale" priority="6">
      <colorScale>
        <cfvo type="min"/>
        <cfvo type="max"/>
        <color rgb="FFFCFCFF"/>
        <color rgb="FF63BE7B"/>
      </colorScale>
    </cfRule>
  </conditionalFormatting>
  <conditionalFormatting sqref="AD2:AD47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:AF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A2:AA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C2:AC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E2:AE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2:AG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2020-08-15T04:53:46Z</dcterms:created>
  <dcterms:modified xsi:type="dcterms:W3CDTF">2020-08-15T04:59:17Z</dcterms:modified>
</cp:coreProperties>
</file>