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55F994D2-2515-AD49-A1A8-BDC166C396D1}" xr6:coauthVersionLast="45" xr6:coauthVersionMax="45" xr10:uidLastSave="{00000000-0000-0000-0000-000000000000}"/>
  <bookViews>
    <workbookView xWindow="-38400" yWindow="0" windowWidth="38400" windowHeight="21600" xr2:uid="{EC649553-E512-3248-B8FE-FA09FDE61C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U4" i="1" s="1"/>
  <c r="V4" i="1"/>
  <c r="T23" i="1"/>
  <c r="U23" i="1" s="1"/>
  <c r="V23" i="1"/>
  <c r="T10" i="1"/>
  <c r="U10" i="1" s="1"/>
  <c r="V10" i="1"/>
  <c r="W10" i="1" s="1"/>
  <c r="T27" i="1"/>
  <c r="U27" i="1" s="1"/>
  <c r="V27" i="1"/>
  <c r="W27" i="1"/>
  <c r="T25" i="1"/>
  <c r="U25" i="1" s="1"/>
  <c r="V25" i="1"/>
  <c r="T13" i="1"/>
  <c r="U13" i="1" s="1"/>
  <c r="V13" i="1"/>
  <c r="T14" i="1"/>
  <c r="U14" i="1" s="1"/>
  <c r="V14" i="1"/>
  <c r="W14" i="1" s="1"/>
  <c r="T22" i="1"/>
  <c r="U22" i="1" s="1"/>
  <c r="V22" i="1"/>
  <c r="W22" i="1"/>
  <c r="T34" i="1"/>
  <c r="U34" i="1" s="1"/>
  <c r="V34" i="1"/>
  <c r="T19" i="1"/>
  <c r="U19" i="1" s="1"/>
  <c r="V19" i="1"/>
  <c r="T11" i="1"/>
  <c r="U11" i="1" s="1"/>
  <c r="V11" i="1"/>
  <c r="W11" i="1" s="1"/>
  <c r="T17" i="1"/>
  <c r="U17" i="1" s="1"/>
  <c r="V17" i="1"/>
  <c r="W17" i="1"/>
  <c r="T5" i="1"/>
  <c r="U5" i="1" s="1"/>
  <c r="V5" i="1"/>
  <c r="T30" i="1"/>
  <c r="U30" i="1" s="1"/>
  <c r="V30" i="1"/>
  <c r="T38" i="1"/>
  <c r="U38" i="1" s="1"/>
  <c r="V38" i="1"/>
  <c r="W38" i="1" s="1"/>
  <c r="T21" i="1"/>
  <c r="U21" i="1" s="1"/>
  <c r="V21" i="1"/>
  <c r="W21" i="1"/>
  <c r="T24" i="1"/>
  <c r="U24" i="1" s="1"/>
  <c r="V24" i="1"/>
  <c r="T33" i="1"/>
  <c r="U33" i="1" s="1"/>
  <c r="V33" i="1"/>
  <c r="T12" i="1"/>
  <c r="U12" i="1" s="1"/>
  <c r="V12" i="1"/>
  <c r="T16" i="1"/>
  <c r="U16" i="1" s="1"/>
  <c r="V16" i="1"/>
  <c r="T35" i="1"/>
  <c r="U35" i="1" s="1"/>
  <c r="V35" i="1"/>
  <c r="T39" i="1"/>
  <c r="U39" i="1" s="1"/>
  <c r="V39" i="1"/>
  <c r="T15" i="1"/>
  <c r="U15" i="1" s="1"/>
  <c r="V15" i="1"/>
  <c r="V29" i="1"/>
  <c r="V2" i="1"/>
  <c r="V42" i="1"/>
  <c r="V9" i="1"/>
  <c r="V43" i="1"/>
  <c r="V26" i="1"/>
  <c r="V8" i="1"/>
  <c r="V37" i="1"/>
  <c r="V3" i="1"/>
  <c r="V28" i="1"/>
  <c r="V40" i="1"/>
  <c r="V31" i="1"/>
  <c r="V20" i="1"/>
  <c r="V18" i="1"/>
  <c r="V7" i="1"/>
  <c r="V41" i="1"/>
  <c r="V36" i="1"/>
  <c r="V32" i="1"/>
  <c r="V6" i="1"/>
  <c r="T6" i="1"/>
  <c r="U6" i="1" s="1"/>
  <c r="T29" i="1"/>
  <c r="W29" i="1" s="1"/>
  <c r="T2" i="1"/>
  <c r="U2" i="1" s="1"/>
  <c r="T42" i="1"/>
  <c r="U42" i="1" s="1"/>
  <c r="T9" i="1"/>
  <c r="T43" i="1"/>
  <c r="W43" i="1" s="1"/>
  <c r="T26" i="1"/>
  <c r="U26" i="1" s="1"/>
  <c r="T8" i="1"/>
  <c r="U8" i="1" s="1"/>
  <c r="T37" i="1"/>
  <c r="T3" i="1"/>
  <c r="W3" i="1" s="1"/>
  <c r="T28" i="1"/>
  <c r="U28" i="1" s="1"/>
  <c r="T40" i="1"/>
  <c r="U40" i="1" s="1"/>
  <c r="T31" i="1"/>
  <c r="U31" i="1" s="1"/>
  <c r="T20" i="1"/>
  <c r="W20" i="1" s="1"/>
  <c r="T18" i="1"/>
  <c r="U18" i="1" s="1"/>
  <c r="T7" i="1"/>
  <c r="U7" i="1" s="1"/>
  <c r="T41" i="1"/>
  <c r="U41" i="1" s="1"/>
  <c r="T36" i="1"/>
  <c r="W36" i="1" s="1"/>
  <c r="T32" i="1"/>
  <c r="U32" i="1" s="1"/>
  <c r="W5" i="1" l="1"/>
  <c r="W34" i="1"/>
  <c r="W25" i="1"/>
  <c r="W4" i="1"/>
  <c r="W30" i="1"/>
  <c r="W19" i="1"/>
  <c r="W13" i="1"/>
  <c r="W23" i="1"/>
  <c r="W33" i="1"/>
  <c r="W15" i="1"/>
  <c r="W39" i="1"/>
  <c r="W35" i="1"/>
  <c r="W16" i="1"/>
  <c r="W12" i="1"/>
  <c r="W24" i="1"/>
  <c r="W37" i="1"/>
  <c r="W9" i="1"/>
  <c r="U20" i="1"/>
  <c r="W41" i="1"/>
  <c r="U37" i="1"/>
  <c r="W31" i="1"/>
  <c r="U43" i="1"/>
  <c r="U9" i="1"/>
  <c r="U36" i="1"/>
  <c r="U3" i="1"/>
  <c r="U29" i="1"/>
  <c r="W6" i="1"/>
  <c r="W7" i="1"/>
  <c r="W40" i="1"/>
  <c r="W8" i="1"/>
  <c r="W42" i="1"/>
  <c r="W32" i="1"/>
  <c r="W18" i="1"/>
  <c r="W28" i="1"/>
  <c r="W26" i="1"/>
  <c r="W2" i="1"/>
</calcChain>
</file>

<file path=xl/sharedStrings.xml><?xml version="1.0" encoding="utf-8"?>
<sst xmlns="http://schemas.openxmlformats.org/spreadsheetml/2006/main" count="151" uniqueCount="75">
  <si>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</si>
  <si>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</si>
  <si>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</si>
  <si>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</si>
  <si>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</si>
  <si>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</si>
  <si>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</si>
  <si>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</si>
  <si>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</si>
  <si>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PassLive</t>
  </si>
  <si>
    <t>PassDead</t>
  </si>
  <si>
    <t>Pass_Cmp</t>
  </si>
  <si>
    <t>Fld</t>
  </si>
  <si>
    <t>Fls</t>
  </si>
  <si>
    <t>TklW</t>
  </si>
  <si>
    <t>Int</t>
  </si>
  <si>
    <t>CrdY</t>
  </si>
  <si>
    <t>CrdR</t>
  </si>
  <si>
    <t>Salary</t>
  </si>
  <si>
    <t>FPPG</t>
  </si>
  <si>
    <t>FPPG/$1000</t>
  </si>
  <si>
    <t>Floor</t>
  </si>
  <si>
    <t>FPPG-Floor</t>
  </si>
  <si>
    <t>Opp_Def_OPRK</t>
  </si>
  <si>
    <t>Starting</t>
  </si>
  <si>
    <t>Sergio Agüero\Sergio-Aguero</t>
  </si>
  <si>
    <t>FW</t>
  </si>
  <si>
    <t>DF</t>
  </si>
  <si>
    <t>MF</t>
  </si>
  <si>
    <t>João Cancelo\Joao-Cancelo</t>
  </si>
  <si>
    <t>Kevin De Bruyne\Kevin-De-Bruyne</t>
  </si>
  <si>
    <t>Fernandinho\Fernandinho</t>
  </si>
  <si>
    <t>Phil Foden\Phil-Foden</t>
  </si>
  <si>
    <t>Eric García\Eric-Garcia</t>
  </si>
  <si>
    <t>İlkay Gündoğan\Ilkay-Gundogan</t>
  </si>
  <si>
    <t>Gabriel Jesus\Gabriel-Jesus</t>
  </si>
  <si>
    <t>FWMF</t>
  </si>
  <si>
    <t>Aymeric Laporte\Aymeric-Laporte</t>
  </si>
  <si>
    <t>Riyad Mahrez\Riyad-Mahrez</t>
  </si>
  <si>
    <t>Benjamin Mendy\Benjamin-Mendy</t>
  </si>
  <si>
    <t>Nicolás Otamendi\Nicolas-Otamendi</t>
  </si>
  <si>
    <t>Rodri\Rodri</t>
  </si>
  <si>
    <t>Bernardo Silva\Bernardo-Silva</t>
  </si>
  <si>
    <t>David Silva\David-Silva</t>
  </si>
  <si>
    <t>Raheem Sterling\Raheem-Sterling</t>
  </si>
  <si>
    <t>John Stones\John-Stones</t>
  </si>
  <si>
    <t>Kyle Walker\Kyle-Walker</t>
  </si>
  <si>
    <t>Oleksandr Zinchenko\Oleksandr-Zinchenko</t>
  </si>
  <si>
    <t>DFMF</t>
  </si>
  <si>
    <t>MCI</t>
  </si>
  <si>
    <t>Marco Asensio\Marco-Asensio</t>
  </si>
  <si>
    <t>Gareth Bale\Gareth-Bale</t>
  </si>
  <si>
    <t>Karim Benzema\Karim-Benzema</t>
  </si>
  <si>
    <t>Dani Carvajal\Dani-Carvajal</t>
  </si>
  <si>
    <t>Casemiro\Casemiro</t>
  </si>
  <si>
    <t>Brahim Díaz\Brahim-Diaz</t>
  </si>
  <si>
    <t>Eden Hazard\Eden-Hazard</t>
  </si>
  <si>
    <t>Isco\Isco</t>
  </si>
  <si>
    <t>MFFW</t>
  </si>
  <si>
    <t>Luka Jović\Luka-Jovic</t>
  </si>
  <si>
    <t>Vinicius Júnior\Vinicius-Junior</t>
  </si>
  <si>
    <t>Toni Kroos\Toni-Kroos</t>
  </si>
  <si>
    <t>Marcelo\Marcelo</t>
  </si>
  <si>
    <t>Mariano\Mariano</t>
  </si>
  <si>
    <t>Ferland Mendy\Ferland-Mendy</t>
  </si>
  <si>
    <t>Éder Militão\Eder-Militao</t>
  </si>
  <si>
    <t>Luka Modrić\Luka-Modric</t>
  </si>
  <si>
    <t>Nacho\Nacho</t>
  </si>
  <si>
    <t>Sergio Ramos\Sergio-Ramos</t>
  </si>
  <si>
    <t>Rodrygo\Rodrygo</t>
  </si>
  <si>
    <t>James Rodríguez\James-Rodriguez</t>
  </si>
  <si>
    <t>Federico Valverde\Federico-Valverde</t>
  </si>
  <si>
    <t>Raphaël Varane\Raphael-Varane</t>
  </si>
  <si>
    <t>Lucas Vázquez\Lucas-Vazquez</t>
  </si>
  <si>
    <t>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</si>
</sst>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3BED-7D3C-2B46-B8D8-8D91EDB89979}">
  <dimension ref="A1:AM43"/>
  <sheetViews>
    <sheetView tabSelected="1" workbookViewId="0">
      <selection activeCell="U2" sqref="U2"/>
    </sheetView>
  </sheetViews>
  <sheetFormatPr baseColWidth="10" defaultRowHeight="16" x14ac:dyDescent="0.2"/>
  <cols>
    <col min="1" max="1" width="16.16406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9" x14ac:dyDescent="0.2">
      <c r="A2" t="s">
        <v>30</v>
      </c>
      <c r="B2" t="s">
        <v>49</v>
      </c>
      <c r="C2" t="s">
        <v>28</v>
      </c>
      <c r="D2">
        <v>40.299999999999997</v>
      </c>
      <c r="E2">
        <v>15</v>
      </c>
      <c r="F2">
        <v>23</v>
      </c>
      <c r="G2">
        <v>114</v>
      </c>
      <c r="H2">
        <v>31</v>
      </c>
      <c r="I2">
        <v>375</v>
      </c>
      <c r="J2">
        <v>176</v>
      </c>
      <c r="K2">
        <v>44</v>
      </c>
      <c r="L2">
        <v>1844</v>
      </c>
      <c r="M2">
        <v>38</v>
      </c>
      <c r="N2">
        <v>34</v>
      </c>
      <c r="O2">
        <v>40</v>
      </c>
      <c r="P2">
        <v>27</v>
      </c>
      <c r="Q2">
        <v>5</v>
      </c>
      <c r="R2">
        <v>0</v>
      </c>
      <c r="S2">
        <v>11400</v>
      </c>
      <c r="T2">
        <f>(E2*10+F2*6+G2+H2+I2*0.7+J2+K2+L2*0.02+M2+N2*(-0.5)+O2+P2*0.5+Q2*(-1.5)+R2*(-3))/D2</f>
        <v>25.29478908188586</v>
      </c>
      <c r="U2">
        <f>T2/(S2/1000)</f>
        <v>2.2188411475338472</v>
      </c>
      <c r="V2">
        <f>(G2+H2+I2*0.7+J2+K2+L2*0.02+M2+N2*(-0.5)+O2+P2*0.5+Q2*(-1.5)+R2*(-3))/D2</f>
        <v>18.148387096774194</v>
      </c>
      <c r="W2">
        <f>T2-V2</f>
        <v>7.146401985111666</v>
      </c>
      <c r="X2">
        <v>16</v>
      </c>
    </row>
    <row r="3" spans="1:39" x14ac:dyDescent="0.2">
      <c r="A3" t="s">
        <v>38</v>
      </c>
      <c r="B3" t="s">
        <v>49</v>
      </c>
      <c r="C3" t="s">
        <v>36</v>
      </c>
      <c r="D3">
        <v>34.6</v>
      </c>
      <c r="E3">
        <v>13</v>
      </c>
      <c r="F3">
        <v>13</v>
      </c>
      <c r="G3">
        <v>116</v>
      </c>
      <c r="H3">
        <v>49</v>
      </c>
      <c r="I3">
        <v>149</v>
      </c>
      <c r="J3">
        <v>103</v>
      </c>
      <c r="K3">
        <v>15</v>
      </c>
      <c r="L3">
        <v>1276</v>
      </c>
      <c r="M3">
        <v>57</v>
      </c>
      <c r="N3">
        <v>26</v>
      </c>
      <c r="O3">
        <v>31</v>
      </c>
      <c r="P3">
        <v>24</v>
      </c>
      <c r="Q3">
        <v>1</v>
      </c>
      <c r="R3">
        <v>0</v>
      </c>
      <c r="S3">
        <v>9600</v>
      </c>
      <c r="T3">
        <f>(E3*10+F3*6+G3+H3+I3*0.7+J3+K3+L3*0.02+M3+N3*(-0.5)+O3+P3*0.5+Q3*(-1.5)+R3*(-3))/D3</f>
        <v>20.41387283236994</v>
      </c>
      <c r="U3">
        <f>T3/(S3/1000)</f>
        <v>2.126445086705202</v>
      </c>
      <c r="V3">
        <f>(G3+H3+I3*0.7+J3+K3+L3*0.02+M3+N3*(-0.5)+O3+P3*0.5+Q3*(-1.5)+R3*(-3))/D3</f>
        <v>14.402312138728323</v>
      </c>
      <c r="W3">
        <f>T3-V3</f>
        <v>6.0115606936416164</v>
      </c>
      <c r="X3">
        <v>16</v>
      </c>
      <c r="AM3" s="1"/>
    </row>
    <row r="4" spans="1:39" x14ac:dyDescent="0.2">
      <c r="A4" t="s">
        <v>50</v>
      </c>
      <c r="B4" t="s">
        <v>74</v>
      </c>
      <c r="C4" t="s">
        <v>26</v>
      </c>
      <c r="D4">
        <v>3.7</v>
      </c>
      <c r="E4">
        <v>3</v>
      </c>
      <c r="F4">
        <v>1</v>
      </c>
      <c r="G4">
        <v>9</v>
      </c>
      <c r="H4">
        <v>5</v>
      </c>
      <c r="I4">
        <v>10</v>
      </c>
      <c r="J4">
        <v>8</v>
      </c>
      <c r="K4">
        <v>0</v>
      </c>
      <c r="L4">
        <v>134</v>
      </c>
      <c r="M4">
        <v>4</v>
      </c>
      <c r="N4">
        <v>2</v>
      </c>
      <c r="O4">
        <v>4</v>
      </c>
      <c r="P4">
        <v>1</v>
      </c>
      <c r="Q4">
        <v>0</v>
      </c>
      <c r="R4">
        <v>0</v>
      </c>
      <c r="S4">
        <v>6800</v>
      </c>
      <c r="T4">
        <f>(E4*10+F4*6+G4+H4+I4*0.7+J4+K4+L4*0.02+M4+N4*(-0.5)+O4+P4*0.5+Q4*(-1.5)+R4*(-3))/D4</f>
        <v>20.318918918918921</v>
      </c>
      <c r="U4">
        <f>T4/(S4/1000)</f>
        <v>2.9880763116057238</v>
      </c>
      <c r="V4">
        <f>(G4+H4+I4*0.7+J4+K4+L4*0.02+M4+N4*(-0.5)+O4+P4*0.5+Q4*(-1.5)+R4*(-3))/D4</f>
        <v>10.589189189189188</v>
      </c>
      <c r="W4">
        <f>T4-V4</f>
        <v>9.7297297297297334</v>
      </c>
      <c r="X4">
        <v>2</v>
      </c>
    </row>
    <row r="5" spans="1:39" x14ac:dyDescent="0.2">
      <c r="A5" t="s">
        <v>63</v>
      </c>
      <c r="B5" t="s">
        <v>74</v>
      </c>
      <c r="C5" t="s">
        <v>26</v>
      </c>
      <c r="D5">
        <v>1</v>
      </c>
      <c r="E5">
        <v>1</v>
      </c>
      <c r="F5">
        <v>0</v>
      </c>
      <c r="G5">
        <v>9</v>
      </c>
      <c r="H5">
        <v>3</v>
      </c>
      <c r="I5">
        <v>0</v>
      </c>
      <c r="J5">
        <v>1</v>
      </c>
      <c r="K5">
        <v>0</v>
      </c>
      <c r="L5">
        <v>11</v>
      </c>
      <c r="M5">
        <v>0</v>
      </c>
      <c r="N5">
        <v>4</v>
      </c>
      <c r="O5">
        <v>0</v>
      </c>
      <c r="P5">
        <v>0</v>
      </c>
      <c r="Q5">
        <v>1</v>
      </c>
      <c r="R5">
        <v>0</v>
      </c>
      <c r="S5">
        <v>5600</v>
      </c>
      <c r="T5">
        <f>(E5*10+F5*6+G5+H5+I5*0.7+J5+K5+L5*0.02+M5+N5*(-0.5)+O5+P5*0.5+Q5*(-1.5)+R5*(-3))/D5</f>
        <v>19.72</v>
      </c>
      <c r="U5">
        <f>T5/(S5/1000)</f>
        <v>3.5214285714285714</v>
      </c>
      <c r="V5">
        <f>(G5+H5+I5*0.7+J5+K5+L5*0.02+M5+N5*(-0.5)+O5+P5*0.5+Q5*(-1.5)+R5*(-3))/D5</f>
        <v>9.7200000000000006</v>
      </c>
      <c r="W5">
        <f>T5-V5</f>
        <v>9.9999999999999982</v>
      </c>
      <c r="X5">
        <v>2</v>
      </c>
    </row>
    <row r="6" spans="1:39" x14ac:dyDescent="0.2">
      <c r="A6" t="s">
        <v>25</v>
      </c>
      <c r="B6" t="s">
        <v>49</v>
      </c>
      <c r="C6" t="s">
        <v>26</v>
      </c>
      <c r="D6">
        <v>23.2</v>
      </c>
      <c r="E6">
        <v>23</v>
      </c>
      <c r="F6">
        <v>3</v>
      </c>
      <c r="G6">
        <v>100</v>
      </c>
      <c r="H6">
        <v>38</v>
      </c>
      <c r="I6">
        <v>14</v>
      </c>
      <c r="J6">
        <v>29</v>
      </c>
      <c r="K6">
        <v>0</v>
      </c>
      <c r="L6">
        <v>316</v>
      </c>
      <c r="M6">
        <v>19</v>
      </c>
      <c r="N6">
        <v>12</v>
      </c>
      <c r="O6">
        <v>8</v>
      </c>
      <c r="P6">
        <v>3</v>
      </c>
      <c r="Q6">
        <v>1</v>
      </c>
      <c r="R6">
        <v>0</v>
      </c>
      <c r="S6">
        <v>9400</v>
      </c>
      <c r="T6">
        <f>(E6*10+F6*6+G6+H6+I6*0.7+J6+K6+L6*0.02+M6+N6*(-0.5)+O6+P6*0.5+Q6*(-1.5)+R6*(-3))/D6</f>
        <v>19.487931034482759</v>
      </c>
      <c r="U6">
        <f>T6/(S6/1000)</f>
        <v>2.0731841526045489</v>
      </c>
      <c r="V6">
        <f>(G6+H6+I6*0.7+J6+K6+L6*0.02+M6+N6*(-0.5)+O6+P6*0.5+Q6*(-1.5)+R6*(-3))/D6</f>
        <v>8.7982758620689658</v>
      </c>
      <c r="W6">
        <f>T6-V6</f>
        <v>10.689655172413794</v>
      </c>
      <c r="X6">
        <v>16</v>
      </c>
    </row>
    <row r="7" spans="1:39" x14ac:dyDescent="0.2">
      <c r="A7" t="s">
        <v>44</v>
      </c>
      <c r="B7" t="s">
        <v>49</v>
      </c>
      <c r="C7" t="s">
        <v>26</v>
      </c>
      <c r="D7">
        <v>42.7</v>
      </c>
      <c r="E7">
        <v>30</v>
      </c>
      <c r="F7">
        <v>4</v>
      </c>
      <c r="G7">
        <v>145</v>
      </c>
      <c r="H7">
        <v>55</v>
      </c>
      <c r="I7">
        <v>75</v>
      </c>
      <c r="J7">
        <v>98</v>
      </c>
      <c r="K7">
        <v>1</v>
      </c>
      <c r="L7">
        <v>1130</v>
      </c>
      <c r="M7">
        <v>60</v>
      </c>
      <c r="N7">
        <v>42</v>
      </c>
      <c r="O7">
        <v>42</v>
      </c>
      <c r="P7">
        <v>23</v>
      </c>
      <c r="Q7">
        <v>6</v>
      </c>
      <c r="R7">
        <v>0</v>
      </c>
      <c r="S7">
        <v>10000</v>
      </c>
      <c r="T7">
        <f>(E7*10+F7*6+G7+H7+I7*0.7+J7+K7+L7*0.02+M7+N7*(-0.5)+O7+P7*0.5+Q7*(-1.5)+R7*(-3))/D7</f>
        <v>18.304449648711945</v>
      </c>
      <c r="U7">
        <f>T7/(S7/1000)</f>
        <v>1.8304449648711945</v>
      </c>
      <c r="V7">
        <f>(G7+H7+I7*0.7+J7+K7+L7*0.02+M7+N7*(-0.5)+O7+P7*0.5+Q7*(-1.5)+R7*(-3))/D7</f>
        <v>10.716627634660421</v>
      </c>
      <c r="W7">
        <f>T7-V7</f>
        <v>7.5878220140515236</v>
      </c>
      <c r="X7">
        <v>16</v>
      </c>
    </row>
    <row r="8" spans="1:39" x14ac:dyDescent="0.2">
      <c r="A8" t="s">
        <v>35</v>
      </c>
      <c r="B8" t="s">
        <v>49</v>
      </c>
      <c r="C8" t="s">
        <v>36</v>
      </c>
      <c r="D8">
        <v>34.799999999999997</v>
      </c>
      <c r="E8">
        <v>22</v>
      </c>
      <c r="F8">
        <v>10</v>
      </c>
      <c r="G8">
        <v>130</v>
      </c>
      <c r="H8">
        <v>55</v>
      </c>
      <c r="I8">
        <v>8</v>
      </c>
      <c r="J8">
        <v>63</v>
      </c>
      <c r="K8">
        <v>0</v>
      </c>
      <c r="L8">
        <v>654</v>
      </c>
      <c r="M8">
        <v>45</v>
      </c>
      <c r="N8">
        <v>38</v>
      </c>
      <c r="O8">
        <v>29</v>
      </c>
      <c r="P8">
        <v>22</v>
      </c>
      <c r="Q8">
        <v>3</v>
      </c>
      <c r="R8">
        <v>0</v>
      </c>
      <c r="S8">
        <v>9000</v>
      </c>
      <c r="T8">
        <f>(E8*10+F8*6+G8+H8+I8*0.7+J8+K8+L8*0.02+M8+N8*(-0.5)+O8+P8*0.5+Q8*(-1.5)+R8*(-3))/D8</f>
        <v>17.476436781609198</v>
      </c>
      <c r="U8">
        <f>T8/(S8/1000)</f>
        <v>1.9418263090676886</v>
      </c>
      <c r="V8">
        <f>(G8+H8+I8*0.7+J8+K8+L8*0.02+M8+N8*(-0.5)+O8+P8*0.5+Q8*(-1.5)+R8*(-3))/D8</f>
        <v>9.4304597701149433</v>
      </c>
      <c r="W8">
        <f>T8-V8</f>
        <v>8.045977011494255</v>
      </c>
      <c r="X8">
        <v>16</v>
      </c>
    </row>
    <row r="9" spans="1:39" x14ac:dyDescent="0.2">
      <c r="A9" t="s">
        <v>32</v>
      </c>
      <c r="B9" t="s">
        <v>49</v>
      </c>
      <c r="C9" t="s">
        <v>28</v>
      </c>
      <c r="D9">
        <v>19.100000000000001</v>
      </c>
      <c r="E9">
        <v>8</v>
      </c>
      <c r="F9">
        <v>9</v>
      </c>
      <c r="G9">
        <v>63</v>
      </c>
      <c r="H9">
        <v>23</v>
      </c>
      <c r="I9">
        <v>51</v>
      </c>
      <c r="J9">
        <v>43</v>
      </c>
      <c r="K9">
        <v>2</v>
      </c>
      <c r="L9">
        <v>546</v>
      </c>
      <c r="M9">
        <v>16</v>
      </c>
      <c r="N9">
        <v>18</v>
      </c>
      <c r="O9">
        <v>16</v>
      </c>
      <c r="P9">
        <v>10</v>
      </c>
      <c r="Q9">
        <v>2</v>
      </c>
      <c r="R9">
        <v>1</v>
      </c>
      <c r="S9">
        <v>8800</v>
      </c>
      <c r="T9">
        <f>(E9*10+F9*6+G9+H9+I9*0.7+J9+K9+L9*0.02+M9+N9*(-0.5)+O9+P9*0.5+Q9*(-1.5)+R9*(-3))/D9</f>
        <v>17.467015706806283</v>
      </c>
      <c r="U9">
        <f>T9/(S9/1000)</f>
        <v>1.9848881485007137</v>
      </c>
      <c r="V9">
        <f>(G9+H9+I9*0.7+J9+K9+L9*0.02+M9+N9*(-0.5)+O9+P9*0.5+Q9*(-1.5)+R9*(-3))/D9</f>
        <v>10.451308900523559</v>
      </c>
      <c r="W9">
        <f>T9-V9</f>
        <v>7.0157068062827239</v>
      </c>
      <c r="X9">
        <v>16</v>
      </c>
    </row>
    <row r="10" spans="1:39" x14ac:dyDescent="0.2">
      <c r="A10" t="s">
        <v>52</v>
      </c>
      <c r="B10" t="s">
        <v>74</v>
      </c>
      <c r="C10" t="s">
        <v>26</v>
      </c>
      <c r="D10">
        <v>43.1</v>
      </c>
      <c r="E10">
        <v>26</v>
      </c>
      <c r="F10">
        <v>11</v>
      </c>
      <c r="G10">
        <v>152</v>
      </c>
      <c r="H10">
        <v>68</v>
      </c>
      <c r="I10">
        <v>25</v>
      </c>
      <c r="J10">
        <v>127</v>
      </c>
      <c r="K10">
        <v>0</v>
      </c>
      <c r="L10">
        <v>1350</v>
      </c>
      <c r="M10">
        <v>17</v>
      </c>
      <c r="N10">
        <v>24</v>
      </c>
      <c r="O10">
        <v>16</v>
      </c>
      <c r="P10">
        <v>11</v>
      </c>
      <c r="Q10">
        <v>0</v>
      </c>
      <c r="R10">
        <v>0</v>
      </c>
      <c r="S10">
        <v>8000</v>
      </c>
      <c r="T10">
        <f>(E10*10+F10*6+G10+H10+I10*0.7+J10+K10+L10*0.02+M10+N10*(-0.5)+O10+P10*0.5+Q10*(-1.5)+R10*(-3))/D10</f>
        <v>17.262180974477957</v>
      </c>
      <c r="U10">
        <f>T10/(S10/1000)</f>
        <v>2.1577726218097446</v>
      </c>
      <c r="V10">
        <f>(G10+H10+I10*0.7+J10+K10+L10*0.02+M10+N10*(-0.5)+O10+P10*0.5+Q10*(-1.5)+R10*(-3))/D10</f>
        <v>9.6983758700696061</v>
      </c>
      <c r="W10">
        <f>T10-V10</f>
        <v>7.5638051044083507</v>
      </c>
      <c r="X10">
        <v>2</v>
      </c>
    </row>
    <row r="11" spans="1:39" x14ac:dyDescent="0.2">
      <c r="A11" t="s">
        <v>61</v>
      </c>
      <c r="B11" t="s">
        <v>74</v>
      </c>
      <c r="C11" t="s">
        <v>28</v>
      </c>
      <c r="D11">
        <v>38.6</v>
      </c>
      <c r="E11">
        <v>6</v>
      </c>
      <c r="F11">
        <v>8</v>
      </c>
      <c r="G11">
        <v>77</v>
      </c>
      <c r="H11">
        <v>25</v>
      </c>
      <c r="I11">
        <v>190</v>
      </c>
      <c r="J11">
        <v>78</v>
      </c>
      <c r="K11">
        <v>47</v>
      </c>
      <c r="L11">
        <v>2658</v>
      </c>
      <c r="M11">
        <v>55</v>
      </c>
      <c r="N11">
        <v>37</v>
      </c>
      <c r="O11">
        <v>57</v>
      </c>
      <c r="P11">
        <v>33</v>
      </c>
      <c r="Q11">
        <v>3</v>
      </c>
      <c r="R11">
        <v>0</v>
      </c>
      <c r="S11">
        <v>7000</v>
      </c>
      <c r="T11">
        <f>(E11*10+F11*6+G11+H11+I11*0.7+J11+K11+L11*0.02+M11+N11*(-0.5)+O11+P11*0.5+Q11*(-1.5)+R11*(-3))/D11</f>
        <v>16.234715025906734</v>
      </c>
      <c r="U11">
        <f>T11/(S11/1000)</f>
        <v>2.3192450037009622</v>
      </c>
      <c r="V11">
        <f>(G11+H11+I11*0.7+J11+K11+L11*0.02+M11+N11*(-0.5)+O11+P11*0.5+Q11*(-1.5)+R11*(-3))/D11</f>
        <v>13.43678756476684</v>
      </c>
      <c r="W11">
        <f>T11-V11</f>
        <v>2.7979274611398939</v>
      </c>
      <c r="X11">
        <v>2</v>
      </c>
    </row>
    <row r="12" spans="1:39" x14ac:dyDescent="0.2">
      <c r="A12" t="s">
        <v>69</v>
      </c>
      <c r="B12" t="s">
        <v>74</v>
      </c>
      <c r="C12" t="s">
        <v>26</v>
      </c>
      <c r="D12">
        <v>15.2</v>
      </c>
      <c r="E12">
        <v>7</v>
      </c>
      <c r="F12">
        <v>2</v>
      </c>
      <c r="G12">
        <v>27</v>
      </c>
      <c r="H12">
        <v>16</v>
      </c>
      <c r="I12">
        <v>52</v>
      </c>
      <c r="J12">
        <v>37</v>
      </c>
      <c r="K12">
        <v>1</v>
      </c>
      <c r="L12">
        <v>538</v>
      </c>
      <c r="M12">
        <v>23</v>
      </c>
      <c r="N12">
        <v>10</v>
      </c>
      <c r="O12">
        <v>7</v>
      </c>
      <c r="P12">
        <v>14</v>
      </c>
      <c r="Q12">
        <v>0</v>
      </c>
      <c r="R12">
        <v>0</v>
      </c>
      <c r="S12">
        <v>7400</v>
      </c>
      <c r="T12">
        <f>(E12*10+F12*6+G12+H12+I12*0.7+J12+K12+L12*0.02+M12+N12*(-0.5)+O12+P12*0.5+Q12*(-1.5)+R12*(-3))/D12</f>
        <v>15.931578947368422</v>
      </c>
      <c r="U12">
        <f>T12/(S12/1000)</f>
        <v>2.1529160739687057</v>
      </c>
      <c r="V12">
        <f>(G12+H12+I12*0.7+J12+K12+L12*0.02+M12+N12*(-0.5)+O12+P12*0.5+Q12*(-1.5)+R12*(-3))/D12</f>
        <v>10.536842105263158</v>
      </c>
      <c r="W12">
        <f>T12-V12</f>
        <v>5.3947368421052637</v>
      </c>
      <c r="X12">
        <v>2</v>
      </c>
    </row>
    <row r="13" spans="1:39" x14ac:dyDescent="0.2">
      <c r="A13" t="s">
        <v>55</v>
      </c>
      <c r="B13" t="s">
        <v>74</v>
      </c>
      <c r="C13" t="s">
        <v>26</v>
      </c>
      <c r="D13">
        <v>2.4</v>
      </c>
      <c r="E13">
        <v>1</v>
      </c>
      <c r="F13">
        <v>1</v>
      </c>
      <c r="G13">
        <v>8</v>
      </c>
      <c r="H13">
        <v>4</v>
      </c>
      <c r="I13">
        <v>1</v>
      </c>
      <c r="J13">
        <v>1</v>
      </c>
      <c r="K13">
        <v>0</v>
      </c>
      <c r="L13">
        <v>46</v>
      </c>
      <c r="M13">
        <v>6</v>
      </c>
      <c r="N13">
        <v>4</v>
      </c>
      <c r="O13">
        <v>3</v>
      </c>
      <c r="P13">
        <v>1</v>
      </c>
      <c r="Q13">
        <v>1</v>
      </c>
      <c r="R13">
        <v>0</v>
      </c>
      <c r="S13">
        <v>4800</v>
      </c>
      <c r="T13">
        <f>(E13*10+F13*6+G13+H13+I13*0.7+J13+K13+L13*0.02+M13+N13*(-0.5)+O13+P13*0.5+Q13*(-1.5)+R13*(-3))/D13</f>
        <v>15.258333333333336</v>
      </c>
      <c r="U13">
        <f>T13/(S13/1000)</f>
        <v>3.1788194444444451</v>
      </c>
      <c r="V13">
        <f>(G13+H13+I13*0.7+J13+K13+L13*0.02+M13+N13*(-0.5)+O13+P13*0.5+Q13*(-1.5)+R13*(-3))/D13</f>
        <v>8.5916666666666668</v>
      </c>
      <c r="W13">
        <f>T13-V13</f>
        <v>6.6666666666666696</v>
      </c>
      <c r="X13">
        <v>2</v>
      </c>
    </row>
    <row r="14" spans="1:39" x14ac:dyDescent="0.2">
      <c r="A14" t="s">
        <v>56</v>
      </c>
      <c r="B14" t="s">
        <v>74</v>
      </c>
      <c r="C14" t="s">
        <v>26</v>
      </c>
      <c r="D14">
        <v>16.100000000000001</v>
      </c>
      <c r="E14">
        <v>1</v>
      </c>
      <c r="F14">
        <v>4</v>
      </c>
      <c r="G14">
        <v>30</v>
      </c>
      <c r="H14">
        <v>18</v>
      </c>
      <c r="I14">
        <v>21</v>
      </c>
      <c r="J14">
        <v>53</v>
      </c>
      <c r="K14">
        <v>1</v>
      </c>
      <c r="L14">
        <v>731</v>
      </c>
      <c r="M14">
        <v>64</v>
      </c>
      <c r="N14">
        <v>14</v>
      </c>
      <c r="O14">
        <v>10</v>
      </c>
      <c r="P14">
        <v>6</v>
      </c>
      <c r="Q14">
        <v>1</v>
      </c>
      <c r="R14">
        <v>0</v>
      </c>
      <c r="S14">
        <v>7600</v>
      </c>
      <c r="T14">
        <f>(E14*10+F14*6+G14+H14+I14*0.7+J14+K14+L14*0.02+M14+N14*(-0.5)+O14+P14*0.5+Q14*(-1.5)+R14*(-3))/D14</f>
        <v>14.522981366459625</v>
      </c>
      <c r="U14">
        <f>T14/(S14/1000)</f>
        <v>1.9109186008499508</v>
      </c>
      <c r="V14">
        <f>(G14+H14+I14*0.7+J14+K14+L14*0.02+M14+N14*(-0.5)+O14+P14*0.5+Q14*(-1.5)+R14*(-3))/D14</f>
        <v>12.4111801242236</v>
      </c>
      <c r="W14">
        <f>T14-V14</f>
        <v>2.1118012422360248</v>
      </c>
      <c r="X14">
        <v>2</v>
      </c>
    </row>
    <row r="15" spans="1:39" x14ac:dyDescent="0.2">
      <c r="A15" t="s">
        <v>73</v>
      </c>
      <c r="B15" t="s">
        <v>74</v>
      </c>
      <c r="C15" t="s">
        <v>36</v>
      </c>
      <c r="D15">
        <v>11.5</v>
      </c>
      <c r="E15">
        <v>3</v>
      </c>
      <c r="F15">
        <v>1</v>
      </c>
      <c r="G15">
        <v>15</v>
      </c>
      <c r="H15">
        <v>4</v>
      </c>
      <c r="I15">
        <v>60</v>
      </c>
      <c r="J15">
        <v>29</v>
      </c>
      <c r="K15">
        <v>3</v>
      </c>
      <c r="L15">
        <v>514</v>
      </c>
      <c r="M15">
        <v>18</v>
      </c>
      <c r="N15">
        <v>32</v>
      </c>
      <c r="O15">
        <v>18</v>
      </c>
      <c r="P15">
        <v>11</v>
      </c>
      <c r="Q15">
        <v>1</v>
      </c>
      <c r="R15">
        <v>0</v>
      </c>
      <c r="S15">
        <v>6400</v>
      </c>
      <c r="T15">
        <f>(E15*10+F15*6+G15+H15+I15*0.7+J15+K15+L15*0.02+M15+N15*(-0.5)+O15+P15*0.5+Q15*(-1.5)+R15*(-3))/D15</f>
        <v>14.198260869565217</v>
      </c>
      <c r="U15">
        <f>T15/(S15/1000)</f>
        <v>2.2184782608695652</v>
      </c>
      <c r="V15">
        <f>(G15+H15+I15*0.7+J15+K15+L15*0.02+M15+N15*(-0.5)+O15+P15*0.5+Q15*(-1.5)+R15*(-3))/D15</f>
        <v>11.067826086956522</v>
      </c>
      <c r="W15">
        <f>T15-V15</f>
        <v>3.1304347826086953</v>
      </c>
      <c r="X15">
        <v>2</v>
      </c>
    </row>
    <row r="16" spans="1:39" x14ac:dyDescent="0.2">
      <c r="A16" t="s">
        <v>70</v>
      </c>
      <c r="B16" t="s">
        <v>74</v>
      </c>
      <c r="C16" t="s">
        <v>28</v>
      </c>
      <c r="D16">
        <v>8.1</v>
      </c>
      <c r="E16">
        <v>1</v>
      </c>
      <c r="F16">
        <v>2</v>
      </c>
      <c r="G16">
        <v>20</v>
      </c>
      <c r="H16">
        <v>3</v>
      </c>
      <c r="I16">
        <v>33</v>
      </c>
      <c r="J16">
        <v>20</v>
      </c>
      <c r="K16">
        <v>4</v>
      </c>
      <c r="L16">
        <v>286</v>
      </c>
      <c r="M16">
        <v>8</v>
      </c>
      <c r="N16">
        <v>11</v>
      </c>
      <c r="O16">
        <v>15</v>
      </c>
      <c r="P16">
        <v>2</v>
      </c>
      <c r="Q16">
        <v>1</v>
      </c>
      <c r="R16">
        <v>0</v>
      </c>
      <c r="S16">
        <v>6600</v>
      </c>
      <c r="T16">
        <f>(E16*10+F16*6+G16+H16+I16*0.7+J16+K16+L16*0.02+M16+N16*(-0.5)+O16+P16*0.5+Q16*(-1.5)+R16*(-3))/D16</f>
        <v>14.175308641975308</v>
      </c>
      <c r="U16">
        <f>T16/(S16/1000)</f>
        <v>2.1477740366629257</v>
      </c>
      <c r="V16">
        <f>(G16+H16+I16*0.7+J16+K16+L16*0.02+M16+N16*(-0.5)+O16+P16*0.5+Q16*(-1.5)+R16*(-3))/D16</f>
        <v>11.459259259259259</v>
      </c>
      <c r="W16">
        <f>T16-V16</f>
        <v>2.716049382716049</v>
      </c>
      <c r="X16">
        <v>2</v>
      </c>
    </row>
    <row r="17" spans="1:37" x14ac:dyDescent="0.2">
      <c r="A17" t="s">
        <v>62</v>
      </c>
      <c r="B17" t="s">
        <v>74</v>
      </c>
      <c r="C17" t="s">
        <v>27</v>
      </c>
      <c r="D17">
        <v>20.6</v>
      </c>
      <c r="E17">
        <v>2</v>
      </c>
      <c r="F17">
        <v>5</v>
      </c>
      <c r="G17">
        <v>30</v>
      </c>
      <c r="H17">
        <v>11</v>
      </c>
      <c r="I17">
        <v>100</v>
      </c>
      <c r="J17">
        <v>60</v>
      </c>
      <c r="K17">
        <v>0</v>
      </c>
      <c r="L17">
        <v>1050</v>
      </c>
      <c r="M17">
        <v>22</v>
      </c>
      <c r="N17">
        <v>12</v>
      </c>
      <c r="O17">
        <v>16</v>
      </c>
      <c r="P17">
        <v>25</v>
      </c>
      <c r="Q17">
        <v>3</v>
      </c>
      <c r="R17">
        <v>0</v>
      </c>
      <c r="S17">
        <v>4400</v>
      </c>
      <c r="T17">
        <f>(E17*10+F17*6+G17+H17+I17*0.7+J17+K17+L17*0.02+M17+N17*(-0.5)+O17+P17*0.5+Q17*(-1.5)+R17*(-3))/D17</f>
        <v>13.689320388349513</v>
      </c>
      <c r="U17">
        <f>T17/(S17/1000)</f>
        <v>3.1112091791703436</v>
      </c>
      <c r="V17">
        <f>(G17+H17+I17*0.7+J17+K17+L17*0.02+M17+N17*(-0.5)+O17+P17*0.5+Q17*(-1.5)+R17*(-3))/D17</f>
        <v>11.262135922330096</v>
      </c>
      <c r="W17">
        <f>T17-V17</f>
        <v>2.4271844660194173</v>
      </c>
      <c r="X17">
        <v>2</v>
      </c>
    </row>
    <row r="18" spans="1:37" x14ac:dyDescent="0.2">
      <c r="A18" t="s">
        <v>43</v>
      </c>
      <c r="B18" t="s">
        <v>49</v>
      </c>
      <c r="C18" t="s">
        <v>28</v>
      </c>
      <c r="D18">
        <v>28.6</v>
      </c>
      <c r="E18">
        <v>6</v>
      </c>
      <c r="F18">
        <v>11</v>
      </c>
      <c r="G18">
        <v>55</v>
      </c>
      <c r="H18">
        <v>17</v>
      </c>
      <c r="I18">
        <v>45</v>
      </c>
      <c r="J18">
        <v>93</v>
      </c>
      <c r="K18">
        <v>1</v>
      </c>
      <c r="L18">
        <v>1398</v>
      </c>
      <c r="M18">
        <v>27</v>
      </c>
      <c r="N18">
        <v>29</v>
      </c>
      <c r="O18">
        <v>17</v>
      </c>
      <c r="P18">
        <v>15</v>
      </c>
      <c r="Q18">
        <v>0</v>
      </c>
      <c r="R18">
        <v>0</v>
      </c>
      <c r="S18">
        <v>8200</v>
      </c>
      <c r="T18">
        <f>(E18*10+F18*6+G18+H18+I18*0.7+J18+K18+L18*0.02+M18+N18*(-0.5)+O18+P18*0.5+Q18*(-1.5)+R18*(-3))/D18</f>
        <v>13.582517482517481</v>
      </c>
      <c r="U18">
        <f>T18/(S18/1000)</f>
        <v>1.6564045710387174</v>
      </c>
      <c r="V18">
        <f>(G18+H18+I18*0.7+J18+K18+L18*0.02+M18+N18*(-0.5)+O18+P18*0.5+Q18*(-1.5)+R18*(-3))/D18</f>
        <v>9.1769230769230781</v>
      </c>
      <c r="W18">
        <f>T18-V18</f>
        <v>4.4055944055944032</v>
      </c>
      <c r="X18">
        <v>16</v>
      </c>
    </row>
    <row r="19" spans="1:37" x14ac:dyDescent="0.2">
      <c r="A19" t="s">
        <v>60</v>
      </c>
      <c r="B19" t="s">
        <v>74</v>
      </c>
      <c r="C19" t="s">
        <v>26</v>
      </c>
      <c r="D19">
        <v>20.3</v>
      </c>
      <c r="E19">
        <v>5</v>
      </c>
      <c r="F19">
        <v>3</v>
      </c>
      <c r="G19">
        <v>49</v>
      </c>
      <c r="H19">
        <v>21</v>
      </c>
      <c r="I19">
        <v>46</v>
      </c>
      <c r="J19">
        <v>44</v>
      </c>
      <c r="K19">
        <v>0</v>
      </c>
      <c r="L19">
        <v>491</v>
      </c>
      <c r="M19">
        <v>36</v>
      </c>
      <c r="N19">
        <v>28</v>
      </c>
      <c r="O19">
        <v>27</v>
      </c>
      <c r="P19">
        <v>9</v>
      </c>
      <c r="Q19">
        <v>6</v>
      </c>
      <c r="R19">
        <v>0</v>
      </c>
      <c r="S19">
        <v>6600</v>
      </c>
      <c r="T19">
        <f>(E19*10+F19*6+G19+H19+I19*0.7+J19+K19+L19*0.02+M19+N19*(-0.5)+O19+P19*0.5+Q19*(-1.5)+R19*(-3))/D19</f>
        <v>13.22758620689655</v>
      </c>
      <c r="U19">
        <f>T19/(S19/1000)</f>
        <v>2.0041797283176592</v>
      </c>
      <c r="V19">
        <f>(G19+H19+I19*0.7+J19+K19+L19*0.02+M19+N19*(-0.5)+O19+P19*0.5+Q19*(-1.5)+R19*(-3))/D19</f>
        <v>9.877832512315269</v>
      </c>
      <c r="W19">
        <f>T19-V19</f>
        <v>3.3497536945812811</v>
      </c>
      <c r="X19">
        <v>2</v>
      </c>
    </row>
    <row r="20" spans="1:37" x14ac:dyDescent="0.2">
      <c r="A20" t="s">
        <v>42</v>
      </c>
      <c r="B20" t="s">
        <v>49</v>
      </c>
      <c r="C20" t="s">
        <v>36</v>
      </c>
      <c r="D20">
        <v>36.799999999999997</v>
      </c>
      <c r="E20">
        <v>8</v>
      </c>
      <c r="F20">
        <v>10</v>
      </c>
      <c r="G20">
        <v>65</v>
      </c>
      <c r="H20">
        <v>22</v>
      </c>
      <c r="I20">
        <v>105</v>
      </c>
      <c r="J20">
        <v>87</v>
      </c>
      <c r="K20">
        <v>2</v>
      </c>
      <c r="L20">
        <v>1532</v>
      </c>
      <c r="M20">
        <v>29</v>
      </c>
      <c r="N20">
        <v>34</v>
      </c>
      <c r="O20">
        <v>34</v>
      </c>
      <c r="P20">
        <v>32</v>
      </c>
      <c r="Q20">
        <v>6</v>
      </c>
      <c r="R20">
        <v>0</v>
      </c>
      <c r="S20">
        <v>8400</v>
      </c>
      <c r="T20">
        <f>(E20*10+F20*6+G20+H20+I20*0.7+J20+K20+L20*0.02+M20+N20*(-0.5)+O20+P20*0.5+Q20*(-1.5)+R20*(-3))/D20</f>
        <v>12.857065217391305</v>
      </c>
      <c r="U20">
        <f>T20/(S20/1000)</f>
        <v>1.5306030020703933</v>
      </c>
      <c r="V20">
        <f>(G20+H20+I20*0.7+J20+K20+L20*0.02+M20+N20*(-0.5)+O20+P20*0.5+Q20*(-1.5)+R20*(-3))/D20</f>
        <v>9.0527173913043484</v>
      </c>
      <c r="W20">
        <f>T20-V20</f>
        <v>3.804347826086957</v>
      </c>
      <c r="X20">
        <v>16</v>
      </c>
    </row>
    <row r="21" spans="1:37" x14ac:dyDescent="0.2">
      <c r="A21" t="s">
        <v>66</v>
      </c>
      <c r="B21" t="s">
        <v>74</v>
      </c>
      <c r="C21" t="s">
        <v>28</v>
      </c>
      <c r="D21">
        <v>28.3</v>
      </c>
      <c r="E21">
        <v>5</v>
      </c>
      <c r="F21">
        <v>7</v>
      </c>
      <c r="G21">
        <v>42</v>
      </c>
      <c r="H21">
        <v>17</v>
      </c>
      <c r="I21">
        <v>73</v>
      </c>
      <c r="J21">
        <v>78</v>
      </c>
      <c r="K21">
        <v>11</v>
      </c>
      <c r="L21">
        <v>1505</v>
      </c>
      <c r="M21">
        <v>41</v>
      </c>
      <c r="N21">
        <v>41</v>
      </c>
      <c r="O21">
        <v>23</v>
      </c>
      <c r="P21">
        <v>26</v>
      </c>
      <c r="Q21">
        <v>10</v>
      </c>
      <c r="R21">
        <v>1</v>
      </c>
      <c r="S21">
        <v>6400</v>
      </c>
      <c r="T21">
        <f>(E21*10+F21*6+G21+H21+I21*0.7+J21+K21+L21*0.02+M21+N21*(-0.5)+O21+P21*0.5+Q21*(-1.5)+R21*(-3))/D21</f>
        <v>12.710247349823323</v>
      </c>
      <c r="U21">
        <f>T21/(S21/1000)</f>
        <v>1.9859761484098941</v>
      </c>
      <c r="V21">
        <f>(G21+H21+I21*0.7+J21+K21+L21*0.02+M21+N21*(-0.5)+O21+P21*0.5+Q21*(-1.5)+R21*(-3))/D21</f>
        <v>9.4593639575971729</v>
      </c>
      <c r="W21">
        <f>T21-V21</f>
        <v>3.2508833922261502</v>
      </c>
      <c r="X21">
        <v>2</v>
      </c>
    </row>
    <row r="22" spans="1:37" x14ac:dyDescent="0.2">
      <c r="A22" t="s">
        <v>57</v>
      </c>
      <c r="B22" t="s">
        <v>74</v>
      </c>
      <c r="C22" t="s">
        <v>58</v>
      </c>
      <c r="D22">
        <v>17.899999999999999</v>
      </c>
      <c r="E22">
        <v>3</v>
      </c>
      <c r="F22">
        <v>2</v>
      </c>
      <c r="G22">
        <v>35</v>
      </c>
      <c r="H22">
        <v>17</v>
      </c>
      <c r="I22">
        <v>46</v>
      </c>
      <c r="J22">
        <v>39</v>
      </c>
      <c r="K22">
        <v>1</v>
      </c>
      <c r="L22">
        <v>910</v>
      </c>
      <c r="M22">
        <v>38</v>
      </c>
      <c r="N22">
        <v>20</v>
      </c>
      <c r="O22">
        <v>13</v>
      </c>
      <c r="P22">
        <v>10</v>
      </c>
      <c r="Q22">
        <v>2</v>
      </c>
      <c r="R22">
        <v>0</v>
      </c>
      <c r="S22">
        <v>6200</v>
      </c>
      <c r="T22">
        <f>(E22*10+F22*6+G22+H22+I22*0.7+J22+K22+L22*0.02+M22+N22*(-0.5)+O22+P22*0.5+Q22*(-1.5)+R22*(-3))/D22</f>
        <v>12.703910614525139</v>
      </c>
      <c r="U22">
        <f>T22/(S22/1000)</f>
        <v>2.0490178410524416</v>
      </c>
      <c r="V22">
        <f>(G22+H22+I22*0.7+J22+K22+L22*0.02+M22+N22*(-0.5)+O22+P22*0.5+Q22*(-1.5)+R22*(-3))/D22</f>
        <v>10.35754189944134</v>
      </c>
      <c r="W22">
        <f>T22-V22</f>
        <v>2.3463687150837984</v>
      </c>
      <c r="X22">
        <v>2</v>
      </c>
      <c r="AK22" s="1"/>
    </row>
    <row r="23" spans="1:37" x14ac:dyDescent="0.2">
      <c r="A23" t="s">
        <v>51</v>
      </c>
      <c r="B23" t="s">
        <v>74</v>
      </c>
      <c r="C23" t="s">
        <v>26</v>
      </c>
      <c r="D23">
        <v>14</v>
      </c>
      <c r="E23">
        <v>3</v>
      </c>
      <c r="F23">
        <v>2</v>
      </c>
      <c r="G23">
        <v>41</v>
      </c>
      <c r="H23">
        <v>14</v>
      </c>
      <c r="I23">
        <v>49</v>
      </c>
      <c r="J23">
        <v>25</v>
      </c>
      <c r="K23">
        <v>2</v>
      </c>
      <c r="L23">
        <v>388</v>
      </c>
      <c r="M23">
        <v>12</v>
      </c>
      <c r="N23">
        <v>17</v>
      </c>
      <c r="O23">
        <v>7</v>
      </c>
      <c r="P23">
        <v>10</v>
      </c>
      <c r="Q23">
        <v>4</v>
      </c>
      <c r="R23">
        <v>1</v>
      </c>
      <c r="S23">
        <v>7200</v>
      </c>
      <c r="T23">
        <f>(E23*10+F23*6+G23+H23+I23*0.7+J23+K23+L23*0.02+M23+N23*(-0.5)+O23+P23*0.5+Q23*(-1.5)+R23*(-3))/D23</f>
        <v>12.325714285714286</v>
      </c>
      <c r="U23">
        <f>T23/(S23/1000)</f>
        <v>1.7119047619047618</v>
      </c>
      <c r="V23">
        <f>(G23+H23+I23*0.7+J23+K23+L23*0.02+M23+N23*(-0.5)+O23+P23*0.5+Q23*(-1.5)+R23*(-3))/D23</f>
        <v>9.3257142857142856</v>
      </c>
      <c r="W23">
        <f>T23-V23</f>
        <v>3</v>
      </c>
      <c r="X23">
        <v>2</v>
      </c>
    </row>
    <row r="24" spans="1:37" x14ac:dyDescent="0.2">
      <c r="A24" t="s">
        <v>67</v>
      </c>
      <c r="B24" t="s">
        <v>74</v>
      </c>
      <c r="C24" t="s">
        <v>27</v>
      </c>
      <c r="D24">
        <v>7.6</v>
      </c>
      <c r="E24">
        <v>2</v>
      </c>
      <c r="F24">
        <v>0</v>
      </c>
      <c r="G24">
        <v>8</v>
      </c>
      <c r="H24">
        <v>2</v>
      </c>
      <c r="I24">
        <v>26</v>
      </c>
      <c r="J24">
        <v>8</v>
      </c>
      <c r="K24">
        <v>0</v>
      </c>
      <c r="L24">
        <v>282</v>
      </c>
      <c r="M24">
        <v>9</v>
      </c>
      <c r="N24">
        <v>11</v>
      </c>
      <c r="O24">
        <v>14</v>
      </c>
      <c r="P24">
        <v>15</v>
      </c>
      <c r="Q24">
        <v>3</v>
      </c>
      <c r="R24">
        <v>0</v>
      </c>
      <c r="S24">
        <v>3800</v>
      </c>
      <c r="T24">
        <f>(E24*10+F24*6+G24+H24+I24*0.7+J24+K24+L24*0.02+M24+N24*(-0.5)+O24+P24*0.5+Q24*(-1.5)+R24*(-3))/D24</f>
        <v>10.83421052631579</v>
      </c>
      <c r="U24">
        <f>T24/(S24/1000)</f>
        <v>2.8511080332409975</v>
      </c>
      <c r="V24">
        <f>(G24+H24+I24*0.7+J24+K24+L24*0.02+M24+N24*(-0.5)+O24+P24*0.5+Q24*(-1.5)+R24*(-3))/D24</f>
        <v>8.2026315789473685</v>
      </c>
      <c r="W24">
        <f>T24-V24</f>
        <v>2.6315789473684212</v>
      </c>
      <c r="X24">
        <v>2</v>
      </c>
    </row>
    <row r="25" spans="1:37" x14ac:dyDescent="0.2">
      <c r="A25" t="s">
        <v>54</v>
      </c>
      <c r="B25" t="s">
        <v>74</v>
      </c>
      <c r="C25" t="s">
        <v>28</v>
      </c>
      <c r="D25">
        <v>44.3</v>
      </c>
      <c r="E25">
        <v>5</v>
      </c>
      <c r="F25">
        <v>5</v>
      </c>
      <c r="G25">
        <v>61</v>
      </c>
      <c r="H25">
        <v>18</v>
      </c>
      <c r="I25">
        <v>32</v>
      </c>
      <c r="J25">
        <v>59</v>
      </c>
      <c r="K25">
        <v>0</v>
      </c>
      <c r="L25">
        <v>2240</v>
      </c>
      <c r="M25">
        <v>85</v>
      </c>
      <c r="N25">
        <v>98</v>
      </c>
      <c r="O25">
        <v>100</v>
      </c>
      <c r="P25">
        <v>90</v>
      </c>
      <c r="Q25">
        <v>14</v>
      </c>
      <c r="R25">
        <v>0</v>
      </c>
      <c r="S25">
        <v>4000</v>
      </c>
      <c r="T25">
        <f>(E25*10+F25*6+G25+H25+I25*0.7+J25+K25+L25*0.02+M25+N25*(-0.5)+O25+P25*0.5+Q25*(-1.5)+R25*(-3))/D25</f>
        <v>10.049661399548533</v>
      </c>
      <c r="U25">
        <f>T25/(S25/1000)</f>
        <v>2.5124153498871333</v>
      </c>
      <c r="V25">
        <f>(G25+H25+I25*0.7+J25+K25+L25*0.02+M25+N25*(-0.5)+O25+P25*0.5+Q25*(-1.5)+R25*(-3))/D25</f>
        <v>8.2437923250564342</v>
      </c>
      <c r="W25">
        <f>T25-V25</f>
        <v>1.8058690744920991</v>
      </c>
      <c r="X25">
        <v>2</v>
      </c>
    </row>
    <row r="26" spans="1:37" x14ac:dyDescent="0.2">
      <c r="A26" t="s">
        <v>34</v>
      </c>
      <c r="B26" t="s">
        <v>49</v>
      </c>
      <c r="C26" t="s">
        <v>28</v>
      </c>
      <c r="D26">
        <v>37.5</v>
      </c>
      <c r="E26">
        <v>5</v>
      </c>
      <c r="F26">
        <v>5</v>
      </c>
      <c r="G26">
        <v>52</v>
      </c>
      <c r="H26">
        <v>14</v>
      </c>
      <c r="I26">
        <v>58</v>
      </c>
      <c r="J26">
        <v>84</v>
      </c>
      <c r="K26">
        <v>2</v>
      </c>
      <c r="L26">
        <v>2316</v>
      </c>
      <c r="M26">
        <v>22</v>
      </c>
      <c r="N26">
        <v>25</v>
      </c>
      <c r="O26">
        <v>29</v>
      </c>
      <c r="P26">
        <v>47</v>
      </c>
      <c r="Q26">
        <v>7</v>
      </c>
      <c r="R26">
        <v>0</v>
      </c>
      <c r="S26">
        <v>5800</v>
      </c>
      <c r="T26">
        <f>(E26*10+F26*6+G26+H26+I26*0.7+J26+K26+L26*0.02+M26+N26*(-0.5)+O26+P26*0.5+Q26*(-1.5)+R26*(-3))/D26</f>
        <v>9.8778666666666677</v>
      </c>
      <c r="U26">
        <f>T26/(S26/1000)</f>
        <v>1.7030804597701152</v>
      </c>
      <c r="V26">
        <f>(G26+H26+I26*0.7+J26+K26+L26*0.02+M26+N26*(-0.5)+O26+P26*0.5+Q26*(-1.5)+R26*(-3))/D26</f>
        <v>7.7445333333333322</v>
      </c>
      <c r="W26">
        <f>T26-V26</f>
        <v>2.1333333333333355</v>
      </c>
      <c r="X26">
        <v>16</v>
      </c>
    </row>
    <row r="27" spans="1:37" x14ac:dyDescent="0.2">
      <c r="A27" t="s">
        <v>53</v>
      </c>
      <c r="B27" t="s">
        <v>74</v>
      </c>
      <c r="C27" t="s">
        <v>27</v>
      </c>
      <c r="D27">
        <v>40.799999999999997</v>
      </c>
      <c r="E27">
        <v>1</v>
      </c>
      <c r="F27">
        <v>7</v>
      </c>
      <c r="G27">
        <v>24</v>
      </c>
      <c r="H27">
        <v>13</v>
      </c>
      <c r="I27">
        <v>139</v>
      </c>
      <c r="J27">
        <v>77</v>
      </c>
      <c r="K27">
        <v>6</v>
      </c>
      <c r="L27">
        <v>2448</v>
      </c>
      <c r="M27">
        <v>39</v>
      </c>
      <c r="N27">
        <v>56</v>
      </c>
      <c r="O27">
        <v>68</v>
      </c>
      <c r="P27">
        <v>48</v>
      </c>
      <c r="Q27">
        <v>13</v>
      </c>
      <c r="R27">
        <v>0</v>
      </c>
      <c r="S27">
        <v>4800</v>
      </c>
      <c r="T27">
        <f>(E27*10+F27*6+G27+H27+I27*0.7+J27+K27+L27*0.02+M27+N27*(-0.5)+O27+P27*0.5+Q27*(-1.5)+R27*(-3))/D27</f>
        <v>9.8470588235294123</v>
      </c>
      <c r="U27">
        <f>T27/(S27/1000)</f>
        <v>2.0514705882352944</v>
      </c>
      <c r="V27">
        <f>(G27+H27+I27*0.7+J27+K27+L27*0.02+M27+N27*(-0.5)+O27+P27*0.5+Q27*(-1.5)+R27*(-3))/D27</f>
        <v>8.5725490196078429</v>
      </c>
      <c r="W27">
        <f>T27-V27</f>
        <v>1.2745098039215694</v>
      </c>
      <c r="X27">
        <v>2</v>
      </c>
    </row>
    <row r="28" spans="1:37" x14ac:dyDescent="0.2">
      <c r="A28" t="s">
        <v>39</v>
      </c>
      <c r="B28" t="s">
        <v>49</v>
      </c>
      <c r="C28" t="s">
        <v>27</v>
      </c>
      <c r="D28">
        <v>25.8</v>
      </c>
      <c r="E28">
        <v>0</v>
      </c>
      <c r="F28">
        <v>4</v>
      </c>
      <c r="G28">
        <v>15</v>
      </c>
      <c r="H28">
        <v>1</v>
      </c>
      <c r="I28">
        <v>149</v>
      </c>
      <c r="J28">
        <v>40</v>
      </c>
      <c r="K28">
        <v>1</v>
      </c>
      <c r="L28">
        <v>1514</v>
      </c>
      <c r="M28">
        <v>4</v>
      </c>
      <c r="N28">
        <v>25</v>
      </c>
      <c r="O28">
        <v>27</v>
      </c>
      <c r="P28">
        <v>30</v>
      </c>
      <c r="Q28">
        <v>6</v>
      </c>
      <c r="R28">
        <v>0</v>
      </c>
      <c r="S28">
        <v>5000</v>
      </c>
      <c r="T28">
        <f>(E28*10+F28*6+G28+H28+I28*0.7+J28+K28+L28*0.02+M28+N28*(-0.5)+O28+P28*0.5+Q28*(-1.5)+R28*(-3))/D28</f>
        <v>9.3054263565891482</v>
      </c>
      <c r="U28">
        <f>T28/(S28/1000)</f>
        <v>1.8610852713178296</v>
      </c>
      <c r="V28">
        <f>(G28+H28+I28*0.7+J28+K28+L28*0.02+M28+N28*(-0.5)+O28+P28*0.5+Q28*(-1.5)+R28*(-3))/D28</f>
        <v>8.3751937984496134</v>
      </c>
      <c r="W28">
        <f>T28-V28</f>
        <v>0.93023255813953476</v>
      </c>
      <c r="X28">
        <v>16</v>
      </c>
    </row>
    <row r="29" spans="1:37" x14ac:dyDescent="0.2">
      <c r="A29" t="s">
        <v>29</v>
      </c>
      <c r="B29" t="s">
        <v>49</v>
      </c>
      <c r="C29" t="s">
        <v>27</v>
      </c>
      <c r="D29">
        <v>24.3</v>
      </c>
      <c r="E29">
        <v>1</v>
      </c>
      <c r="F29">
        <v>1</v>
      </c>
      <c r="G29">
        <v>29</v>
      </c>
      <c r="H29">
        <v>6</v>
      </c>
      <c r="I29">
        <v>66</v>
      </c>
      <c r="J29">
        <v>39</v>
      </c>
      <c r="K29">
        <v>1</v>
      </c>
      <c r="L29">
        <v>1331</v>
      </c>
      <c r="M29">
        <v>15</v>
      </c>
      <c r="N29">
        <v>29</v>
      </c>
      <c r="O29">
        <v>44</v>
      </c>
      <c r="P29">
        <v>36</v>
      </c>
      <c r="Q29">
        <v>5</v>
      </c>
      <c r="R29">
        <v>0</v>
      </c>
      <c r="S29">
        <v>5400</v>
      </c>
      <c r="T29">
        <f>(E29*10+F29*6+G29+H29+I29*0.7+J29+K29+L29*0.02+M29+N29*(-0.5)+O29+P29*0.5+Q29*(-1.5)+R29*(-3))/D29</f>
        <v>9.0049382716049369</v>
      </c>
      <c r="U29">
        <f>T29/(S29/1000)</f>
        <v>1.6675811614083216</v>
      </c>
      <c r="V29">
        <f>(G29+H29+I29*0.7+J29+K29+L29*0.02+M29+N29*(-0.5)+O29+P29*0.5+Q29*(-1.5)+R29*(-3))/D29</f>
        <v>8.3465020576131685</v>
      </c>
      <c r="W29">
        <f>T29-V29</f>
        <v>0.65843621399176833</v>
      </c>
      <c r="X29">
        <v>16</v>
      </c>
    </row>
    <row r="30" spans="1:37" x14ac:dyDescent="0.2">
      <c r="A30" t="s">
        <v>64</v>
      </c>
      <c r="B30" t="s">
        <v>74</v>
      </c>
      <c r="C30" t="s">
        <v>27</v>
      </c>
      <c r="D30">
        <v>25.8</v>
      </c>
      <c r="E30">
        <v>1</v>
      </c>
      <c r="F30">
        <v>3</v>
      </c>
      <c r="G30">
        <v>12</v>
      </c>
      <c r="H30">
        <v>2</v>
      </c>
      <c r="I30">
        <v>87</v>
      </c>
      <c r="J30">
        <v>38</v>
      </c>
      <c r="K30">
        <v>3</v>
      </c>
      <c r="L30">
        <v>1271</v>
      </c>
      <c r="M30">
        <v>35</v>
      </c>
      <c r="N30">
        <v>33</v>
      </c>
      <c r="O30">
        <v>22</v>
      </c>
      <c r="P30">
        <v>29</v>
      </c>
      <c r="Q30">
        <v>9</v>
      </c>
      <c r="R30">
        <v>1</v>
      </c>
      <c r="S30">
        <v>3800</v>
      </c>
      <c r="T30">
        <f>(E30*10+F30*6+G30+H30+I30*0.7+J30+K30+L30*0.02+M30+N30*(-0.5)+O30+P30*0.5+Q30*(-1.5)+R30*(-3))/D30</f>
        <v>8.0550387596899213</v>
      </c>
      <c r="U30">
        <f>T30/(S30/1000)</f>
        <v>2.1197470420236635</v>
      </c>
      <c r="V30">
        <f>(G30+H30+I30*0.7+J30+K30+L30*0.02+M30+N30*(-0.5)+O30+P30*0.5+Q30*(-1.5)+R30*(-3))/D30</f>
        <v>6.9697674418604647</v>
      </c>
      <c r="W30">
        <f>T30-V30</f>
        <v>1.0852713178294566</v>
      </c>
      <c r="X30">
        <v>2</v>
      </c>
    </row>
    <row r="31" spans="1:37" x14ac:dyDescent="0.2">
      <c r="A31" t="s">
        <v>41</v>
      </c>
      <c r="B31" t="s">
        <v>49</v>
      </c>
      <c r="C31" t="s">
        <v>28</v>
      </c>
      <c r="D31">
        <v>39.299999999999997</v>
      </c>
      <c r="E31">
        <v>4</v>
      </c>
      <c r="F31">
        <v>2</v>
      </c>
      <c r="G31">
        <v>37</v>
      </c>
      <c r="H31">
        <v>14</v>
      </c>
      <c r="I31">
        <v>12</v>
      </c>
      <c r="J31">
        <v>66</v>
      </c>
      <c r="K31">
        <v>0</v>
      </c>
      <c r="L31">
        <v>2859</v>
      </c>
      <c r="M31">
        <v>44</v>
      </c>
      <c r="N31">
        <v>63</v>
      </c>
      <c r="O31">
        <v>64</v>
      </c>
      <c r="P31">
        <v>40</v>
      </c>
      <c r="Q31">
        <v>12</v>
      </c>
      <c r="R31">
        <v>0</v>
      </c>
      <c r="S31">
        <v>4200</v>
      </c>
      <c r="T31">
        <f>(E31*10+F31*6+G31+H31+I31*0.7+J31+K31+L31*0.02+M31+N31*(-0.5)+O31+P31*0.5+Q31*(-1.5)+R31*(-3))/D31</f>
        <v>7.96641221374046</v>
      </c>
      <c r="U31">
        <f>T31/(S31/1000)</f>
        <v>1.8967648127953476</v>
      </c>
      <c r="V31">
        <f>(G31+H31+I31*0.7+J31+K31+L31*0.02+M31+N31*(-0.5)+O31+P31*0.5+Q31*(-1.5)+R31*(-3))/D31</f>
        <v>6.643256997455472</v>
      </c>
      <c r="W31">
        <f>T31-V31</f>
        <v>1.323155216284988</v>
      </c>
      <c r="X31">
        <v>16</v>
      </c>
    </row>
    <row r="32" spans="1:37" x14ac:dyDescent="0.2">
      <c r="A32" t="s">
        <v>47</v>
      </c>
      <c r="B32" t="s">
        <v>49</v>
      </c>
      <c r="C32" t="s">
        <v>48</v>
      </c>
      <c r="D32">
        <v>19.8</v>
      </c>
      <c r="E32">
        <v>1</v>
      </c>
      <c r="F32">
        <v>0</v>
      </c>
      <c r="G32">
        <v>22</v>
      </c>
      <c r="H32">
        <v>4</v>
      </c>
      <c r="I32">
        <v>59</v>
      </c>
      <c r="J32">
        <v>34</v>
      </c>
      <c r="K32">
        <v>1</v>
      </c>
      <c r="L32">
        <v>1305</v>
      </c>
      <c r="M32">
        <v>2</v>
      </c>
      <c r="N32">
        <v>18</v>
      </c>
      <c r="O32">
        <v>20</v>
      </c>
      <c r="P32">
        <v>22</v>
      </c>
      <c r="Q32">
        <v>2</v>
      </c>
      <c r="R32">
        <v>1</v>
      </c>
      <c r="S32">
        <v>4600</v>
      </c>
      <c r="T32">
        <f>(E32*10+F32*6+G32+H32+I32*0.7+J32+K32+L32*0.02+M32+N32*(-0.5)+O32+P32*0.5+Q32*(-1.5)+R32*(-3))/D32</f>
        <v>7.8989898989898988</v>
      </c>
      <c r="U32">
        <f>T32/(S32/1000)</f>
        <v>1.7171717171717173</v>
      </c>
      <c r="V32">
        <f>(G32+H32+I32*0.7+J32+K32+L32*0.02+M32+N32*(-0.5)+O32+P32*0.5+Q32*(-1.5)+R32*(-3))/D32</f>
        <v>7.3939393939393936</v>
      </c>
      <c r="W32">
        <f>T32-V32</f>
        <v>0.50505050505050519</v>
      </c>
      <c r="X32">
        <v>16</v>
      </c>
    </row>
    <row r="33" spans="1:24" x14ac:dyDescent="0.2">
      <c r="A33" t="s">
        <v>68</v>
      </c>
      <c r="B33" t="s">
        <v>74</v>
      </c>
      <c r="C33" t="s">
        <v>27</v>
      </c>
      <c r="D33">
        <v>42.5</v>
      </c>
      <c r="E33">
        <v>13</v>
      </c>
      <c r="F33">
        <v>0</v>
      </c>
      <c r="G33">
        <v>44</v>
      </c>
      <c r="H33">
        <v>13</v>
      </c>
      <c r="I33">
        <v>4</v>
      </c>
      <c r="J33">
        <v>20</v>
      </c>
      <c r="K33">
        <v>0</v>
      </c>
      <c r="L33">
        <v>2283</v>
      </c>
      <c r="M33">
        <v>34</v>
      </c>
      <c r="N33">
        <v>60</v>
      </c>
      <c r="O33">
        <v>53</v>
      </c>
      <c r="P33">
        <v>73</v>
      </c>
      <c r="Q33">
        <v>10</v>
      </c>
      <c r="R33">
        <v>1</v>
      </c>
      <c r="S33">
        <v>4600</v>
      </c>
      <c r="T33">
        <f>(E33*10+F33*6+G33+H33+I33*0.7+J33+K33+L33*0.02+M33+N33*(-0.5)+O33+P33*0.5+Q33*(-1.5)+R33*(-3))/D33</f>
        <v>7.7872941176470594</v>
      </c>
      <c r="U33">
        <f>T33/(S33/1000)</f>
        <v>1.6928900255754478</v>
      </c>
      <c r="V33">
        <f>(G33+H33+I33*0.7+J33+K33+L33*0.02+M33+N33*(-0.5)+O33+P33*0.5+Q33*(-1.5)+R33*(-3))/D33</f>
        <v>4.728470588235294</v>
      </c>
      <c r="W33">
        <f>T33-V33</f>
        <v>3.0588235294117654</v>
      </c>
      <c r="X33">
        <v>2</v>
      </c>
    </row>
    <row r="34" spans="1:24" x14ac:dyDescent="0.2">
      <c r="A34" t="s">
        <v>59</v>
      </c>
      <c r="B34" t="s">
        <v>74</v>
      </c>
      <c r="C34" t="s">
        <v>26</v>
      </c>
      <c r="D34">
        <v>9</v>
      </c>
      <c r="E34">
        <v>2</v>
      </c>
      <c r="F34">
        <v>2</v>
      </c>
      <c r="G34">
        <v>18</v>
      </c>
      <c r="H34">
        <v>5</v>
      </c>
      <c r="I34">
        <v>0</v>
      </c>
      <c r="J34">
        <v>7</v>
      </c>
      <c r="K34">
        <v>0</v>
      </c>
      <c r="L34">
        <v>140</v>
      </c>
      <c r="M34">
        <v>3</v>
      </c>
      <c r="N34">
        <v>7</v>
      </c>
      <c r="O34">
        <v>4</v>
      </c>
      <c r="P34">
        <v>2</v>
      </c>
      <c r="Q34">
        <v>2</v>
      </c>
      <c r="R34">
        <v>0</v>
      </c>
      <c r="S34">
        <v>5200</v>
      </c>
      <c r="T34">
        <f>(E34*10+F34*6+G34+H34+I34*0.7+J34+K34+L34*0.02+M34+N34*(-0.5)+O34+P34*0.5+Q34*(-1.5)+R34*(-3))/D34</f>
        <v>7.3666666666666663</v>
      </c>
      <c r="U34">
        <f>T34/(S34/1000)</f>
        <v>1.4166666666666665</v>
      </c>
      <c r="V34">
        <f>(G34+H34+I34*0.7+J34+K34+L34*0.02+M34+N34*(-0.5)+O34+P34*0.5+Q34*(-1.5)+R34*(-3))/D34</f>
        <v>3.8111111111111109</v>
      </c>
      <c r="W34">
        <f>T34-V34</f>
        <v>3.5555555555555554</v>
      </c>
      <c r="X34">
        <v>2</v>
      </c>
    </row>
    <row r="35" spans="1:24" x14ac:dyDescent="0.2">
      <c r="A35" t="s">
        <v>71</v>
      </c>
      <c r="B35" t="s">
        <v>74</v>
      </c>
      <c r="C35" t="s">
        <v>28</v>
      </c>
      <c r="D35">
        <v>30.1</v>
      </c>
      <c r="E35">
        <v>2</v>
      </c>
      <c r="F35">
        <v>5</v>
      </c>
      <c r="G35">
        <v>33</v>
      </c>
      <c r="H35">
        <v>14</v>
      </c>
      <c r="I35">
        <v>27</v>
      </c>
      <c r="J35">
        <v>46</v>
      </c>
      <c r="K35">
        <v>1</v>
      </c>
      <c r="L35">
        <v>1173</v>
      </c>
      <c r="M35">
        <v>15</v>
      </c>
      <c r="N35">
        <v>37</v>
      </c>
      <c r="O35">
        <v>28</v>
      </c>
      <c r="P35">
        <v>37</v>
      </c>
      <c r="Q35">
        <v>4</v>
      </c>
      <c r="R35">
        <v>1</v>
      </c>
      <c r="S35">
        <v>4000</v>
      </c>
      <c r="T35">
        <f>(E35*10+F35*6+G35+H35+I35*0.7+J35+K35+L35*0.02+M35+N35*(-0.5)+O35+P35*0.5+Q35*(-1.5)+R35*(-3))/D35</f>
        <v>7.3209302325581396</v>
      </c>
      <c r="U35">
        <f>T35/(S35/1000)</f>
        <v>1.8302325581395349</v>
      </c>
      <c r="V35">
        <f>(G35+H35+I35*0.7+J35+K35+L35*0.02+M35+N35*(-0.5)+O35+P35*0.5+Q35*(-1.5)+R35*(-3))/D35</f>
        <v>5.6598006644518275</v>
      </c>
      <c r="W35">
        <f>T35-V35</f>
        <v>1.6611295681063121</v>
      </c>
      <c r="X35">
        <v>2</v>
      </c>
    </row>
    <row r="36" spans="1:24" x14ac:dyDescent="0.2">
      <c r="A36" t="s">
        <v>46</v>
      </c>
      <c r="B36" t="s">
        <v>49</v>
      </c>
      <c r="C36" t="s">
        <v>27</v>
      </c>
      <c r="D36">
        <v>36.299999999999997</v>
      </c>
      <c r="E36">
        <v>1</v>
      </c>
      <c r="F36">
        <v>6</v>
      </c>
      <c r="G36">
        <v>19</v>
      </c>
      <c r="H36">
        <v>5</v>
      </c>
      <c r="I36">
        <v>69</v>
      </c>
      <c r="J36">
        <v>46</v>
      </c>
      <c r="K36">
        <v>0</v>
      </c>
      <c r="L36">
        <v>2043</v>
      </c>
      <c r="M36">
        <v>17</v>
      </c>
      <c r="N36">
        <v>33</v>
      </c>
      <c r="O36">
        <v>30</v>
      </c>
      <c r="P36">
        <v>41</v>
      </c>
      <c r="Q36">
        <v>6</v>
      </c>
      <c r="R36">
        <v>0</v>
      </c>
      <c r="S36">
        <v>5000</v>
      </c>
      <c r="T36">
        <f>(E36*10+F36*6+G36+H36+I36*0.7+J36+K36+L36*0.02+M36+N36*(-0.5)+O36+P36*0.5+Q36*(-1.5)+R36*(-3))/D36</f>
        <v>6.8088154269972465</v>
      </c>
      <c r="U36">
        <f>T36/(S36/1000)</f>
        <v>1.3617630853994493</v>
      </c>
      <c r="V36">
        <f>(G36+H36+I36*0.7+J36+K36+L36*0.02+M36+N36*(-0.5)+O36+P36*0.5+Q36*(-1.5)+R36*(-3))/D36</f>
        <v>5.5415977961432512</v>
      </c>
      <c r="W36">
        <f>T36-V36</f>
        <v>1.2672176308539953</v>
      </c>
      <c r="X36">
        <v>16</v>
      </c>
    </row>
    <row r="37" spans="1:24" x14ac:dyDescent="0.2">
      <c r="A37" t="s">
        <v>37</v>
      </c>
      <c r="B37" t="s">
        <v>49</v>
      </c>
      <c r="C37" t="s">
        <v>27</v>
      </c>
      <c r="D37">
        <v>14.5</v>
      </c>
      <c r="E37">
        <v>1</v>
      </c>
      <c r="F37">
        <v>0</v>
      </c>
      <c r="G37">
        <v>8</v>
      </c>
      <c r="H37">
        <v>1</v>
      </c>
      <c r="I37">
        <v>2</v>
      </c>
      <c r="J37">
        <v>7</v>
      </c>
      <c r="K37">
        <v>0</v>
      </c>
      <c r="L37">
        <v>1066</v>
      </c>
      <c r="M37">
        <v>12</v>
      </c>
      <c r="N37">
        <v>12</v>
      </c>
      <c r="O37">
        <v>10</v>
      </c>
      <c r="P37">
        <v>19</v>
      </c>
      <c r="Q37">
        <v>1</v>
      </c>
      <c r="R37">
        <v>0</v>
      </c>
      <c r="S37">
        <v>3400</v>
      </c>
      <c r="T37">
        <f>(E37*10+F37*6+G37+H37+I37*0.7+J37+K37+L37*0.02+M37+N37*(-0.5)+O37+P37*0.5+Q37*(-1.5)+R37*(-3))/D37</f>
        <v>5.0151724137931035</v>
      </c>
      <c r="U37">
        <f>T37/(S37/1000)</f>
        <v>1.4750507099391481</v>
      </c>
      <c r="V37">
        <f>(G37+H37+I37*0.7+J37+K37+L37*0.02+M37+N37*(-0.5)+O37+P37*0.5+Q37*(-1.5)+R37*(-3))/D37</f>
        <v>4.3255172413793099</v>
      </c>
      <c r="W37">
        <f>T37-V37</f>
        <v>0.68965517241379359</v>
      </c>
      <c r="X37">
        <v>16</v>
      </c>
    </row>
    <row r="38" spans="1:24" x14ac:dyDescent="0.2">
      <c r="A38" t="s">
        <v>65</v>
      </c>
      <c r="B38" t="s">
        <v>74</v>
      </c>
      <c r="C38" t="s">
        <v>27</v>
      </c>
      <c r="D38">
        <v>15.4</v>
      </c>
      <c r="E38">
        <v>0</v>
      </c>
      <c r="F38">
        <v>0</v>
      </c>
      <c r="G38">
        <v>6</v>
      </c>
      <c r="H38">
        <v>2</v>
      </c>
      <c r="I38">
        <v>2</v>
      </c>
      <c r="J38">
        <v>4</v>
      </c>
      <c r="K38">
        <v>0</v>
      </c>
      <c r="L38">
        <v>709</v>
      </c>
      <c r="M38">
        <v>21</v>
      </c>
      <c r="N38">
        <v>22</v>
      </c>
      <c r="O38">
        <v>19</v>
      </c>
      <c r="P38">
        <v>29</v>
      </c>
      <c r="Q38">
        <v>4</v>
      </c>
      <c r="R38">
        <v>0</v>
      </c>
      <c r="S38">
        <v>3200</v>
      </c>
      <c r="T38">
        <f>(E38*10+F38*6+G38+H38+I38*0.7+J38+K38+L38*0.02+M38+N38*(-0.5)+O38+P38*0.5+Q38*(-1.5)+R38*(-3))/D38</f>
        <v>4.2259740259740255</v>
      </c>
      <c r="U38">
        <f>T38/(S38/1000)</f>
        <v>1.320616883116883</v>
      </c>
      <c r="V38">
        <f>(G38+H38+I38*0.7+J38+K38+L38*0.02+M38+N38*(-0.5)+O38+P38*0.5+Q38*(-1.5)+R38*(-3))/D38</f>
        <v>4.2259740259740255</v>
      </c>
      <c r="W38">
        <f>T38-V38</f>
        <v>0</v>
      </c>
      <c r="X38">
        <v>2</v>
      </c>
    </row>
    <row r="39" spans="1:24" x14ac:dyDescent="0.2">
      <c r="A39" t="s">
        <v>72</v>
      </c>
      <c r="B39" t="s">
        <v>74</v>
      </c>
      <c r="C39" t="s">
        <v>27</v>
      </c>
      <c r="D39">
        <v>41.7</v>
      </c>
      <c r="E39">
        <v>4</v>
      </c>
      <c r="F39">
        <v>1</v>
      </c>
      <c r="G39">
        <v>20</v>
      </c>
      <c r="H39">
        <v>6</v>
      </c>
      <c r="I39">
        <v>3</v>
      </c>
      <c r="J39">
        <v>9</v>
      </c>
      <c r="K39">
        <v>1</v>
      </c>
      <c r="L39">
        <v>1877</v>
      </c>
      <c r="M39">
        <v>14</v>
      </c>
      <c r="N39">
        <v>24</v>
      </c>
      <c r="O39">
        <v>34</v>
      </c>
      <c r="P39">
        <v>45</v>
      </c>
      <c r="Q39">
        <v>3</v>
      </c>
      <c r="R39">
        <v>0</v>
      </c>
      <c r="S39">
        <v>3000</v>
      </c>
      <c r="T39">
        <f>(E39*10+F39*6+G39+H39+I39*0.7+J39+K39+L39*0.02+M39+N39*(-0.5)+O39+P39*0.5+Q39*(-1.5)+R39*(-3))/D39</f>
        <v>4.2119904076738601</v>
      </c>
      <c r="U39">
        <f>T39/(S39/1000)</f>
        <v>1.4039968025579534</v>
      </c>
      <c r="V39">
        <f>(G39+H39+I39*0.7+J39+K39+L39*0.02+M39+N39*(-0.5)+O39+P39*0.5+Q39*(-1.5)+R39*(-3))/D39</f>
        <v>3.1088729016786565</v>
      </c>
      <c r="W39">
        <f>T39-V39</f>
        <v>1.1031175059952036</v>
      </c>
      <c r="X39">
        <v>2</v>
      </c>
    </row>
    <row r="40" spans="1:24" x14ac:dyDescent="0.2">
      <c r="A40" t="s">
        <v>40</v>
      </c>
      <c r="B40" t="s">
        <v>49</v>
      </c>
      <c r="C40" t="s">
        <v>27</v>
      </c>
      <c r="D40">
        <v>32.4</v>
      </c>
      <c r="E40">
        <v>3</v>
      </c>
      <c r="F40">
        <v>0</v>
      </c>
      <c r="G40">
        <v>25</v>
      </c>
      <c r="H40">
        <v>9</v>
      </c>
      <c r="I40">
        <v>0</v>
      </c>
      <c r="J40">
        <v>6</v>
      </c>
      <c r="K40">
        <v>0</v>
      </c>
      <c r="L40">
        <v>1778</v>
      </c>
      <c r="M40">
        <v>5</v>
      </c>
      <c r="N40">
        <v>36</v>
      </c>
      <c r="O40">
        <v>27</v>
      </c>
      <c r="P40">
        <v>29</v>
      </c>
      <c r="Q40">
        <v>5</v>
      </c>
      <c r="R40">
        <v>0</v>
      </c>
      <c r="S40">
        <v>3200</v>
      </c>
      <c r="T40">
        <f>(E40*10+F40*6+G40+H40+I40*0.7+J40+K40+L40*0.02+M40+N40*(-0.5)+O40+P40*0.5+Q40*(-1.5)+R40*(-3))/D40</f>
        <v>3.9061728395061732</v>
      </c>
      <c r="U40">
        <f>T40/(S40/1000)</f>
        <v>1.220679012345679</v>
      </c>
      <c r="V40">
        <f>(G40+H40+I40*0.7+J40+K40+L40*0.02+M40+N40*(-0.5)+O40+P40*0.5+Q40*(-1.5)+R40*(-3))/D40</f>
        <v>2.9802469135802472</v>
      </c>
      <c r="W40">
        <f>T40-V40</f>
        <v>0.92592592592592604</v>
      </c>
      <c r="X40">
        <v>16</v>
      </c>
    </row>
    <row r="41" spans="1:24" x14ac:dyDescent="0.2">
      <c r="A41" t="s">
        <v>45</v>
      </c>
      <c r="B41" t="s">
        <v>49</v>
      </c>
      <c r="C41" t="s">
        <v>27</v>
      </c>
      <c r="D41">
        <v>17.7</v>
      </c>
      <c r="E41">
        <v>0</v>
      </c>
      <c r="F41">
        <v>1</v>
      </c>
      <c r="G41">
        <v>9</v>
      </c>
      <c r="H41">
        <v>2</v>
      </c>
      <c r="I41">
        <v>1</v>
      </c>
      <c r="J41">
        <v>11</v>
      </c>
      <c r="K41">
        <v>0</v>
      </c>
      <c r="L41">
        <v>985</v>
      </c>
      <c r="M41">
        <v>1</v>
      </c>
      <c r="N41">
        <v>5</v>
      </c>
      <c r="O41">
        <v>15</v>
      </c>
      <c r="P41">
        <v>14</v>
      </c>
      <c r="Q41">
        <v>0</v>
      </c>
      <c r="R41">
        <v>0</v>
      </c>
      <c r="S41">
        <v>3600</v>
      </c>
      <c r="T41">
        <f>(E41*10+F41*6+G41+H41+I41*0.7+J41+K41+L41*0.02+M41+N41*(-0.5)+O41+P41*0.5+Q41*(-1.5)+R41*(-3))/D41</f>
        <v>3.8926553672316389</v>
      </c>
      <c r="U41">
        <f>T41/(S41/1000)</f>
        <v>1.0812931575643441</v>
      </c>
      <c r="V41">
        <f>(G41+H41+I41*0.7+J41+K41+L41*0.02+M41+N41*(-0.5)+O41+P41*0.5+Q41*(-1.5)+R41*(-3))/D41</f>
        <v>3.5536723163841808</v>
      </c>
      <c r="W41">
        <f>T41-V41</f>
        <v>0.33898305084745806</v>
      </c>
      <c r="X41">
        <v>16</v>
      </c>
    </row>
    <row r="42" spans="1:24" x14ac:dyDescent="0.2">
      <c r="A42" t="s">
        <v>31</v>
      </c>
      <c r="B42" t="s">
        <v>49</v>
      </c>
      <c r="C42" t="s">
        <v>27</v>
      </c>
      <c r="D42">
        <v>34.299999999999997</v>
      </c>
      <c r="E42">
        <v>0</v>
      </c>
      <c r="F42">
        <v>1</v>
      </c>
      <c r="G42">
        <v>19</v>
      </c>
      <c r="H42">
        <v>2</v>
      </c>
      <c r="I42">
        <v>5</v>
      </c>
      <c r="J42">
        <v>26</v>
      </c>
      <c r="K42">
        <v>0</v>
      </c>
      <c r="L42">
        <v>2280</v>
      </c>
      <c r="M42">
        <v>20</v>
      </c>
      <c r="N42">
        <v>41</v>
      </c>
      <c r="O42">
        <v>35</v>
      </c>
      <c r="P42">
        <v>38</v>
      </c>
      <c r="Q42">
        <v>12</v>
      </c>
      <c r="R42">
        <v>2</v>
      </c>
      <c r="S42">
        <v>4000</v>
      </c>
      <c r="T42">
        <f>(E42*10+F42*6+G42+H42+I42*0.7+J42+K42+L42*0.02+M42+N42*(-0.5)+O42+P42*0.5+Q42*(-1.5)+R42*(-3))/D42</f>
        <v>3.8367346938775513</v>
      </c>
      <c r="U42">
        <f>T42/(S42/1000)</f>
        <v>0.95918367346938782</v>
      </c>
      <c r="V42">
        <f>(G42+H42+I42*0.7+J42+K42+L42*0.02+M42+N42*(-0.5)+O42+P42*0.5+Q42*(-1.5)+R42*(-3))/D42</f>
        <v>3.6618075801749272</v>
      </c>
      <c r="W42">
        <f>T42-V42</f>
        <v>0.17492711370262404</v>
      </c>
      <c r="X42">
        <v>16</v>
      </c>
    </row>
    <row r="43" spans="1:24" x14ac:dyDescent="0.2">
      <c r="A43" t="s">
        <v>33</v>
      </c>
      <c r="B43" t="s">
        <v>49</v>
      </c>
      <c r="C43" t="s">
        <v>27</v>
      </c>
      <c r="D43">
        <v>14.8</v>
      </c>
      <c r="E43">
        <v>0</v>
      </c>
      <c r="F43">
        <v>1</v>
      </c>
      <c r="G43">
        <v>6</v>
      </c>
      <c r="H43">
        <v>1</v>
      </c>
      <c r="I43">
        <v>1</v>
      </c>
      <c r="J43">
        <v>3</v>
      </c>
      <c r="K43">
        <v>0</v>
      </c>
      <c r="L43">
        <v>769</v>
      </c>
      <c r="M43">
        <v>3</v>
      </c>
      <c r="N43">
        <v>14</v>
      </c>
      <c r="O43">
        <v>7</v>
      </c>
      <c r="P43">
        <v>27</v>
      </c>
      <c r="Q43">
        <v>1</v>
      </c>
      <c r="R43">
        <v>0</v>
      </c>
      <c r="S43">
        <v>3400</v>
      </c>
      <c r="T43">
        <f>(E43*10+F43*6+G43+H43+I43*0.7+J43+K43+L43*0.02+M43+N43*(-0.5)+O43+P43*0.5+Q43*(-1.5)+R43*(-3))/D43</f>
        <v>3.1810810810810808</v>
      </c>
      <c r="U43">
        <f>T43/(S43/1000)</f>
        <v>0.93561208267090612</v>
      </c>
      <c r="V43">
        <f>(G43+H43+I43*0.7+J43+K43+L43*0.02+M43+N43*(-0.5)+O43+P43*0.5+Q43*(-1.5)+R43*(-3))/D43</f>
        <v>2.7756756756756755</v>
      </c>
      <c r="W43">
        <f>T43-V43</f>
        <v>0.40540540540540526</v>
      </c>
      <c r="X43">
        <v>16</v>
      </c>
    </row>
  </sheetData>
  <sortState xmlns:xlrd2="http://schemas.microsoft.com/office/spreadsheetml/2017/richdata2" ref="A2:X43">
    <sortCondition descending="1" ref="T2:T43"/>
  </sortState>
  <conditionalFormatting sqref="T2:T43">
    <cfRule type="colorScale" priority="5">
      <colorScale>
        <cfvo type="min"/>
        <cfvo type="max"/>
        <color rgb="FFFCFCFF"/>
        <color rgb="FF63BE7B"/>
      </colorScale>
    </cfRule>
  </conditionalFormatting>
  <conditionalFormatting sqref="U2:U43">
    <cfRule type="colorScale" priority="3">
      <colorScale>
        <cfvo type="min"/>
        <cfvo type="max"/>
        <color rgb="FFFCFCFF"/>
        <color rgb="FF63BE7B"/>
      </colorScale>
    </cfRule>
  </conditionalFormatting>
  <conditionalFormatting sqref="V2:V43">
    <cfRule type="colorScale" priority="2">
      <colorScale>
        <cfvo type="min"/>
        <cfvo type="max"/>
        <color rgb="FFFCFCFF"/>
        <color rgb="FF63BE7B"/>
      </colorScale>
    </cfRule>
  </conditionalFormatting>
  <conditionalFormatting sqref="W2:W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2020-08-06T22:37:53Z</dcterms:created>
  <dcterms:modified xsi:type="dcterms:W3CDTF">2020-08-06T23:30:53Z</dcterms:modified>
</cp:coreProperties>
</file>