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550" windowHeight="10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<sst xmlns="http://schemas.openxmlformats.org/spreadsheetml/2006/main" count="33" uniqueCount="22">
  <si>
    <t>NO.</t>
  </si>
  <si>
    <t>ITEM</t>
  </si>
  <si>
    <t>L</t>
  </si>
  <si>
    <t>W</t>
  </si>
  <si>
    <t>UNITE</t>
  </si>
  <si>
    <t>QTY</t>
  </si>
  <si>
    <r>
      <rPr>
        <sz val="12"/>
        <rFont val="Garamond"/>
        <charset val="134"/>
      </rPr>
      <t xml:space="preserve">Site Clearance
</t>
    </r>
    <r>
      <rPr>
        <sz val="12"/>
        <rFont val="宋体"/>
        <charset val="134"/>
      </rPr>
      <t>清表</t>
    </r>
  </si>
  <si>
    <t>M2</t>
  </si>
  <si>
    <t xml:space="preserve">Earthworks, Excavations and Fillings
</t>
  </si>
  <si>
    <r>
      <rPr>
        <sz val="12"/>
        <rFont val="Garamond"/>
        <charset val="134"/>
      </rPr>
      <t xml:space="preserve">Mass excavation on plinth area, not exceeding 100mm and deposit as directed
</t>
    </r>
    <r>
      <rPr>
        <sz val="12"/>
        <rFont val="宋体"/>
        <charset val="134"/>
      </rPr>
      <t>开挖（换填区域）</t>
    </r>
  </si>
  <si>
    <t>M3</t>
  </si>
  <si>
    <t>100mm thick hardcore 
基骨料回填</t>
  </si>
  <si>
    <t>excavation for strip foundations not exceeding 250mm 
基础开挖</t>
  </si>
  <si>
    <t>50mm mass concerete blinding for strip foundations
基础垫层（素混凝土或其他）</t>
  </si>
  <si>
    <t>Mesh reinforcement No. A252 size 200mm x 200mm  in strip foundations: including all necessary supports
条基钢筋网片（或钢筋）</t>
  </si>
  <si>
    <t>concrete class 25 for strip foundations
基础混凝土</t>
  </si>
  <si>
    <t>precast concrete lightweight block wall 200mm
砌块</t>
  </si>
  <si>
    <t>1000 gauge Polythene sheet under slab
（底板防潮布）</t>
  </si>
  <si>
    <t>A98 fabric mesh in concrete slab
（底板网片）</t>
  </si>
  <si>
    <t>concrete class 25 for floor slab
底板混凝土</t>
  </si>
  <si>
    <t>50mm thick blinding layer under paving slab</t>
  </si>
  <si>
    <t>600X600 mm precast concrete paving slabs
室外铺块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</si>
</sst>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_ "/>
    <numFmt numFmtId="177" formatCode="#,##0.00_ "/>
  </numFmts>
  <fonts count="23">
    <font>
      <sz val="11"/>
      <color theme="1"/>
      <name val="宋体"/>
      <charset val="134"/>
      <scheme val="minor"/>
    </font>
    <font>
      <sz val="12"/>
      <name val="Garamond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/>
    <xf numFmtId="0" fontId="21" fillId="0" borderId="0"/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justify" vertical="center"/>
    </xf>
    <xf numFmtId="177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1" fillId="0" borderId="1" xfId="49" applyFont="1" applyBorder="1" applyAlignment="1">
      <alignment horizontal="justify" vertical="top" wrapText="1"/>
    </xf>
    <xf numFmtId="0" fontId="1" fillId="0" borderId="1" xfId="49" applyFont="1" applyBorder="1" applyAlignment="1">
      <alignment vertical="top" wrapText="1"/>
    </xf>
    <xf numFmtId="0" fontId="1" fillId="0" borderId="1" xfId="49" applyFont="1" applyBorder="1" applyAlignment="1">
      <alignment horizontal="center" vertical="top" wrapText="1"/>
    </xf>
    <xf numFmtId="177" fontId="0" fillId="0" borderId="1" xfId="0" applyNumberFormat="1" applyFont="1" applyBorder="1">
      <alignment vertical="center"/>
    </xf>
    <xf numFmtId="0" fontId="1" fillId="0" borderId="1" xfId="49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39" fontId="1" fillId="0" borderId="1" xfId="0" applyNumberFormat="1" applyFont="1" applyFill="1" applyBorder="1" applyAlignment="1">
      <alignment horizontal="justify" vertical="center" wrapText="1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justify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4 2" xfId="49"/>
    <cellStyle name="Normal 7" xfId="50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zoomScale="70" zoomScaleNormal="70" workbookViewId="0">
      <selection activeCell="Q13" sqref="Q13"/>
    </sheetView>
  </sheetViews>
  <sheetFormatPr defaultColWidth="8.72727272727273" defaultRowHeight="14" outlineLevelCol="5"/>
  <cols>
    <col min="1" max="1" width="8.72727272727273" style="3"/>
    <col min="2" max="2" width="31.1818181818182" style="4" customWidth="1"/>
    <col min="3" max="4" width="16.3636363636364" hidden="1" customWidth="1"/>
    <col min="5" max="5" width="16.3636363636364" style="1" customWidth="1"/>
    <col min="6" max="6" width="11.8181818181818" style="5"/>
  </cols>
  <sheetData>
    <row r="1" s="1" customFormat="1" spans="1:6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</row>
    <row r="2" s="2" customFormat="1" ht="30" customHeight="1" spans="1:6">
      <c r="A2" s="9">
        <v>1</v>
      </c>
      <c r="B2" s="10" t="s">
        <v>6</v>
      </c>
      <c r="C2" s="11">
        <v>31600</v>
      </c>
      <c r="D2" s="11">
        <v>32600</v>
      </c>
      <c r="E2" s="12" t="s">
        <v>7</v>
      </c>
      <c r="F2" s="13">
        <f>C2*D2/1000000</f>
        <v>1030.16</v>
      </c>
    </row>
    <row r="3" s="2" customFormat="1" ht="35" customHeight="1" spans="1:6">
      <c r="A3" s="9">
        <v>2</v>
      </c>
      <c r="B3" s="14" t="s">
        <v>8</v>
      </c>
      <c r="C3" s="14"/>
      <c r="D3" s="14"/>
      <c r="E3" s="15"/>
      <c r="F3" s="13"/>
    </row>
    <row r="4" ht="61.5" spans="1:6">
      <c r="A4" s="6">
        <v>2.1</v>
      </c>
      <c r="B4" s="16" t="s">
        <v>9</v>
      </c>
      <c r="C4" s="17">
        <v>31600</v>
      </c>
      <c r="D4" s="17">
        <v>32600</v>
      </c>
      <c r="E4" s="7" t="s">
        <v>10</v>
      </c>
      <c r="F4" s="18">
        <f>F2*0.1</f>
        <v>103.016</v>
      </c>
    </row>
    <row r="5" ht="28" spans="1:6">
      <c r="A5" s="6">
        <v>2.2</v>
      </c>
      <c r="B5" s="19" t="s">
        <v>11</v>
      </c>
      <c r="C5" s="17">
        <v>31600</v>
      </c>
      <c r="D5" s="17">
        <v>32600</v>
      </c>
      <c r="E5" s="7" t="s">
        <v>10</v>
      </c>
      <c r="F5" s="18">
        <f>F2*0.1</f>
        <v>103.016</v>
      </c>
    </row>
    <row r="6" ht="56" spans="1:6">
      <c r="A6" s="6">
        <v>2.3</v>
      </c>
      <c r="B6" s="19" t="s">
        <v>12</v>
      </c>
      <c r="C6" s="17">
        <f t="shared" ref="C6:C10" si="0">67000+95000+87600</f>
        <v>249600</v>
      </c>
      <c r="D6" s="17">
        <v>550</v>
      </c>
      <c r="E6" s="7" t="s">
        <v>10</v>
      </c>
      <c r="F6" s="18">
        <f>C6*D6*250/1000000000</f>
        <v>34.32</v>
      </c>
    </row>
    <row r="7" ht="42" spans="1:6">
      <c r="A7" s="6">
        <v>2.4</v>
      </c>
      <c r="B7" s="19" t="s">
        <v>13</v>
      </c>
      <c r="C7" s="17">
        <f t="shared" si="0"/>
        <v>249600</v>
      </c>
      <c r="D7" s="17">
        <v>550</v>
      </c>
      <c r="E7" s="7" t="s">
        <v>10</v>
      </c>
      <c r="F7" s="18">
        <f>C7*D7*50/1000000000</f>
        <v>6.864</v>
      </c>
    </row>
    <row r="8" ht="70" spans="1:6">
      <c r="A8" s="6">
        <v>3</v>
      </c>
      <c r="B8" s="19" t="s">
        <v>14</v>
      </c>
      <c r="C8" s="17">
        <f t="shared" si="0"/>
        <v>249600</v>
      </c>
      <c r="D8" s="17">
        <v>500</v>
      </c>
      <c r="E8" s="7" t="s">
        <v>7</v>
      </c>
      <c r="F8" s="18">
        <f>C8*D8/1000000</f>
        <v>124.8</v>
      </c>
    </row>
    <row r="9" ht="42" spans="1:6">
      <c r="A9" s="6">
        <v>4</v>
      </c>
      <c r="B9" s="19" t="s">
        <v>15</v>
      </c>
      <c r="C9" s="17">
        <f t="shared" si="0"/>
        <v>249600</v>
      </c>
      <c r="D9" s="17">
        <v>500</v>
      </c>
      <c r="E9" s="7" t="s">
        <v>10</v>
      </c>
      <c r="F9" s="18">
        <f>C9*D9*100/1000000000</f>
        <v>12.48</v>
      </c>
    </row>
    <row r="10" ht="47" customHeight="1" spans="1:6">
      <c r="A10" s="6">
        <v>5</v>
      </c>
      <c r="B10" s="19" t="s">
        <v>16</v>
      </c>
      <c r="C10" s="17">
        <f t="shared" si="0"/>
        <v>249600</v>
      </c>
      <c r="D10" s="17">
        <v>200</v>
      </c>
      <c r="E10" s="7" t="s">
        <v>7</v>
      </c>
      <c r="F10" s="18">
        <f>C10*100/1000000</f>
        <v>24.96</v>
      </c>
    </row>
    <row r="11" ht="42" spans="1:6">
      <c r="A11" s="6">
        <v>6.1</v>
      </c>
      <c r="B11" s="19" t="s">
        <v>17</v>
      </c>
      <c r="C11" s="17"/>
      <c r="D11" s="17"/>
      <c r="E11" s="7" t="s">
        <v>7</v>
      </c>
      <c r="F11" s="18">
        <f>F2-7.9*20</f>
        <v>872.16</v>
      </c>
    </row>
    <row r="12" ht="42" spans="1:6">
      <c r="A12" s="6">
        <v>6.2</v>
      </c>
      <c r="B12" s="19" t="s">
        <v>18</v>
      </c>
      <c r="C12" s="17"/>
      <c r="D12" s="17"/>
      <c r="E12" s="7" t="s">
        <v>7</v>
      </c>
      <c r="F12" s="18">
        <f>F2-7.9*20</f>
        <v>872.16</v>
      </c>
    </row>
    <row r="13" ht="42" spans="1:6">
      <c r="A13" s="6">
        <v>6.3</v>
      </c>
      <c r="B13" s="19" t="s">
        <v>19</v>
      </c>
      <c r="C13" s="17"/>
      <c r="D13" s="17"/>
      <c r="E13" s="7" t="s">
        <v>10</v>
      </c>
      <c r="F13" s="18">
        <f>(F2-7.9*20)*0.1</f>
        <v>87.216</v>
      </c>
    </row>
    <row r="14" ht="28" spans="1:6">
      <c r="A14" s="6">
        <v>7.1</v>
      </c>
      <c r="B14" s="20" t="s">
        <v>20</v>
      </c>
      <c r="C14" s="17">
        <v>7900</v>
      </c>
      <c r="D14" s="17">
        <v>20000</v>
      </c>
      <c r="E14" s="7" t="s">
        <v>7</v>
      </c>
      <c r="F14" s="18">
        <f>C14*D14/1000000-36+74.64</f>
        <v>196.64</v>
      </c>
    </row>
    <row r="15" ht="42" spans="1:6">
      <c r="A15" s="6">
        <v>7.2</v>
      </c>
      <c r="B15" s="19" t="s">
        <v>21</v>
      </c>
      <c r="C15" s="17">
        <v>7900</v>
      </c>
      <c r="D15" s="17">
        <v>20000</v>
      </c>
      <c r="E15" s="7" t="s">
        <v>7</v>
      </c>
      <c r="F15" s="18">
        <f>C15*D15/1000000-36+74.64</f>
        <v>196.64</v>
      </c>
    </row>
  </sheetData>
  <mergeCells count="1">
    <mergeCell ref="B3:D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康志斌</dc:creator>
  <cp:lastModifiedBy>  </cp:lastModifiedBy>
  <dcterms:created xsi:type="dcterms:W3CDTF">2025-06-30T16:20:00Z</dcterms:created>
  <dcterms:modified xsi:type="dcterms:W3CDTF">2025-07-01T11:10:27Z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09FCBB3A56D345DB992B87020A0FBB7A_11</vt:lpwstr>
  </property>
  <property fmtid="{D5CDD505-2E9C-101B-9397-08002B2CF9AE}" pid="3" name="KSOProductBuildVer">
    <vt:lpwstr>2052-12.1.0.21915</vt:lpwstr>
  </property>
</Properties>
</file>