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ade/Documents/my-test-repo/saucedemo-functional-tests/test-reports/"/>
    </mc:Choice>
  </mc:AlternateContent>
  <xr:revisionPtr revIDLastSave="0" documentId="13_ncr:1_{50F06E6F-009A-5D42-924F-C73D78C59187}" xr6:coauthVersionLast="47" xr6:coauthVersionMax="47" xr10:uidLastSave="{00000000-0000-0000-0000-000000000000}"/>
  <bookViews>
    <workbookView xWindow="0" yWindow="760" windowWidth="34560" windowHeight="20060" xr2:uid="{00000000-000D-0000-FFFF-FFFF00000000}"/>
  </bookViews>
  <sheets>
    <sheet name="SUMMARY REPORT" sheetId="1" r:id="rId1"/>
    <sheet name="BUG-REPORT" sheetId="2" r:id="rId2"/>
    <sheet name="LOGIN" sheetId="3" r:id="rId3"/>
    <sheet name="LOGOUT" sheetId="4" r:id="rId4"/>
    <sheet name="INVENTORY" sheetId="5" r:id="rId5"/>
    <sheet name="CART" sheetId="6" r:id="rId6"/>
    <sheet name="CHECKOU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E5" i="7"/>
  <c r="B5" i="7"/>
  <c r="E4" i="7"/>
  <c r="B4" i="7"/>
  <c r="E3" i="7"/>
  <c r="B3" i="7"/>
  <c r="E2" i="7"/>
  <c r="B6" i="6"/>
  <c r="E5" i="6"/>
  <c r="B5" i="6"/>
  <c r="E4" i="6"/>
  <c r="B4" i="6"/>
  <c r="E3" i="6"/>
  <c r="B3" i="6"/>
  <c r="E2" i="6"/>
  <c r="B6" i="5"/>
  <c r="E5" i="5"/>
  <c r="B5" i="5"/>
  <c r="E4" i="5"/>
  <c r="B4" i="5"/>
  <c r="E3" i="5"/>
  <c r="B3" i="5"/>
  <c r="E2" i="5"/>
  <c r="B6" i="4"/>
  <c r="E5" i="4"/>
  <c r="B5" i="4"/>
  <c r="E4" i="4"/>
  <c r="B4" i="4"/>
  <c r="E3" i="4"/>
  <c r="B3" i="4"/>
  <c r="E2" i="4"/>
  <c r="B6" i="3"/>
  <c r="E5" i="3"/>
  <c r="B5" i="3"/>
  <c r="E4" i="3"/>
  <c r="B4" i="3"/>
  <c r="E3" i="3"/>
  <c r="B3" i="3"/>
  <c r="E2" i="3"/>
  <c r="B2" i="2"/>
  <c r="B5" i="1"/>
  <c r="B3" i="1"/>
  <c r="B2" i="1"/>
  <c r="B4" i="1" s="1"/>
  <c r="B1" i="1"/>
</calcChain>
</file>

<file path=xl/sharedStrings.xml><?xml version="1.0" encoding="utf-8"?>
<sst xmlns="http://schemas.openxmlformats.org/spreadsheetml/2006/main" count="409" uniqueCount="228">
  <si>
    <t>FAILED</t>
  </si>
  <si>
    <t>PASSED</t>
  </si>
  <si>
    <t>BLOCKED</t>
  </si>
  <si>
    <t>TOTAL TESTS</t>
  </si>
  <si>
    <t>BUGS REPORTED</t>
  </si>
  <si>
    <t>PROJECT NAME:</t>
  </si>
  <si>
    <t>SAUCE DEMO</t>
  </si>
  <si>
    <t>TOTAL BUGS REPORTED</t>
  </si>
  <si>
    <t>TITLE</t>
  </si>
  <si>
    <t>ENVIRONMENT</t>
  </si>
  <si>
    <t>SEVERITY</t>
  </si>
  <si>
    <t>PRECONDITION</t>
  </si>
  <si>
    <t>TEST ID</t>
  </si>
  <si>
    <t>STEPS TO REPRODUCE</t>
  </si>
  <si>
    <t>EXPECTED RESULT</t>
  </si>
  <si>
    <t>ACTUAL RESULT</t>
  </si>
  <si>
    <t>BUG TYPE</t>
  </si>
  <si>
    <t>STATUS</t>
  </si>
  <si>
    <t>TYPE</t>
  </si>
  <si>
    <t>ATTACHMENT</t>
  </si>
  <si>
    <t>REPORTER</t>
  </si>
  <si>
    <t>Login with empty credentials only triggers 'Username is required'</t>
  </si>
  <si>
    <t>URL: https://www.saucedemo.com/
Browser: Chrome</t>
  </si>
  <si>
    <t>P3</t>
  </si>
  <si>
    <t>User is on the login page</t>
  </si>
  <si>
    <t>TC_LOGIN_004</t>
  </si>
  <si>
    <t>1. Navigate to login page
 2. Leave both fields empty
 3. Click Login</t>
  </si>
  <si>
    <t>Error message: Epic sadface: Username and password required</t>
  </si>
  <si>
    <t>Error message: Epic sadface: Username is required</t>
  </si>
  <si>
    <t>Functional / Validation Bug</t>
  </si>
  <si>
    <t>NEGATIVE</t>
  </si>
  <si>
    <r>
      <rPr>
        <u/>
        <sz val="11"/>
        <color rgb="FF1155CC"/>
        <rFont val="Arial"/>
        <family val="2"/>
      </rPr>
      <t>https://prnt.sc/kgC11ogbtkHG</t>
    </r>
  </si>
  <si>
    <t>ADENIYI ADESHINA</t>
  </si>
  <si>
    <t>DEFECTS SEVERITY</t>
  </si>
  <si>
    <t>COUNT</t>
  </si>
  <si>
    <t>TESTER IN CHARGE:</t>
  </si>
  <si>
    <t>P1</t>
  </si>
  <si>
    <t>NUMBER OF FAILS:</t>
  </si>
  <si>
    <t>P2</t>
  </si>
  <si>
    <t>NUMBER OF PASSES:</t>
  </si>
  <si>
    <t>NUMBER OF BLOCKED:</t>
  </si>
  <si>
    <t>P4</t>
  </si>
  <si>
    <t>TOTAL TESTS:</t>
  </si>
  <si>
    <t>ITERATION OF TESTS:</t>
  </si>
  <si>
    <t xml:space="preserve">PRE-REQUISITE </t>
  </si>
  <si>
    <r>
      <rPr>
        <b/>
        <sz val="12"/>
        <color rgb="FF000000"/>
        <rFont val="Arial, sans-serif"/>
      </rPr>
      <t xml:space="preserve">User has launched the </t>
    </r>
    <r>
      <rPr>
        <b/>
        <u/>
        <sz val="12"/>
        <color rgb="FF1155CC"/>
        <rFont val="Arial, sans-serif"/>
      </rPr>
      <t>https://www.saucedemo.com/</t>
    </r>
    <r>
      <rPr>
        <b/>
        <sz val="12"/>
        <color rgb="FF000000"/>
        <rFont val="Arial, sans-serif"/>
      </rPr>
      <t xml:space="preserve"> site and it is accessible</t>
    </r>
  </si>
  <si>
    <t>TEST CASE</t>
  </si>
  <si>
    <t>TEST DATA</t>
  </si>
  <si>
    <t>TEST STEPS</t>
  </si>
  <si>
    <t>TC_LOGIN_001</t>
  </si>
  <si>
    <t>Login with valid username and password</t>
  </si>
  <si>
    <t>Username: standard_user, Password: secret_sauce</t>
  </si>
  <si>
    <t>1. Navigate to login page
 2. Enter 'standard_user'
 3. Enter 'secret_sauce'
 4. Click Login</t>
  </si>
  <si>
    <t>User is successfully logged in and redirected to inventory page</t>
  </si>
  <si>
    <t xml:space="preserve">User is successfully logged in and redirected to inventory page	</t>
  </si>
  <si>
    <t>POSITIVE</t>
  </si>
  <si>
    <t>TC_LOGIN_002</t>
  </si>
  <si>
    <t>Login with locked out user</t>
  </si>
  <si>
    <t>Username: locked_out_user, Password: secret_sauce</t>
  </si>
  <si>
    <t>1. Navigate to login page
 2. Enter 'locked_out_user'
 3. Enter 'secret_sauce'
 4. Click Login</t>
  </si>
  <si>
    <t>User sees an error message indicating account is locked
Error message: 
"Epic sadface: Sorry, this user has been locked out"</t>
  </si>
  <si>
    <t>User sees an error message indicating account is locked
Error message:
“Epic sadface: Sorry, this user has been locked out”</t>
  </si>
  <si>
    <t>TC_LOGIN_003</t>
  </si>
  <si>
    <t>Login with invalid password</t>
  </si>
  <si>
    <t>Username: standard_user, Password: wrong_password</t>
  </si>
  <si>
    <t>1. Navigate to login page
 2. Enter 'standard_user'
 3. Enter 'wrong_password'
 4. Click Login</t>
  </si>
  <si>
    <t>User sees an error message indicating incorrect credentials
Error message:
"Epic sadface: Username and password do not match any user in this service"</t>
  </si>
  <si>
    <t>User sees an error message indicating incorrect credentials
Error message:
“Epic sadface: Username and password do not match any user in this service”</t>
  </si>
  <si>
    <t>Login with empty username and password</t>
  </si>
  <si>
    <t>Username: &lt;blank&gt;, Password: &lt;blank&gt;</t>
  </si>
  <si>
    <t>1. Navigate to login page
 2. Leave both username and password field empty
 3. Click Login</t>
  </si>
  <si>
    <t>User sees an error message requesting username and password input
Error message:
"Epic sadface: Username and password required"</t>
  </si>
  <si>
    <t>User sees only an error message requesting username input
Error message:
"Epic sadface: Username is required"</t>
  </si>
  <si>
    <t>TC_LOGIN_005</t>
  </si>
  <si>
    <t>Login with invalid username</t>
  </si>
  <si>
    <t>Username: unknown_user, Password: secret_sauce</t>
  </si>
  <si>
    <t>1. Navigate to login page
 2. Enter 'unknown_user'
 3. Enter 'secret_sauce'
 4. Click Login</t>
  </si>
  <si>
    <r>
      <rPr>
        <b/>
        <sz val="12"/>
        <color rgb="FF000000"/>
        <rFont val="Arial, sans-serif"/>
      </rPr>
      <t xml:space="preserve">User has launched the </t>
    </r>
    <r>
      <rPr>
        <b/>
        <u/>
        <sz val="12"/>
        <color rgb="FF1155CC"/>
        <rFont val="Arial, sans-serif"/>
      </rPr>
      <t>https://www.saucedemo.com/</t>
    </r>
    <r>
      <rPr>
        <b/>
        <sz val="12"/>
        <color rgb="FF000000"/>
        <rFont val="Arial, sans-serif"/>
      </rPr>
      <t xml:space="preserve"> site and it is accessible</t>
    </r>
  </si>
  <si>
    <t>PRE REQUISITE / TEST DATA</t>
  </si>
  <si>
    <t>TC_LOGOUT_001</t>
  </si>
  <si>
    <t>Logout from inventory page</t>
  </si>
  <si>
    <t>User is logged in as standard_user
Password: secret_sauce</t>
  </si>
  <si>
    <t>1. Click the hamburger (☰) menu icon on the top-left corner
2. Click the “Logout” option from the sidebar menu</t>
  </si>
  <si>
    <t>User is logged out and redirected to the login page.</t>
  </si>
  <si>
    <t>User was logged out successfully and redirected to the login page</t>
  </si>
  <si>
    <t>Positive</t>
  </si>
  <si>
    <r>
      <rPr>
        <b/>
        <sz val="12"/>
        <color rgb="FF000000"/>
        <rFont val="Arial, sans-serif"/>
      </rPr>
      <t xml:space="preserve">User has launched the </t>
    </r>
    <r>
      <rPr>
        <b/>
        <u/>
        <sz val="12"/>
        <color rgb="FF1155CC"/>
        <rFont val="Arial, sans-serif"/>
      </rPr>
      <t>https://www.saucedemo.com/</t>
    </r>
    <r>
      <rPr>
        <b/>
        <sz val="12"/>
        <color rgb="FF000000"/>
        <rFont val="Arial, sans-serif"/>
      </rPr>
      <t xml:space="preserve"> site and it is accessible</t>
    </r>
  </si>
  <si>
    <t>TC_INV_001</t>
  </si>
  <si>
    <t>Verify all products are displayed after login</t>
  </si>
  <si>
    <t>Logged in as standard_user
Username: standard_user, Password: secret_sauce</t>
  </si>
  <si>
    <t>1. Login with valid credentials
2. Observe product list on inventory page</t>
  </si>
  <si>
    <t>All available products are visible with image, name, price, description and Add to Cart button</t>
  </si>
  <si>
    <t xml:space="preserve">All available products are displayed correctly with image, name, price, description, and Add to Cart button	</t>
  </si>
  <si>
    <t>TC_INV_002</t>
  </si>
  <si>
    <t>Verify 'Add to cart' button is functional</t>
  </si>
  <si>
    <t>N/A</t>
  </si>
  <si>
    <t>1. Login
2. Click 'Add to cart' for any product
3. Observe cart icon and button label change</t>
  </si>
  <si>
    <t>Button text changes to “Remove” and cart icon updates</t>
  </si>
  <si>
    <t xml:space="preserve">After clicking “Add to Cart”, the button changed to “Remove” and cart icon count updated correctly	</t>
  </si>
  <si>
    <t>TC_INV_003</t>
  </si>
  <si>
    <t>Verify sort functionality by name (A-Z)</t>
  </si>
  <si>
    <t>1. Login
2. Select “Name (A to Z)” from sort dropdown</t>
  </si>
  <si>
    <t>Product list is sorted alphabetically by product name (A-Z)</t>
  </si>
  <si>
    <t xml:space="preserve">Products sorted correctly in ascending alphabetical order	</t>
  </si>
  <si>
    <t>TC_INV_004</t>
  </si>
  <si>
    <t>Verify sort functionality by name (Z-A)</t>
  </si>
  <si>
    <t>1. Login
2. Select “Name (Z to A)” from sort dropdown</t>
  </si>
  <si>
    <t>Product list is sorted alphabetically by product name (Z-A)</t>
  </si>
  <si>
    <t xml:space="preserve">Products sorted correctly in descending alphabetical order	</t>
  </si>
  <si>
    <t>TC_INV_005</t>
  </si>
  <si>
    <t>Verify sort functionality by price (low to high)</t>
  </si>
  <si>
    <t>1. Login
2. Select “Price (low to high)” from sort dropdown</t>
  </si>
  <si>
    <t>Product list is sorted alphabetically by product price (low to high)</t>
  </si>
  <si>
    <t xml:space="preserve">Products sorted correctly from lowest to highest price	</t>
  </si>
  <si>
    <t>TC_INV_006</t>
  </si>
  <si>
    <t>1. Login
2. Select “Price (high to low)” from sort dropdown</t>
  </si>
  <si>
    <t>Product list is sorted alphabetically by product price (high to low)</t>
  </si>
  <si>
    <t xml:space="preserve">Products sorted correctly from highest to lowest price	</t>
  </si>
  <si>
    <t>TC_INV_007</t>
  </si>
  <si>
    <t>Attempt to access inventory page without login</t>
  </si>
  <si>
    <t>1. Navigate directly to /inventory.html without logging in</t>
  </si>
  <si>
    <t>User is redirected to login page</t>
  </si>
  <si>
    <t xml:space="preserve">Attempting to access inventory without login redirects to login page	</t>
  </si>
  <si>
    <t>Negative</t>
  </si>
  <si>
    <t>TC_INV_008</t>
  </si>
  <si>
    <t>Break UI layout with zoom or screen resize</t>
  </si>
  <si>
    <t>1. Login
2. Zoom in/out to 200% or resize browser window to mobile width</t>
  </si>
  <si>
    <t>Layout remains responsive and readable</t>
  </si>
  <si>
    <t xml:space="preserve">Zooming and resizing browser preserved layout and readability	</t>
  </si>
  <si>
    <t>TC_INV_010</t>
  </si>
  <si>
    <t>Add same product multiple times without cart update</t>
  </si>
  <si>
    <t>1. Click “Add to cart” for same product repeatedly</t>
  </si>
  <si>
    <t>Cart icon only reflects one addition, and button changes to “Remove” after first click</t>
  </si>
  <si>
    <t xml:space="preserve">Repeated clicks do not increase count; button switched to “Remove” and cart icon shows 1 item	</t>
  </si>
  <si>
    <r>
      <rPr>
        <b/>
        <sz val="12"/>
        <color rgb="FF000000"/>
        <rFont val="Arial, sans-serif"/>
      </rPr>
      <t xml:space="preserve">User has launched the </t>
    </r>
    <r>
      <rPr>
        <b/>
        <u/>
        <sz val="12"/>
        <color rgb="FF1155CC"/>
        <rFont val="Arial, sans-serif"/>
      </rPr>
      <t>https://www.saucedemo.com/</t>
    </r>
    <r>
      <rPr>
        <b/>
        <sz val="12"/>
        <color rgb="FF000000"/>
        <rFont val="Arial, sans-serif"/>
      </rPr>
      <t xml:space="preserve"> site and it is accessible</t>
    </r>
  </si>
  <si>
    <t>PRE REQUISITE /TEST DATA</t>
  </si>
  <si>
    <t>TC_CART_001</t>
  </si>
  <si>
    <t>Add a single product to the cart</t>
  </si>
  <si>
    <t>Product: Sauce Labs Backpack</t>
  </si>
  <si>
    <t>1. Login
2. Click “Add to cart” on Sauce Labs Backpack</t>
  </si>
  <si>
    <t>Product is added to cart, button changes to “Remove”, cart icon shows 1</t>
  </si>
  <si>
    <t xml:space="preserve">Product successfully added, button updated to “Remove”, and cart icon displayed count 1	</t>
  </si>
  <si>
    <t>TC_CART_002</t>
  </si>
  <si>
    <t>Add multiple different products to the cart</t>
  </si>
  <si>
    <t>Products: Backpack, Bike Light, T-Shirt</t>
  </si>
  <si>
    <t>1. Login
2. Add each product individually</t>
  </si>
  <si>
    <t>All products added, cart icon count matches number of items added</t>
  </si>
  <si>
    <t xml:space="preserve">Each added item increased the cart icon count accurately	</t>
  </si>
  <si>
    <t>TC_CART_003</t>
  </si>
  <si>
    <t>Verify cart item count in top-right icon</t>
  </si>
  <si>
    <t>2 products added</t>
  </si>
  <si>
    <t>1. Add 2 products
2. Observe cart icon</t>
  </si>
  <si>
    <t>Cart icon reflects count of 2</t>
  </si>
  <si>
    <t xml:space="preserve">After adding 2 items, cart icon displayed number 2	</t>
  </si>
  <si>
    <t>TC_CART_004</t>
  </si>
  <si>
    <t>Remove a product after adding it</t>
  </si>
  <si>
    <t>Product: Sauce Labs Bike Light</t>
  </si>
  <si>
    <t>1. Add product
2. Click “Remove” button</t>
  </si>
  <si>
    <t>Product is removed from cart, button changes back to “Add to cart”, cart icon decreases</t>
  </si>
  <si>
    <t xml:space="preserve">Button reverted to “Add to cart” and cart icon count decreased as expected	</t>
  </si>
  <si>
    <t>TC_CART_005</t>
  </si>
  <si>
    <t>Add the same product, remove it, then add again</t>
  </si>
  <si>
    <t>Product: Sauce Labs Bolt T-Shirt</t>
  </si>
  <si>
    <t>1. Click "Add product" on Sauce Labs Bike Light
2. Click “Remove” button on Sauce Labs Bike Light
3. Click "Add product" on Sauce Labs Bike Light</t>
  </si>
  <si>
    <t>Product can be toggled between add/remove states correctly</t>
  </si>
  <si>
    <t>Toggling “Add to cart” and “Remove” worked consistently for the same product</t>
  </si>
  <si>
    <t>TC_CART_006</t>
  </si>
  <si>
    <t>Attempt to add to cart while logged out</t>
  </si>
  <si>
    <t xml:space="preserve">Unauthorized access attempt to inventory redirected user to login page	</t>
  </si>
  <si>
    <t>TC_CART_007</t>
  </si>
  <si>
    <t>Check if item remains in cart after logout and login again</t>
  </si>
  <si>
    <t>Product: Sauce Labs Onesie</t>
  </si>
  <si>
    <t>1. Login
2. Click "Add to cart" on Sauce Labs Onesie
3. Logout
4. Login again</t>
  </si>
  <si>
    <t>Sauce Labs Onesie remains in the cart after logging again</t>
  </si>
  <si>
    <t xml:space="preserve">Cart retained previously added Sauce Labs Onesie after user logged out and logged back in	</t>
  </si>
  <si>
    <t>TC_CART_008</t>
  </si>
  <si>
    <t>Cart icon shows no value when nothing is added</t>
  </si>
  <si>
    <t>Fresh login</t>
  </si>
  <si>
    <t>1. Login
2. Observe cart icon</t>
  </si>
  <si>
    <t>Cart icon is empty or shows no count (e.g., not “0”)</t>
  </si>
  <si>
    <t xml:space="preserve">Cart icon remained clean with no numeric count when no items were added	</t>
  </si>
  <si>
    <r>
      <rPr>
        <b/>
        <sz val="12"/>
        <color rgb="FF000000"/>
        <rFont val="Arial, sans-serif"/>
      </rPr>
      <t xml:space="preserve">User has launched the </t>
    </r>
    <r>
      <rPr>
        <b/>
        <u/>
        <sz val="12"/>
        <color rgb="FF1155CC"/>
        <rFont val="Arial, sans-serif"/>
      </rPr>
      <t>https://www.saucedemo.com/</t>
    </r>
    <r>
      <rPr>
        <b/>
        <sz val="12"/>
        <color rgb="FF000000"/>
        <rFont val="Arial, sans-serif"/>
      </rPr>
      <t xml:space="preserve"> site and it is accessible</t>
    </r>
  </si>
  <si>
    <t>TC_CHECKOUT_001</t>
  </si>
  <si>
    <t>Complete checkout with valid user info</t>
  </si>
  <si>
    <t>First Name: John
Last Name: Doe
Zip: 12345</t>
  </si>
  <si>
    <t>1. Login
2. Add product to cart
3. Click cart icon → Checkout
4. Enter valid info → Click Continue → Click Finish</t>
  </si>
  <si>
    <t>Checkout completes and user sees “Thank you for your order!” confirmation page</t>
  </si>
  <si>
    <t>TC_CHECKOUT_002</t>
  </si>
  <si>
    <t>Navigate to checkout info from cart</t>
  </si>
  <si>
    <t>1. Add product to cart
2. Click cart icon → Checkout</t>
  </si>
  <si>
    <t>User is redirected to “Checkout: Your Information” page</t>
  </si>
  <si>
    <t>TC_CHECKOUT_003</t>
  </si>
  <si>
    <t>Cancel from checkout info page</t>
  </si>
  <si>
    <t>1. Go to checkout info page
2. Click “Cancel”</t>
  </si>
  <si>
    <t>User is redirected back to the cart</t>
  </si>
  <si>
    <t>TC_CHECKOUT_004</t>
  </si>
  <si>
    <t>View order summary before final checkout</t>
  </si>
  <si>
    <t>1. Add product to cart
2. Go through checkout info page
3. Observe checkout overview</t>
  </si>
  <si>
    <t>Order summary displays item(s), price, tax, shipping, and total</t>
  </si>
  <si>
    <t>TC_CHECKOUT_005</t>
  </si>
  <si>
    <t>Submit empty form on checkout info page</t>
  </si>
  <si>
    <t>Leave all fields blank</t>
  </si>
  <si>
    <t>1. Click “Checkout”
2. Leave all fields empty → Click “Continue”</t>
  </si>
  <si>
    <t>Error message appears prompting user to fill required fields</t>
  </si>
  <si>
    <t>TC_CHECKOUT_006</t>
  </si>
  <si>
    <t>Submit with missing last name</t>
  </si>
  <si>
    <t>First Name: John
Last Name: [blank]
Zip: 12345</t>
  </si>
  <si>
    <t>1. Fill only first name and zip
2. Click Continue</t>
  </si>
  <si>
    <t>Error message appears indicating last name is required</t>
  </si>
  <si>
    <t>TC_CHECKOUT_007</t>
  </si>
  <si>
    <t>Submit with missing zip code</t>
  </si>
  <si>
    <t>First Name: John
Last Name: Doe
Zip: [blank]</t>
  </si>
  <si>
    <t>1. Fill only first and last name
2. Click Continue</t>
  </si>
  <si>
    <t>Error message appears indicating postal code is required</t>
  </si>
  <si>
    <t>TC_CHECKOUT_008</t>
  </si>
  <si>
    <t>Checkout button is disabled when cart is empty</t>
  </si>
  <si>
    <t>No items in cart</t>
  </si>
  <si>
    <t>1. Login
2. Do not add items
3. Try to navigate to checkout</t>
  </si>
  <si>
    <t>Checkout page should not be accessible; user is shown empty cart or redirected</t>
  </si>
  <si>
    <t>TC_CHECKOUT_009</t>
  </si>
  <si>
    <t>Verify tax calculation is correct</t>
  </si>
  <si>
    <t>Product: Sauce Labs Bike Light ($9.99)</t>
  </si>
  <si>
    <t>1. Add product
2. Proceed to checkout overview page</t>
  </si>
  <si>
    <t>Tax is applied (e.g., $0.80), and total = $10.79</t>
  </si>
  <si>
    <t>TC_CHECKOUT_010</t>
  </si>
  <si>
    <t>Verify order confirmation screen loads after Finish</t>
  </si>
  <si>
    <t>1. Complete all steps
2. Click Finish on overview page</t>
  </si>
  <si>
    <t>Confirmation screen displays: “Thank you for your order!”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</si>
</sst>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2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1"/>
      <color rgb="FF1155CC"/>
      <name val="Arial"/>
      <family val="2"/>
    </font>
    <font>
      <b/>
      <sz val="12"/>
      <color rgb="FF000000"/>
      <name val="Arial, sans-serif"/>
    </font>
    <font>
      <b/>
      <u/>
      <sz val="12"/>
      <color rgb="FF1155CC"/>
      <name val="Arial, sans-serif"/>
    </font>
  </fonts>
  <fills count="8">
    <fill>
      <patternFill patternType="none"/>
    </fill>
    <fill>
      <patternFill patternType="gray125"/>
    </fill>
    <fill>
      <patternFill patternType="solid">
        <fgColor rgb="FF8CB5F9"/>
        <bgColor rgb="FF8CB5F9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rgb="FFC00000"/>
      </patternFill>
    </fill>
    <fill>
      <patternFill patternType="solid">
        <fgColor rgb="FFFF0000"/>
        <bgColor rgb="FFFF0000"/>
      </patternFill>
    </fill>
    <fill>
      <patternFill patternType="solid">
        <fgColor rgb="FFC22114"/>
        <bgColor rgb="FFC22114"/>
      </patternFill>
    </fill>
    <fill>
      <patternFill patternType="solid">
        <fgColor rgb="FF277E40"/>
        <bgColor rgb="FF277E40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/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8" fillId="0" borderId="3" xfId="0" applyFont="1" applyBorder="1"/>
    <xf numFmtId="0" fontId="1" fillId="2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Border="1"/>
    <xf numFmtId="0" fontId="9" fillId="0" borderId="1" xfId="0" applyFont="1" applyBorder="1"/>
    <xf numFmtId="0" fontId="1" fillId="0" borderId="0" xfId="0" applyFont="1"/>
    <xf numFmtId="0" fontId="5" fillId="0" borderId="0" xfId="0" applyFont="1" applyAlignment="1">
      <alignment wrapText="1"/>
    </xf>
    <xf numFmtId="0" fontId="4" fillId="0" borderId="0" xfId="0" applyFont="1"/>
    <xf numFmtId="0" fontId="7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GB" b="1">
                <a:solidFill>
                  <a:srgbClr val="757575"/>
                </a:solidFill>
                <a:latin typeface="+mn-lt"/>
              </a:rPr>
              <a:t>TEST SUMMARY 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w="9525" cmpd="sng">
              <a:solidFill>
                <a:srgbClr val="000000">
                  <a:alpha val="100000"/>
                </a:srgbClr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83C-4A40-9BF8-AB4846B1537D}"/>
              </c:ext>
            </c:extLst>
          </c:dPt>
          <c:dPt>
            <c:idx val="1"/>
            <c:invertIfNegative val="1"/>
            <c:bubble3D val="0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83C-4A40-9BF8-AB4846B1537D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E83C-4A40-9BF8-AB4846B1537D}"/>
              </c:ext>
            </c:extLst>
          </c:dPt>
          <c:dPt>
            <c:idx val="4"/>
            <c:invertIfNegative val="1"/>
            <c:bubble3D val="0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E83C-4A40-9BF8-AB4846B153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REPORT'!$A$1:$A$5</c:f>
              <c:strCache>
                <c:ptCount val="5"/>
                <c:pt idx="0">
                  <c:v>FAILED</c:v>
                </c:pt>
                <c:pt idx="1">
                  <c:v>PASSED</c:v>
                </c:pt>
                <c:pt idx="2">
                  <c:v>BLOCKED</c:v>
                </c:pt>
                <c:pt idx="3">
                  <c:v>TOTAL TESTS</c:v>
                </c:pt>
                <c:pt idx="4">
                  <c:v>BUGS REPORTED</c:v>
                </c:pt>
              </c:strCache>
            </c:strRef>
          </c:cat>
          <c:val>
            <c:numRef>
              <c:f>'SUMMARY REPORT'!$B$1:$B$5</c:f>
              <c:numCache>
                <c:formatCode>General</c:formatCode>
                <c:ptCount val="5"/>
                <c:pt idx="0">
                  <c:v>1</c:v>
                </c:pt>
                <c:pt idx="1">
                  <c:v>22</c:v>
                </c:pt>
                <c:pt idx="2">
                  <c:v>0</c:v>
                </c:pt>
                <c:pt idx="3">
                  <c:v>23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"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E83C-4A40-9BF8-AB4846B15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6754324"/>
        <c:axId val="20660131"/>
      </c:barChart>
      <c:catAx>
        <c:axId val="926754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N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NG"/>
          </a:p>
        </c:txPr>
        <c:crossAx val="20660131"/>
        <c:crosses val="autoZero"/>
        <c:auto val="1"/>
        <c:lblAlgn val="ctr"/>
        <c:lblOffset val="100"/>
        <c:noMultiLvlLbl val="1"/>
      </c:catAx>
      <c:valAx>
        <c:axId val="20660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N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NG"/>
          </a:p>
        </c:txPr>
        <c:crossAx val="9267543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NG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GB" b="1">
                <a:solidFill>
                  <a:srgbClr val="757575"/>
                </a:solidFill>
                <a:latin typeface="+mn-lt"/>
              </a:rPr>
              <a:t>PASS vs FAIL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3"/>
            <c:spPr>
              <a:solidFill>
                <a:srgbClr val="CC0000"/>
              </a:solidFill>
            </c:spPr>
            <c:extLst>
              <c:ext xmlns:c16="http://schemas.microsoft.com/office/drawing/2014/chart" uri="{C3380CC4-5D6E-409C-BE32-E72D297353CC}">
                <c16:uniqueId val="{00000001-08A4-6946-AF2A-FC5C64E267FB}"/>
              </c:ext>
            </c:extLst>
          </c:dPt>
          <c:dPt>
            <c:idx val="1"/>
            <c:bubble3D val="0"/>
            <c:explosion val="1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3-08A4-6946-AF2A-FC5C64E267FB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A4-6946-AF2A-FC5C64E267FB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A4-6946-AF2A-FC5C64E267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'SUMMARY REPORT'!$A$1:$A$2</c:f>
              <c:strCache>
                <c:ptCount val="2"/>
                <c:pt idx="0">
                  <c:v>FAILED</c:v>
                </c:pt>
                <c:pt idx="1">
                  <c:v>PASSED</c:v>
                </c:pt>
              </c:strCache>
            </c:strRef>
          </c:cat>
          <c:val>
            <c:numRef>
              <c:f>'SUMMARY REPORT'!$B$1:$B$2</c:f>
              <c:numCache>
                <c:formatCode>General</c:formatCode>
                <c:ptCount val="2"/>
                <c:pt idx="0">
                  <c:v>1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A4-6946-AF2A-FC5C64E26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19965240831383"/>
          <c:y val="0.3957719436013894"/>
          <c:w val="0.26042225296162302"/>
          <c:h val="0.313122935104810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NG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180975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1409700</xdr:colOff>
      <xdr:row>6</xdr:row>
      <xdr:rowOff>15875</xdr:rowOff>
    </xdr:from>
    <xdr:ext cx="56388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rnt.sc/kgC11ogbtkH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ucedemo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ucedemo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ucedemo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ucedemo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6"/>
  <sheetViews>
    <sheetView tabSelected="1" workbookViewId="0">
      <selection activeCell="K32" sqref="K32"/>
    </sheetView>
  </sheetViews>
  <sheetFormatPr baseColWidth="10" defaultColWidth="12.6640625" defaultRowHeight="15.75" customHeight="1"/>
  <cols>
    <col min="1" max="1" width="25.5" customWidth="1"/>
    <col min="3" max="3" width="22.1640625" customWidth="1"/>
    <col min="4" max="4" width="25.5" customWidth="1"/>
    <col min="5" max="5" width="24.1640625" customWidth="1"/>
    <col min="7" max="7" width="19.6640625" customWidth="1"/>
    <col min="9" max="9" width="0.6640625" customWidth="1"/>
  </cols>
  <sheetData>
    <row r="1" spans="1:9">
      <c r="A1" s="1" t="s">
        <v>0</v>
      </c>
      <c r="B1" s="2">
        <f>COUNTIF(LOGIN!G2:G100, "Failed") + COUNTIF(LOGOUT!G2:G100, "Failed") + COUNTIF(INVENTORY!G2:G100, "Failed") + COUNTIF(CART!G2:G100, "Failed") + COUNTIF(CHECKOUT!G2:G100, "Failed")</f>
        <v>1</v>
      </c>
      <c r="C1" s="29"/>
      <c r="D1" s="28"/>
      <c r="E1" s="28"/>
      <c r="F1" s="28"/>
      <c r="G1" s="28"/>
      <c r="H1" s="28"/>
      <c r="I1" s="28"/>
    </row>
    <row r="2" spans="1:9">
      <c r="A2" s="1" t="s">
        <v>1</v>
      </c>
      <c r="B2" s="2">
        <f>COUNTIF(LOGIN!G2:G100, "Passed") + COUNTIF(LOGOUT!G2:G100, "Passed") + COUNTIF(INVENTORY!G2:G100, "Passed") + COUNTIF(CART!G2:G100, "Passed") + COUNTIF(CHECKOUT!G2:G100, "Passed")</f>
        <v>22</v>
      </c>
      <c r="C2" s="28"/>
      <c r="D2" s="28"/>
      <c r="E2" s="28"/>
      <c r="F2" s="28"/>
      <c r="G2" s="28"/>
      <c r="H2" s="28"/>
      <c r="I2" s="28"/>
    </row>
    <row r="3" spans="1:9">
      <c r="A3" s="1" t="s">
        <v>2</v>
      </c>
      <c r="B3" s="2">
        <f>COUNTIF(LOGIN!G2:G100, "Blocked") + COUNTIF(LOGOUT!G2:G100, "Blocked") + COUNTIF(INVENTORY!G2:G100, "Blocked") + COUNTIF(CART!G2:G100, "Blocked") + COUNTIF(CHECKOUT!G2:G100, "Blocked")</f>
        <v>0</v>
      </c>
      <c r="C3" s="28"/>
      <c r="D3" s="28"/>
      <c r="E3" s="28"/>
      <c r="F3" s="28"/>
      <c r="G3" s="28"/>
      <c r="H3" s="28"/>
      <c r="I3" s="28"/>
    </row>
    <row r="4" spans="1:9">
      <c r="A4" s="1" t="s">
        <v>3</v>
      </c>
      <c r="B4" s="2">
        <f>SUM(B1,B2,B3)</f>
        <v>23</v>
      </c>
      <c r="C4" s="28"/>
      <c r="D4" s="28"/>
      <c r="E4" s="28"/>
      <c r="F4" s="28"/>
      <c r="G4" s="28"/>
      <c r="H4" s="28"/>
      <c r="I4" s="28"/>
    </row>
    <row r="5" spans="1:9">
      <c r="A5" s="1" t="s">
        <v>4</v>
      </c>
      <c r="B5" s="3">
        <f>COUNTA('BUG-REPORT'!E4:E29)</f>
        <v>1</v>
      </c>
      <c r="C5" s="28"/>
      <c r="D5" s="28"/>
      <c r="E5" s="28"/>
      <c r="F5" s="28"/>
      <c r="G5" s="28"/>
      <c r="H5" s="28"/>
      <c r="I5" s="28"/>
    </row>
    <row r="6" spans="1:9" ht="15.75" customHeight="1">
      <c r="A6" s="28"/>
      <c r="B6" s="28"/>
      <c r="C6" s="28"/>
      <c r="D6" s="28"/>
      <c r="E6" s="28"/>
      <c r="F6" s="28"/>
      <c r="G6" s="28"/>
      <c r="H6" s="28"/>
      <c r="I6" s="28"/>
    </row>
    <row r="7" spans="1:9" ht="15.75" customHeight="1">
      <c r="A7" s="28"/>
      <c r="B7" s="28"/>
      <c r="C7" s="28"/>
      <c r="D7" s="28"/>
      <c r="E7" s="28"/>
      <c r="F7" s="28"/>
      <c r="G7" s="28"/>
      <c r="H7" s="28"/>
      <c r="I7" s="28"/>
    </row>
    <row r="8" spans="1:9" ht="15.75" customHeight="1">
      <c r="A8" s="28"/>
      <c r="B8" s="28"/>
      <c r="C8" s="28"/>
      <c r="D8" s="28"/>
      <c r="E8" s="28"/>
      <c r="F8" s="28"/>
      <c r="G8" s="28"/>
      <c r="H8" s="28"/>
      <c r="I8" s="28"/>
    </row>
    <row r="9" spans="1:9" ht="15.75" customHeight="1">
      <c r="A9" s="28"/>
      <c r="B9" s="28"/>
      <c r="C9" s="28"/>
      <c r="D9" s="28"/>
      <c r="E9" s="28"/>
      <c r="F9" s="28"/>
      <c r="G9" s="28"/>
      <c r="H9" s="28"/>
      <c r="I9" s="28"/>
    </row>
    <row r="10" spans="1:9" ht="15.75" customHeight="1">
      <c r="A10" s="28"/>
      <c r="B10" s="28"/>
      <c r="C10" s="28"/>
      <c r="D10" s="28"/>
      <c r="E10" s="28"/>
      <c r="F10" s="28"/>
      <c r="G10" s="28"/>
      <c r="H10" s="28"/>
      <c r="I10" s="28"/>
    </row>
    <row r="11" spans="1:9" ht="15.75" customHeight="1">
      <c r="A11" s="28"/>
      <c r="B11" s="28"/>
      <c r="C11" s="28"/>
      <c r="D11" s="28"/>
      <c r="E11" s="28"/>
      <c r="F11" s="28"/>
      <c r="G11" s="28"/>
      <c r="H11" s="28"/>
      <c r="I11" s="28"/>
    </row>
    <row r="12" spans="1:9" ht="15.75" customHeight="1">
      <c r="A12" s="28"/>
      <c r="B12" s="28"/>
      <c r="C12" s="28"/>
      <c r="D12" s="28"/>
      <c r="E12" s="28"/>
      <c r="F12" s="28"/>
      <c r="G12" s="28"/>
      <c r="H12" s="28"/>
      <c r="I12" s="28"/>
    </row>
    <row r="13" spans="1:9" ht="15.75" customHeight="1">
      <c r="A13" s="28"/>
      <c r="B13" s="28"/>
      <c r="C13" s="28"/>
      <c r="D13" s="28"/>
      <c r="E13" s="28"/>
      <c r="F13" s="28"/>
      <c r="G13" s="28"/>
      <c r="H13" s="28"/>
      <c r="I13" s="28"/>
    </row>
    <row r="14" spans="1:9" ht="15.75" customHeight="1">
      <c r="A14" s="28"/>
      <c r="B14" s="28"/>
      <c r="C14" s="28"/>
      <c r="D14" s="28"/>
      <c r="E14" s="28"/>
      <c r="F14" s="28"/>
      <c r="G14" s="28"/>
      <c r="H14" s="28"/>
      <c r="I14" s="28"/>
    </row>
    <row r="15" spans="1:9" ht="15.75" customHeight="1">
      <c r="A15" s="28"/>
      <c r="B15" s="28"/>
      <c r="C15" s="28"/>
      <c r="D15" s="28"/>
      <c r="E15" s="28"/>
      <c r="F15" s="28"/>
      <c r="G15" s="28"/>
      <c r="H15" s="28"/>
      <c r="I15" s="28"/>
    </row>
    <row r="16" spans="1:9" ht="15.75" customHeight="1">
      <c r="A16" s="28"/>
      <c r="B16" s="28"/>
      <c r="C16" s="28"/>
      <c r="D16" s="28"/>
      <c r="E16" s="28"/>
      <c r="F16" s="28"/>
      <c r="G16" s="28"/>
      <c r="H16" s="28"/>
      <c r="I16" s="28"/>
    </row>
    <row r="17" spans="1:9" ht="15.75" customHeight="1">
      <c r="A17" s="28"/>
      <c r="B17" s="28"/>
      <c r="C17" s="28"/>
      <c r="D17" s="28"/>
      <c r="E17" s="28"/>
      <c r="F17" s="28"/>
      <c r="G17" s="28"/>
      <c r="H17" s="28"/>
      <c r="I17" s="28"/>
    </row>
    <row r="18" spans="1:9" ht="15.75" customHeight="1">
      <c r="A18" s="28"/>
      <c r="B18" s="28"/>
      <c r="C18" s="28"/>
      <c r="D18" s="28"/>
      <c r="E18" s="28"/>
      <c r="F18" s="28"/>
      <c r="G18" s="28"/>
      <c r="H18" s="28"/>
      <c r="I18" s="28"/>
    </row>
    <row r="19" spans="1:9" ht="15.75" customHeight="1">
      <c r="A19" s="28"/>
      <c r="B19" s="28"/>
      <c r="C19" s="28"/>
      <c r="D19" s="28"/>
      <c r="E19" s="28"/>
      <c r="F19" s="28"/>
      <c r="G19" s="28"/>
      <c r="H19" s="28"/>
      <c r="I19" s="28"/>
    </row>
    <row r="20" spans="1:9" ht="15.75" customHeight="1">
      <c r="A20" s="28"/>
      <c r="B20" s="28"/>
      <c r="C20" s="28"/>
      <c r="D20" s="28"/>
      <c r="E20" s="28"/>
      <c r="F20" s="28"/>
      <c r="G20" s="28"/>
      <c r="H20" s="28"/>
      <c r="I20" s="28"/>
    </row>
    <row r="21" spans="1:9" ht="15.75" customHeight="1">
      <c r="A21" s="28"/>
      <c r="B21" s="28"/>
      <c r="C21" s="28"/>
      <c r="D21" s="28"/>
      <c r="E21" s="28"/>
      <c r="F21" s="28"/>
      <c r="G21" s="28"/>
      <c r="H21" s="28"/>
      <c r="I21" s="28"/>
    </row>
    <row r="22" spans="1:9" ht="15.75" customHeight="1">
      <c r="A22" s="28"/>
      <c r="B22" s="28"/>
      <c r="C22" s="28"/>
      <c r="D22" s="28"/>
      <c r="E22" s="28"/>
      <c r="F22" s="28"/>
      <c r="G22" s="28"/>
      <c r="H22" s="28"/>
      <c r="I22" s="28"/>
    </row>
    <row r="23" spans="1:9" ht="15.75" customHeight="1">
      <c r="A23" s="28"/>
      <c r="B23" s="28"/>
      <c r="C23" s="28"/>
      <c r="D23" s="28"/>
      <c r="E23" s="28"/>
      <c r="F23" s="28"/>
      <c r="G23" s="28"/>
      <c r="H23" s="28"/>
      <c r="I23" s="28"/>
    </row>
    <row r="24" spans="1:9" ht="15.75" customHeight="1">
      <c r="A24" s="28"/>
      <c r="B24" s="28"/>
      <c r="C24" s="28"/>
      <c r="D24" s="28"/>
      <c r="E24" s="28"/>
      <c r="F24" s="28"/>
      <c r="G24" s="28"/>
      <c r="H24" s="28"/>
      <c r="I24" s="28"/>
    </row>
    <row r="25" spans="1:9" ht="15.75" customHeight="1">
      <c r="A25" s="28"/>
      <c r="B25" s="28"/>
      <c r="C25" s="28"/>
      <c r="D25" s="28"/>
      <c r="E25" s="28"/>
      <c r="F25" s="28"/>
      <c r="G25" s="28"/>
      <c r="H25" s="28"/>
      <c r="I25" s="28"/>
    </row>
    <row r="26" spans="1:9" ht="15.75" customHeight="1">
      <c r="A26" s="28"/>
      <c r="B26" s="28"/>
      <c r="C26" s="28"/>
      <c r="D26" s="28"/>
      <c r="E26" s="28"/>
      <c r="F26" s="28"/>
      <c r="G26" s="28"/>
      <c r="H26" s="28"/>
      <c r="I26" s="28"/>
    </row>
    <row r="27" spans="1:9" ht="15.75" customHeight="1">
      <c r="A27" s="28"/>
      <c r="B27" s="28"/>
      <c r="C27" s="28"/>
      <c r="D27" s="28"/>
      <c r="E27" s="28"/>
      <c r="F27" s="28"/>
      <c r="G27" s="28"/>
      <c r="H27" s="28"/>
      <c r="I27" s="28"/>
    </row>
    <row r="28" spans="1:9" ht="15.75" customHeight="1">
      <c r="A28" s="28"/>
      <c r="B28" s="28"/>
      <c r="C28" s="28"/>
      <c r="D28" s="28"/>
      <c r="E28" s="28"/>
      <c r="F28" s="28"/>
      <c r="G28" s="28"/>
      <c r="H28" s="28"/>
      <c r="I28" s="28"/>
    </row>
    <row r="29" spans="1:9" ht="15.75" customHeight="1">
      <c r="A29" s="28"/>
      <c r="B29" s="28"/>
      <c r="C29" s="28"/>
      <c r="D29" s="28"/>
      <c r="E29" s="28"/>
      <c r="F29" s="28"/>
      <c r="G29" s="28"/>
      <c r="H29" s="28"/>
      <c r="I29" s="28"/>
    </row>
    <row r="30" spans="1:9" ht="15.75" customHeight="1">
      <c r="A30" s="28"/>
      <c r="B30" s="28"/>
      <c r="C30" s="28"/>
      <c r="D30" s="28"/>
      <c r="E30" s="28"/>
      <c r="F30" s="28"/>
      <c r="G30" s="28"/>
      <c r="H30" s="28"/>
      <c r="I30" s="28"/>
    </row>
    <row r="31" spans="1:9" ht="15.75" customHeight="1">
      <c r="A31" s="28"/>
      <c r="B31" s="28"/>
      <c r="C31" s="28"/>
      <c r="D31" s="28"/>
      <c r="E31" s="28"/>
      <c r="F31" s="28"/>
      <c r="G31" s="28"/>
      <c r="H31" s="28"/>
      <c r="I31" s="28"/>
    </row>
    <row r="32" spans="1:9" ht="15.75" customHeight="1">
      <c r="A32" s="28"/>
      <c r="B32" s="28"/>
      <c r="C32" s="28"/>
      <c r="D32" s="28"/>
      <c r="E32" s="28"/>
      <c r="F32" s="28"/>
      <c r="G32" s="28"/>
      <c r="H32" s="28"/>
      <c r="I32" s="28"/>
    </row>
    <row r="33" spans="1:9" ht="15.75" customHeight="1">
      <c r="A33" s="28"/>
      <c r="B33" s="28"/>
      <c r="C33" s="28"/>
      <c r="D33" s="28"/>
      <c r="E33" s="28"/>
      <c r="F33" s="28"/>
      <c r="G33" s="28"/>
      <c r="H33" s="28"/>
      <c r="I33" s="28"/>
    </row>
    <row r="34" spans="1:9" ht="15.75" customHeight="1">
      <c r="A34" s="28"/>
      <c r="B34" s="28"/>
      <c r="C34" s="28"/>
      <c r="D34" s="28"/>
      <c r="E34" s="28"/>
      <c r="F34" s="28"/>
      <c r="G34" s="28"/>
      <c r="H34" s="28"/>
      <c r="I34" s="28"/>
    </row>
    <row r="35" spans="1:9" ht="15.75" customHeight="1">
      <c r="A35" s="28"/>
      <c r="B35" s="28"/>
      <c r="C35" s="28"/>
      <c r="D35" s="28"/>
      <c r="E35" s="28"/>
      <c r="F35" s="28"/>
      <c r="G35" s="28"/>
      <c r="H35" s="28"/>
      <c r="I35" s="28"/>
    </row>
    <row r="36" spans="1:9" ht="15.75" customHeight="1">
      <c r="A36" s="28"/>
      <c r="B36" s="28"/>
      <c r="C36" s="28"/>
      <c r="D36" s="28"/>
      <c r="E36" s="28"/>
      <c r="F36" s="28"/>
      <c r="G36" s="28"/>
      <c r="H36" s="28"/>
      <c r="I36" s="28"/>
    </row>
  </sheetData>
  <mergeCells count="3">
    <mergeCell ref="A7:I36"/>
    <mergeCell ref="A6:B6"/>
    <mergeCell ref="C1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1"/>
  <sheetViews>
    <sheetView workbookViewId="0">
      <pane ySplit="3" topLeftCell="A4" activePane="bottomLeft" state="frozen"/>
      <selection pane="bottomLeft" activeCell="B41" sqref="B41"/>
    </sheetView>
  </sheetViews>
  <sheetFormatPr baseColWidth="10" defaultColWidth="12.6640625" defaultRowHeight="15.75" customHeight="1"/>
  <cols>
    <col min="1" max="1" width="29.33203125" customWidth="1"/>
    <col min="2" max="2" width="20.5" customWidth="1"/>
    <col min="3" max="3" width="11.5" customWidth="1"/>
    <col min="4" max="4" width="17.33203125" customWidth="1"/>
    <col min="6" max="6" width="22.83203125" customWidth="1"/>
    <col min="7" max="7" width="16" customWidth="1"/>
    <col min="12" max="13" width="14.5" customWidth="1"/>
  </cols>
  <sheetData>
    <row r="1" spans="1:13">
      <c r="A1" s="4" t="s">
        <v>5</v>
      </c>
      <c r="B1" s="5" t="s">
        <v>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1" t="s">
        <v>7</v>
      </c>
      <c r="B2" s="2">
        <f>COUNTIF(E2:E99, "*TC*")</f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7" t="s">
        <v>8</v>
      </c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G3" s="7" t="s">
        <v>14</v>
      </c>
      <c r="H3" s="7" t="s">
        <v>15</v>
      </c>
      <c r="I3" s="7" t="s">
        <v>16</v>
      </c>
      <c r="J3" s="7" t="s">
        <v>17</v>
      </c>
      <c r="K3" s="7" t="s">
        <v>18</v>
      </c>
      <c r="L3" s="7" t="s">
        <v>19</v>
      </c>
      <c r="M3" s="7" t="s">
        <v>20</v>
      </c>
    </row>
    <row r="4" spans="1:13" ht="15.75" customHeight="1">
      <c r="A4" s="8" t="s">
        <v>21</v>
      </c>
      <c r="B4" s="8" t="s">
        <v>22</v>
      </c>
      <c r="C4" s="8" t="s">
        <v>23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 t="s">
        <v>0</v>
      </c>
      <c r="K4" s="8" t="s">
        <v>30</v>
      </c>
      <c r="L4" s="9" t="s">
        <v>31</v>
      </c>
      <c r="M4" s="10" t="s">
        <v>32</v>
      </c>
    </row>
    <row r="5" spans="1:13" ht="15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5.7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5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 ht="1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 ht="1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ht="1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ht="1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ht="1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ht="1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ht="1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ht="1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ht="1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ht="1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ht="1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ht="1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ht="1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ht="1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ht="1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ht="1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ht="1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ht="1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 ht="1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ht="1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 ht="1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ht="1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ht="1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ht="1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3" ht="1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ht="1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3" ht="1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1:13" ht="1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1:13" ht="1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3" ht="1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1:13" ht="1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3" ht="1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1:13" ht="1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1:13" ht="1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1:13" ht="1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 ht="1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1:13" ht="1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1:13" ht="1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1:13" ht="1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1:13" ht="1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3" ht="1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1:13" ht="1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1:13" ht="1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1:13" ht="1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1:13" ht="1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13" ht="1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1:13" ht="1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1:13" ht="1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1:13" ht="1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1:13" ht="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1:13" ht="1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1:13" ht="1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1:13" ht="1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1:13" ht="1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1:13" ht="1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1:13" ht="1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1:13" ht="1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1:13" ht="1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1:13" ht="1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1:13" ht="1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1:13" ht="1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13" ht="1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1:13" ht="1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1:13" ht="1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1:13" ht="1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3" ht="1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1:13" ht="1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1:13" ht="1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1:13" ht="1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1:13" ht="1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1:13" ht="1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1:13" ht="1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1:13" ht="1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1:13" ht="1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1:13" ht="1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1:13" ht="1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1:13" ht="1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1:13" ht="1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1:13" ht="1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1:13" ht="1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1:13" ht="1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spans="1:13" ht="1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spans="1:13" ht="1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1:13" ht="1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1:13" ht="1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1:13" ht="1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1:13" ht="1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spans="1:13" ht="1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spans="1:13" ht="1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spans="1:13" ht="1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1:13" ht="1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spans="1:13" ht="1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ht="1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ht="1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ht="1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ht="1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ht="1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ht="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ht="1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ht="1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ht="1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ht="1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ht="1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ht="1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ht="1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ht="1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ht="1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ht="1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ht="1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ht="1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ht="1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ht="1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ht="1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ht="1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ht="1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ht="1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ht="1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ht="1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ht="1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ht="1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ht="1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ht="1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ht="1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ht="1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ht="1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ht="1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ht="1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ht="1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 spans="1:13" ht="1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 spans="1:13" ht="1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 spans="1:13" ht="1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 spans="1:13" ht="1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 spans="1:13" ht="1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 spans="1:13" ht="1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 spans="1:13" ht="1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 spans="1:13" ht="1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 spans="1:13" ht="1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 spans="1:13" ht="1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 spans="1:13" ht="1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 spans="1:13" ht="1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 spans="1:13" ht="1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 spans="1:13" ht="1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 spans="1:13" ht="1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 spans="1:13" ht="1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 spans="1:13" ht="1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 spans="1:13" ht="1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 spans="1:13" ht="1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 spans="1:13" ht="1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 spans="1:13" ht="1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 spans="1:13" ht="1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 spans="1:13" ht="1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 spans="1:13" ht="1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 spans="1:13" ht="1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 spans="1:13" ht="1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 spans="1:13" ht="1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 spans="1:13" ht="1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 spans="1:13" ht="1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 spans="1:13" ht="1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 spans="1:13" ht="1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 spans="1:13" ht="1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 spans="1:13" ht="1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 spans="1:13" ht="1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 spans="1:13" ht="1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 spans="1:13" ht="1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 spans="1:13" ht="1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 spans="1:13" ht="1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 spans="1:13" ht="1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 spans="1:13" ht="1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 spans="1:13" ht="1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 spans="1:13" ht="1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 spans="1:13" ht="1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 spans="1:13" ht="1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 spans="1:13" ht="1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 spans="1:13" ht="1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 spans="1:13" ht="1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 spans="1:13" ht="1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 spans="1:13" ht="1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 spans="1:13" ht="1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 spans="1:13" ht="1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 spans="1:13" ht="1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 spans="1:13" ht="1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 spans="1:13" ht="1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 spans="1:13" ht="1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 spans="1:13" ht="1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 spans="1:13" ht="1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  <row r="501" spans="1:13" ht="1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</row>
    <row r="502" spans="1:13" ht="1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</row>
    <row r="503" spans="1:13" ht="1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</row>
    <row r="504" spans="1:13" ht="1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</row>
    <row r="505" spans="1:13" ht="1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</row>
    <row r="506" spans="1:13" ht="1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</row>
    <row r="507" spans="1:13" ht="1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</row>
    <row r="508" spans="1:13" ht="1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09" spans="1:13" ht="1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</row>
    <row r="510" spans="1:13" ht="1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</row>
    <row r="511" spans="1:13" ht="1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</row>
    <row r="512" spans="1:13" ht="1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</row>
    <row r="513" spans="1:13" ht="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</row>
    <row r="514" spans="1:13" ht="1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</row>
    <row r="515" spans="1:13" ht="1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</row>
    <row r="516" spans="1:13" ht="1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</row>
    <row r="517" spans="1:13" ht="1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</row>
    <row r="518" spans="1:13" ht="1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</row>
    <row r="519" spans="1:13" ht="1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</row>
    <row r="520" spans="1:13" ht="1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</row>
    <row r="521" spans="1:13" ht="1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</row>
    <row r="522" spans="1:13" ht="1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</row>
    <row r="523" spans="1:13" ht="1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</row>
    <row r="524" spans="1:13" ht="1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</row>
    <row r="525" spans="1:13" ht="1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</row>
    <row r="526" spans="1:13" ht="1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</row>
    <row r="527" spans="1:13" ht="1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</row>
    <row r="528" spans="1:13" ht="1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</row>
    <row r="529" spans="1:13" ht="1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</row>
    <row r="530" spans="1:13" ht="1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</row>
    <row r="531" spans="1:13" ht="1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</row>
    <row r="532" spans="1:13" ht="1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</row>
    <row r="533" spans="1:13" ht="1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</row>
    <row r="534" spans="1:13" ht="1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</row>
    <row r="535" spans="1:13" ht="1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</row>
    <row r="536" spans="1:13" ht="1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</row>
    <row r="537" spans="1:13" ht="1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</row>
    <row r="538" spans="1:13" ht="1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</row>
    <row r="539" spans="1:13" ht="1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</row>
    <row r="540" spans="1:13" ht="1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</row>
    <row r="541" spans="1:13" ht="1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</row>
    <row r="542" spans="1:13" ht="1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</row>
    <row r="543" spans="1:13" ht="1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</row>
    <row r="544" spans="1:13" ht="1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</row>
    <row r="545" spans="1:13" ht="1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</row>
    <row r="546" spans="1:13" ht="1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</row>
    <row r="547" spans="1:13" ht="1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</row>
    <row r="548" spans="1:13" ht="1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</row>
    <row r="549" spans="1:13" ht="1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</row>
    <row r="550" spans="1:13" ht="1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</row>
    <row r="551" spans="1:13" ht="1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</row>
    <row r="552" spans="1:13" ht="1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</row>
    <row r="553" spans="1:13" ht="1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</row>
    <row r="554" spans="1:13" ht="1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</row>
    <row r="555" spans="1:13" ht="1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</row>
    <row r="556" spans="1:13" ht="1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</row>
    <row r="557" spans="1:13" ht="1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</row>
    <row r="558" spans="1:13" ht="1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</row>
    <row r="559" spans="1:13" ht="1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</row>
    <row r="560" spans="1:13" ht="1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</row>
    <row r="561" spans="1:13" ht="1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</row>
    <row r="562" spans="1:13" ht="1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</row>
    <row r="563" spans="1:13" ht="1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</row>
    <row r="564" spans="1:13" ht="1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</row>
    <row r="565" spans="1:13" ht="1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</row>
    <row r="566" spans="1:13" ht="1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</row>
    <row r="567" spans="1:13" ht="1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</row>
    <row r="568" spans="1:13" ht="1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</row>
    <row r="569" spans="1:13" ht="1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</row>
    <row r="570" spans="1:13" ht="1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</row>
    <row r="571" spans="1:13" ht="1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</row>
    <row r="572" spans="1:13" ht="1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</row>
    <row r="573" spans="1:13" ht="1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</row>
    <row r="574" spans="1:13" ht="1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</row>
    <row r="575" spans="1:13" ht="1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</row>
    <row r="576" spans="1:13" ht="1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</row>
    <row r="577" spans="1:13" ht="1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</row>
    <row r="578" spans="1:13" ht="1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</row>
    <row r="579" spans="1:13" ht="1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</row>
    <row r="580" spans="1:13" ht="1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</row>
    <row r="581" spans="1:13" ht="1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</row>
    <row r="582" spans="1:13" ht="1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</row>
    <row r="583" spans="1:13" ht="1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</row>
    <row r="584" spans="1:13" ht="1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</row>
    <row r="585" spans="1:13" ht="1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</row>
    <row r="586" spans="1:13" ht="1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</row>
    <row r="587" spans="1:13" ht="1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</row>
    <row r="588" spans="1:13" ht="1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</row>
    <row r="589" spans="1:13" ht="1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</row>
    <row r="590" spans="1:13" ht="1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</row>
    <row r="591" spans="1:13" ht="1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</row>
    <row r="592" spans="1:13" ht="1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</row>
    <row r="593" spans="1:13" ht="1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</row>
    <row r="594" spans="1:13" ht="1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</row>
    <row r="595" spans="1:13" ht="1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</row>
    <row r="596" spans="1:13" ht="1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</row>
    <row r="597" spans="1:13" ht="1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</row>
    <row r="598" spans="1:13" ht="1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</row>
    <row r="599" spans="1:13" ht="1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</row>
    <row r="600" spans="1:13" ht="1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</row>
    <row r="601" spans="1:13" ht="1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</row>
    <row r="602" spans="1:13" ht="1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</row>
    <row r="603" spans="1:13" ht="1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</row>
    <row r="604" spans="1:13" ht="1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</row>
    <row r="605" spans="1:13" ht="1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</row>
    <row r="606" spans="1:13" ht="1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</row>
    <row r="607" spans="1:13" ht="1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</row>
    <row r="608" spans="1:13" ht="1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</row>
    <row r="609" spans="1:13" ht="1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</row>
    <row r="610" spans="1:13" ht="1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</row>
    <row r="611" spans="1:13" ht="1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</row>
    <row r="612" spans="1:13" ht="1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</row>
    <row r="613" spans="1:13" ht="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</row>
    <row r="614" spans="1:13" ht="1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</row>
    <row r="615" spans="1:13" ht="1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</row>
    <row r="616" spans="1:13" ht="1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</row>
    <row r="617" spans="1:13" ht="1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</row>
    <row r="618" spans="1:13" ht="1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</row>
    <row r="619" spans="1:13" ht="1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</row>
    <row r="620" spans="1:13" ht="1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</row>
    <row r="621" spans="1:13" ht="1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</row>
    <row r="622" spans="1:13" ht="1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</row>
    <row r="623" spans="1:13" ht="1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</row>
    <row r="624" spans="1:13" ht="1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</row>
    <row r="625" spans="1:13" ht="1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</row>
    <row r="626" spans="1:13" ht="1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</row>
    <row r="627" spans="1:13" ht="1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</row>
    <row r="628" spans="1:13" ht="1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</row>
    <row r="629" spans="1:13" ht="1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</row>
    <row r="630" spans="1:13" ht="1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</row>
    <row r="631" spans="1:13" ht="1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</row>
    <row r="632" spans="1:13" ht="1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</row>
    <row r="633" spans="1:13" ht="1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</row>
    <row r="634" spans="1:13" ht="1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</row>
    <row r="635" spans="1:13" ht="1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</row>
    <row r="636" spans="1:13" ht="1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</row>
    <row r="637" spans="1:13" ht="1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</row>
    <row r="638" spans="1:13" ht="1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</row>
    <row r="639" spans="1:13" ht="1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</row>
    <row r="640" spans="1:13" ht="1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</row>
    <row r="641" spans="1:13" ht="1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</row>
    <row r="642" spans="1:13" ht="1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</row>
    <row r="643" spans="1:13" ht="1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</row>
    <row r="644" spans="1:13" ht="1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</row>
    <row r="645" spans="1:13" ht="1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</row>
    <row r="646" spans="1:13" ht="1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</row>
    <row r="647" spans="1:13" ht="1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</row>
    <row r="648" spans="1:13" ht="1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</row>
    <row r="649" spans="1:13" ht="1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</row>
    <row r="650" spans="1:13" ht="1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</row>
    <row r="651" spans="1:13" ht="1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</row>
    <row r="652" spans="1:13" ht="1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</row>
    <row r="653" spans="1:13" ht="1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</row>
    <row r="654" spans="1:13" ht="1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</row>
    <row r="655" spans="1:13" ht="1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</row>
    <row r="656" spans="1:13" ht="1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</row>
    <row r="657" spans="1:13" ht="1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</row>
    <row r="658" spans="1:13" ht="1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</row>
    <row r="659" spans="1:13" ht="1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</row>
    <row r="660" spans="1:13" ht="1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</row>
    <row r="661" spans="1:13" ht="1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</row>
    <row r="662" spans="1:13" ht="1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</row>
    <row r="663" spans="1:13" ht="1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</row>
    <row r="664" spans="1:13" ht="1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</row>
    <row r="665" spans="1:13" ht="1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</row>
    <row r="666" spans="1:13" ht="1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</row>
    <row r="667" spans="1:13" ht="1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</row>
    <row r="668" spans="1:13" ht="1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</row>
    <row r="669" spans="1:13" ht="1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</row>
    <row r="670" spans="1:13" ht="1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</row>
    <row r="671" spans="1:13" ht="1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</row>
    <row r="672" spans="1:13" ht="1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</row>
    <row r="673" spans="1:13" ht="1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</row>
    <row r="674" spans="1:13" ht="1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</row>
    <row r="675" spans="1:13" ht="1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</row>
    <row r="676" spans="1:13" ht="1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</row>
    <row r="677" spans="1:13" ht="1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</row>
    <row r="678" spans="1:13" ht="1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</row>
    <row r="679" spans="1:13" ht="1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</row>
    <row r="680" spans="1:13" ht="1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</row>
    <row r="681" spans="1:13" ht="1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</row>
    <row r="682" spans="1:13" ht="1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</row>
    <row r="683" spans="1:13" ht="1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</row>
    <row r="684" spans="1:13" ht="1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</row>
    <row r="685" spans="1:13" ht="1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</row>
    <row r="686" spans="1:13" ht="1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</row>
    <row r="687" spans="1:13" ht="1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</row>
    <row r="688" spans="1:13" ht="1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</row>
    <row r="689" spans="1:13" ht="1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</row>
    <row r="690" spans="1:13" ht="1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</row>
    <row r="691" spans="1:13" ht="1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</row>
    <row r="692" spans="1:13" ht="1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</row>
    <row r="693" spans="1:13" ht="1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</row>
    <row r="694" spans="1:13" ht="1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 spans="1:13" ht="1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</row>
    <row r="696" spans="1:13" ht="1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</row>
    <row r="697" spans="1:13" ht="1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</row>
    <row r="698" spans="1:13" ht="1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</row>
    <row r="699" spans="1:13" ht="1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</row>
    <row r="700" spans="1:13" ht="1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</row>
    <row r="701" spans="1:13" ht="1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</row>
    <row r="702" spans="1:13" ht="1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</row>
    <row r="703" spans="1:13" ht="1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</row>
    <row r="704" spans="1:13" ht="1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</row>
    <row r="705" spans="1:13" ht="1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</row>
    <row r="706" spans="1:13" ht="1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</row>
    <row r="707" spans="1:13" ht="1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</row>
    <row r="708" spans="1:13" ht="1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</row>
    <row r="709" spans="1:13" ht="1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</row>
    <row r="710" spans="1:13" ht="1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</row>
    <row r="711" spans="1:13" ht="1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</row>
    <row r="712" spans="1:13" ht="1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</row>
    <row r="713" spans="1:13" ht="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</row>
    <row r="714" spans="1:13" ht="1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</row>
    <row r="715" spans="1:13" ht="1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</row>
    <row r="716" spans="1:13" ht="1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 spans="1:13" ht="1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</row>
    <row r="718" spans="1:13" ht="1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</row>
    <row r="719" spans="1:13" ht="1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</row>
    <row r="720" spans="1:13" ht="1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</row>
    <row r="721" spans="1:13" ht="1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</row>
    <row r="722" spans="1:13" ht="1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</row>
    <row r="723" spans="1:13" ht="1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</row>
    <row r="724" spans="1:13" ht="1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</row>
    <row r="725" spans="1:13" ht="1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</row>
    <row r="726" spans="1:13" ht="1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</row>
    <row r="727" spans="1:13" ht="1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</row>
    <row r="728" spans="1:13" ht="1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</row>
    <row r="729" spans="1:13" ht="1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</row>
    <row r="730" spans="1:13" ht="1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</row>
    <row r="731" spans="1:13" ht="1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</row>
    <row r="732" spans="1:13" ht="1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</row>
    <row r="733" spans="1:13" ht="1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</row>
    <row r="734" spans="1:13" ht="1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</row>
    <row r="735" spans="1:13" ht="1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</row>
    <row r="736" spans="1:13" ht="1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</row>
    <row r="737" spans="1:13" ht="1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</row>
    <row r="738" spans="1:13" ht="1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</row>
    <row r="739" spans="1:13" ht="1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</row>
    <row r="740" spans="1:13" ht="1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</row>
    <row r="741" spans="1:13" ht="1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</row>
    <row r="742" spans="1:13" ht="1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</row>
    <row r="743" spans="1:13" ht="1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</row>
    <row r="744" spans="1:13" ht="1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</row>
    <row r="745" spans="1:13" ht="1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</row>
    <row r="746" spans="1:13" ht="1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</row>
    <row r="747" spans="1:13" ht="1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</row>
    <row r="748" spans="1:13" ht="1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</row>
    <row r="749" spans="1:13" ht="1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</row>
    <row r="750" spans="1:13" ht="1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</row>
    <row r="751" spans="1:13" ht="1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</row>
    <row r="752" spans="1:13" ht="1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</row>
    <row r="753" spans="1:13" ht="1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</row>
    <row r="754" spans="1:13" ht="1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</row>
    <row r="755" spans="1:13" ht="1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</row>
    <row r="756" spans="1:13" ht="1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</row>
    <row r="757" spans="1:13" ht="1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</row>
    <row r="758" spans="1:13" ht="1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</row>
    <row r="759" spans="1:13" ht="1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</row>
    <row r="760" spans="1:13" ht="1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</row>
    <row r="761" spans="1:13" ht="1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</row>
    <row r="762" spans="1:13" ht="1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</row>
    <row r="763" spans="1:13" ht="1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</row>
    <row r="764" spans="1:13" ht="1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</row>
    <row r="765" spans="1:13" ht="1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</row>
    <row r="766" spans="1:13" ht="1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</row>
    <row r="767" spans="1:13" ht="1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</row>
    <row r="768" spans="1:13" ht="1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</row>
    <row r="769" spans="1:13" ht="1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</row>
    <row r="770" spans="1:13" ht="1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</row>
    <row r="771" spans="1:13" ht="1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</row>
    <row r="772" spans="1:13" ht="1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</row>
    <row r="773" spans="1:13" ht="1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</row>
    <row r="774" spans="1:13" ht="1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</row>
    <row r="775" spans="1:13" ht="1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</row>
    <row r="776" spans="1:13" ht="1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</row>
    <row r="777" spans="1:13" ht="1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</row>
    <row r="778" spans="1:13" ht="1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</row>
    <row r="779" spans="1:13" ht="1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</row>
    <row r="780" spans="1:13" ht="1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</row>
    <row r="781" spans="1:13" ht="1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</row>
    <row r="782" spans="1:13" ht="1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</row>
    <row r="783" spans="1:13" ht="1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</row>
    <row r="784" spans="1:13" ht="1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</row>
    <row r="785" spans="1:13" ht="1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</row>
    <row r="786" spans="1:13" ht="1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</row>
    <row r="787" spans="1:13" ht="1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</row>
    <row r="788" spans="1:13" ht="1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</row>
    <row r="789" spans="1:13" ht="1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</row>
    <row r="790" spans="1:13" ht="1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</row>
    <row r="791" spans="1:13" ht="1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</row>
    <row r="792" spans="1:13" ht="1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</row>
    <row r="793" spans="1:13" ht="1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</row>
    <row r="794" spans="1:13" ht="1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</row>
    <row r="795" spans="1:13" ht="1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</row>
    <row r="796" spans="1:13" ht="1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</row>
    <row r="797" spans="1:13" ht="1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</row>
    <row r="798" spans="1:13" ht="1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</row>
    <row r="799" spans="1:13" ht="1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</row>
    <row r="800" spans="1:13" ht="1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</row>
    <row r="801" spans="1:13" ht="1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</row>
    <row r="802" spans="1:13" ht="1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</row>
    <row r="803" spans="1:13" ht="1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</row>
    <row r="804" spans="1:13" ht="1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</row>
    <row r="805" spans="1:13" ht="1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</row>
    <row r="806" spans="1:13" ht="1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</row>
    <row r="807" spans="1:13" ht="1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</row>
    <row r="808" spans="1:13" ht="1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</row>
    <row r="809" spans="1:13" ht="1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</row>
    <row r="810" spans="1:13" ht="1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</row>
    <row r="811" spans="1:13" ht="1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</row>
    <row r="812" spans="1:13" ht="1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</row>
    <row r="813" spans="1:13" ht="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</row>
    <row r="814" spans="1:13" ht="1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</row>
    <row r="815" spans="1:13" ht="1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</row>
    <row r="816" spans="1:13" ht="1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</row>
    <row r="817" spans="1:13" ht="1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</row>
    <row r="818" spans="1:13" ht="1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</row>
    <row r="819" spans="1:13" ht="1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</row>
    <row r="820" spans="1:13" ht="1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</row>
    <row r="821" spans="1:13" ht="1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</row>
    <row r="822" spans="1:13" ht="1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</row>
    <row r="823" spans="1:13" ht="1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</row>
    <row r="824" spans="1:13" ht="1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</row>
    <row r="825" spans="1:13" ht="1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</row>
    <row r="826" spans="1:13" ht="1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</row>
    <row r="827" spans="1:13" ht="1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</row>
    <row r="828" spans="1:13" ht="1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</row>
    <row r="829" spans="1:13" ht="1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</row>
    <row r="830" spans="1:13" ht="1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</row>
    <row r="831" spans="1:13" ht="1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</row>
    <row r="832" spans="1:13" ht="1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</row>
    <row r="833" spans="1:13" ht="1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</row>
    <row r="834" spans="1:13" ht="1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</row>
    <row r="835" spans="1:13" ht="1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</row>
    <row r="836" spans="1:13" ht="1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</row>
    <row r="837" spans="1:13" ht="1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</row>
    <row r="838" spans="1:13" ht="1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</row>
    <row r="839" spans="1:13" ht="1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</row>
    <row r="840" spans="1:13" ht="1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</row>
    <row r="841" spans="1:13" ht="1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</row>
    <row r="842" spans="1:13" ht="1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</row>
    <row r="843" spans="1:13" ht="1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</row>
    <row r="844" spans="1:13" ht="1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</row>
    <row r="845" spans="1:13" ht="1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</row>
    <row r="846" spans="1:13" ht="1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</row>
    <row r="847" spans="1:13" ht="1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</row>
    <row r="848" spans="1:13" ht="1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</row>
    <row r="849" spans="1:13" ht="1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</row>
    <row r="850" spans="1:13" ht="1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</row>
    <row r="851" spans="1:13" ht="1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</row>
    <row r="852" spans="1:13" ht="1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</row>
    <row r="853" spans="1:13" ht="1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</row>
    <row r="854" spans="1:13" ht="1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</row>
    <row r="855" spans="1:13" ht="1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</row>
    <row r="856" spans="1:13" ht="1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</row>
    <row r="857" spans="1:13" ht="1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</row>
    <row r="858" spans="1:13" ht="1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</row>
    <row r="859" spans="1:13" ht="1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</row>
    <row r="860" spans="1:13" ht="1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</row>
    <row r="861" spans="1:13" ht="1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</row>
    <row r="862" spans="1:13" ht="1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</row>
    <row r="863" spans="1:13" ht="1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</row>
    <row r="864" spans="1:13" ht="1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</row>
    <row r="865" spans="1:13" ht="1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</row>
    <row r="866" spans="1:13" ht="1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</row>
    <row r="867" spans="1:13" ht="1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</row>
    <row r="868" spans="1:13" ht="1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</row>
    <row r="869" spans="1:13" ht="1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</row>
    <row r="870" spans="1:13" ht="1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</row>
    <row r="871" spans="1:13" ht="1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</row>
    <row r="872" spans="1:13" ht="1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</row>
    <row r="873" spans="1:13" ht="1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</row>
    <row r="874" spans="1:13" ht="1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</row>
    <row r="875" spans="1:13" ht="1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</row>
    <row r="876" spans="1:13" ht="1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</row>
    <row r="877" spans="1:13" ht="1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</row>
    <row r="878" spans="1:13" ht="1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</row>
    <row r="879" spans="1:13" ht="1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</row>
    <row r="880" spans="1:13" ht="1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</row>
    <row r="881" spans="1:13" ht="1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</row>
    <row r="882" spans="1:13" ht="1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</row>
    <row r="883" spans="1:13" ht="1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</row>
    <row r="884" spans="1:13" ht="1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</row>
    <row r="885" spans="1:13" ht="1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</row>
    <row r="886" spans="1:13" ht="1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</row>
    <row r="887" spans="1:13" ht="1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</row>
    <row r="888" spans="1:13" ht="1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</row>
    <row r="889" spans="1:13" ht="1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</row>
    <row r="890" spans="1:13" ht="1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</row>
    <row r="891" spans="1:13" ht="1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</row>
    <row r="892" spans="1:13" ht="1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</row>
    <row r="893" spans="1:13" ht="1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</row>
    <row r="894" spans="1:13" ht="1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</row>
    <row r="895" spans="1:13" ht="1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</row>
    <row r="896" spans="1:13" ht="1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</row>
    <row r="897" spans="1:13" ht="1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</row>
    <row r="898" spans="1:13" ht="1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</row>
    <row r="899" spans="1:13" ht="1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</row>
    <row r="900" spans="1:13" ht="1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</row>
    <row r="901" spans="1:13" ht="1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</row>
    <row r="902" spans="1:13" ht="1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</row>
    <row r="903" spans="1:13" ht="1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</row>
    <row r="904" spans="1:13" ht="1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</row>
    <row r="905" spans="1:13" ht="1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</row>
    <row r="906" spans="1:13" ht="1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</row>
    <row r="907" spans="1:13" ht="1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</row>
    <row r="908" spans="1:13" ht="1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</row>
    <row r="909" spans="1:13" ht="1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</row>
    <row r="910" spans="1:13" ht="1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</row>
    <row r="911" spans="1:13" ht="1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</row>
    <row r="912" spans="1:13" ht="1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</row>
    <row r="913" spans="1:13" ht="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</row>
    <row r="914" spans="1:13" ht="1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</row>
    <row r="915" spans="1:13" ht="1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</row>
    <row r="916" spans="1:13" ht="1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</row>
    <row r="917" spans="1:13" ht="1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</row>
    <row r="918" spans="1:13" ht="1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</row>
    <row r="919" spans="1:13" ht="1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</row>
    <row r="920" spans="1:13" ht="1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</row>
    <row r="921" spans="1:13" ht="1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</row>
    <row r="922" spans="1:13" ht="1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</row>
    <row r="923" spans="1:13" ht="1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</row>
    <row r="924" spans="1:13" ht="1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</row>
    <row r="925" spans="1:13" ht="1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</row>
    <row r="926" spans="1:13" ht="1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</row>
    <row r="927" spans="1:13" ht="1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</row>
    <row r="928" spans="1:13" ht="1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</row>
    <row r="929" spans="1:13" ht="1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</row>
    <row r="930" spans="1:13" ht="1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</row>
    <row r="931" spans="1:13" ht="1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</row>
    <row r="932" spans="1:13" ht="1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</row>
    <row r="933" spans="1:13" ht="1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</row>
    <row r="934" spans="1:13" ht="1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</row>
    <row r="935" spans="1:13" ht="1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</row>
    <row r="936" spans="1:13" ht="1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</row>
    <row r="937" spans="1:13" ht="1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</row>
    <row r="938" spans="1:13" ht="1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</row>
    <row r="939" spans="1:13" ht="1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</row>
    <row r="940" spans="1:13" ht="1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</row>
    <row r="941" spans="1:13" ht="1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</row>
    <row r="942" spans="1:13" ht="1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</row>
    <row r="943" spans="1:13" ht="1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</row>
    <row r="944" spans="1:13" ht="1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</row>
    <row r="945" spans="1:13" ht="1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</row>
    <row r="946" spans="1:13" ht="1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</row>
    <row r="947" spans="1:13" ht="1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</row>
    <row r="948" spans="1:13" ht="1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</row>
    <row r="949" spans="1:13" ht="1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</row>
    <row r="950" spans="1:13" ht="1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</row>
    <row r="951" spans="1:13" ht="1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</row>
    <row r="952" spans="1:13" ht="1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</row>
    <row r="953" spans="1:13" ht="1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</row>
    <row r="954" spans="1:13" ht="1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</row>
    <row r="955" spans="1:13" ht="1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</row>
    <row r="956" spans="1:13" ht="1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</row>
    <row r="957" spans="1:13" ht="1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</row>
    <row r="958" spans="1:13" ht="1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</row>
    <row r="959" spans="1:13" ht="1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</row>
    <row r="960" spans="1:13" ht="1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</row>
    <row r="961" spans="1:13" ht="1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</row>
    <row r="962" spans="1:13" ht="1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</row>
    <row r="963" spans="1:13" ht="1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</row>
    <row r="964" spans="1:13" ht="1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</row>
    <row r="965" spans="1:13" ht="1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</row>
    <row r="966" spans="1:13" ht="1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</row>
    <row r="967" spans="1:13" ht="1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</row>
    <row r="968" spans="1:13" ht="1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</row>
    <row r="969" spans="1:13" ht="1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</row>
    <row r="970" spans="1:13" ht="1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</row>
    <row r="971" spans="1:13" ht="1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</row>
    <row r="972" spans="1:13" ht="1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</row>
    <row r="973" spans="1:13" ht="1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</row>
    <row r="974" spans="1:13" ht="1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</row>
    <row r="975" spans="1:13" ht="1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</row>
    <row r="976" spans="1:13" ht="1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</row>
    <row r="977" spans="1:13" ht="1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</row>
    <row r="978" spans="1:13" ht="1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</row>
    <row r="979" spans="1:13" ht="1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</row>
    <row r="980" spans="1:13" ht="1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</row>
    <row r="981" spans="1:13" ht="1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</row>
    <row r="982" spans="1:13" ht="1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</row>
    <row r="983" spans="1:13" ht="1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</row>
    <row r="984" spans="1:13" ht="1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</row>
    <row r="985" spans="1:13" ht="1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</row>
    <row r="986" spans="1:13" ht="1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</row>
    <row r="987" spans="1:13" ht="1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</row>
    <row r="988" spans="1:13" ht="1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</row>
    <row r="989" spans="1:13" ht="1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</row>
    <row r="990" spans="1:13" ht="1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</row>
    <row r="991" spans="1:13" ht="1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</row>
    <row r="992" spans="1:13" ht="1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</row>
    <row r="993" spans="1:13" ht="1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</row>
    <row r="994" spans="1:13" ht="1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</row>
    <row r="995" spans="1:13" ht="1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</row>
    <row r="996" spans="1:13" ht="1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</row>
    <row r="997" spans="1:13" ht="1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</row>
    <row r="998" spans="1:13" ht="1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</row>
    <row r="999" spans="1:13" ht="1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</row>
    <row r="1000" spans="1:13" ht="1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</row>
    <row r="1001" spans="1:13" ht="13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</row>
  </sheetData>
  <hyperlinks>
    <hyperlink ref="L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4"/>
  <sheetViews>
    <sheetView workbookViewId="0">
      <pane ySplit="9" topLeftCell="A10" activePane="bottomLeft" state="frozen"/>
      <selection pane="bottomLeft" activeCell="B11" sqref="B11"/>
    </sheetView>
  </sheetViews>
  <sheetFormatPr baseColWidth="10" defaultColWidth="12.6640625" defaultRowHeight="15.75" customHeight="1"/>
  <cols>
    <col min="1" max="1" width="24.1640625" customWidth="1"/>
    <col min="2" max="3" width="29" customWidth="1"/>
    <col min="4" max="4" width="30.1640625" customWidth="1"/>
    <col min="5" max="5" width="28.6640625" customWidth="1"/>
    <col min="6" max="6" width="20.6640625" customWidth="1"/>
    <col min="7" max="7" width="20" customWidth="1"/>
    <col min="8" max="8" width="13.1640625" customWidth="1"/>
    <col min="9" max="9" width="12" customWidth="1"/>
  </cols>
  <sheetData>
    <row r="1" spans="1:9">
      <c r="A1" s="4" t="s">
        <v>5</v>
      </c>
      <c r="B1" s="5" t="s">
        <v>6</v>
      </c>
      <c r="C1" s="11"/>
      <c r="D1" s="12" t="s">
        <v>33</v>
      </c>
      <c r="E1" s="12" t="s">
        <v>34</v>
      </c>
    </row>
    <row r="2" spans="1:9">
      <c r="A2" s="1" t="s">
        <v>35</v>
      </c>
      <c r="B2" s="13" t="s">
        <v>32</v>
      </c>
      <c r="C2" s="14"/>
      <c r="D2" s="15" t="s">
        <v>36</v>
      </c>
      <c r="E2" s="16">
        <f>COUNTIF(H2:H100, "P1")</f>
        <v>0</v>
      </c>
    </row>
    <row r="3" spans="1:9">
      <c r="A3" s="1" t="s">
        <v>37</v>
      </c>
      <c r="B3" s="2">
        <f>COUNTIF(G2:G100, "Failed")</f>
        <v>1</v>
      </c>
      <c r="C3" s="2"/>
      <c r="D3" s="17" t="s">
        <v>38</v>
      </c>
      <c r="E3" s="16">
        <f>COUNTIF(H3:H101, "P2")</f>
        <v>0</v>
      </c>
    </row>
    <row r="4" spans="1:9">
      <c r="A4" s="1" t="s">
        <v>39</v>
      </c>
      <c r="B4" s="2">
        <f>COUNTIF(G2:G100, "Passed")</f>
        <v>4</v>
      </c>
      <c r="C4" s="2"/>
      <c r="D4" s="18" t="s">
        <v>23</v>
      </c>
      <c r="E4" s="16">
        <f>COUNTIF(H4:H102, "P3")</f>
        <v>1</v>
      </c>
    </row>
    <row r="5" spans="1:9">
      <c r="A5" s="1" t="s">
        <v>40</v>
      </c>
      <c r="B5" s="2">
        <f>COUNTIF(G2:G100, "Blocked")</f>
        <v>0</v>
      </c>
      <c r="C5" s="2"/>
      <c r="D5" s="19" t="s">
        <v>41</v>
      </c>
      <c r="E5" s="16">
        <f>COUNTIF(H5:H103, "P4")</f>
        <v>0</v>
      </c>
    </row>
    <row r="6" spans="1:9">
      <c r="A6" s="1" t="s">
        <v>42</v>
      </c>
      <c r="B6" s="2">
        <f>COUNTIF(A2:A100, "*TC_LOGIN*")</f>
        <v>5</v>
      </c>
      <c r="C6" s="2"/>
      <c r="D6" s="14"/>
      <c r="E6" s="20"/>
    </row>
    <row r="7" spans="1:9">
      <c r="A7" s="1" t="s">
        <v>43</v>
      </c>
      <c r="B7" s="2">
        <v>1</v>
      </c>
      <c r="C7" s="21"/>
      <c r="D7" s="14"/>
      <c r="E7" s="14"/>
    </row>
    <row r="8" spans="1:9">
      <c r="A8" s="1" t="s">
        <v>44</v>
      </c>
      <c r="B8" s="22" t="s">
        <v>45</v>
      </c>
      <c r="C8" s="21"/>
      <c r="D8" s="21"/>
      <c r="E8" s="21"/>
      <c r="F8" s="23"/>
      <c r="G8" s="23"/>
      <c r="H8" s="23"/>
      <c r="I8" s="23"/>
    </row>
    <row r="9" spans="1:9">
      <c r="A9" s="1" t="s">
        <v>12</v>
      </c>
      <c r="B9" s="1" t="s">
        <v>46</v>
      </c>
      <c r="C9" s="1" t="s">
        <v>47</v>
      </c>
      <c r="D9" s="1" t="s">
        <v>48</v>
      </c>
      <c r="E9" s="1" t="s">
        <v>14</v>
      </c>
      <c r="F9" s="1" t="s">
        <v>15</v>
      </c>
      <c r="G9" s="1" t="s">
        <v>17</v>
      </c>
      <c r="H9" s="1" t="s">
        <v>10</v>
      </c>
      <c r="I9" s="1" t="s">
        <v>18</v>
      </c>
    </row>
    <row r="10" spans="1:9" ht="15.75" customHeight="1">
      <c r="A10" s="24" t="s">
        <v>49</v>
      </c>
      <c r="B10" s="24" t="s">
        <v>50</v>
      </c>
      <c r="C10" s="24" t="s">
        <v>51</v>
      </c>
      <c r="D10" s="24" t="s">
        <v>52</v>
      </c>
      <c r="E10" s="24" t="s">
        <v>53</v>
      </c>
      <c r="F10" s="24" t="s">
        <v>54</v>
      </c>
      <c r="G10" s="25" t="s">
        <v>1</v>
      </c>
      <c r="H10" s="24"/>
      <c r="I10" s="24" t="s">
        <v>55</v>
      </c>
    </row>
    <row r="11" spans="1:9" ht="15.75" customHeight="1">
      <c r="A11" s="24" t="s">
        <v>56</v>
      </c>
      <c r="B11" s="24" t="s">
        <v>57</v>
      </c>
      <c r="C11" s="24" t="s">
        <v>58</v>
      </c>
      <c r="D11" s="24" t="s">
        <v>59</v>
      </c>
      <c r="E11" s="24" t="s">
        <v>60</v>
      </c>
      <c r="F11" s="24" t="s">
        <v>61</v>
      </c>
      <c r="G11" s="25" t="s">
        <v>1</v>
      </c>
      <c r="H11" s="24"/>
      <c r="I11" s="24" t="s">
        <v>30</v>
      </c>
    </row>
    <row r="12" spans="1:9" ht="15.75" customHeight="1">
      <c r="A12" s="24" t="s">
        <v>62</v>
      </c>
      <c r="B12" s="24" t="s">
        <v>63</v>
      </c>
      <c r="C12" s="24" t="s">
        <v>64</v>
      </c>
      <c r="D12" s="24" t="s">
        <v>65</v>
      </c>
      <c r="E12" s="24" t="s">
        <v>66</v>
      </c>
      <c r="F12" s="24" t="s">
        <v>67</v>
      </c>
      <c r="G12" s="25" t="s">
        <v>1</v>
      </c>
      <c r="H12" s="24"/>
      <c r="I12" s="24" t="s">
        <v>30</v>
      </c>
    </row>
    <row r="13" spans="1:9" ht="15.75" customHeight="1">
      <c r="A13" s="24" t="s">
        <v>25</v>
      </c>
      <c r="B13" s="24" t="s">
        <v>68</v>
      </c>
      <c r="C13" s="24" t="s">
        <v>69</v>
      </c>
      <c r="D13" s="24" t="s">
        <v>70</v>
      </c>
      <c r="E13" s="24" t="s">
        <v>71</v>
      </c>
      <c r="F13" s="24" t="s">
        <v>72</v>
      </c>
      <c r="G13" s="25" t="s">
        <v>0</v>
      </c>
      <c r="H13" s="24" t="s">
        <v>23</v>
      </c>
      <c r="I13" s="24" t="s">
        <v>30</v>
      </c>
    </row>
    <row r="14" spans="1:9" ht="15.75" customHeight="1">
      <c r="A14" s="24" t="s">
        <v>73</v>
      </c>
      <c r="B14" s="24" t="s">
        <v>74</v>
      </c>
      <c r="C14" s="24" t="s">
        <v>75</v>
      </c>
      <c r="D14" s="24" t="s">
        <v>76</v>
      </c>
      <c r="E14" s="24" t="s">
        <v>66</v>
      </c>
      <c r="F14" s="24" t="s">
        <v>67</v>
      </c>
      <c r="G14" s="25" t="s">
        <v>1</v>
      </c>
      <c r="H14" s="24"/>
      <c r="I14" s="24" t="s">
        <v>30</v>
      </c>
    </row>
  </sheetData>
  <dataValidations count="2">
    <dataValidation type="list" allowBlank="1" showErrorMessage="1" sqref="H10:H14" xr:uid="{00000000-0002-0000-0200-000000000000}">
      <formula1>"P1,P2,P3,P4"</formula1>
    </dataValidation>
    <dataValidation type="list" allowBlank="1" showErrorMessage="1" sqref="G10:G14" xr:uid="{00000000-0002-0000-0200-000001000000}">
      <formula1>"READY TO TEST,PASSED,FAILED,BLOCKED"</formula1>
    </dataValidation>
  </dataValidations>
  <hyperlinks>
    <hyperlink ref="B8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"/>
  <sheetViews>
    <sheetView workbookViewId="0">
      <pane ySplit="9" topLeftCell="A10" activePane="bottomLeft" state="frozen"/>
      <selection pane="bottomLeft" activeCell="B11" sqref="B11"/>
    </sheetView>
  </sheetViews>
  <sheetFormatPr baseColWidth="10" defaultColWidth="12.6640625" defaultRowHeight="15.75" customHeight="1"/>
  <cols>
    <col min="1" max="1" width="24.1640625" customWidth="1"/>
    <col min="2" max="3" width="29" customWidth="1"/>
    <col min="4" max="4" width="36" customWidth="1"/>
    <col min="5" max="5" width="28.6640625" customWidth="1"/>
    <col min="6" max="6" width="20.6640625" customWidth="1"/>
    <col min="7" max="7" width="20" customWidth="1"/>
    <col min="8" max="8" width="13.1640625" customWidth="1"/>
    <col min="9" max="9" width="12" customWidth="1"/>
  </cols>
  <sheetData>
    <row r="1" spans="1:9" ht="16">
      <c r="A1" s="4" t="s">
        <v>5</v>
      </c>
      <c r="B1" s="5" t="s">
        <v>6</v>
      </c>
      <c r="C1" s="11"/>
      <c r="D1" s="12" t="s">
        <v>33</v>
      </c>
      <c r="E1" s="12" t="s">
        <v>34</v>
      </c>
    </row>
    <row r="2" spans="1:9" ht="16">
      <c r="A2" s="1" t="s">
        <v>35</v>
      </c>
      <c r="B2" s="13" t="s">
        <v>32</v>
      </c>
      <c r="C2" s="14"/>
      <c r="D2" s="15" t="s">
        <v>36</v>
      </c>
      <c r="E2" s="16">
        <f>COUNTIF(H2:H96, "P1")</f>
        <v>0</v>
      </c>
    </row>
    <row r="3" spans="1:9" ht="16">
      <c r="A3" s="1" t="s">
        <v>37</v>
      </c>
      <c r="B3" s="2">
        <f>COUNTIF(G2:G96, "Failed")</f>
        <v>0</v>
      </c>
      <c r="C3" s="2"/>
      <c r="D3" s="17" t="s">
        <v>38</v>
      </c>
      <c r="E3" s="16">
        <f>COUNTIF(H3:H97, "P2")</f>
        <v>0</v>
      </c>
    </row>
    <row r="4" spans="1:9" ht="16">
      <c r="A4" s="1" t="s">
        <v>39</v>
      </c>
      <c r="B4" s="2">
        <f>COUNTIF(G2:G96, "Passed")</f>
        <v>1</v>
      </c>
      <c r="C4" s="2"/>
      <c r="D4" s="18" t="s">
        <v>23</v>
      </c>
      <c r="E4" s="16">
        <f>COUNTIF(H4:H98, "P3")</f>
        <v>0</v>
      </c>
    </row>
    <row r="5" spans="1:9" ht="16">
      <c r="A5" s="1" t="s">
        <v>40</v>
      </c>
      <c r="B5" s="2">
        <f>COUNTIF(G2:G96, "Blocked")</f>
        <v>0</v>
      </c>
      <c r="C5" s="2"/>
      <c r="D5" s="19" t="s">
        <v>41</v>
      </c>
      <c r="E5" s="16">
        <f>COUNTIF(H5:H99, "P4")</f>
        <v>0</v>
      </c>
    </row>
    <row r="6" spans="1:9" ht="16">
      <c r="A6" s="1" t="s">
        <v>42</v>
      </c>
      <c r="B6" s="2">
        <f>COUNTIF(A2:A96, "*TC_LOGOUT*")</f>
        <v>1</v>
      </c>
      <c r="C6" s="2"/>
      <c r="D6" s="14"/>
      <c r="E6" s="20"/>
    </row>
    <row r="7" spans="1:9" ht="16">
      <c r="A7" s="1" t="s">
        <v>43</v>
      </c>
      <c r="B7" s="2">
        <v>1</v>
      </c>
      <c r="C7" s="21"/>
      <c r="D7" s="14"/>
      <c r="E7" s="14"/>
    </row>
    <row r="8" spans="1:9" ht="16">
      <c r="A8" s="1" t="s">
        <v>44</v>
      </c>
      <c r="B8" s="22" t="s">
        <v>77</v>
      </c>
      <c r="C8" s="21"/>
      <c r="D8" s="21"/>
      <c r="E8" s="21"/>
      <c r="F8" s="23"/>
      <c r="G8" s="23"/>
      <c r="H8" s="23"/>
      <c r="I8" s="23"/>
    </row>
    <row r="9" spans="1:9" ht="16">
      <c r="A9" s="1" t="s">
        <v>12</v>
      </c>
      <c r="B9" s="1" t="s">
        <v>46</v>
      </c>
      <c r="C9" s="1" t="s">
        <v>78</v>
      </c>
      <c r="D9" s="1" t="s">
        <v>48</v>
      </c>
      <c r="E9" s="1" t="s">
        <v>14</v>
      </c>
      <c r="F9" s="1" t="s">
        <v>15</v>
      </c>
      <c r="G9" s="1" t="s">
        <v>17</v>
      </c>
      <c r="H9" s="1" t="s">
        <v>10</v>
      </c>
      <c r="I9" s="1" t="s">
        <v>18</v>
      </c>
    </row>
    <row r="10" spans="1:9" ht="118.5" customHeight="1">
      <c r="A10" s="26" t="s">
        <v>79</v>
      </c>
      <c r="B10" s="26" t="s">
        <v>80</v>
      </c>
      <c r="C10" s="26" t="s">
        <v>81</v>
      </c>
      <c r="D10" s="26" t="s">
        <v>82</v>
      </c>
      <c r="E10" s="26" t="s">
        <v>83</v>
      </c>
      <c r="F10" s="26" t="s">
        <v>84</v>
      </c>
      <c r="G10" s="26" t="s">
        <v>1</v>
      </c>
      <c r="H10" s="24"/>
      <c r="I10" s="26" t="s">
        <v>85</v>
      </c>
    </row>
  </sheetData>
  <dataValidations count="2">
    <dataValidation type="list" allowBlank="1" showErrorMessage="1" sqref="H10" xr:uid="{00000000-0002-0000-0300-000000000000}">
      <formula1>"P1,P2,P3,P4"</formula1>
    </dataValidation>
    <dataValidation type="list" allowBlank="1" showErrorMessage="1" sqref="G10" xr:uid="{00000000-0002-0000-0300-000001000000}">
      <formula1>"READY TO TEST,PASSED,FAILED,BLOCKED"</formula1>
    </dataValidation>
  </dataValidations>
  <hyperlinks>
    <hyperlink ref="B8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9"/>
  <sheetViews>
    <sheetView workbookViewId="0">
      <pane ySplit="9" topLeftCell="A10" activePane="bottomLeft" state="frozen"/>
      <selection pane="bottomLeft" activeCell="B11" sqref="B11"/>
    </sheetView>
  </sheetViews>
  <sheetFormatPr baseColWidth="10" defaultColWidth="12.6640625" defaultRowHeight="15.75" customHeight="1"/>
  <cols>
    <col min="1" max="1" width="24.1640625" customWidth="1"/>
    <col min="2" max="3" width="29" customWidth="1"/>
    <col min="4" max="4" width="36" customWidth="1"/>
    <col min="5" max="5" width="28.6640625" customWidth="1"/>
    <col min="6" max="6" width="20.6640625" customWidth="1"/>
    <col min="7" max="7" width="20" customWidth="1"/>
    <col min="8" max="8" width="13.1640625" customWidth="1"/>
    <col min="9" max="9" width="12" customWidth="1"/>
  </cols>
  <sheetData>
    <row r="1" spans="1:9">
      <c r="A1" s="4" t="s">
        <v>5</v>
      </c>
      <c r="B1" s="5" t="s">
        <v>6</v>
      </c>
      <c r="C1" s="11"/>
      <c r="D1" s="12" t="s">
        <v>33</v>
      </c>
      <c r="E1" s="12" t="s">
        <v>34</v>
      </c>
    </row>
    <row r="2" spans="1:9">
      <c r="A2" s="1" t="s">
        <v>35</v>
      </c>
      <c r="B2" s="13" t="s">
        <v>32</v>
      </c>
      <c r="C2" s="14"/>
      <c r="D2" s="15" t="s">
        <v>36</v>
      </c>
      <c r="E2" s="16">
        <f>COUNTIF(H2:H95, "P1")</f>
        <v>0</v>
      </c>
    </row>
    <row r="3" spans="1:9">
      <c r="A3" s="1" t="s">
        <v>37</v>
      </c>
      <c r="B3" s="2">
        <f>COUNTIF(G2:G95, "Failed")</f>
        <v>0</v>
      </c>
      <c r="C3" s="2"/>
      <c r="D3" s="17" t="s">
        <v>38</v>
      </c>
      <c r="E3" s="16">
        <f>COUNTIF(H3:H96, "P2")</f>
        <v>0</v>
      </c>
    </row>
    <row r="4" spans="1:9">
      <c r="A4" s="1" t="s">
        <v>39</v>
      </c>
      <c r="B4" s="2">
        <f>COUNTIF(G2:G95, "Passed")</f>
        <v>9</v>
      </c>
      <c r="C4" s="2"/>
      <c r="D4" s="18" t="s">
        <v>23</v>
      </c>
      <c r="E4" s="16">
        <f>COUNTIF(H4:H97, "P3")</f>
        <v>0</v>
      </c>
    </row>
    <row r="5" spans="1:9">
      <c r="A5" s="1" t="s">
        <v>40</v>
      </c>
      <c r="B5" s="2">
        <f>COUNTIF(G2:G95, "Blocked")</f>
        <v>0</v>
      </c>
      <c r="C5" s="2"/>
      <c r="D5" s="19" t="s">
        <v>41</v>
      </c>
      <c r="E5" s="16">
        <f>COUNTIF(H5:H98, "P4")</f>
        <v>0</v>
      </c>
    </row>
    <row r="6" spans="1:9">
      <c r="A6" s="1" t="s">
        <v>42</v>
      </c>
      <c r="B6" s="2">
        <f>COUNTIF(A2:A95, "*TC_INV*")</f>
        <v>9</v>
      </c>
      <c r="C6" s="2"/>
      <c r="D6" s="14"/>
      <c r="E6" s="20"/>
    </row>
    <row r="7" spans="1:9">
      <c r="A7" s="1" t="s">
        <v>43</v>
      </c>
      <c r="B7" s="2">
        <v>1</v>
      </c>
      <c r="C7" s="21"/>
      <c r="D7" s="14"/>
      <c r="E7" s="14"/>
    </row>
    <row r="8" spans="1:9">
      <c r="A8" s="1" t="s">
        <v>44</v>
      </c>
      <c r="B8" s="22" t="s">
        <v>86</v>
      </c>
      <c r="C8" s="21"/>
      <c r="D8" s="21"/>
      <c r="E8" s="21"/>
      <c r="F8" s="23"/>
      <c r="G8" s="23"/>
      <c r="H8" s="23"/>
      <c r="I8" s="23"/>
    </row>
    <row r="9" spans="1:9">
      <c r="A9" s="1" t="s">
        <v>12</v>
      </c>
      <c r="B9" s="1" t="s">
        <v>46</v>
      </c>
      <c r="C9" s="1" t="s">
        <v>78</v>
      </c>
      <c r="D9" s="1" t="s">
        <v>48</v>
      </c>
      <c r="E9" s="1" t="s">
        <v>14</v>
      </c>
      <c r="F9" s="1" t="s">
        <v>15</v>
      </c>
      <c r="G9" s="1" t="s">
        <v>17</v>
      </c>
      <c r="H9" s="1" t="s">
        <v>10</v>
      </c>
      <c r="I9" s="1" t="s">
        <v>18</v>
      </c>
    </row>
    <row r="10" spans="1:9" ht="15.75" customHeight="1">
      <c r="A10" s="26" t="s">
        <v>87</v>
      </c>
      <c r="B10" s="26" t="s">
        <v>88</v>
      </c>
      <c r="C10" s="26" t="s">
        <v>89</v>
      </c>
      <c r="D10" s="26" t="s">
        <v>90</v>
      </c>
      <c r="E10" s="26" t="s">
        <v>91</v>
      </c>
      <c r="F10" s="26" t="s">
        <v>92</v>
      </c>
      <c r="G10" s="26" t="s">
        <v>1</v>
      </c>
      <c r="H10" s="26"/>
      <c r="I10" s="26" t="s">
        <v>85</v>
      </c>
    </row>
    <row r="11" spans="1:9" ht="15.75" customHeight="1">
      <c r="A11" s="26" t="s">
        <v>93</v>
      </c>
      <c r="B11" s="26" t="s">
        <v>94</v>
      </c>
      <c r="C11" s="26" t="s">
        <v>95</v>
      </c>
      <c r="D11" s="26" t="s">
        <v>96</v>
      </c>
      <c r="E11" s="26" t="s">
        <v>97</v>
      </c>
      <c r="F11" s="26" t="s">
        <v>98</v>
      </c>
      <c r="G11" s="26" t="s">
        <v>1</v>
      </c>
      <c r="H11" s="26"/>
      <c r="I11" s="26" t="s">
        <v>85</v>
      </c>
    </row>
    <row r="12" spans="1:9" ht="15.75" customHeight="1">
      <c r="A12" s="26" t="s">
        <v>99</v>
      </c>
      <c r="B12" s="26" t="s">
        <v>100</v>
      </c>
      <c r="C12" s="26" t="s">
        <v>95</v>
      </c>
      <c r="D12" s="26" t="s">
        <v>101</v>
      </c>
      <c r="E12" s="26" t="s">
        <v>102</v>
      </c>
      <c r="F12" s="26" t="s">
        <v>103</v>
      </c>
      <c r="G12" s="26" t="s">
        <v>1</v>
      </c>
      <c r="H12" s="26"/>
      <c r="I12" s="26" t="s">
        <v>85</v>
      </c>
    </row>
    <row r="13" spans="1:9" ht="15.75" customHeight="1">
      <c r="A13" s="26" t="s">
        <v>104</v>
      </c>
      <c r="B13" s="26" t="s">
        <v>105</v>
      </c>
      <c r="C13" s="26" t="s">
        <v>95</v>
      </c>
      <c r="D13" s="26" t="s">
        <v>106</v>
      </c>
      <c r="E13" s="26" t="s">
        <v>107</v>
      </c>
      <c r="F13" s="26" t="s">
        <v>108</v>
      </c>
      <c r="G13" s="26" t="s">
        <v>1</v>
      </c>
      <c r="H13" s="26"/>
      <c r="I13" s="26" t="s">
        <v>85</v>
      </c>
    </row>
    <row r="14" spans="1:9" ht="15.75" customHeight="1">
      <c r="A14" s="26" t="s">
        <v>109</v>
      </c>
      <c r="B14" s="26" t="s">
        <v>110</v>
      </c>
      <c r="C14" s="26" t="s">
        <v>95</v>
      </c>
      <c r="D14" s="26" t="s">
        <v>111</v>
      </c>
      <c r="E14" s="26" t="s">
        <v>112</v>
      </c>
      <c r="F14" s="26" t="s">
        <v>113</v>
      </c>
      <c r="G14" s="26" t="s">
        <v>1</v>
      </c>
      <c r="H14" s="26"/>
      <c r="I14" s="26" t="s">
        <v>85</v>
      </c>
    </row>
    <row r="15" spans="1:9" ht="15.75" customHeight="1">
      <c r="A15" s="26" t="s">
        <v>114</v>
      </c>
      <c r="B15" s="26" t="s">
        <v>110</v>
      </c>
      <c r="C15" s="26" t="s">
        <v>95</v>
      </c>
      <c r="D15" s="26" t="s">
        <v>115</v>
      </c>
      <c r="E15" s="26" t="s">
        <v>116</v>
      </c>
      <c r="F15" s="26" t="s">
        <v>117</v>
      </c>
      <c r="G15" s="26" t="s">
        <v>1</v>
      </c>
      <c r="H15" s="26"/>
      <c r="I15" s="26" t="s">
        <v>85</v>
      </c>
    </row>
    <row r="16" spans="1:9" ht="15.75" customHeight="1">
      <c r="A16" s="26" t="s">
        <v>118</v>
      </c>
      <c r="B16" s="26" t="s">
        <v>119</v>
      </c>
      <c r="C16" s="26" t="s">
        <v>95</v>
      </c>
      <c r="D16" s="26" t="s">
        <v>120</v>
      </c>
      <c r="E16" s="26" t="s">
        <v>121</v>
      </c>
      <c r="F16" s="26" t="s">
        <v>122</v>
      </c>
      <c r="G16" s="26" t="s">
        <v>1</v>
      </c>
      <c r="H16" s="26"/>
      <c r="I16" s="26" t="s">
        <v>123</v>
      </c>
    </row>
    <row r="17" spans="1:9" ht="15.75" customHeight="1">
      <c r="A17" s="26" t="s">
        <v>124</v>
      </c>
      <c r="B17" s="26" t="s">
        <v>125</v>
      </c>
      <c r="C17" s="26" t="s">
        <v>95</v>
      </c>
      <c r="D17" s="26" t="s">
        <v>126</v>
      </c>
      <c r="E17" s="26" t="s">
        <v>127</v>
      </c>
      <c r="F17" s="26" t="s">
        <v>128</v>
      </c>
      <c r="G17" s="26" t="s">
        <v>1</v>
      </c>
      <c r="H17" s="26"/>
      <c r="I17" s="26" t="s">
        <v>123</v>
      </c>
    </row>
    <row r="18" spans="1:9" ht="15.75" customHeight="1">
      <c r="A18" s="26" t="s">
        <v>129</v>
      </c>
      <c r="B18" s="26" t="s">
        <v>130</v>
      </c>
      <c r="C18" s="26" t="s">
        <v>95</v>
      </c>
      <c r="D18" s="26" t="s">
        <v>131</v>
      </c>
      <c r="E18" s="26" t="s">
        <v>132</v>
      </c>
      <c r="F18" s="26" t="s">
        <v>133</v>
      </c>
      <c r="G18" s="26" t="s">
        <v>1</v>
      </c>
      <c r="H18" s="26"/>
      <c r="I18" s="26" t="s">
        <v>123</v>
      </c>
    </row>
    <row r="19" spans="1:9" ht="15.75" customHeight="1">
      <c r="A19" s="26"/>
    </row>
  </sheetData>
  <dataValidations count="2">
    <dataValidation type="list" allowBlank="1" showErrorMessage="1" sqref="H10:H18" xr:uid="{00000000-0002-0000-0400-000000000000}">
      <formula1>"P1,P2,P3,P4"</formula1>
    </dataValidation>
    <dataValidation type="list" allowBlank="1" showErrorMessage="1" sqref="G10:G18" xr:uid="{00000000-0002-0000-0400-000001000000}">
      <formula1>"READY TO TEST,PASSED,FAILED,BLOCKED"</formula1>
    </dataValidation>
  </dataValidations>
  <hyperlinks>
    <hyperlink ref="B8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21"/>
  <sheetViews>
    <sheetView workbookViewId="0">
      <pane ySplit="9" topLeftCell="A10" activePane="bottomLeft" state="frozen"/>
      <selection pane="bottomLeft" activeCell="B11" sqref="B11"/>
    </sheetView>
  </sheetViews>
  <sheetFormatPr baseColWidth="10" defaultColWidth="12.6640625" defaultRowHeight="15.75" customHeight="1"/>
  <cols>
    <col min="1" max="1" width="24.1640625" customWidth="1"/>
    <col min="2" max="3" width="29" customWidth="1"/>
    <col min="4" max="4" width="36" customWidth="1"/>
    <col min="5" max="5" width="28.6640625" customWidth="1"/>
    <col min="6" max="6" width="20.6640625" customWidth="1"/>
    <col min="7" max="7" width="20" customWidth="1"/>
    <col min="8" max="8" width="13.1640625" customWidth="1"/>
    <col min="9" max="9" width="12" customWidth="1"/>
  </cols>
  <sheetData>
    <row r="1" spans="1:9">
      <c r="A1" s="4" t="s">
        <v>5</v>
      </c>
      <c r="B1" s="5" t="s">
        <v>6</v>
      </c>
      <c r="C1" s="11"/>
      <c r="D1" s="12" t="s">
        <v>33</v>
      </c>
      <c r="E1" s="12" t="s">
        <v>34</v>
      </c>
    </row>
    <row r="2" spans="1:9">
      <c r="A2" s="1" t="s">
        <v>35</v>
      </c>
      <c r="B2" s="13" t="s">
        <v>32</v>
      </c>
      <c r="C2" s="14"/>
      <c r="D2" s="15" t="s">
        <v>36</v>
      </c>
      <c r="E2" s="16">
        <f>COUNTIF(H2:H92, "P1")</f>
        <v>0</v>
      </c>
    </row>
    <row r="3" spans="1:9">
      <c r="A3" s="1" t="s">
        <v>37</v>
      </c>
      <c r="B3" s="2">
        <f>COUNTIF(G2:G92, "Failed")</f>
        <v>0</v>
      </c>
      <c r="C3" s="2"/>
      <c r="D3" s="17" t="s">
        <v>38</v>
      </c>
      <c r="E3" s="16">
        <f>COUNTIF(H3:H93, "P2")</f>
        <v>0</v>
      </c>
    </row>
    <row r="4" spans="1:9">
      <c r="A4" s="1" t="s">
        <v>39</v>
      </c>
      <c r="B4" s="2">
        <f>COUNTIF(G2:G92, "Passed")</f>
        <v>8</v>
      </c>
      <c r="C4" s="2"/>
      <c r="D4" s="18" t="s">
        <v>23</v>
      </c>
      <c r="E4" s="16">
        <f>COUNTIF(H4:H94, "P3")</f>
        <v>0</v>
      </c>
    </row>
    <row r="5" spans="1:9">
      <c r="A5" s="1" t="s">
        <v>40</v>
      </c>
      <c r="B5" s="2">
        <f>COUNTIF(G2:G92, "Blocked")</f>
        <v>0</v>
      </c>
      <c r="C5" s="2"/>
      <c r="D5" s="19" t="s">
        <v>41</v>
      </c>
      <c r="E5" s="16">
        <f>COUNTIF(H5:H95, "P4")</f>
        <v>0</v>
      </c>
    </row>
    <row r="6" spans="1:9">
      <c r="A6" s="1" t="s">
        <v>42</v>
      </c>
      <c r="B6" s="2">
        <f>COUNTIF(A2:A92, "*TC_CART*")</f>
        <v>8</v>
      </c>
      <c r="C6" s="2"/>
      <c r="D6" s="14"/>
      <c r="E6" s="20"/>
    </row>
    <row r="7" spans="1:9">
      <c r="A7" s="1" t="s">
        <v>43</v>
      </c>
      <c r="B7" s="2">
        <v>1</v>
      </c>
      <c r="C7" s="21"/>
      <c r="D7" s="14"/>
      <c r="E7" s="14"/>
    </row>
    <row r="8" spans="1:9">
      <c r="A8" s="1" t="s">
        <v>44</v>
      </c>
      <c r="B8" s="22" t="s">
        <v>134</v>
      </c>
      <c r="C8" s="21"/>
      <c r="D8" s="21"/>
      <c r="E8" s="21"/>
      <c r="F8" s="23"/>
      <c r="G8" s="23"/>
      <c r="H8" s="23"/>
      <c r="I8" s="23"/>
    </row>
    <row r="9" spans="1:9">
      <c r="A9" s="1" t="s">
        <v>12</v>
      </c>
      <c r="B9" s="1" t="s">
        <v>46</v>
      </c>
      <c r="C9" s="1" t="s">
        <v>135</v>
      </c>
      <c r="D9" s="1" t="s">
        <v>48</v>
      </c>
      <c r="E9" s="1" t="s">
        <v>14</v>
      </c>
      <c r="F9" s="1" t="s">
        <v>15</v>
      </c>
      <c r="G9" s="1" t="s">
        <v>17</v>
      </c>
      <c r="H9" s="1" t="s">
        <v>10</v>
      </c>
      <c r="I9" s="1" t="s">
        <v>18</v>
      </c>
    </row>
    <row r="10" spans="1:9" ht="15.75" customHeight="1">
      <c r="A10" s="26" t="s">
        <v>136</v>
      </c>
      <c r="B10" s="26" t="s">
        <v>137</v>
      </c>
      <c r="C10" s="26" t="s">
        <v>138</v>
      </c>
      <c r="D10" s="26" t="s">
        <v>139</v>
      </c>
      <c r="E10" s="26" t="s">
        <v>140</v>
      </c>
      <c r="F10" s="26" t="s">
        <v>141</v>
      </c>
      <c r="G10" s="26" t="s">
        <v>1</v>
      </c>
      <c r="H10" s="26"/>
      <c r="I10" s="26" t="s">
        <v>85</v>
      </c>
    </row>
    <row r="11" spans="1:9" ht="15.75" customHeight="1">
      <c r="A11" s="26" t="s">
        <v>142</v>
      </c>
      <c r="B11" s="26" t="s">
        <v>143</v>
      </c>
      <c r="C11" s="26" t="s">
        <v>144</v>
      </c>
      <c r="D11" s="26" t="s">
        <v>145</v>
      </c>
      <c r="E11" s="26" t="s">
        <v>146</v>
      </c>
      <c r="F11" s="26" t="s">
        <v>147</v>
      </c>
      <c r="G11" s="26" t="s">
        <v>1</v>
      </c>
      <c r="H11" s="26"/>
      <c r="I11" s="26" t="s">
        <v>85</v>
      </c>
    </row>
    <row r="12" spans="1:9" ht="15.75" customHeight="1">
      <c r="A12" s="26" t="s">
        <v>148</v>
      </c>
      <c r="B12" s="26" t="s">
        <v>149</v>
      </c>
      <c r="C12" s="26" t="s">
        <v>150</v>
      </c>
      <c r="D12" s="26" t="s">
        <v>151</v>
      </c>
      <c r="E12" s="26" t="s">
        <v>152</v>
      </c>
      <c r="F12" s="26" t="s">
        <v>153</v>
      </c>
      <c r="G12" s="26" t="s">
        <v>1</v>
      </c>
      <c r="H12" s="26"/>
      <c r="I12" s="26" t="s">
        <v>85</v>
      </c>
    </row>
    <row r="13" spans="1:9" ht="15.75" customHeight="1">
      <c r="A13" s="26" t="s">
        <v>154</v>
      </c>
      <c r="B13" s="26" t="s">
        <v>155</v>
      </c>
      <c r="C13" s="26" t="s">
        <v>156</v>
      </c>
      <c r="D13" s="26" t="s">
        <v>157</v>
      </c>
      <c r="E13" s="26" t="s">
        <v>158</v>
      </c>
      <c r="F13" s="26" t="s">
        <v>159</v>
      </c>
      <c r="G13" s="26" t="s">
        <v>1</v>
      </c>
      <c r="H13" s="26"/>
      <c r="I13" s="26" t="s">
        <v>85</v>
      </c>
    </row>
    <row r="14" spans="1:9" ht="15.75" customHeight="1">
      <c r="A14" s="26" t="s">
        <v>160</v>
      </c>
      <c r="B14" s="26" t="s">
        <v>161</v>
      </c>
      <c r="C14" s="26" t="s">
        <v>162</v>
      </c>
      <c r="D14" s="26" t="s">
        <v>163</v>
      </c>
      <c r="E14" s="26" t="s">
        <v>164</v>
      </c>
      <c r="F14" s="26" t="s">
        <v>165</v>
      </c>
      <c r="G14" s="26" t="s">
        <v>1</v>
      </c>
      <c r="H14" s="26"/>
      <c r="I14" s="26" t="s">
        <v>85</v>
      </c>
    </row>
    <row r="15" spans="1:9" ht="15.75" customHeight="1">
      <c r="A15" s="26" t="s">
        <v>166</v>
      </c>
      <c r="B15" s="26" t="s">
        <v>167</v>
      </c>
      <c r="C15" s="26" t="s">
        <v>95</v>
      </c>
      <c r="D15" s="26" t="s">
        <v>120</v>
      </c>
      <c r="E15" s="26" t="s">
        <v>121</v>
      </c>
      <c r="F15" s="26" t="s">
        <v>168</v>
      </c>
      <c r="G15" s="26" t="s">
        <v>1</v>
      </c>
      <c r="H15" s="26"/>
      <c r="I15" s="26" t="s">
        <v>123</v>
      </c>
    </row>
    <row r="16" spans="1:9" ht="15.75" customHeight="1">
      <c r="A16" s="26" t="s">
        <v>169</v>
      </c>
      <c r="B16" s="26" t="s">
        <v>170</v>
      </c>
      <c r="C16" s="26" t="s">
        <v>171</v>
      </c>
      <c r="D16" s="26" t="s">
        <v>172</v>
      </c>
      <c r="E16" s="26" t="s">
        <v>173</v>
      </c>
      <c r="F16" s="26" t="s">
        <v>174</v>
      </c>
      <c r="G16" s="26" t="s">
        <v>1</v>
      </c>
      <c r="H16" s="26"/>
      <c r="I16" s="26" t="s">
        <v>123</v>
      </c>
    </row>
    <row r="17" spans="1:9" ht="15.75" customHeight="1">
      <c r="A17" s="26" t="s">
        <v>175</v>
      </c>
      <c r="B17" s="26" t="s">
        <v>176</v>
      </c>
      <c r="C17" s="26" t="s">
        <v>177</v>
      </c>
      <c r="D17" s="26" t="s">
        <v>178</v>
      </c>
      <c r="E17" s="26" t="s">
        <v>179</v>
      </c>
      <c r="F17" s="26" t="s">
        <v>180</v>
      </c>
      <c r="G17" s="26" t="s">
        <v>1</v>
      </c>
      <c r="H17" s="26"/>
      <c r="I17" s="26" t="s">
        <v>85</v>
      </c>
    </row>
    <row r="18" spans="1:9" ht="15.75" customHeight="1">
      <c r="A18" s="26"/>
      <c r="B18" s="26"/>
      <c r="C18" s="26"/>
      <c r="D18" s="26"/>
      <c r="E18" s="26"/>
      <c r="F18" s="26"/>
      <c r="G18" s="26"/>
      <c r="H18" s="26"/>
      <c r="I18" s="26"/>
    </row>
    <row r="19" spans="1:9" ht="15.75" customHeight="1">
      <c r="A19" s="27"/>
      <c r="B19" s="27"/>
      <c r="C19" s="27"/>
      <c r="D19" s="27"/>
      <c r="E19" s="27"/>
      <c r="F19" s="27"/>
      <c r="G19" s="27"/>
      <c r="H19" s="27"/>
      <c r="I19" s="27"/>
    </row>
    <row r="20" spans="1:9" ht="15.75" customHeight="1">
      <c r="A20" s="27"/>
      <c r="B20" s="27"/>
      <c r="C20" s="27"/>
      <c r="D20" s="27"/>
      <c r="E20" s="27"/>
      <c r="F20" s="27"/>
      <c r="G20" s="27"/>
      <c r="H20" s="27"/>
      <c r="I20" s="27"/>
    </row>
    <row r="21" spans="1:9" ht="15.75" customHeight="1">
      <c r="A21" s="27"/>
      <c r="B21" s="27"/>
      <c r="C21" s="27"/>
      <c r="D21" s="27"/>
      <c r="E21" s="27"/>
      <c r="F21" s="27"/>
      <c r="G21" s="27"/>
      <c r="H21" s="27"/>
      <c r="I21" s="27"/>
    </row>
  </sheetData>
  <dataValidations count="2">
    <dataValidation type="list" allowBlank="1" showErrorMessage="1" sqref="H10:H17" xr:uid="{00000000-0002-0000-0500-000000000000}">
      <formula1>"P1,P2,P3,P4"</formula1>
    </dataValidation>
    <dataValidation type="list" allowBlank="1" showErrorMessage="1" sqref="G10:G17" xr:uid="{00000000-0002-0000-0500-000001000000}">
      <formula1>"READY TO TEST,PASSED,FAILED,BLOCKED"</formula1>
    </dataValidation>
  </dataValidations>
  <hyperlinks>
    <hyperlink ref="B8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21"/>
  <sheetViews>
    <sheetView workbookViewId="0">
      <pane ySplit="9" topLeftCell="A10" activePane="bottomLeft" state="frozen"/>
      <selection pane="bottomLeft" activeCell="B11" sqref="B11"/>
    </sheetView>
  </sheetViews>
  <sheetFormatPr baseColWidth="10" defaultColWidth="12.6640625" defaultRowHeight="15.75" customHeight="1"/>
  <cols>
    <col min="1" max="1" width="24.1640625" customWidth="1"/>
    <col min="2" max="3" width="29" customWidth="1"/>
    <col min="4" max="4" width="36" customWidth="1"/>
    <col min="5" max="5" width="28.6640625" customWidth="1"/>
    <col min="6" max="6" width="20.6640625" customWidth="1"/>
    <col min="7" max="7" width="20" customWidth="1"/>
    <col min="8" max="8" width="13.1640625" customWidth="1"/>
    <col min="9" max="9" width="12" customWidth="1"/>
  </cols>
  <sheetData>
    <row r="1" spans="1:9">
      <c r="A1" s="4" t="s">
        <v>5</v>
      </c>
      <c r="B1" s="5" t="s">
        <v>6</v>
      </c>
      <c r="C1" s="11"/>
      <c r="D1" s="12" t="s">
        <v>33</v>
      </c>
      <c r="E1" s="12" t="s">
        <v>34</v>
      </c>
    </row>
    <row r="2" spans="1:9">
      <c r="A2" s="1" t="s">
        <v>35</v>
      </c>
      <c r="B2" s="13" t="s">
        <v>32</v>
      </c>
      <c r="C2" s="14"/>
      <c r="D2" s="15" t="s">
        <v>36</v>
      </c>
      <c r="E2" s="16">
        <f>COUNTIF(H2:H89, "P1")</f>
        <v>0</v>
      </c>
    </row>
    <row r="3" spans="1:9">
      <c r="A3" s="1" t="s">
        <v>37</v>
      </c>
      <c r="B3" s="2">
        <f>COUNTIF(G2:G89, "Failed")</f>
        <v>0</v>
      </c>
      <c r="C3" s="2"/>
      <c r="D3" s="17" t="s">
        <v>38</v>
      </c>
      <c r="E3" s="16">
        <f>COUNTIF(H3:H90, "P2")</f>
        <v>0</v>
      </c>
    </row>
    <row r="4" spans="1:9">
      <c r="A4" s="1" t="s">
        <v>39</v>
      </c>
      <c r="B4" s="2">
        <f>COUNTIF(G2:G89, "Passed")</f>
        <v>0</v>
      </c>
      <c r="C4" s="2"/>
      <c r="D4" s="18" t="s">
        <v>23</v>
      </c>
      <c r="E4" s="16">
        <f>COUNTIF(H4:H91, "P3")</f>
        <v>0</v>
      </c>
    </row>
    <row r="5" spans="1:9">
      <c r="A5" s="1" t="s">
        <v>40</v>
      </c>
      <c r="B5" s="2">
        <f>COUNTIF(G2:G89, "Blocked")</f>
        <v>0</v>
      </c>
      <c r="C5" s="2"/>
      <c r="D5" s="19" t="s">
        <v>41</v>
      </c>
      <c r="E5" s="16">
        <f>COUNTIF(H5:H92, "P4")</f>
        <v>0</v>
      </c>
    </row>
    <row r="6" spans="1:9">
      <c r="A6" s="1" t="s">
        <v>42</v>
      </c>
      <c r="B6" s="2">
        <f>COUNTIF(A2:A89, "*TC_CHECKOUT*")</f>
        <v>10</v>
      </c>
      <c r="C6" s="2"/>
      <c r="D6" s="14"/>
      <c r="E6" s="20"/>
    </row>
    <row r="7" spans="1:9">
      <c r="A7" s="1" t="s">
        <v>43</v>
      </c>
      <c r="B7" s="2">
        <v>1</v>
      </c>
      <c r="C7" s="21"/>
      <c r="D7" s="14"/>
      <c r="E7" s="14"/>
    </row>
    <row r="8" spans="1:9">
      <c r="A8" s="1" t="s">
        <v>44</v>
      </c>
      <c r="B8" s="22" t="s">
        <v>181</v>
      </c>
      <c r="C8" s="21"/>
      <c r="D8" s="21"/>
      <c r="E8" s="21"/>
      <c r="F8" s="23"/>
      <c r="G8" s="23"/>
      <c r="H8" s="23"/>
      <c r="I8" s="23"/>
    </row>
    <row r="9" spans="1:9">
      <c r="A9" s="1" t="s">
        <v>12</v>
      </c>
      <c r="B9" s="1" t="s">
        <v>46</v>
      </c>
      <c r="C9" s="1" t="s">
        <v>135</v>
      </c>
      <c r="D9" s="1" t="s">
        <v>48</v>
      </c>
      <c r="E9" s="1" t="s">
        <v>14</v>
      </c>
      <c r="F9" s="1" t="s">
        <v>15</v>
      </c>
      <c r="G9" s="1" t="s">
        <v>17</v>
      </c>
      <c r="H9" s="1" t="s">
        <v>10</v>
      </c>
      <c r="I9" s="1" t="s">
        <v>18</v>
      </c>
    </row>
    <row r="10" spans="1:9" ht="15.75" customHeight="1">
      <c r="A10" s="26" t="s">
        <v>182</v>
      </c>
      <c r="B10" s="26" t="s">
        <v>183</v>
      </c>
      <c r="C10" s="26" t="s">
        <v>184</v>
      </c>
      <c r="D10" s="26" t="s">
        <v>185</v>
      </c>
      <c r="E10" s="26" t="s">
        <v>186</v>
      </c>
      <c r="F10" s="26"/>
      <c r="G10" s="26"/>
      <c r="H10" s="26"/>
      <c r="I10" s="26" t="s">
        <v>85</v>
      </c>
    </row>
    <row r="11" spans="1:9" ht="15.75" customHeight="1">
      <c r="A11" s="26" t="s">
        <v>187</v>
      </c>
      <c r="B11" s="26" t="s">
        <v>188</v>
      </c>
      <c r="C11" s="26" t="s">
        <v>95</v>
      </c>
      <c r="D11" s="26" t="s">
        <v>189</v>
      </c>
      <c r="E11" s="26" t="s">
        <v>190</v>
      </c>
      <c r="F11" s="26"/>
      <c r="G11" s="26"/>
      <c r="H11" s="26"/>
      <c r="I11" s="26" t="s">
        <v>85</v>
      </c>
    </row>
    <row r="12" spans="1:9" ht="15.75" customHeight="1">
      <c r="A12" s="26" t="s">
        <v>191</v>
      </c>
      <c r="B12" s="26" t="s">
        <v>192</v>
      </c>
      <c r="C12" s="26" t="s">
        <v>95</v>
      </c>
      <c r="D12" s="26" t="s">
        <v>193</v>
      </c>
      <c r="E12" s="26" t="s">
        <v>194</v>
      </c>
      <c r="F12" s="26"/>
      <c r="G12" s="26"/>
      <c r="H12" s="26"/>
      <c r="I12" s="26" t="s">
        <v>85</v>
      </c>
    </row>
    <row r="13" spans="1:9" ht="15.75" customHeight="1">
      <c r="A13" s="26" t="s">
        <v>195</v>
      </c>
      <c r="B13" s="26" t="s">
        <v>196</v>
      </c>
      <c r="C13" s="26" t="s">
        <v>95</v>
      </c>
      <c r="D13" s="26" t="s">
        <v>197</v>
      </c>
      <c r="E13" s="26" t="s">
        <v>198</v>
      </c>
      <c r="F13" s="26"/>
      <c r="G13" s="26"/>
      <c r="H13" s="26"/>
      <c r="I13" s="26" t="s">
        <v>85</v>
      </c>
    </row>
    <row r="14" spans="1:9" ht="15.75" customHeight="1">
      <c r="A14" s="26" t="s">
        <v>199</v>
      </c>
      <c r="B14" s="26" t="s">
        <v>200</v>
      </c>
      <c r="C14" s="26" t="s">
        <v>201</v>
      </c>
      <c r="D14" s="26" t="s">
        <v>202</v>
      </c>
      <c r="E14" s="26" t="s">
        <v>203</v>
      </c>
      <c r="F14" s="26"/>
      <c r="G14" s="26"/>
      <c r="H14" s="26"/>
      <c r="I14" s="26" t="s">
        <v>123</v>
      </c>
    </row>
    <row r="15" spans="1:9" ht="15.75" customHeight="1">
      <c r="A15" s="26" t="s">
        <v>204</v>
      </c>
      <c r="B15" s="26" t="s">
        <v>205</v>
      </c>
      <c r="C15" s="26" t="s">
        <v>206</v>
      </c>
      <c r="D15" s="26" t="s">
        <v>207</v>
      </c>
      <c r="E15" s="26" t="s">
        <v>208</v>
      </c>
      <c r="F15" s="26"/>
      <c r="G15" s="26"/>
      <c r="H15" s="26"/>
      <c r="I15" s="26" t="s">
        <v>123</v>
      </c>
    </row>
    <row r="16" spans="1:9" ht="15.75" customHeight="1">
      <c r="A16" s="26" t="s">
        <v>209</v>
      </c>
      <c r="B16" s="26" t="s">
        <v>210</v>
      </c>
      <c r="C16" s="26" t="s">
        <v>211</v>
      </c>
      <c r="D16" s="26" t="s">
        <v>212</v>
      </c>
      <c r="E16" s="26" t="s">
        <v>213</v>
      </c>
      <c r="F16" s="26"/>
      <c r="G16" s="26"/>
      <c r="H16" s="26"/>
      <c r="I16" s="26" t="s">
        <v>123</v>
      </c>
    </row>
    <row r="17" spans="1:9" ht="15.75" customHeight="1">
      <c r="A17" s="26" t="s">
        <v>214</v>
      </c>
      <c r="B17" s="26" t="s">
        <v>215</v>
      </c>
      <c r="C17" s="26" t="s">
        <v>216</v>
      </c>
      <c r="D17" s="26" t="s">
        <v>217</v>
      </c>
      <c r="E17" s="26" t="s">
        <v>218</v>
      </c>
      <c r="F17" s="26"/>
      <c r="G17" s="26"/>
      <c r="H17" s="26"/>
      <c r="I17" s="26" t="s">
        <v>123</v>
      </c>
    </row>
    <row r="18" spans="1:9" ht="15.75" customHeight="1">
      <c r="A18" s="26" t="s">
        <v>219</v>
      </c>
      <c r="B18" s="26" t="s">
        <v>220</v>
      </c>
      <c r="C18" s="26" t="s">
        <v>221</v>
      </c>
      <c r="D18" s="26" t="s">
        <v>222</v>
      </c>
      <c r="E18" s="26" t="s">
        <v>223</v>
      </c>
      <c r="F18" s="26"/>
      <c r="G18" s="26"/>
      <c r="H18" s="26"/>
      <c r="I18" s="26" t="s">
        <v>85</v>
      </c>
    </row>
    <row r="19" spans="1:9" ht="15.75" customHeight="1">
      <c r="A19" s="26" t="s">
        <v>224</v>
      </c>
      <c r="B19" s="26" t="s">
        <v>225</v>
      </c>
      <c r="C19" s="26" t="s">
        <v>95</v>
      </c>
      <c r="D19" s="26" t="s">
        <v>226</v>
      </c>
      <c r="E19" s="26" t="s">
        <v>227</v>
      </c>
      <c r="F19" s="26"/>
      <c r="G19" s="26"/>
      <c r="H19" s="26"/>
      <c r="I19" s="26" t="s">
        <v>85</v>
      </c>
    </row>
    <row r="20" spans="1:9" ht="15.75" customHeight="1">
      <c r="A20" s="26"/>
      <c r="B20" s="26"/>
      <c r="C20" s="26"/>
      <c r="D20" s="26"/>
      <c r="E20" s="26"/>
      <c r="F20" s="26"/>
      <c r="G20" s="26"/>
      <c r="H20" s="26"/>
      <c r="I20" s="26"/>
    </row>
    <row r="21" spans="1:9" ht="15.75" customHeight="1">
      <c r="A21" s="26"/>
      <c r="B21" s="26"/>
      <c r="C21" s="26"/>
      <c r="D21" s="26"/>
      <c r="E21" s="26"/>
      <c r="F21" s="26"/>
      <c r="G21" s="26"/>
      <c r="H21" s="26"/>
      <c r="I21" s="26"/>
    </row>
  </sheetData>
  <dataValidations count="2">
    <dataValidation type="list" allowBlank="1" showErrorMessage="1" sqref="H10:H19" xr:uid="{00000000-0002-0000-0600-000000000000}">
      <formula1>"P1,P2,P3,P4"</formula1>
    </dataValidation>
    <dataValidation type="list" allowBlank="1" showErrorMessage="1" sqref="G10:G19" xr:uid="{00000000-0002-0000-0600-000001000000}">
      <formula1>"READY TO TEST,PASSED,FAILED,BLOCKED"</formula1>
    </dataValidation>
  </dataValidations>
  <hyperlinks>
    <hyperlink ref="B8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REPORT</vt:lpstr>
      <vt:lpstr>BUG-REPORT</vt:lpstr>
      <vt:lpstr>LOGIN</vt:lpstr>
      <vt:lpstr>LOGOUT</vt:lpstr>
      <vt:lpstr>INVENTORY</vt:lpstr>
      <vt:lpstr>CART</vt:lpstr>
      <vt:lpstr>CHECKOUT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Adeniyi Adeshina</cp:lastModifiedBy>
  <dcterms:modified xsi:type="dcterms:W3CDTF">2025-04-18T16:58:03Z</dcterms:modified>
</cp:coreProperties>
</file>