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O:\"/>
    </mc:Choice>
  </mc:AlternateContent>
  <xr:revisionPtr revIDLastSave="0" documentId="13_ncr:1_{1CDD6C14-2607-43FC-9151-30ADE8825FB1}" xr6:coauthVersionLast="44" xr6:coauthVersionMax="44" xr10:uidLastSave="{00000000-0000-0000-0000-000000000000}"/>
  <bookViews>
    <workbookView xWindow="-120" yWindow="-120" windowWidth="20730" windowHeight="11160" activeTab="1" xr2:uid="{F0E44E46-F7DD-40D0-ADE4-E7E438F64E3E}"/>
  </bookViews>
  <sheets>
    <sheet name="Contact Center Summary" sheetId="1" r:id="rId1"/>
    <sheet name="IRIS Issue Breakdown" sheetId="2" r:id="rId2"/>
    <sheet name="WHVAH Issue Breakdown" sheetId="7" r:id="rId3"/>
    <sheet name="NCC Issue Breakdown" sheetId="5" r:id="rId4"/>
    <sheet name="HRC Issue Breakdown" sheetId="4" r:id="rId5"/>
    <sheet name="Feedback" sheetId="6" r:id="rId6"/>
  </sheets>
  <definedNames>
    <definedName name="_xlnm._FilterDatabase" localSheetId="0" hidden="1">'Contact Center Summary'!$A$7:$E$7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 i="1" l="1"/>
  <c r="F130" i="7" l="1"/>
  <c r="E130" i="7" l="1"/>
  <c r="D130" i="7"/>
  <c r="C130" i="7" l="1"/>
  <c r="B130" i="7"/>
  <c r="C130" i="2" l="1"/>
  <c r="B130" i="2" l="1"/>
  <c r="E14" i="1"/>
  <c r="D14" i="1"/>
  <c r="C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7" authorId="0" shapeId="0" xr:uid="{41962067-6CA1-435C-829D-4BE8C9ABD7C7}">
      <text>
        <r>
          <rPr>
            <sz val="9"/>
            <color indexed="81"/>
            <rFont val="Tahoma"/>
            <family val="2"/>
          </rPr>
          <t>A Tier 1 issue is a non-technical issue that is caused by user error or confusion. These issues will have a specific answer that corrects user behavior to achieve the desired outcome.</t>
        </r>
        <r>
          <rPr>
            <b/>
            <sz val="9"/>
            <color indexed="81"/>
            <rFont val="Tahoma"/>
            <family val="2"/>
          </rPr>
          <t xml:space="preserve">
</t>
        </r>
        <r>
          <rPr>
            <sz val="9"/>
            <color indexed="81"/>
            <rFont val="Tahoma"/>
            <family val="2"/>
          </rPr>
          <t xml:space="preserve">
</t>
        </r>
      </text>
    </comment>
    <comment ref="D7" authorId="0" shapeId="0" xr:uid="{82ADEB94-C74B-4F1D-9425-9ED3C930F40F}">
      <text>
        <r>
          <rPr>
            <sz val="9"/>
            <color indexed="81"/>
            <rFont val="Tahoma"/>
            <family val="2"/>
          </rPr>
          <t xml:space="preserve">A Tier 2 issue is a technical problem that is not clearly caused by user error or confusion. A Tier 2 issue is often resolved with troubleshooting steps and usually requires asking the user probing questions to determine the cause of the issue.
</t>
        </r>
      </text>
    </comment>
    <comment ref="E7" authorId="0" shapeId="0" xr:uid="{D240FAA9-2EFF-44AF-8962-0A5F9481863F}">
      <text>
        <r>
          <rPr>
            <sz val="9"/>
            <color indexed="81"/>
            <rFont val="Tahoma"/>
            <family val="2"/>
          </rPr>
          <t xml:space="preserve">A Tier 3 issue is a Tier 2 issue that is escalated because the troubleshooting steps and probing questions did not resolve the problem. Tier 3 issues can be resolved through a manual work around but are still considered Tier 3 because a user is prevented from taking an action they should be able to do.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18F44B9C-80E9-45D4-8610-D2A1739C74DC}">
      <text>
        <r>
          <rPr>
            <sz val="9"/>
            <color indexed="81"/>
            <rFont val="Tahoma"/>
            <family val="2"/>
          </rPr>
          <t xml:space="preserve">Any issue related to creating an account or signing into VA.gov that is not related to identity verification. </t>
        </r>
      </text>
    </comment>
    <comment ref="A18" authorId="0" shapeId="0" xr:uid="{08D861E0-9562-47F8-9B6D-F96772698E2E}">
      <text>
        <r>
          <rPr>
            <sz val="9"/>
            <color indexed="81"/>
            <rFont val="Tahoma"/>
            <family val="2"/>
          </rPr>
          <t>All issues related to appeal status tool.</t>
        </r>
      </text>
    </comment>
    <comment ref="A26" authorId="0" shapeId="0" xr:uid="{08A041A5-E90B-48FD-B99D-BDE1DDE23472}">
      <text>
        <r>
          <rPr>
            <sz val="9"/>
            <color indexed="81"/>
            <rFont val="Tahoma"/>
            <family val="2"/>
          </rPr>
          <t xml:space="preserve">Any content related issues on the website.
</t>
        </r>
      </text>
    </comment>
    <comment ref="A31" authorId="0" shapeId="0" xr:uid="{8445139C-BA3E-4ABE-8288-622ECAB5C8E8}">
      <text>
        <r>
          <rPr>
            <sz val="9"/>
            <color indexed="81"/>
            <rFont val="Tahoma"/>
            <family val="2"/>
          </rPr>
          <t>Issues related to claim status.</t>
        </r>
      </text>
    </comment>
    <comment ref="A38" authorId="0" shapeId="0" xr:uid="{9A94A9F7-5FF4-4BB4-A8DF-C4CAFB17C03B}">
      <text>
        <r>
          <rPr>
            <sz val="9"/>
            <color indexed="81"/>
            <rFont val="Tahoma"/>
            <family val="2"/>
          </rPr>
          <t xml:space="preserve">Any issue related to the disability application (VA Form 21-526EZ)
</t>
        </r>
      </text>
    </comment>
    <comment ref="A43" authorId="0" shapeId="0" xr:uid="{B262A359-AD07-4969-A98D-0DFCF3770369}">
      <text>
        <r>
          <rPr>
            <sz val="9"/>
            <color indexed="81"/>
            <rFont val="Tahoma"/>
            <family val="2"/>
          </rPr>
          <t xml:space="preserve">Any issue related to the education benefits application. Note, there are many forms included in the education benefits application. 
</t>
        </r>
      </text>
    </comment>
    <comment ref="A49" authorId="0" shapeId="0" xr:uid="{8EFEF6B7-FB7E-4C49-940C-2E7C8785B47D}">
      <text>
        <r>
          <rPr>
            <sz val="9"/>
            <color indexed="81"/>
            <rFont val="Tahoma"/>
            <family val="2"/>
          </rPr>
          <t>Any issue related to the facility locator tool.</t>
        </r>
      </text>
    </comment>
    <comment ref="A55" authorId="0" shapeId="0" xr:uid="{C2DF93F3-7BF8-4CF7-BF36-AA0F275CC62C}">
      <text>
        <r>
          <rPr>
            <sz val="9"/>
            <color indexed="81"/>
            <rFont val="Tahoma"/>
            <family val="2"/>
          </rPr>
          <t>Any issue related to GI Bill Comparison Tool</t>
        </r>
      </text>
    </comment>
    <comment ref="A61" authorId="0" shapeId="0" xr:uid="{345488BC-D247-46C1-9FD3-B04932AACB5D}">
      <text>
        <r>
          <rPr>
            <sz val="9"/>
            <color indexed="81"/>
            <rFont val="Tahoma"/>
            <family val="2"/>
          </rPr>
          <t>Any issue related to GI Bill School Feedback Tool</t>
        </r>
      </text>
    </comment>
    <comment ref="A66" authorId="0" shapeId="0" xr:uid="{2A9F4FDF-A8BA-48B9-9EAD-9A6A0648C421}">
      <text>
        <r>
          <rPr>
            <sz val="9"/>
            <color indexed="81"/>
            <rFont val="Tahoma"/>
            <family val="2"/>
          </rPr>
          <t xml:space="preserve">Any issue related to a user being able to access their statement of benefits. </t>
        </r>
      </text>
    </comment>
    <comment ref="A72" authorId="0" shapeId="0" xr:uid="{39EB8851-B383-4EC9-A25F-3A9375BC6CF8}">
      <text>
        <r>
          <rPr>
            <sz val="9"/>
            <color indexed="81"/>
            <rFont val="Tahoma"/>
            <family val="2"/>
          </rPr>
          <t>Any issue related to accessing and using the HCA</t>
        </r>
      </text>
    </comment>
    <comment ref="A79" authorId="0" shapeId="0" xr:uid="{A680A5E3-CAAD-4C96-9EFA-684CD8FE5FB4}">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87" authorId="0" shapeId="0" xr:uid="{5FD5B0D9-FBC4-4ADB-82BC-CCA82CC13EFC}">
      <text>
        <r>
          <rPr>
            <sz val="9"/>
            <color indexed="81"/>
            <rFont val="Tahoma"/>
            <family val="2"/>
          </rPr>
          <t>Any issue that is not VA.gov related.</t>
        </r>
      </text>
    </comment>
    <comment ref="A91" authorId="0" shapeId="0" xr:uid="{7F5DE542-EEEC-49EB-A914-DB74C95DF9C1}">
      <text>
        <r>
          <rPr>
            <sz val="9"/>
            <color indexed="81"/>
            <rFont val="Tahoma"/>
            <family val="2"/>
          </rPr>
          <t xml:space="preserve">Any VA.gov issue that is not covered by the listed topics. </t>
        </r>
      </text>
    </comment>
    <comment ref="A92" authorId="0" shapeId="0" xr:uid="{C6CF8DFC-F375-4CB0-BB59-F8D98D112089}">
      <text>
        <r>
          <rPr>
            <sz val="9"/>
            <color indexed="81"/>
            <rFont val="Tahoma"/>
            <family val="2"/>
          </rPr>
          <t>Any issue related to the pension application.</t>
        </r>
      </text>
    </comment>
    <comment ref="A99" authorId="0" shapeId="0" xr:uid="{6725D8FD-461E-4D6C-998D-9D4F4F5CFC3E}">
      <text>
        <r>
          <rPr>
            <sz val="9"/>
            <color indexed="81"/>
            <rFont val="Tahoma"/>
            <family val="2"/>
          </rPr>
          <t>Any issue related to the profile (contact info, personal info, military info, direct deposit).</t>
        </r>
      </text>
    </comment>
    <comment ref="A108" authorId="0" shapeId="0" xr:uid="{1BAE7137-93D7-48C6-BCF0-AAE4D10730F4}">
      <text>
        <r>
          <rPr>
            <sz val="9"/>
            <color indexed="81"/>
            <rFont val="Tahoma"/>
            <family val="2"/>
          </rPr>
          <t>Any issue related to secure messaging.</t>
        </r>
      </text>
    </comment>
    <comment ref="A115" authorId="0" shapeId="0" xr:uid="{5CC903A9-1660-4DB8-BF7B-AFCD42015A45}">
      <text>
        <r>
          <rPr>
            <sz val="9"/>
            <color indexed="81"/>
            <rFont val="Tahoma"/>
            <family val="2"/>
          </rPr>
          <t xml:space="preserve">Any issue that is related to a user's account being compromised or take over. </t>
        </r>
      </text>
    </comment>
    <comment ref="A116" authorId="0" shapeId="0" xr:uid="{3D07668E-DC30-4A84-8A23-B547A666F06C}">
      <text>
        <r>
          <rPr>
            <sz val="9"/>
            <color indexed="81"/>
            <rFont val="Tahoma"/>
            <family val="2"/>
          </rPr>
          <t xml:space="preserve">Any issue related to the VA Home Loans. </t>
        </r>
      </text>
    </comment>
    <comment ref="A120" authorId="0" shapeId="0" xr:uid="{E8FE19BF-042A-4BB0-A5DE-A4CE40BAAAE6}">
      <text>
        <r>
          <rPr>
            <sz val="9"/>
            <color indexed="81"/>
            <rFont val="Tahoma"/>
            <family val="2"/>
          </rPr>
          <t>Any issue related to accessing and viewing VA benefit letter.</t>
        </r>
      </text>
    </comment>
    <comment ref="A127" authorId="0" shapeId="0" xr:uid="{48B94FCA-2643-4D9A-9EFC-7A78DE1A5FCF}">
      <text>
        <r>
          <rPr>
            <sz val="9"/>
            <color indexed="81"/>
            <rFont val="Tahoma"/>
            <family val="2"/>
          </rPr>
          <t xml:space="preserve">Feedback from a user that does not have a corresponding issue that needs to be resolved.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5E51759A-CEA6-4C48-BBF8-9DBCFE32539B}">
      <text>
        <r>
          <rPr>
            <sz val="9"/>
            <color indexed="81"/>
            <rFont val="Tahoma"/>
            <family val="2"/>
          </rPr>
          <t xml:space="preserve">Any issue related to creating an account or signing into VA.gov that is not related to identity verification. </t>
        </r>
      </text>
    </comment>
    <comment ref="A18" authorId="0" shapeId="0" xr:uid="{E36B8A7E-71F1-4D62-A81C-7B57F7E1045E}">
      <text>
        <r>
          <rPr>
            <sz val="9"/>
            <color indexed="81"/>
            <rFont val="Tahoma"/>
            <family val="2"/>
          </rPr>
          <t>All issues related to appeal status tool.</t>
        </r>
      </text>
    </comment>
    <comment ref="A26" authorId="0" shapeId="0" xr:uid="{6AF8EF05-B270-40C1-BFD5-915D6EED971F}">
      <text>
        <r>
          <rPr>
            <sz val="9"/>
            <color indexed="81"/>
            <rFont val="Tahoma"/>
            <family val="2"/>
          </rPr>
          <t xml:space="preserve">Any content related issues on the website.
</t>
        </r>
      </text>
    </comment>
    <comment ref="A31" authorId="0" shapeId="0" xr:uid="{DE426042-DCAB-4696-9BCF-FBB6C7EDEC44}">
      <text>
        <r>
          <rPr>
            <sz val="9"/>
            <color indexed="81"/>
            <rFont val="Tahoma"/>
            <family val="2"/>
          </rPr>
          <t>Issues related to claim status.</t>
        </r>
      </text>
    </comment>
    <comment ref="A38" authorId="0" shapeId="0" xr:uid="{261AD984-A522-4B1E-A056-4D4CEE27FB02}">
      <text>
        <r>
          <rPr>
            <sz val="9"/>
            <color indexed="81"/>
            <rFont val="Tahoma"/>
            <family val="2"/>
          </rPr>
          <t xml:space="preserve">Any issue related to the disability application (VA Form 21-526EZ)
</t>
        </r>
      </text>
    </comment>
    <comment ref="A43" authorId="0" shapeId="0" xr:uid="{D34B8975-9578-4E7C-AD1A-B17DC9F0907E}">
      <text>
        <r>
          <rPr>
            <sz val="9"/>
            <color indexed="81"/>
            <rFont val="Tahoma"/>
            <family val="2"/>
          </rPr>
          <t xml:space="preserve">Any issue related to the education benefits application. Note, there are many forms included in the education benefits application. 
</t>
        </r>
      </text>
    </comment>
    <comment ref="A49" authorId="0" shapeId="0" xr:uid="{3D2353DE-6196-4E20-8337-9897C5A9D5A1}">
      <text>
        <r>
          <rPr>
            <sz val="9"/>
            <color indexed="81"/>
            <rFont val="Tahoma"/>
            <family val="2"/>
          </rPr>
          <t>Any issue related to the facility locator tool.</t>
        </r>
      </text>
    </comment>
    <comment ref="A55" authorId="0" shapeId="0" xr:uid="{6B241CB1-A70E-458A-B110-AB2634295830}">
      <text>
        <r>
          <rPr>
            <sz val="9"/>
            <color indexed="81"/>
            <rFont val="Tahoma"/>
            <family val="2"/>
          </rPr>
          <t>Any issue related to GI Bill Comparison Tool</t>
        </r>
      </text>
    </comment>
    <comment ref="A61" authorId="0" shapeId="0" xr:uid="{129A7503-0C41-461F-8BBE-AAF1C95D6A3A}">
      <text>
        <r>
          <rPr>
            <sz val="9"/>
            <color indexed="81"/>
            <rFont val="Tahoma"/>
            <family val="2"/>
          </rPr>
          <t>Any issue related to GI Bill School Feedback Tool</t>
        </r>
      </text>
    </comment>
    <comment ref="A66" authorId="0" shapeId="0" xr:uid="{5FBAE79D-B61C-4B9B-9C0D-7E9060BDE6A0}">
      <text>
        <r>
          <rPr>
            <sz val="9"/>
            <color indexed="81"/>
            <rFont val="Tahoma"/>
            <family val="2"/>
          </rPr>
          <t xml:space="preserve">Any issue related to a user being able to access their statement of benefits. </t>
        </r>
      </text>
    </comment>
    <comment ref="A72" authorId="0" shapeId="0" xr:uid="{F245E3BB-CBF5-47F8-8A42-902F9E9C10CC}">
      <text>
        <r>
          <rPr>
            <sz val="9"/>
            <color indexed="81"/>
            <rFont val="Tahoma"/>
            <family val="2"/>
          </rPr>
          <t>Any issue related to accessing and using the HCA</t>
        </r>
      </text>
    </comment>
    <comment ref="A79" authorId="0" shapeId="0" xr:uid="{D3285398-5B54-48A5-9EA3-0A2C3FA9648B}">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87" authorId="0" shapeId="0" xr:uid="{FB73137B-255C-4C6E-B375-0BB67FD4E695}">
      <text>
        <r>
          <rPr>
            <sz val="9"/>
            <color indexed="81"/>
            <rFont val="Tahoma"/>
            <family val="2"/>
          </rPr>
          <t>Any issue that is not VA.gov related.</t>
        </r>
      </text>
    </comment>
    <comment ref="A91" authorId="0" shapeId="0" xr:uid="{EC904F4E-6C27-4F21-8F69-3FE1CDA37B8E}">
      <text>
        <r>
          <rPr>
            <sz val="9"/>
            <color indexed="81"/>
            <rFont val="Tahoma"/>
            <family val="2"/>
          </rPr>
          <t xml:space="preserve">Any VA.gov issue that is not covered by the listed topics. </t>
        </r>
      </text>
    </comment>
    <comment ref="A92" authorId="0" shapeId="0" xr:uid="{12A60C8C-8A98-4373-9AE5-D26A79499B79}">
      <text>
        <r>
          <rPr>
            <sz val="9"/>
            <color indexed="81"/>
            <rFont val="Tahoma"/>
            <family val="2"/>
          </rPr>
          <t>Any issue related to the pension application.</t>
        </r>
      </text>
    </comment>
    <comment ref="A99" authorId="0" shapeId="0" xr:uid="{9E873225-2E02-4D81-A3A8-A9695660DAF0}">
      <text>
        <r>
          <rPr>
            <sz val="9"/>
            <color indexed="81"/>
            <rFont val="Tahoma"/>
            <family val="2"/>
          </rPr>
          <t>Any issue related to the profile (contact info, personal info, military info, direct deposit).</t>
        </r>
      </text>
    </comment>
    <comment ref="A108" authorId="0" shapeId="0" xr:uid="{F714F86B-35CB-4AF5-A0E2-F120AB733F2F}">
      <text>
        <r>
          <rPr>
            <sz val="9"/>
            <color indexed="81"/>
            <rFont val="Tahoma"/>
            <family val="2"/>
          </rPr>
          <t>Any issue related to secure messaging.</t>
        </r>
      </text>
    </comment>
    <comment ref="A115" authorId="0" shapeId="0" xr:uid="{A909C772-A3C9-4C94-9F19-4E30FFAE2C93}">
      <text>
        <r>
          <rPr>
            <sz val="9"/>
            <color indexed="81"/>
            <rFont val="Tahoma"/>
            <family val="2"/>
          </rPr>
          <t xml:space="preserve">Any issue that is related to a user's account being compromised or take over. </t>
        </r>
      </text>
    </comment>
    <comment ref="A116" authorId="0" shapeId="0" xr:uid="{07214A1A-44BA-4398-8D84-517AC2D83C87}">
      <text>
        <r>
          <rPr>
            <sz val="9"/>
            <color indexed="81"/>
            <rFont val="Tahoma"/>
            <family val="2"/>
          </rPr>
          <t xml:space="preserve">Any issue related to the VA Home Loans. </t>
        </r>
      </text>
    </comment>
    <comment ref="A120" authorId="0" shapeId="0" xr:uid="{CF305434-45C4-4FAC-827E-C29F7B5F4AF9}">
      <text>
        <r>
          <rPr>
            <sz val="9"/>
            <color indexed="81"/>
            <rFont val="Tahoma"/>
            <family val="2"/>
          </rPr>
          <t>Any issue related to accessing and viewing VA benefit letter.</t>
        </r>
      </text>
    </comment>
    <comment ref="A127" authorId="0" shapeId="0" xr:uid="{4CD9E847-9FBD-4368-8459-FEEA225B4D7E}">
      <text>
        <r>
          <rPr>
            <sz val="9"/>
            <color indexed="81"/>
            <rFont val="Tahoma"/>
            <family val="2"/>
          </rPr>
          <t xml:space="preserve">Feedback from a user that does not have a corresponding issue that needs to be resolved.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 authorId="0" shapeId="0" xr:uid="{922FDB9D-02ED-47BF-8ABB-713439F832FA}">
      <text>
        <r>
          <rPr>
            <sz val="9"/>
            <color indexed="81"/>
            <rFont val="Tahoma"/>
            <family val="2"/>
          </rPr>
          <t xml:space="preserve">Any issue related to creating an account or signing into VA.gov that is not related to identity verification. </t>
        </r>
      </text>
    </comment>
    <comment ref="A14" authorId="0" shapeId="0" xr:uid="{3268758D-3C93-4EA2-94A9-A596A32AC9BF}">
      <text>
        <r>
          <rPr>
            <sz val="9"/>
            <color indexed="81"/>
            <rFont val="Tahoma"/>
            <family val="2"/>
          </rPr>
          <t>All issues related to appeal status tool.</t>
        </r>
      </text>
    </comment>
    <comment ref="A15" authorId="0" shapeId="0" xr:uid="{8F06E377-985F-4700-83EB-0118D277A5A2}">
      <text>
        <r>
          <rPr>
            <sz val="9"/>
            <color indexed="81"/>
            <rFont val="Tahoma"/>
            <family val="2"/>
          </rPr>
          <t xml:space="preserve">Any content related issues on the website.
</t>
        </r>
      </text>
    </comment>
    <comment ref="A16" authorId="0" shapeId="0" xr:uid="{C226A8BC-1BC9-4B53-AA5C-0CBBD27CB667}">
      <text>
        <r>
          <rPr>
            <sz val="9"/>
            <color indexed="81"/>
            <rFont val="Tahoma"/>
            <family val="2"/>
          </rPr>
          <t>Issues related to claim status.</t>
        </r>
      </text>
    </comment>
    <comment ref="A19" authorId="0" shapeId="0" xr:uid="{DBA698A4-34F3-4B19-9F58-7034B027A8FF}">
      <text>
        <r>
          <rPr>
            <sz val="9"/>
            <color indexed="81"/>
            <rFont val="Tahoma"/>
            <family val="2"/>
          </rPr>
          <t xml:space="preserve">Any issue related to the disability application (VA Form 21-526EZ)
</t>
        </r>
      </text>
    </comment>
    <comment ref="A20" authorId="0" shapeId="0" xr:uid="{305DC64C-0D93-42C6-86D7-FAF8904C6BC3}">
      <text>
        <r>
          <rPr>
            <sz val="9"/>
            <color indexed="81"/>
            <rFont val="Tahoma"/>
            <family val="2"/>
          </rPr>
          <t xml:space="preserve">Any issue related to the education benefits application. Note, there are many forms included in the education benefits application. 
</t>
        </r>
      </text>
    </comment>
    <comment ref="A21" authorId="0" shapeId="0" xr:uid="{4911626C-0DB3-4161-9BEC-F0E0843D4C7F}">
      <text>
        <r>
          <rPr>
            <sz val="9"/>
            <color indexed="81"/>
            <rFont val="Tahoma"/>
            <family val="2"/>
          </rPr>
          <t>Any issue related to the facility locator tool.</t>
        </r>
      </text>
    </comment>
    <comment ref="A22" authorId="0" shapeId="0" xr:uid="{E42DE80F-DBFE-44FA-A168-DFE3327C233B}">
      <text>
        <r>
          <rPr>
            <sz val="9"/>
            <color indexed="81"/>
            <rFont val="Tahoma"/>
            <family val="2"/>
          </rPr>
          <t>Any issue related to GI Bill Comparison Tool</t>
        </r>
      </text>
    </comment>
    <comment ref="A23" authorId="0" shapeId="0" xr:uid="{1DE6DA02-9D72-45B8-987B-4138CC7A304F}">
      <text>
        <r>
          <rPr>
            <sz val="9"/>
            <color indexed="81"/>
            <rFont val="Tahoma"/>
            <family val="2"/>
          </rPr>
          <t>Any issue related to GI Bill School Feedback Tool</t>
        </r>
      </text>
    </comment>
    <comment ref="A24" authorId="0" shapeId="0" xr:uid="{39A2A187-A6B9-48B6-9D37-BA200C10C962}">
      <text>
        <r>
          <rPr>
            <sz val="9"/>
            <color indexed="81"/>
            <rFont val="Tahoma"/>
            <family val="2"/>
          </rPr>
          <t xml:space="preserve">Any issue related to a user being able to access their statement of benefits. </t>
        </r>
      </text>
    </comment>
    <comment ref="A25" authorId="0" shapeId="0" xr:uid="{F70FA793-995F-47E5-87A2-FFA608074C3A}">
      <text>
        <r>
          <rPr>
            <sz val="9"/>
            <color indexed="81"/>
            <rFont val="Tahoma"/>
            <family val="2"/>
          </rPr>
          <t>Any issue related to accessing and using the HCA</t>
        </r>
      </text>
    </comment>
    <comment ref="A26" authorId="0" shapeId="0" xr:uid="{3286DFCF-7DCC-4FCA-832C-A641973697CD}">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27" authorId="0" shapeId="0" xr:uid="{0EC96AB9-25ED-47D9-80AB-049AB5ECE843}">
      <text>
        <r>
          <rPr>
            <sz val="9"/>
            <color indexed="81"/>
            <rFont val="Tahoma"/>
            <family val="2"/>
          </rPr>
          <t>Any issue that is not VA.gov related.</t>
        </r>
      </text>
    </comment>
    <comment ref="A28" authorId="0" shapeId="0" xr:uid="{3C54D1F0-C950-4C75-A6A3-7AC5626E970E}">
      <text>
        <r>
          <rPr>
            <sz val="9"/>
            <color indexed="81"/>
            <rFont val="Tahoma"/>
            <family val="2"/>
          </rPr>
          <t xml:space="preserve">Any VA.gov issue that is not covered by the listed topics. </t>
        </r>
      </text>
    </comment>
    <comment ref="A29" authorId="0" shapeId="0" xr:uid="{E9CC6071-CADC-4BD8-9C71-290F70A53681}">
      <text>
        <r>
          <rPr>
            <sz val="9"/>
            <color indexed="81"/>
            <rFont val="Tahoma"/>
            <family val="2"/>
          </rPr>
          <t>Any issue related to the pension application.</t>
        </r>
      </text>
    </comment>
    <comment ref="A30" authorId="0" shapeId="0" xr:uid="{308C5973-6827-4920-9C2B-67CF141F232D}">
      <text>
        <r>
          <rPr>
            <sz val="9"/>
            <color indexed="81"/>
            <rFont val="Tahoma"/>
            <family val="2"/>
          </rPr>
          <t>Any issue related to the profile (contact info, personal info, military info, direct deposit).</t>
        </r>
      </text>
    </comment>
    <comment ref="A31" authorId="0" shapeId="0" xr:uid="{8630DBDB-19C5-47DF-80A9-B7FE6208D70D}">
      <text>
        <r>
          <rPr>
            <sz val="9"/>
            <color indexed="81"/>
            <rFont val="Tahoma"/>
            <family val="2"/>
          </rPr>
          <t>Any issue related to secure messaging.</t>
        </r>
      </text>
    </comment>
    <comment ref="A32" authorId="0" shapeId="0" xr:uid="{D83B396C-BFC5-40DC-AD04-4BF20797E32E}">
      <text>
        <r>
          <rPr>
            <sz val="9"/>
            <color indexed="81"/>
            <rFont val="Tahoma"/>
            <family val="2"/>
          </rPr>
          <t xml:space="preserve">Any issue that is related to a user's account being compromised or take over. </t>
        </r>
      </text>
    </comment>
    <comment ref="A33" authorId="0" shapeId="0" xr:uid="{415C21D5-2A76-4869-9073-72DED45DB50C}">
      <text>
        <r>
          <rPr>
            <sz val="9"/>
            <color indexed="81"/>
            <rFont val="Tahoma"/>
            <family val="2"/>
          </rPr>
          <t xml:space="preserve">Any issue related to the VA Home Loans. </t>
        </r>
      </text>
    </comment>
    <comment ref="A34" authorId="0" shapeId="0" xr:uid="{045A311B-0792-43A0-A298-B572DDCE93AC}">
      <text>
        <r>
          <rPr>
            <sz val="9"/>
            <color indexed="81"/>
            <rFont val="Tahoma"/>
            <family val="2"/>
          </rPr>
          <t>Any issue related to accessing and viewing VA benefit letter.</t>
        </r>
      </text>
    </comment>
    <comment ref="A35" authorId="0" shapeId="0" xr:uid="{157F4C96-2E54-45C9-A5A9-92AB2B68424E}">
      <text>
        <r>
          <rPr>
            <sz val="9"/>
            <color indexed="81"/>
            <rFont val="Tahoma"/>
            <family val="2"/>
          </rPr>
          <t xml:space="preserve">Feedback from a user that does not have a corresponding issue that needs to be resolved. </t>
        </r>
      </text>
    </comment>
    <comment ref="A36" authorId="0" shapeId="0" xr:uid="{76C8C0D0-A419-42D3-AE0C-5BDDAFB5E91A}">
      <text>
        <r>
          <rPr>
            <sz val="9"/>
            <color indexed="81"/>
            <rFont val="Tahoma"/>
            <family val="2"/>
          </rPr>
          <t>Any issue related to a user trying to apply for a VIC (veteran ID card)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DE77E8DA-B257-4F52-950C-7253D00A819A}">
      <text>
        <r>
          <rPr>
            <sz val="9"/>
            <color indexed="81"/>
            <rFont val="Tahoma"/>
            <family val="2"/>
          </rPr>
          <t xml:space="preserve">Any issue related to creating an account or signing into VA.gov that is not related to identity verification. </t>
        </r>
      </text>
    </comment>
    <comment ref="A8" authorId="0" shapeId="0" xr:uid="{4B766084-4D9B-46B6-8741-BEA082BA50EE}">
      <text>
        <r>
          <rPr>
            <sz val="9"/>
            <color indexed="81"/>
            <rFont val="Tahoma"/>
            <family val="2"/>
          </rPr>
          <t>All issues related to appeal status tool.</t>
        </r>
      </text>
    </comment>
    <comment ref="A9" authorId="0" shapeId="0" xr:uid="{023012E4-4134-496D-BCCA-D8B0A0B46F6B}">
      <text>
        <r>
          <rPr>
            <sz val="9"/>
            <color indexed="81"/>
            <rFont val="Tahoma"/>
            <family val="2"/>
          </rPr>
          <t xml:space="preserve">Any content related issues on the website.
</t>
        </r>
      </text>
    </comment>
    <comment ref="A10" authorId="0" shapeId="0" xr:uid="{190FEA28-2453-4AAD-A1F9-DDCA395C2268}">
      <text>
        <r>
          <rPr>
            <sz val="9"/>
            <color indexed="81"/>
            <rFont val="Tahoma"/>
            <family val="2"/>
          </rPr>
          <t>Issues related to claim status.</t>
        </r>
      </text>
    </comment>
    <comment ref="A12" authorId="0" shapeId="0" xr:uid="{F5FE818A-A893-49F9-B209-E87A52C1347B}">
      <text>
        <r>
          <rPr>
            <sz val="9"/>
            <color indexed="81"/>
            <rFont val="Tahoma"/>
            <family val="2"/>
          </rPr>
          <t xml:space="preserve">Any issue related to the disability application (VA Form 21-526EZ)
</t>
        </r>
      </text>
    </comment>
    <comment ref="A16" authorId="0" shapeId="0" xr:uid="{1EF3D7B3-5497-4B02-8AD8-FD49675EEC43}">
      <text>
        <r>
          <rPr>
            <sz val="9"/>
            <color indexed="81"/>
            <rFont val="Tahoma"/>
            <family val="2"/>
          </rPr>
          <t xml:space="preserve">Any issue related to the education benefits application. Note, there are many forms included in the education benefits application. 
</t>
        </r>
      </text>
    </comment>
    <comment ref="A17" authorId="0" shapeId="0" xr:uid="{7C30031E-014A-411A-85A9-96973DC1324E}">
      <text>
        <r>
          <rPr>
            <sz val="9"/>
            <color indexed="81"/>
            <rFont val="Tahoma"/>
            <family val="2"/>
          </rPr>
          <t>Any issue related to the facility locator tool.</t>
        </r>
      </text>
    </comment>
    <comment ref="A18" authorId="0" shapeId="0" xr:uid="{17A8E5D6-EA70-42BC-B8DF-ACE9FE463515}">
      <text>
        <r>
          <rPr>
            <sz val="9"/>
            <color indexed="81"/>
            <rFont val="Tahoma"/>
            <family val="2"/>
          </rPr>
          <t>Any issue related to GI Bill Comparison Tool</t>
        </r>
      </text>
    </comment>
    <comment ref="A19" authorId="0" shapeId="0" xr:uid="{E4E639AB-63EA-42AA-B56D-064B7B1B5399}">
      <text>
        <r>
          <rPr>
            <sz val="9"/>
            <color indexed="81"/>
            <rFont val="Tahoma"/>
            <family val="2"/>
          </rPr>
          <t>Any issue related to GI Bill School Feedback Tool</t>
        </r>
      </text>
    </comment>
    <comment ref="A20" authorId="0" shapeId="0" xr:uid="{2023DFE2-5009-4536-9962-B4F3309BDF42}">
      <text>
        <r>
          <rPr>
            <sz val="9"/>
            <color indexed="81"/>
            <rFont val="Tahoma"/>
            <family val="2"/>
          </rPr>
          <t xml:space="preserve">Any issue related to a user being able to access their statement of benefits. </t>
        </r>
      </text>
    </comment>
    <comment ref="A21" authorId="0" shapeId="0" xr:uid="{BA2723B0-0BCF-414D-AE1E-BBC6B8D36BBD}">
      <text>
        <r>
          <rPr>
            <sz val="9"/>
            <color indexed="81"/>
            <rFont val="Tahoma"/>
            <family val="2"/>
          </rPr>
          <t>Any issue related to accessing and using the HCA</t>
        </r>
      </text>
    </comment>
    <comment ref="A22" authorId="0" shapeId="0" xr:uid="{4C148D22-6C02-4B36-BBF7-053FAF3871FE}">
      <text>
        <r>
          <rPr>
            <sz val="9"/>
            <color indexed="81"/>
            <rFont val="Tahoma"/>
            <family val="2"/>
          </rPr>
          <t>Any issue related to a user having difficulty verifying their identity. This includes a user who is able to verify their identity but is then told their records could not be found once signed in.</t>
        </r>
      </text>
    </comment>
    <comment ref="A24" authorId="0" shapeId="0" xr:uid="{D82F3F3A-C3D7-4881-878C-64C21F3B9978}">
      <text>
        <r>
          <rPr>
            <sz val="9"/>
            <color indexed="81"/>
            <rFont val="Tahoma"/>
            <family val="2"/>
          </rPr>
          <t>Any issue that is not VA.gov related.</t>
        </r>
      </text>
    </comment>
    <comment ref="A25" authorId="0" shapeId="0" xr:uid="{1D1F3055-A397-4649-B60F-2237C624F2FF}">
      <text>
        <r>
          <rPr>
            <sz val="9"/>
            <color indexed="81"/>
            <rFont val="Tahoma"/>
            <family val="2"/>
          </rPr>
          <t xml:space="preserve">Any VA.gov issue that is not covered by the listed topics. </t>
        </r>
      </text>
    </comment>
    <comment ref="A27" authorId="0" shapeId="0" xr:uid="{2CA5E29B-A3F4-4D69-8E18-A74EF713E7D0}">
      <text>
        <r>
          <rPr>
            <sz val="9"/>
            <color indexed="81"/>
            <rFont val="Tahoma"/>
            <family val="2"/>
          </rPr>
          <t>Any issue related to the pension application.</t>
        </r>
      </text>
    </comment>
    <comment ref="A28" authorId="0" shapeId="0" xr:uid="{00EB2D96-36B8-4916-96CA-CCE222943C2A}">
      <text>
        <r>
          <rPr>
            <sz val="9"/>
            <color indexed="81"/>
            <rFont val="Tahoma"/>
            <family val="2"/>
          </rPr>
          <t>Any issue related to the profile (contact info, personal info, military info, direct deposit).</t>
        </r>
      </text>
    </comment>
    <comment ref="A31" authorId="0" shapeId="0" xr:uid="{36CF1B86-DBA8-4828-8F47-A468B84BEEBF}">
      <text>
        <r>
          <rPr>
            <sz val="9"/>
            <color indexed="81"/>
            <rFont val="Tahoma"/>
            <family val="2"/>
          </rPr>
          <t>Any issue related to secure messaging.</t>
        </r>
      </text>
    </comment>
    <comment ref="A32" authorId="0" shapeId="0" xr:uid="{0A45A4D7-2A80-45A5-BB6A-3B5A824B6AF8}">
      <text>
        <r>
          <rPr>
            <sz val="9"/>
            <color indexed="81"/>
            <rFont val="Tahoma"/>
            <family val="2"/>
          </rPr>
          <t xml:space="preserve">Any issue that is related to a user's account being compromised or take over. </t>
        </r>
      </text>
    </comment>
    <comment ref="A33" authorId="0" shapeId="0" xr:uid="{F7BDC8B3-59A3-4B2C-B7ED-DCB51CE5A261}">
      <text>
        <r>
          <rPr>
            <sz val="9"/>
            <color indexed="81"/>
            <rFont val="Tahoma"/>
            <family val="2"/>
          </rPr>
          <t xml:space="preserve">Any issue related to the VA Home Loans. </t>
        </r>
      </text>
    </comment>
    <comment ref="A34" authorId="0" shapeId="0" xr:uid="{59169E73-E94E-4405-9645-41E4AC428B81}">
      <text>
        <r>
          <rPr>
            <sz val="9"/>
            <color indexed="81"/>
            <rFont val="Tahoma"/>
            <family val="2"/>
          </rPr>
          <t>Any issue related to accessing and viewing VA benefit letter.</t>
        </r>
      </text>
    </comment>
    <comment ref="A37" authorId="0" shapeId="0" xr:uid="{D7BDEBB8-5260-4C17-8F8F-5CF2DB09F84D}">
      <text>
        <r>
          <rPr>
            <sz val="9"/>
            <color indexed="81"/>
            <rFont val="Tahoma"/>
            <family val="2"/>
          </rPr>
          <t>Any issue related to a user trying to apply for a VIC (veteran ID card)</t>
        </r>
      </text>
    </comment>
  </commentList>
</comments>
</file>

<file path=xl/sharedStrings.xml><?xml version="1.0" encoding="utf-8"?>
<sst xmlns="http://schemas.openxmlformats.org/spreadsheetml/2006/main" count="601" uniqueCount="339">
  <si>
    <t>Business Line</t>
  </si>
  <si>
    <t>Total Issues</t>
  </si>
  <si>
    <t>Tier 1</t>
  </si>
  <si>
    <t>Tier 2</t>
  </si>
  <si>
    <t>Tier 3</t>
  </si>
  <si>
    <t>IRIS</t>
  </si>
  <si>
    <t>White House VA Hotline</t>
  </si>
  <si>
    <t>Health Resource Center</t>
  </si>
  <si>
    <t>National Call Center</t>
  </si>
  <si>
    <t>Education Hotline</t>
  </si>
  <si>
    <t>ID.me</t>
  </si>
  <si>
    <t>Total</t>
  </si>
  <si>
    <t>Topic</t>
  </si>
  <si>
    <t>Account creation/Sign In</t>
  </si>
  <si>
    <t>Appeal Status</t>
  </si>
  <si>
    <t>Benefit Hubs/Content</t>
  </si>
  <si>
    <t>Claim Status</t>
  </si>
  <si>
    <t>Disability Claim Application</t>
  </si>
  <si>
    <t>Education Benefits Applications</t>
  </si>
  <si>
    <t>Facility Locator</t>
  </si>
  <si>
    <t>GI Bill Comparison Tool</t>
  </si>
  <si>
    <t>GI Bill School Feedback Tool</t>
  </si>
  <si>
    <t>GI Bill Statement of Benefits</t>
  </si>
  <si>
    <t>Healthcare Application</t>
  </si>
  <si>
    <t>Identity Verification</t>
  </si>
  <si>
    <t>Not VA.gov</t>
  </si>
  <si>
    <t>Other</t>
  </si>
  <si>
    <t>Pension Application</t>
  </si>
  <si>
    <t>Profile</t>
  </si>
  <si>
    <t>Secure Messaging</t>
  </si>
  <si>
    <t>Security Breach</t>
  </si>
  <si>
    <t>VA Home Loan</t>
  </si>
  <si>
    <t>VA Letters and Benefits</t>
  </si>
  <si>
    <t>VA.gov Feedback</t>
  </si>
  <si>
    <t>VIC</t>
  </si>
  <si>
    <t xml:space="preserve">*If field is blank, there is no tracking for that topic during the time period.
 </t>
  </si>
  <si>
    <r>
      <t xml:space="preserve">Account creation/Sign In: </t>
    </r>
    <r>
      <rPr>
        <sz val="11"/>
        <rFont val="Calibri"/>
        <family val="2"/>
        <scheme val="minor"/>
      </rPr>
      <t>2factor</t>
    </r>
  </si>
  <si>
    <r>
      <t xml:space="preserve">Account creation/Sign In: </t>
    </r>
    <r>
      <rPr>
        <sz val="11"/>
        <rFont val="Calibri"/>
        <family val="2"/>
        <scheme val="minor"/>
      </rPr>
      <t>Confirmation Email</t>
    </r>
  </si>
  <si>
    <r>
      <t xml:space="preserve">Account creation/Sign In: </t>
    </r>
    <r>
      <rPr>
        <sz val="11"/>
        <rFont val="Calibri"/>
        <family val="2"/>
        <scheme val="minor"/>
      </rPr>
      <t>DS Logon</t>
    </r>
  </si>
  <si>
    <r>
      <t xml:space="preserve">Account creation/Sign In: </t>
    </r>
    <r>
      <rPr>
        <sz val="11"/>
        <rFont val="Calibri"/>
        <family val="2"/>
        <scheme val="minor"/>
      </rPr>
      <t>ID.me</t>
    </r>
  </si>
  <si>
    <r>
      <t xml:space="preserve">Account creation/Sign In: </t>
    </r>
    <r>
      <rPr>
        <sz val="11"/>
        <rFont val="Calibri"/>
        <family val="2"/>
        <scheme val="minor"/>
      </rPr>
      <t>MHV</t>
    </r>
  </si>
  <si>
    <t>Total Issues by Topic</t>
  </si>
  <si>
    <t>Total Issues by Sub-Topic</t>
  </si>
  <si>
    <r>
      <t xml:space="preserve">Claim Status: </t>
    </r>
    <r>
      <rPr>
        <sz val="11"/>
        <rFont val="Calibri"/>
        <family val="2"/>
        <scheme val="minor"/>
      </rPr>
      <t>Errors</t>
    </r>
  </si>
  <si>
    <r>
      <t xml:space="preserve">Claim Status: </t>
    </r>
    <r>
      <rPr>
        <sz val="11"/>
        <rFont val="Calibri"/>
        <family val="2"/>
        <scheme val="minor"/>
      </rPr>
      <t>Uploading document failures</t>
    </r>
  </si>
  <si>
    <t>Correspondence and Forms</t>
  </si>
  <si>
    <t>Update Information</t>
  </si>
  <si>
    <t>General Benefits Information for VBA</t>
  </si>
  <si>
    <t>Appeals</t>
  </si>
  <si>
    <t>Dependent Maintenance</t>
  </si>
  <si>
    <t>eBenefits</t>
  </si>
  <si>
    <t>BVA Appeal</t>
  </si>
  <si>
    <r>
      <t xml:space="preserve">Account creation/Sign In: </t>
    </r>
    <r>
      <rPr>
        <sz val="11"/>
        <rFont val="Calibri"/>
        <family val="2"/>
        <scheme val="minor"/>
      </rPr>
      <t>Confirmation email</t>
    </r>
  </si>
  <si>
    <r>
      <t xml:space="preserve">Account creation/Sign In: </t>
    </r>
    <r>
      <rPr>
        <sz val="11"/>
        <rFont val="Calibri"/>
        <family val="2"/>
        <scheme val="minor"/>
      </rPr>
      <t>Two-factor authentication</t>
    </r>
  </si>
  <si>
    <r>
      <t xml:space="preserve">Account creation/Sign In: </t>
    </r>
    <r>
      <rPr>
        <sz val="11"/>
        <rFont val="Calibri"/>
        <family val="2"/>
        <scheme val="minor"/>
      </rPr>
      <t>Other</t>
    </r>
  </si>
  <si>
    <r>
      <t xml:space="preserve">Appeal Status: </t>
    </r>
    <r>
      <rPr>
        <sz val="11"/>
        <rFont val="Calibri"/>
        <family val="2"/>
        <scheme val="minor"/>
      </rPr>
      <t>Navigation</t>
    </r>
  </si>
  <si>
    <r>
      <t xml:space="preserve">Account creation/Sign In: </t>
    </r>
    <r>
      <rPr>
        <sz val="11"/>
        <rFont val="Calibri"/>
        <family val="2"/>
        <scheme val="minor"/>
      </rPr>
      <t>Password reset</t>
    </r>
  </si>
  <si>
    <r>
      <t xml:space="preserve">Account creation/Sign In: </t>
    </r>
    <r>
      <rPr>
        <sz val="11"/>
        <rFont val="Calibri"/>
        <family val="2"/>
        <scheme val="minor"/>
      </rPr>
      <t>Technical error</t>
    </r>
  </si>
  <si>
    <r>
      <t xml:space="preserve">Account creation/Sign In: </t>
    </r>
    <r>
      <rPr>
        <sz val="11"/>
        <rFont val="Calibri"/>
        <family val="2"/>
        <scheme val="minor"/>
      </rPr>
      <t>General question</t>
    </r>
  </si>
  <si>
    <r>
      <t xml:space="preserve">Appeal Status: </t>
    </r>
    <r>
      <rPr>
        <sz val="11"/>
        <rFont val="Calibri"/>
        <family val="2"/>
        <scheme val="minor"/>
      </rPr>
      <t>General question</t>
    </r>
  </si>
  <si>
    <r>
      <t xml:space="preserve">Appeal Status: </t>
    </r>
    <r>
      <rPr>
        <sz val="11"/>
        <rFont val="Calibri"/>
        <family val="2"/>
        <scheme val="minor"/>
      </rPr>
      <t>Appeal status wrong</t>
    </r>
  </si>
  <si>
    <r>
      <t xml:space="preserve">Appeal Status: </t>
    </r>
    <r>
      <rPr>
        <sz val="11"/>
        <rFont val="Calibri"/>
        <family val="2"/>
        <scheme val="minor"/>
      </rPr>
      <t>Appeal status not showing</t>
    </r>
  </si>
  <si>
    <r>
      <t xml:space="preserve">Appeal Status: </t>
    </r>
    <r>
      <rPr>
        <sz val="11"/>
        <rFont val="Calibri"/>
        <family val="2"/>
        <scheme val="minor"/>
      </rPr>
      <t>Upload issue</t>
    </r>
  </si>
  <si>
    <r>
      <t xml:space="preserve">Appeal Status: </t>
    </r>
    <r>
      <rPr>
        <sz val="11"/>
        <rFont val="Calibri"/>
        <family val="2"/>
        <scheme val="minor"/>
      </rPr>
      <t>Technical error</t>
    </r>
  </si>
  <si>
    <r>
      <t xml:space="preserve">Appeal Status: </t>
    </r>
    <r>
      <rPr>
        <sz val="11"/>
        <rFont val="Calibri"/>
        <family val="2"/>
        <scheme val="minor"/>
      </rPr>
      <t>Other</t>
    </r>
  </si>
  <si>
    <r>
      <t xml:space="preserve">Benefit Hubs/Content: </t>
    </r>
    <r>
      <rPr>
        <sz val="11"/>
        <rFont val="Calibri"/>
        <family val="2"/>
        <scheme val="minor"/>
      </rPr>
      <t>General question</t>
    </r>
  </si>
  <si>
    <r>
      <t xml:space="preserve">Benefit Hubs/Content: </t>
    </r>
    <r>
      <rPr>
        <sz val="11"/>
        <rFont val="Calibri"/>
        <family val="2"/>
        <scheme val="minor"/>
      </rPr>
      <t>Incorrect information</t>
    </r>
  </si>
  <si>
    <r>
      <t xml:space="preserve">Benefit Hubs/Content: </t>
    </r>
    <r>
      <rPr>
        <sz val="11"/>
        <rFont val="Calibri"/>
        <family val="2"/>
        <scheme val="minor"/>
      </rPr>
      <t>Navigation</t>
    </r>
  </si>
  <si>
    <r>
      <t xml:space="preserve">Benefit Hubs/Content: </t>
    </r>
    <r>
      <rPr>
        <sz val="11"/>
        <rFont val="Calibri"/>
        <family val="2"/>
        <scheme val="minor"/>
      </rPr>
      <t>Other</t>
    </r>
  </si>
  <si>
    <r>
      <rPr>
        <i/>
        <sz val="11"/>
        <color theme="1"/>
        <rFont val="Calibri"/>
        <family val="2"/>
        <scheme val="minor"/>
      </rPr>
      <t xml:space="preserve">Claim Status: </t>
    </r>
    <r>
      <rPr>
        <sz val="11"/>
        <color theme="1"/>
        <rFont val="Calibri"/>
        <family val="2"/>
        <scheme val="minor"/>
      </rPr>
      <t>General Question</t>
    </r>
  </si>
  <si>
    <r>
      <rPr>
        <i/>
        <sz val="11"/>
        <color theme="1"/>
        <rFont val="Calibri"/>
        <family val="2"/>
        <scheme val="minor"/>
      </rPr>
      <t>Claim Status</t>
    </r>
    <r>
      <rPr>
        <sz val="11"/>
        <color theme="1"/>
        <rFont val="Calibri"/>
        <family val="2"/>
        <scheme val="minor"/>
      </rPr>
      <t>: Claim Status Wrong</t>
    </r>
  </si>
  <si>
    <r>
      <rPr>
        <i/>
        <sz val="11"/>
        <color theme="1"/>
        <rFont val="Calibri"/>
        <family val="2"/>
        <scheme val="minor"/>
      </rPr>
      <t xml:space="preserve">Claim Status: </t>
    </r>
    <r>
      <rPr>
        <sz val="11"/>
        <color theme="1"/>
        <rFont val="Calibri"/>
        <family val="2"/>
        <scheme val="minor"/>
      </rPr>
      <t>Claim Satus Not Showing</t>
    </r>
  </si>
  <si>
    <r>
      <rPr>
        <i/>
        <sz val="11"/>
        <color theme="1"/>
        <rFont val="Calibri"/>
        <family val="2"/>
        <scheme val="minor"/>
      </rPr>
      <t xml:space="preserve">Claim Status: </t>
    </r>
    <r>
      <rPr>
        <sz val="11"/>
        <color theme="1"/>
        <rFont val="Calibri"/>
        <family val="2"/>
        <scheme val="minor"/>
      </rPr>
      <t>Upload Issue</t>
    </r>
  </si>
  <si>
    <r>
      <rPr>
        <i/>
        <sz val="11"/>
        <color theme="1"/>
        <rFont val="Calibri"/>
        <family val="2"/>
        <scheme val="minor"/>
      </rPr>
      <t xml:space="preserve">Claim Status: </t>
    </r>
    <r>
      <rPr>
        <sz val="11"/>
        <color theme="1"/>
        <rFont val="Calibri"/>
        <family val="2"/>
        <scheme val="minor"/>
      </rPr>
      <t>Technical Error</t>
    </r>
  </si>
  <si>
    <r>
      <rPr>
        <i/>
        <sz val="11"/>
        <color theme="1"/>
        <rFont val="Calibri"/>
        <family val="2"/>
        <scheme val="minor"/>
      </rPr>
      <t>Claim Status:</t>
    </r>
    <r>
      <rPr>
        <sz val="11"/>
        <color theme="1"/>
        <rFont val="Calibri"/>
        <family val="2"/>
        <scheme val="minor"/>
      </rPr>
      <t xml:space="preserve"> Other</t>
    </r>
  </si>
  <si>
    <r>
      <rPr>
        <i/>
        <sz val="11"/>
        <color theme="1"/>
        <rFont val="Calibri"/>
        <family val="2"/>
        <scheme val="minor"/>
      </rPr>
      <t xml:space="preserve">Disability Claim Application: </t>
    </r>
    <r>
      <rPr>
        <sz val="11"/>
        <color theme="1"/>
        <rFont val="Calibri"/>
        <family val="2"/>
        <scheme val="minor"/>
      </rPr>
      <t>General Question</t>
    </r>
  </si>
  <si>
    <r>
      <rPr>
        <i/>
        <sz val="11"/>
        <color theme="1"/>
        <rFont val="Calibri"/>
        <family val="2"/>
        <scheme val="minor"/>
      </rPr>
      <t xml:space="preserve">Disability Claim Application: </t>
    </r>
    <r>
      <rPr>
        <sz val="11"/>
        <color theme="1"/>
        <rFont val="Calibri"/>
        <family val="2"/>
        <scheme val="minor"/>
      </rPr>
      <t>Upload issue</t>
    </r>
  </si>
  <si>
    <r>
      <rPr>
        <i/>
        <sz val="11"/>
        <color theme="1"/>
        <rFont val="Calibri"/>
        <family val="2"/>
        <scheme val="minor"/>
      </rPr>
      <t xml:space="preserve">Disability Claim Application: </t>
    </r>
    <r>
      <rPr>
        <sz val="11"/>
        <color theme="1"/>
        <rFont val="Calibri"/>
        <family val="2"/>
        <scheme val="minor"/>
      </rPr>
      <t>Technical Error</t>
    </r>
  </si>
  <si>
    <r>
      <rPr>
        <i/>
        <sz val="11"/>
        <color theme="1"/>
        <rFont val="Calibri"/>
        <family val="2"/>
        <scheme val="minor"/>
      </rPr>
      <t xml:space="preserve">Disability Claim Application: </t>
    </r>
    <r>
      <rPr>
        <sz val="11"/>
        <color theme="1"/>
        <rFont val="Calibri"/>
        <family val="2"/>
        <scheme val="minor"/>
      </rPr>
      <t>Other</t>
    </r>
  </si>
  <si>
    <r>
      <rPr>
        <i/>
        <sz val="11"/>
        <color theme="1"/>
        <rFont val="Calibri"/>
        <family val="2"/>
        <scheme val="minor"/>
      </rPr>
      <t xml:space="preserve">Education Benefits Applications: </t>
    </r>
    <r>
      <rPr>
        <sz val="11"/>
        <color theme="1"/>
        <rFont val="Calibri"/>
        <family val="2"/>
        <scheme val="minor"/>
      </rPr>
      <t>General Question</t>
    </r>
  </si>
  <si>
    <r>
      <rPr>
        <i/>
        <sz val="11"/>
        <color theme="1"/>
        <rFont val="Calibri"/>
        <family val="2"/>
        <scheme val="minor"/>
      </rPr>
      <t xml:space="preserve">Education Benefits Applications: </t>
    </r>
    <r>
      <rPr>
        <sz val="11"/>
        <color theme="1"/>
        <rFont val="Calibri"/>
        <family val="2"/>
        <scheme val="minor"/>
      </rPr>
      <t>Navigation</t>
    </r>
  </si>
  <si>
    <r>
      <rPr>
        <i/>
        <sz val="11"/>
        <color theme="1"/>
        <rFont val="Calibri"/>
        <family val="2"/>
        <scheme val="minor"/>
      </rPr>
      <t xml:space="preserve">Education Benefits Applications: </t>
    </r>
    <r>
      <rPr>
        <sz val="11"/>
        <color theme="1"/>
        <rFont val="Calibri"/>
        <family val="2"/>
        <scheme val="minor"/>
      </rPr>
      <t>Technical Error</t>
    </r>
  </si>
  <si>
    <r>
      <rPr>
        <i/>
        <sz val="11"/>
        <color theme="1"/>
        <rFont val="Calibri"/>
        <family val="2"/>
        <scheme val="minor"/>
      </rPr>
      <t xml:space="preserve">Education Benefits Applications: </t>
    </r>
    <r>
      <rPr>
        <sz val="11"/>
        <color theme="1"/>
        <rFont val="Calibri"/>
        <family val="2"/>
        <scheme val="minor"/>
      </rPr>
      <t>Upload issue</t>
    </r>
  </si>
  <si>
    <r>
      <rPr>
        <i/>
        <sz val="11"/>
        <color theme="1"/>
        <rFont val="Calibri"/>
        <family val="2"/>
        <scheme val="minor"/>
      </rPr>
      <t xml:space="preserve">Education Benefits Applications: </t>
    </r>
    <r>
      <rPr>
        <sz val="11"/>
        <color theme="1"/>
        <rFont val="Calibri"/>
        <family val="2"/>
        <scheme val="minor"/>
      </rPr>
      <t>Other</t>
    </r>
  </si>
  <si>
    <r>
      <rPr>
        <i/>
        <sz val="11"/>
        <color theme="1"/>
        <rFont val="Calibri"/>
        <family val="2"/>
        <scheme val="minor"/>
      </rPr>
      <t xml:space="preserve">Facillity Locator: </t>
    </r>
    <r>
      <rPr>
        <sz val="11"/>
        <color theme="1"/>
        <rFont val="Calibri"/>
        <family val="2"/>
        <scheme val="minor"/>
      </rPr>
      <t>General Question</t>
    </r>
  </si>
  <si>
    <r>
      <rPr>
        <i/>
        <sz val="11"/>
        <color theme="1"/>
        <rFont val="Calibri"/>
        <family val="2"/>
        <scheme val="minor"/>
      </rPr>
      <t xml:space="preserve">Facillity Locator: </t>
    </r>
    <r>
      <rPr>
        <sz val="11"/>
        <color theme="1"/>
        <rFont val="Calibri"/>
        <family val="2"/>
        <scheme val="minor"/>
      </rPr>
      <t>Incorrect Data</t>
    </r>
  </si>
  <si>
    <r>
      <rPr>
        <i/>
        <sz val="11"/>
        <color theme="1"/>
        <rFont val="Calibri"/>
        <family val="2"/>
        <scheme val="minor"/>
      </rPr>
      <t xml:space="preserve">Facillity Locator: </t>
    </r>
    <r>
      <rPr>
        <sz val="11"/>
        <color theme="1"/>
        <rFont val="Calibri"/>
        <family val="2"/>
        <scheme val="minor"/>
      </rPr>
      <t>Navigation</t>
    </r>
  </si>
  <si>
    <r>
      <rPr>
        <i/>
        <sz val="11"/>
        <color theme="1"/>
        <rFont val="Calibri"/>
        <family val="2"/>
        <scheme val="minor"/>
      </rPr>
      <t xml:space="preserve">Facillity Locator: </t>
    </r>
    <r>
      <rPr>
        <sz val="11"/>
        <color theme="1"/>
        <rFont val="Calibri"/>
        <family val="2"/>
        <scheme val="minor"/>
      </rPr>
      <t>Technical Error</t>
    </r>
  </si>
  <si>
    <r>
      <rPr>
        <i/>
        <sz val="11"/>
        <color theme="1"/>
        <rFont val="Calibri"/>
        <family val="2"/>
        <scheme val="minor"/>
      </rPr>
      <t xml:space="preserve">Facillity Locator: </t>
    </r>
    <r>
      <rPr>
        <sz val="11"/>
        <color theme="1"/>
        <rFont val="Calibri"/>
        <family val="2"/>
        <scheme val="minor"/>
      </rPr>
      <t>Other</t>
    </r>
  </si>
  <si>
    <r>
      <rPr>
        <i/>
        <sz val="11"/>
        <color theme="1"/>
        <rFont val="Calibri"/>
        <family val="2"/>
        <scheme val="minor"/>
      </rPr>
      <t xml:space="preserve">GI Bill Comparison Tool: </t>
    </r>
    <r>
      <rPr>
        <sz val="11"/>
        <color theme="1"/>
        <rFont val="Calibri"/>
        <family val="2"/>
        <scheme val="minor"/>
      </rPr>
      <t>General Question</t>
    </r>
  </si>
  <si>
    <r>
      <rPr>
        <i/>
        <sz val="11"/>
        <color theme="1"/>
        <rFont val="Calibri"/>
        <family val="2"/>
        <scheme val="minor"/>
      </rPr>
      <t>GI Bill Comparison Tool:</t>
    </r>
    <r>
      <rPr>
        <sz val="11"/>
        <color theme="1"/>
        <rFont val="Calibri"/>
        <family val="2"/>
        <scheme val="minor"/>
      </rPr>
      <t xml:space="preserve"> Incorrect Data</t>
    </r>
  </si>
  <si>
    <r>
      <rPr>
        <i/>
        <sz val="11"/>
        <color theme="1"/>
        <rFont val="Calibri"/>
        <family val="2"/>
        <scheme val="minor"/>
      </rPr>
      <t xml:space="preserve">GI Bill Comparison Tool: </t>
    </r>
    <r>
      <rPr>
        <sz val="11"/>
        <color theme="1"/>
        <rFont val="Calibri"/>
        <family val="2"/>
        <scheme val="minor"/>
      </rPr>
      <t>Navigation</t>
    </r>
  </si>
  <si>
    <r>
      <rPr>
        <i/>
        <sz val="11"/>
        <color theme="1"/>
        <rFont val="Calibri"/>
        <family val="2"/>
        <scheme val="minor"/>
      </rPr>
      <t xml:space="preserve">GI Bill Comparison Tool: </t>
    </r>
    <r>
      <rPr>
        <sz val="11"/>
        <color theme="1"/>
        <rFont val="Calibri"/>
        <family val="2"/>
        <scheme val="minor"/>
      </rPr>
      <t>Technical Error</t>
    </r>
  </si>
  <si>
    <r>
      <rPr>
        <i/>
        <sz val="11"/>
        <color theme="1"/>
        <rFont val="Calibri"/>
        <family val="2"/>
        <scheme val="minor"/>
      </rPr>
      <t xml:space="preserve">GI Bill Comparison Tool: </t>
    </r>
    <r>
      <rPr>
        <sz val="11"/>
        <color theme="1"/>
        <rFont val="Calibri"/>
        <family val="2"/>
        <scheme val="minor"/>
      </rPr>
      <t>Other</t>
    </r>
  </si>
  <si>
    <r>
      <rPr>
        <i/>
        <sz val="11"/>
        <color theme="1"/>
        <rFont val="Calibri"/>
        <family val="2"/>
        <scheme val="minor"/>
      </rPr>
      <t xml:space="preserve">GI Bill School Feedback Tool: </t>
    </r>
    <r>
      <rPr>
        <sz val="11"/>
        <color theme="1"/>
        <rFont val="Calibri"/>
        <family val="2"/>
        <scheme val="minor"/>
      </rPr>
      <t>General Question</t>
    </r>
  </si>
  <si>
    <r>
      <rPr>
        <i/>
        <sz val="11"/>
        <color theme="1"/>
        <rFont val="Calibri"/>
        <family val="2"/>
        <scheme val="minor"/>
      </rPr>
      <t xml:space="preserve">GI Bill School Feedback Tool: </t>
    </r>
    <r>
      <rPr>
        <sz val="11"/>
        <color theme="1"/>
        <rFont val="Calibri"/>
        <family val="2"/>
        <scheme val="minor"/>
      </rPr>
      <t>Navigation</t>
    </r>
  </si>
  <si>
    <r>
      <rPr>
        <i/>
        <sz val="11"/>
        <color theme="1"/>
        <rFont val="Calibri"/>
        <family val="2"/>
        <scheme val="minor"/>
      </rPr>
      <t xml:space="preserve">GI Bill School Feedback Tool: </t>
    </r>
    <r>
      <rPr>
        <sz val="11"/>
        <color theme="1"/>
        <rFont val="Calibri"/>
        <family val="2"/>
        <scheme val="minor"/>
      </rPr>
      <t>Technical Error</t>
    </r>
  </si>
  <si>
    <r>
      <rPr>
        <i/>
        <sz val="11"/>
        <color theme="1"/>
        <rFont val="Calibri"/>
        <family val="2"/>
        <scheme val="minor"/>
      </rPr>
      <t xml:space="preserve">GI Bill School Feedback Tool: </t>
    </r>
    <r>
      <rPr>
        <sz val="11"/>
        <color theme="1"/>
        <rFont val="Calibri"/>
        <family val="2"/>
        <scheme val="minor"/>
      </rPr>
      <t>Other</t>
    </r>
  </si>
  <si>
    <r>
      <rPr>
        <i/>
        <sz val="11"/>
        <color theme="1"/>
        <rFont val="Calibri"/>
        <family val="2"/>
        <scheme val="minor"/>
      </rPr>
      <t xml:space="preserve">GI Bill Statement of Benefits: </t>
    </r>
    <r>
      <rPr>
        <sz val="11"/>
        <color theme="1"/>
        <rFont val="Calibri"/>
        <family val="2"/>
        <scheme val="minor"/>
      </rPr>
      <t>General Question</t>
    </r>
  </si>
  <si>
    <r>
      <rPr>
        <i/>
        <sz val="11"/>
        <color theme="1"/>
        <rFont val="Calibri"/>
        <family val="2"/>
        <scheme val="minor"/>
      </rPr>
      <t xml:space="preserve">GI Bill Statement of Benefits: </t>
    </r>
    <r>
      <rPr>
        <sz val="11"/>
        <color theme="1"/>
        <rFont val="Calibri"/>
        <family val="2"/>
        <scheme val="minor"/>
      </rPr>
      <t>Navigation</t>
    </r>
  </si>
  <si>
    <r>
      <rPr>
        <i/>
        <sz val="11"/>
        <color theme="1"/>
        <rFont val="Calibri"/>
        <family val="2"/>
        <scheme val="minor"/>
      </rPr>
      <t xml:space="preserve">GI Bill Statement of Benefits: </t>
    </r>
    <r>
      <rPr>
        <sz val="11"/>
        <color theme="1"/>
        <rFont val="Calibri"/>
        <family val="2"/>
        <scheme val="minor"/>
      </rPr>
      <t>Technical Error</t>
    </r>
  </si>
  <si>
    <r>
      <rPr>
        <i/>
        <sz val="11"/>
        <color theme="1"/>
        <rFont val="Calibri"/>
        <family val="2"/>
      </rPr>
      <t xml:space="preserve">GI Bill Statement of Benefits: </t>
    </r>
    <r>
      <rPr>
        <sz val="11"/>
        <color theme="1"/>
        <rFont val="Calibri"/>
        <family val="2"/>
      </rPr>
      <t>Download issue</t>
    </r>
  </si>
  <si>
    <r>
      <rPr>
        <i/>
        <sz val="11"/>
        <color theme="1"/>
        <rFont val="Calibri"/>
        <family val="2"/>
        <scheme val="minor"/>
      </rPr>
      <t xml:space="preserve">GI Bill Statement of Benefits: </t>
    </r>
    <r>
      <rPr>
        <sz val="11"/>
        <color theme="1"/>
        <rFont val="Calibri"/>
        <family val="2"/>
        <scheme val="minor"/>
      </rPr>
      <t>Other</t>
    </r>
  </si>
  <si>
    <r>
      <rPr>
        <i/>
        <sz val="11"/>
        <color theme="1"/>
        <rFont val="Calibri"/>
        <family val="2"/>
        <scheme val="minor"/>
      </rPr>
      <t xml:space="preserve">Healthcare Application: </t>
    </r>
    <r>
      <rPr>
        <sz val="11"/>
        <color theme="1"/>
        <rFont val="Calibri"/>
        <family val="2"/>
        <scheme val="minor"/>
      </rPr>
      <t>General Question</t>
    </r>
  </si>
  <si>
    <r>
      <rPr>
        <i/>
        <sz val="11"/>
        <color theme="1"/>
        <rFont val="Calibri"/>
        <family val="2"/>
        <scheme val="minor"/>
      </rPr>
      <t xml:space="preserve">Healthcare Application: </t>
    </r>
    <r>
      <rPr>
        <sz val="11"/>
        <color theme="1"/>
        <rFont val="Calibri"/>
        <family val="2"/>
        <scheme val="minor"/>
      </rPr>
      <t>Eligibiilty</t>
    </r>
  </si>
  <si>
    <r>
      <rPr>
        <i/>
        <sz val="11"/>
        <color theme="1"/>
        <rFont val="Calibri"/>
        <family val="2"/>
        <scheme val="minor"/>
      </rPr>
      <t xml:space="preserve">Healthcare Application: </t>
    </r>
    <r>
      <rPr>
        <sz val="11"/>
        <color theme="1"/>
        <rFont val="Calibri"/>
        <family val="2"/>
        <scheme val="minor"/>
      </rPr>
      <t>Navigation</t>
    </r>
  </si>
  <si>
    <r>
      <rPr>
        <i/>
        <sz val="11"/>
        <color theme="1"/>
        <rFont val="Calibri"/>
        <family val="2"/>
        <scheme val="minor"/>
      </rPr>
      <t xml:space="preserve">Healthcare Application: </t>
    </r>
    <r>
      <rPr>
        <sz val="11"/>
        <color theme="1"/>
        <rFont val="Calibri"/>
        <family val="2"/>
        <scheme val="minor"/>
      </rPr>
      <t>Technical Error</t>
    </r>
  </si>
  <si>
    <r>
      <rPr>
        <i/>
        <sz val="11"/>
        <color theme="1"/>
        <rFont val="Calibri"/>
        <family val="2"/>
      </rPr>
      <t xml:space="preserve">Healthcare Application: </t>
    </r>
    <r>
      <rPr>
        <sz val="11"/>
        <color theme="1"/>
        <rFont val="Calibri"/>
        <family val="2"/>
      </rPr>
      <t>Upload Issue</t>
    </r>
  </si>
  <si>
    <r>
      <rPr>
        <i/>
        <sz val="11"/>
        <color theme="1"/>
        <rFont val="Calibri"/>
        <family val="2"/>
        <scheme val="minor"/>
      </rPr>
      <t xml:space="preserve">Healthcare Application: </t>
    </r>
    <r>
      <rPr>
        <sz val="11"/>
        <color theme="1"/>
        <rFont val="Calibri"/>
        <family val="2"/>
        <scheme val="minor"/>
      </rPr>
      <t>Other</t>
    </r>
  </si>
  <si>
    <r>
      <rPr>
        <i/>
        <sz val="11"/>
        <color theme="1"/>
        <rFont val="Calibri"/>
        <family val="2"/>
        <scheme val="minor"/>
      </rPr>
      <t xml:space="preserve">Identity Verification: </t>
    </r>
    <r>
      <rPr>
        <sz val="11"/>
        <color theme="1"/>
        <rFont val="Calibri"/>
        <family val="2"/>
        <scheme val="minor"/>
      </rPr>
      <t>General Question</t>
    </r>
  </si>
  <si>
    <r>
      <rPr>
        <i/>
        <sz val="11"/>
        <color theme="1"/>
        <rFont val="Calibri"/>
        <family val="2"/>
        <scheme val="minor"/>
      </rPr>
      <t xml:space="preserve">Identity Verification: </t>
    </r>
    <r>
      <rPr>
        <sz val="11"/>
        <color theme="1"/>
        <rFont val="Calibri"/>
        <family val="2"/>
        <scheme val="minor"/>
      </rPr>
      <t>DS Logon</t>
    </r>
  </si>
  <si>
    <r>
      <rPr>
        <i/>
        <sz val="11"/>
        <color theme="1"/>
        <rFont val="Calibri"/>
        <family val="2"/>
        <scheme val="minor"/>
      </rPr>
      <t xml:space="preserve">Identity Verification: </t>
    </r>
    <r>
      <rPr>
        <sz val="11"/>
        <color theme="1"/>
        <rFont val="Calibri"/>
        <family val="2"/>
        <scheme val="minor"/>
      </rPr>
      <t>ID.me</t>
    </r>
  </si>
  <si>
    <r>
      <rPr>
        <i/>
        <sz val="11"/>
        <color theme="1"/>
        <rFont val="Calibri"/>
        <family val="2"/>
        <scheme val="minor"/>
      </rPr>
      <t xml:space="preserve">Identity Verification: </t>
    </r>
    <r>
      <rPr>
        <sz val="11"/>
        <color theme="1"/>
        <rFont val="Calibri"/>
        <family val="2"/>
        <scheme val="minor"/>
      </rPr>
      <t>MHV</t>
    </r>
  </si>
  <si>
    <r>
      <rPr>
        <i/>
        <sz val="11"/>
        <color theme="1"/>
        <rFont val="Calibri"/>
        <family val="2"/>
        <scheme val="minor"/>
      </rPr>
      <t xml:space="preserve">Identity Verification: </t>
    </r>
    <r>
      <rPr>
        <sz val="11"/>
        <color theme="1"/>
        <rFont val="Calibri"/>
        <family val="2"/>
        <scheme val="minor"/>
      </rPr>
      <t>Records do not match</t>
    </r>
  </si>
  <si>
    <r>
      <rPr>
        <i/>
        <sz val="11"/>
        <color theme="1"/>
        <rFont val="Calibri"/>
        <family val="2"/>
        <scheme val="minor"/>
      </rPr>
      <t xml:space="preserve">Identity Verification: </t>
    </r>
    <r>
      <rPr>
        <sz val="11"/>
        <color theme="1"/>
        <rFont val="Calibri"/>
        <family val="2"/>
        <scheme val="minor"/>
      </rPr>
      <t>Technical Error</t>
    </r>
  </si>
  <si>
    <r>
      <rPr>
        <i/>
        <sz val="11"/>
        <color theme="1"/>
        <rFont val="Calibri"/>
        <family val="2"/>
        <scheme val="minor"/>
      </rPr>
      <t xml:space="preserve">Identity Verification: </t>
    </r>
    <r>
      <rPr>
        <sz val="11"/>
        <color theme="1"/>
        <rFont val="Calibri"/>
        <family val="2"/>
        <scheme val="minor"/>
      </rPr>
      <t>Other</t>
    </r>
  </si>
  <si>
    <r>
      <rPr>
        <i/>
        <sz val="11"/>
        <color theme="1"/>
        <rFont val="Calibri"/>
        <family val="2"/>
      </rPr>
      <t xml:space="preserve">Not VA.gov: </t>
    </r>
    <r>
      <rPr>
        <sz val="11"/>
        <color theme="1"/>
        <rFont val="Calibri"/>
        <family val="2"/>
      </rPr>
      <t>Not in DEERS</t>
    </r>
  </si>
  <si>
    <r>
      <rPr>
        <i/>
        <sz val="11"/>
        <color theme="1"/>
        <rFont val="Calibri"/>
        <family val="2"/>
      </rPr>
      <t xml:space="preserve">Not VA.gov: </t>
    </r>
    <r>
      <rPr>
        <sz val="11"/>
        <color theme="1"/>
        <rFont val="Calibri"/>
        <family val="2"/>
      </rPr>
      <t>VIC Status</t>
    </r>
  </si>
  <si>
    <r>
      <rPr>
        <i/>
        <sz val="11"/>
        <color theme="1"/>
        <rFont val="Calibri"/>
        <family val="2"/>
      </rPr>
      <t xml:space="preserve">Not VA.gov: </t>
    </r>
    <r>
      <rPr>
        <sz val="11"/>
        <color theme="1"/>
        <rFont val="Calibri"/>
        <family val="2"/>
      </rPr>
      <t>Other</t>
    </r>
  </si>
  <si>
    <r>
      <rPr>
        <i/>
        <sz val="11"/>
        <color theme="1"/>
        <rFont val="Calibri"/>
        <family val="2"/>
        <scheme val="minor"/>
      </rPr>
      <t xml:space="preserve">Pension Application: </t>
    </r>
    <r>
      <rPr>
        <sz val="11"/>
        <color theme="1"/>
        <rFont val="Calibri"/>
        <family val="2"/>
        <scheme val="minor"/>
      </rPr>
      <t>General Question</t>
    </r>
  </si>
  <si>
    <r>
      <rPr>
        <i/>
        <sz val="11"/>
        <color theme="1"/>
        <rFont val="Calibri"/>
        <family val="2"/>
        <scheme val="minor"/>
      </rPr>
      <t xml:space="preserve">Pension Application: </t>
    </r>
    <r>
      <rPr>
        <sz val="11"/>
        <color theme="1"/>
        <rFont val="Calibri"/>
        <family val="2"/>
        <scheme val="minor"/>
      </rPr>
      <t>Eligibiilty</t>
    </r>
  </si>
  <si>
    <r>
      <rPr>
        <i/>
        <sz val="11"/>
        <color theme="1"/>
        <rFont val="Calibri"/>
        <family val="2"/>
        <scheme val="minor"/>
      </rPr>
      <t xml:space="preserve">Pension Application: </t>
    </r>
    <r>
      <rPr>
        <sz val="11"/>
        <color theme="1"/>
        <rFont val="Calibri"/>
        <family val="2"/>
        <scheme val="minor"/>
      </rPr>
      <t>Navigation</t>
    </r>
  </si>
  <si>
    <r>
      <rPr>
        <i/>
        <sz val="11"/>
        <color theme="1"/>
        <rFont val="Calibri"/>
        <family val="2"/>
        <scheme val="minor"/>
      </rPr>
      <t xml:space="preserve">Pension Application: </t>
    </r>
    <r>
      <rPr>
        <sz val="11"/>
        <color theme="1"/>
        <rFont val="Calibri"/>
        <family val="2"/>
        <scheme val="minor"/>
      </rPr>
      <t>Technical Error</t>
    </r>
  </si>
  <si>
    <r>
      <rPr>
        <i/>
        <sz val="11"/>
        <color theme="1"/>
        <rFont val="Calibri"/>
        <family val="2"/>
      </rPr>
      <t xml:space="preserve">Pension Application: </t>
    </r>
    <r>
      <rPr>
        <sz val="11"/>
        <color theme="1"/>
        <rFont val="Calibri"/>
        <family val="2"/>
      </rPr>
      <t>Upload Issue</t>
    </r>
  </si>
  <si>
    <r>
      <rPr>
        <i/>
        <sz val="11"/>
        <color theme="1"/>
        <rFont val="Calibri"/>
        <family val="2"/>
        <scheme val="minor"/>
      </rPr>
      <t xml:space="preserve">Pension Application: </t>
    </r>
    <r>
      <rPr>
        <sz val="11"/>
        <color theme="1"/>
        <rFont val="Calibri"/>
        <family val="2"/>
        <scheme val="minor"/>
      </rPr>
      <t>Other</t>
    </r>
  </si>
  <si>
    <r>
      <rPr>
        <i/>
        <sz val="11"/>
        <color theme="1"/>
        <rFont val="Calibri"/>
        <family val="2"/>
        <scheme val="minor"/>
      </rPr>
      <t xml:space="preserve">Profile: </t>
    </r>
    <r>
      <rPr>
        <sz val="11"/>
        <color theme="1"/>
        <rFont val="Calibri"/>
        <family val="2"/>
        <scheme val="minor"/>
      </rPr>
      <t>General Question</t>
    </r>
  </si>
  <si>
    <r>
      <rPr>
        <i/>
        <sz val="11"/>
        <color theme="1"/>
        <rFont val="Calibri"/>
        <family val="2"/>
        <scheme val="minor"/>
      </rPr>
      <t xml:space="preserve">Profile: </t>
    </r>
    <r>
      <rPr>
        <sz val="11"/>
        <color theme="1"/>
        <rFont val="Calibri"/>
        <family val="2"/>
        <scheme val="minor"/>
      </rPr>
      <t>Contact Info</t>
    </r>
  </si>
  <si>
    <r>
      <rPr>
        <i/>
        <sz val="11"/>
        <color theme="1"/>
        <rFont val="Calibri"/>
        <family val="2"/>
        <scheme val="minor"/>
      </rPr>
      <t xml:space="preserve">Profile: </t>
    </r>
    <r>
      <rPr>
        <sz val="11"/>
        <color theme="1"/>
        <rFont val="Calibri"/>
        <family val="2"/>
        <scheme val="minor"/>
      </rPr>
      <t>Update address issue</t>
    </r>
  </si>
  <si>
    <r>
      <rPr>
        <i/>
        <sz val="11"/>
        <color theme="1"/>
        <rFont val="Calibri"/>
        <family val="2"/>
        <scheme val="minor"/>
      </rPr>
      <t xml:space="preserve">Profile: </t>
    </r>
    <r>
      <rPr>
        <sz val="11"/>
        <color theme="1"/>
        <rFont val="Calibri"/>
        <family val="2"/>
        <scheme val="minor"/>
      </rPr>
      <t>Personal Info</t>
    </r>
  </si>
  <si>
    <r>
      <rPr>
        <i/>
        <sz val="11"/>
        <color theme="1"/>
        <rFont val="Calibri"/>
        <family val="2"/>
        <scheme val="minor"/>
      </rPr>
      <t xml:space="preserve">Profile: </t>
    </r>
    <r>
      <rPr>
        <sz val="11"/>
        <color theme="1"/>
        <rFont val="Calibri"/>
        <family val="2"/>
        <scheme val="minor"/>
      </rPr>
      <t>Direct Deposit</t>
    </r>
  </si>
  <si>
    <r>
      <rPr>
        <i/>
        <sz val="11"/>
        <color theme="1"/>
        <rFont val="Calibri"/>
        <family val="2"/>
        <scheme val="minor"/>
      </rPr>
      <t xml:space="preserve">Profile: </t>
    </r>
    <r>
      <rPr>
        <sz val="11"/>
        <color theme="1"/>
        <rFont val="Calibri"/>
        <family val="2"/>
        <scheme val="minor"/>
      </rPr>
      <t>Military Info</t>
    </r>
  </si>
  <si>
    <r>
      <rPr>
        <i/>
        <sz val="11"/>
        <color theme="1"/>
        <rFont val="Calibri"/>
        <family val="2"/>
      </rPr>
      <t xml:space="preserve">Profile: </t>
    </r>
    <r>
      <rPr>
        <sz val="11"/>
        <color theme="1"/>
        <rFont val="Calibri"/>
        <family val="2"/>
      </rPr>
      <t>Technical Error</t>
    </r>
  </si>
  <si>
    <r>
      <rPr>
        <i/>
        <sz val="11"/>
        <color theme="1"/>
        <rFont val="Calibri"/>
        <family val="2"/>
      </rPr>
      <t xml:space="preserve">Profile: </t>
    </r>
    <r>
      <rPr>
        <sz val="11"/>
        <color theme="1"/>
        <rFont val="Calibri"/>
        <family val="2"/>
      </rPr>
      <t>Other</t>
    </r>
  </si>
  <si>
    <r>
      <rPr>
        <i/>
        <sz val="11"/>
        <color theme="1"/>
        <rFont val="Calibri"/>
        <family val="2"/>
        <scheme val="minor"/>
      </rPr>
      <t xml:space="preserve">Secure Messaging: </t>
    </r>
    <r>
      <rPr>
        <sz val="11"/>
        <color theme="1"/>
        <rFont val="Calibri"/>
        <family val="2"/>
        <scheme val="minor"/>
      </rPr>
      <t>General Question</t>
    </r>
  </si>
  <si>
    <r>
      <rPr>
        <i/>
        <sz val="11"/>
        <color theme="1"/>
        <rFont val="Calibri"/>
        <family val="2"/>
        <scheme val="minor"/>
      </rPr>
      <t xml:space="preserve">Secure Messaging: </t>
    </r>
    <r>
      <rPr>
        <sz val="11"/>
        <color theme="1"/>
        <rFont val="Calibri"/>
        <family val="2"/>
        <scheme val="minor"/>
      </rPr>
      <t>Email Notification</t>
    </r>
  </si>
  <si>
    <r>
      <rPr>
        <i/>
        <sz val="11"/>
        <color theme="1"/>
        <rFont val="Calibri"/>
        <family val="2"/>
        <scheme val="minor"/>
      </rPr>
      <t xml:space="preserve">Secure Messaging: </t>
    </r>
    <r>
      <rPr>
        <sz val="11"/>
        <color theme="1"/>
        <rFont val="Calibri"/>
        <family val="2"/>
        <scheme val="minor"/>
      </rPr>
      <t>Technical Error</t>
    </r>
  </si>
  <si>
    <r>
      <rPr>
        <i/>
        <sz val="11"/>
        <color theme="1"/>
        <rFont val="Calibri"/>
        <family val="2"/>
        <scheme val="minor"/>
      </rPr>
      <t xml:space="preserve">Secure Messaging: </t>
    </r>
    <r>
      <rPr>
        <sz val="11"/>
        <color theme="1"/>
        <rFont val="Calibri"/>
        <family val="2"/>
        <scheme val="minor"/>
      </rPr>
      <t>Navigation</t>
    </r>
  </si>
  <si>
    <r>
      <rPr>
        <i/>
        <sz val="11"/>
        <color theme="1"/>
        <rFont val="Calibri"/>
        <family val="2"/>
        <scheme val="minor"/>
      </rPr>
      <t xml:space="preserve">Secure Messaging: </t>
    </r>
    <r>
      <rPr>
        <sz val="11"/>
        <color theme="1"/>
        <rFont val="Calibri"/>
        <family val="2"/>
        <scheme val="minor"/>
      </rPr>
      <t>Provider Not Found</t>
    </r>
  </si>
  <si>
    <r>
      <rPr>
        <i/>
        <sz val="11"/>
        <color theme="1"/>
        <rFont val="Calibri"/>
        <family val="2"/>
        <scheme val="minor"/>
      </rPr>
      <t xml:space="preserve">Secure Messaging: </t>
    </r>
    <r>
      <rPr>
        <sz val="11"/>
        <color theme="1"/>
        <rFont val="Calibri"/>
        <family val="2"/>
        <scheme val="minor"/>
      </rPr>
      <t>Other</t>
    </r>
  </si>
  <si>
    <r>
      <rPr>
        <i/>
        <sz val="11"/>
        <color theme="1"/>
        <rFont val="Calibri"/>
        <family val="2"/>
      </rPr>
      <t xml:space="preserve">VA Home Loan: </t>
    </r>
    <r>
      <rPr>
        <sz val="11"/>
        <color theme="1"/>
        <rFont val="Calibri"/>
        <family val="2"/>
      </rPr>
      <t>General Question</t>
    </r>
  </si>
  <si>
    <r>
      <rPr>
        <i/>
        <sz val="11"/>
        <color theme="1"/>
        <rFont val="Calibri"/>
        <family val="2"/>
      </rPr>
      <t xml:space="preserve">VA Home Loan: </t>
    </r>
    <r>
      <rPr>
        <sz val="11"/>
        <color theme="1"/>
        <rFont val="Calibri"/>
        <family val="2"/>
      </rPr>
      <t>Technical Error</t>
    </r>
  </si>
  <si>
    <r>
      <rPr>
        <i/>
        <sz val="11"/>
        <color theme="1"/>
        <rFont val="Calibri"/>
        <family val="2"/>
      </rPr>
      <t xml:space="preserve">VA Home Loan: </t>
    </r>
    <r>
      <rPr>
        <sz val="11"/>
        <color theme="1"/>
        <rFont val="Calibri"/>
        <family val="2"/>
      </rPr>
      <t>Other</t>
    </r>
  </si>
  <si>
    <r>
      <rPr>
        <i/>
        <sz val="11"/>
        <color theme="1"/>
        <rFont val="Calibri"/>
        <family val="2"/>
        <scheme val="minor"/>
      </rPr>
      <t xml:space="preserve">VA Letters and Benefits: </t>
    </r>
    <r>
      <rPr>
        <sz val="11"/>
        <color theme="1"/>
        <rFont val="Calibri"/>
        <family val="2"/>
        <scheme val="minor"/>
      </rPr>
      <t>General Question</t>
    </r>
  </si>
  <si>
    <r>
      <rPr>
        <i/>
        <sz val="11"/>
        <color theme="1"/>
        <rFont val="Calibri"/>
        <family val="2"/>
        <scheme val="minor"/>
      </rPr>
      <t xml:space="preserve">VA Letters and Benefits: </t>
    </r>
    <r>
      <rPr>
        <sz val="11"/>
        <color theme="1"/>
        <rFont val="Calibri"/>
        <family val="2"/>
        <scheme val="minor"/>
      </rPr>
      <t>Technical Error</t>
    </r>
  </si>
  <si>
    <r>
      <rPr>
        <i/>
        <sz val="11"/>
        <color theme="1"/>
        <rFont val="Calibri"/>
        <family val="2"/>
        <scheme val="minor"/>
      </rPr>
      <t xml:space="preserve">VA Letters and Benefits: </t>
    </r>
    <r>
      <rPr>
        <sz val="11"/>
        <color theme="1"/>
        <rFont val="Calibri"/>
        <family val="2"/>
        <scheme val="minor"/>
      </rPr>
      <t>Download Issue</t>
    </r>
  </si>
  <si>
    <r>
      <rPr>
        <i/>
        <sz val="11"/>
        <color theme="1"/>
        <rFont val="Calibri"/>
        <family val="2"/>
        <scheme val="minor"/>
      </rPr>
      <t xml:space="preserve">VA Letters and Benefits: </t>
    </r>
    <r>
      <rPr>
        <sz val="11"/>
        <color theme="1"/>
        <rFont val="Calibri"/>
        <family val="2"/>
        <scheme val="minor"/>
      </rPr>
      <t>Missing Letter</t>
    </r>
  </si>
  <si>
    <r>
      <rPr>
        <i/>
        <sz val="11"/>
        <color theme="1"/>
        <rFont val="Calibri"/>
        <family val="2"/>
        <scheme val="minor"/>
      </rPr>
      <t xml:space="preserve">VA Letters and Benefits: </t>
    </r>
    <r>
      <rPr>
        <sz val="11"/>
        <color theme="1"/>
        <rFont val="Calibri"/>
        <family val="2"/>
        <scheme val="minor"/>
      </rPr>
      <t>Wrong Information</t>
    </r>
  </si>
  <si>
    <r>
      <rPr>
        <i/>
        <sz val="11"/>
        <color theme="1"/>
        <rFont val="Calibri"/>
        <family val="2"/>
        <scheme val="minor"/>
      </rPr>
      <t xml:space="preserve">VA Letters and Benefits: </t>
    </r>
    <r>
      <rPr>
        <sz val="11"/>
        <color theme="1"/>
        <rFont val="Calibri"/>
        <family val="2"/>
        <scheme val="minor"/>
      </rPr>
      <t>Other</t>
    </r>
  </si>
  <si>
    <r>
      <rPr>
        <i/>
        <sz val="11"/>
        <rFont val="Calibri"/>
        <family val="2"/>
        <scheme val="minor"/>
      </rPr>
      <t xml:space="preserve">Va.gov Feedback: </t>
    </r>
    <r>
      <rPr>
        <sz val="11"/>
        <rFont val="Calibri"/>
        <family val="2"/>
        <scheme val="minor"/>
      </rPr>
      <t>General Feedback</t>
    </r>
  </si>
  <si>
    <r>
      <rPr>
        <i/>
        <sz val="11"/>
        <rFont val="Calibri"/>
        <family val="2"/>
        <scheme val="minor"/>
      </rPr>
      <t xml:space="preserve">Va.gov Feedback: </t>
    </r>
    <r>
      <rPr>
        <sz val="11"/>
        <rFont val="Calibri"/>
        <family val="2"/>
        <scheme val="minor"/>
      </rPr>
      <t>Preferred VAMC</t>
    </r>
  </si>
  <si>
    <t>Claim</t>
  </si>
  <si>
    <t>Payments / Debts</t>
  </si>
  <si>
    <t>If a field is blank, there is no reporting from the business line for that category during the time period.</t>
  </si>
  <si>
    <t>42</t>
  </si>
  <si>
    <t>19</t>
  </si>
  <si>
    <t>336</t>
  </si>
  <si>
    <r>
      <rPr>
        <sz val="20"/>
        <color theme="1"/>
        <rFont val="Calibri"/>
        <family val="2"/>
        <scheme val="minor"/>
      </rPr>
      <t>IRIS Issues Breakdown</t>
    </r>
    <r>
      <rPr>
        <sz val="24"/>
        <color theme="1"/>
        <rFont val="Calibri"/>
        <family val="2"/>
        <scheme val="minor"/>
      </rPr>
      <t xml:space="preserve"> </t>
    </r>
    <r>
      <rPr>
        <sz val="11"/>
        <color theme="1"/>
        <rFont val="Calibri"/>
        <family val="2"/>
        <scheme val="minor"/>
      </rPr>
      <t xml:space="preserve">
1/1/2020 - 1/31/2020
</t>
    </r>
  </si>
  <si>
    <r>
      <rPr>
        <sz val="18"/>
        <color theme="1"/>
        <rFont val="Calibri"/>
        <family val="2"/>
        <scheme val="minor"/>
      </rPr>
      <t>VA.gov Contact Center Report</t>
    </r>
    <r>
      <rPr>
        <sz val="14"/>
        <color theme="1"/>
        <rFont val="Calibri"/>
        <family val="2"/>
        <scheme val="minor"/>
      </rPr>
      <t xml:space="preserve">
</t>
    </r>
    <r>
      <rPr>
        <sz val="11"/>
        <color theme="1"/>
        <rFont val="Calibri"/>
        <family val="2"/>
        <scheme val="minor"/>
      </rPr>
      <t>1/1/2020 - 1/31/2020</t>
    </r>
    <r>
      <rPr>
        <sz val="14"/>
        <color theme="1"/>
        <rFont val="Calibri"/>
        <family val="2"/>
        <scheme val="minor"/>
      </rPr>
      <t xml:space="preserve">
</t>
    </r>
  </si>
  <si>
    <r>
      <rPr>
        <sz val="20"/>
        <color theme="1"/>
        <rFont val="Calibri"/>
        <family val="2"/>
        <scheme val="minor"/>
      </rPr>
      <t>White House VA Hotline Issues Breakdown</t>
    </r>
    <r>
      <rPr>
        <sz val="24"/>
        <color theme="1"/>
        <rFont val="Calibri"/>
        <family val="2"/>
        <scheme val="minor"/>
      </rPr>
      <t xml:space="preserve"> </t>
    </r>
    <r>
      <rPr>
        <sz val="11"/>
        <color theme="1"/>
        <rFont val="Calibri"/>
        <family val="2"/>
        <scheme val="minor"/>
      </rPr>
      <t xml:space="preserve">
1/1/2020 - 1/31/2020
</t>
    </r>
  </si>
  <si>
    <r>
      <rPr>
        <sz val="20"/>
        <color theme="1"/>
        <rFont val="Calibri"/>
        <family val="2"/>
        <scheme val="minor"/>
      </rPr>
      <t>HRC Issues Breakdown</t>
    </r>
    <r>
      <rPr>
        <sz val="24"/>
        <color theme="1"/>
        <rFont val="Calibri"/>
        <family val="2"/>
        <scheme val="minor"/>
      </rPr>
      <t xml:space="preserve"> </t>
    </r>
    <r>
      <rPr>
        <sz val="11"/>
        <color theme="1"/>
        <rFont val="Calibri"/>
        <family val="2"/>
        <scheme val="minor"/>
      </rPr>
      <t xml:space="preserve">
1/1/2020 - 1/31/2020
</t>
    </r>
  </si>
  <si>
    <t>DMDC management of access to DoVA resources is terrible. How many time in the last month, better yet, year, has DMDC *****FAILED***** to keep access up and running to the multiple domains it's responsible for (ie' VA, eBenefits, etc.)? Terrible disservice to retirees, family members, and to some extent active duty service members. Just terrible. I really don't want to hear back from any misguided and patronizing customer rep (not that I would in a timely manner anyway). Matter of fact, send this message to the director - to the top and see what they think. STABILIZE YOUR SYSTEM FOR 24 HOUR OPS!</t>
  </si>
  <si>
    <t>I attempted to send an email to a VA recipient, privacyservice@va.gov, using the email address YOU provided on YOUR website (see bottom of page, here: https://www.oprm.va.gov/privacy/SSNReduction.aspx). That email was blocked by your system. The block message told me to that the VA's SPAM policy was the issue and to call the Department of Veterans Affairs Enterprise Service Desk at 1-855-673-HELP (4357) for assistance. I did that, and was promptly told that nothing could be done for me, since the my emails originate from a domain outside the VA and not on a VA whitelist.
Believe me, i understand cybersecurity. That said, if the VA blocks outside email to its domain and a handfull of known other domains, then people, veterans, like me cannot send emails to the VA. And if that is the case, then WHY Oh WHY does the VA bother advertising email addresses on its website.
I realize that the VA is bigger than god himself and has a huge and important job to do. That said, the bureaucracy need to be eliminated as much as possible in order to make the VA approachable and workable for the average veteran. I am a lawyer, with 7 years of post-service education and 20 years of legal practice, and I am continually frustrated with the VA's communication and processes. How do you think a veteran in Anytown, USA with a high school GED, a traumatic brain injury, PTSD, anger-management issues, and/or a few service scars is going to do? I don't think very well.
The VA gives great care...the people at the VA are great--that personalized and warm approach is what our veterans need and deserve. The processes at the VA, however, are generalized and cold...time to thaw out.
Take, for instance, the Select a Topic requirement on this form....after 5 minute of expanding different choices, I concluded that none are for this issue, as if no one has ever complained of inability to communicate with people at the VA, when this has been a consistent problem for me since I found the VA.</t>
  </si>
  <si>
    <t>This is seriously the dumbest thing I ever saw.
So I had an Ebenefits account but now everyone tells me just to go to VCA.gov. so I did and signed in to ID . ME. First it made me change my password in which is another story about the dumbest thing I ever saw on Ebenefits. Then it brings me to verifying my GERMAN # to change password. Which worked well. But then it wants you to verify a whole bunch of other stuff when I went to look at my appeal and it ask more questions. Then believe it or not it ask for another phone number and only for an American #. I LIVE IN GERMANY. I swear Americans are so skewed about the rest of the World. FIRE THE WEB DEVELOPER. Plus fire who ever works at VA that had me dead in the system when yall sent me an email telling me Im deceased.</t>
  </si>
  <si>
    <t>Hello, I have a question about my contact number. I currently live in Germany, and I would like to put my German phone number but it's only letting me put a US number, is there any way you can fix that?</t>
  </si>
  <si>
    <t>Account Creation/Sign In</t>
  </si>
  <si>
    <t>Unable to load DD214s documents on to va.gov website. Does not display previous attempts to update. This is delaying submission of claim. Faxed documents as well but no turnaround time or confirmation indicated on va.gov website. Please assist.</t>
  </si>
  <si>
    <r>
      <rPr>
        <sz val="20"/>
        <color theme="1"/>
        <rFont val="Calibri"/>
        <family val="2"/>
        <scheme val="minor"/>
      </rPr>
      <t>Veteran Feedback</t>
    </r>
    <r>
      <rPr>
        <sz val="11"/>
        <color theme="1"/>
        <rFont val="Calibri"/>
        <family val="2"/>
        <scheme val="minor"/>
      </rPr>
      <t xml:space="preserve">
1/1/2020 - 1/31/2020
</t>
    </r>
  </si>
  <si>
    <t>I am attempting to submit my increase for disability compensation on the VA.gov website. I continue to get the following message, "Its taking longer than expected to submit your claim. reference number 80f3ff797a12c58e1d0f0244. What does this mean and how does it get resolved.</t>
  </si>
  <si>
    <t>why wont the VA Compensation Claim allow me to submit the claim? It keeps saying "information is missing or not valid, check all required boxes to ensure required items are complete" I have checked this 5 times, called VA to be transferred to Ebenefits to be transferred to VA to be transferred to the first number i called to be placed in the robot roulette once again.</t>
  </si>
  <si>
    <t>I was trying to upload additional/supporting evidence and documents. I received the notation "Error received in uploading your documents, please try again."
I did not find the Error or a Solution for resolving the Error.
Help!!!!!!</t>
  </si>
  <si>
    <t>How can I change my preferred health center to Detroit Michigan area?</t>
  </si>
  <si>
    <t>I am unable to get a copy my VA letter, I click on the box and nothing comes up.</t>
  </si>
  <si>
    <t>I am unable to download my VA Benefit letter</t>
  </si>
  <si>
    <t>I CANNOT VERIFY MY PROFILE ON VA.GOV THROUGH ID.ME BECAUSE I NOW LIVE IN SPAIN AND YOUR SYSTEM WILL NOT ACCEPT FOREIGN ADDRESSES NOR INTERNATIONAL PHONE NUMBERS. PLEASE HELP!</t>
  </si>
  <si>
    <t/>
  </si>
  <si>
    <t>Documents Verification</t>
  </si>
  <si>
    <t>General Status</t>
  </si>
  <si>
    <t>SOC / SSOC Questions</t>
  </si>
  <si>
    <t>Verify NOD / Form 9 received</t>
  </si>
  <si>
    <t>Withdraw Issue</t>
  </si>
  <si>
    <t>Appeals Modernization</t>
  </si>
  <si>
    <t>Add Spouse</t>
  </si>
  <si>
    <t>Add Spouse and Minor Children</t>
  </si>
  <si>
    <t>Death of a Non-Veteran Beneficiary</t>
  </si>
  <si>
    <t>Death of a Veteran</t>
  </si>
  <si>
    <t>Explanation of Letter</t>
  </si>
  <si>
    <t>General Inquiry</t>
  </si>
  <si>
    <t>Higher Level Review Update</t>
  </si>
  <si>
    <t>How to file</t>
  </si>
  <si>
    <t>NOD Update</t>
  </si>
  <si>
    <t>Opt-in Letter</t>
  </si>
  <si>
    <t>Other Dependency Related Call</t>
  </si>
  <si>
    <t>Other VHA Issues</t>
  </si>
  <si>
    <t>Referral to Another VA Business Line</t>
  </si>
  <si>
    <t>Release of Records</t>
  </si>
  <si>
    <t>Request for Benefit Letter</t>
  </si>
  <si>
    <t>Status Update</t>
  </si>
  <si>
    <t>Supplemental Claim Update</t>
  </si>
  <si>
    <t>VBA Phone Number/ VBA Fax</t>
  </si>
  <si>
    <t>VHA Phone Number/VHA Fax Number</t>
  </si>
  <si>
    <t>Withdraw a Claim/Contention</t>
  </si>
  <si>
    <t>Burial Plot and Transportation benefits</t>
  </si>
  <si>
    <t>Death Pension / A and A / Housebound</t>
  </si>
  <si>
    <t>DIC (Dependency and Indemnity Compensation) / Accrued</t>
  </si>
  <si>
    <t>Document Verification</t>
  </si>
  <si>
    <t>Exam</t>
  </si>
  <si>
    <t>Income Adjustment</t>
  </si>
  <si>
    <t>ITF/ VA Form 21-0966</t>
  </si>
  <si>
    <t>ITF/Generate ITF</t>
  </si>
  <si>
    <t>IVM</t>
  </si>
  <si>
    <t>MOD Payments</t>
  </si>
  <si>
    <t>Reconsideration Request</t>
  </si>
  <si>
    <t>Contract Examinations</t>
  </si>
  <si>
    <t>Appointment confirmation/reschedule/cancellation</t>
  </si>
  <si>
    <t>Business Applications</t>
  </si>
  <si>
    <t>Mileage reimbursement</t>
  </si>
  <si>
    <t>Quality Concerns/Complaint</t>
  </si>
  <si>
    <t>Vendor location/contact information</t>
  </si>
  <si>
    <t>Email Blank Forms</t>
  </si>
  <si>
    <t>Military Installation Access</t>
  </si>
  <si>
    <t>Request for Forms</t>
  </si>
  <si>
    <t>Add Adopted Children</t>
  </si>
  <si>
    <t>Add Minor Children</t>
  </si>
  <si>
    <t>Add School Aged Children</t>
  </si>
  <si>
    <t>Add Step Children</t>
  </si>
  <si>
    <t>Elevated/Follow-Up</t>
  </si>
  <si>
    <t>Remove Dependents</t>
  </si>
  <si>
    <t>Submitted via Form 674</t>
  </si>
  <si>
    <t>Submitted via Form 686c</t>
  </si>
  <si>
    <t>Supported Personnel Action Required</t>
  </si>
  <si>
    <t>General Benefits</t>
  </si>
  <si>
    <t>Remote Proofing</t>
  </si>
  <si>
    <t>Technical Issues</t>
  </si>
  <si>
    <t>Eligibility Determinations</t>
  </si>
  <si>
    <t>Fiduciary</t>
  </si>
  <si>
    <t>CADD</t>
  </si>
  <si>
    <t>Direct Deposit</t>
  </si>
  <si>
    <t>Fiduciary Contact Request</t>
  </si>
  <si>
    <t>Fiduciary Issues requiring Transfer/VA</t>
  </si>
  <si>
    <t>Fiduciary Issues Requiring VAI</t>
  </si>
  <si>
    <t>Misuse Allegation</t>
  </si>
  <si>
    <t>FNOD</t>
  </si>
  <si>
    <t>Death of a Dependent</t>
  </si>
  <si>
    <t>Non-Veteran Award Stop</t>
  </si>
  <si>
    <t>FOIA/Privacy Act</t>
  </si>
  <si>
    <t>General Benefit Information For NCA</t>
  </si>
  <si>
    <t>Cemetery Location</t>
  </si>
  <si>
    <t>Eligibility</t>
  </si>
  <si>
    <t>Adaptive Housing</t>
  </si>
  <si>
    <t>Ancillary Benefits</t>
  </si>
  <si>
    <t>Clothing Allowance</t>
  </si>
  <si>
    <t>Compensation and Related Benefits</t>
  </si>
  <si>
    <t>Death Benefits</t>
  </si>
  <si>
    <t>Education Benefits</t>
  </si>
  <si>
    <t>Home Loan</t>
  </si>
  <si>
    <t>Insurance Benefits</t>
  </si>
  <si>
    <t>Loan Guaranty</t>
  </si>
  <si>
    <t>Pension</t>
  </si>
  <si>
    <t>Vehicle Allowance / Adaptation</t>
  </si>
  <si>
    <t>Vocational Rehabilitation and Employment</t>
  </si>
  <si>
    <t>General Benefits Information for VHA</t>
  </si>
  <si>
    <t>CHAMP VA / TRICARE</t>
  </si>
  <si>
    <t>Fee Basis</t>
  </si>
  <si>
    <t>Medical Treatment</t>
  </si>
  <si>
    <t>Patient Advocate</t>
  </si>
  <si>
    <t>Prescriptions</t>
  </si>
  <si>
    <t>Ghost Call/Disconnected Call</t>
  </si>
  <si>
    <t>N/A</t>
  </si>
  <si>
    <t>Media Inquiries</t>
  </si>
  <si>
    <t>Advertisement</t>
  </si>
  <si>
    <t>Recent News Stories</t>
  </si>
  <si>
    <t>Mission Act</t>
  </si>
  <si>
    <t>Community Care Eligibility</t>
  </si>
  <si>
    <t>Complaints/Appeals</t>
  </si>
  <si>
    <t>Copays/Insurance</t>
  </si>
  <si>
    <t>Healthcare Eligibility</t>
  </si>
  <si>
    <t>Transfer/escalation to  Health Resource Center</t>
  </si>
  <si>
    <t>Transfer/escalation to Community Care</t>
  </si>
  <si>
    <t>New VA Letter</t>
  </si>
  <si>
    <t>VRE Post Closure Letter</t>
  </si>
  <si>
    <t>VRE Post Closure Letter Application Assistance</t>
  </si>
  <si>
    <t>Non VA Calls</t>
  </si>
  <si>
    <t>Not Identifed</t>
  </si>
  <si>
    <t>Not Identified</t>
  </si>
  <si>
    <t>Address Change / Account Suspended</t>
  </si>
  <si>
    <t>Amount of Payment</t>
  </si>
  <si>
    <t>COLA (Cost of Living Adjustment)</t>
  </si>
  <si>
    <t>Date of Payment</t>
  </si>
  <si>
    <t>Go Direct Master Cards</t>
  </si>
  <si>
    <t>Incorrect Check Amount</t>
  </si>
  <si>
    <t>Medical Center Debts</t>
  </si>
  <si>
    <t>Non Receipt of Checks</t>
  </si>
  <si>
    <t>Payment Deductions</t>
  </si>
  <si>
    <t>Payment Lost / Stolen</t>
  </si>
  <si>
    <t>Verifying VA Income</t>
  </si>
  <si>
    <t>Potential Incident</t>
  </si>
  <si>
    <t>Change of DD</t>
  </si>
  <si>
    <t>Changed Address</t>
  </si>
  <si>
    <t>DD Change Letter</t>
  </si>
  <si>
    <t>eBenefits Information</t>
  </si>
  <si>
    <t>RAMP</t>
  </si>
  <si>
    <t>Sensitive File</t>
  </si>
  <si>
    <t>SEP/VSO</t>
  </si>
  <si>
    <t>Appeals Status</t>
  </si>
  <si>
    <t>Claim Form Issues</t>
  </si>
  <si>
    <t>Claim Status Issues</t>
  </si>
  <si>
    <t>Claim Submission Issues</t>
  </si>
  <si>
    <t>General Questions</t>
  </si>
  <si>
    <t>Login Issues</t>
  </si>
  <si>
    <t>OGC Database Issues</t>
  </si>
  <si>
    <t>Payment History Issues</t>
  </si>
  <si>
    <t>POA Issues</t>
  </si>
  <si>
    <t>Search Issues</t>
  </si>
  <si>
    <t>Updating Forms</t>
  </si>
  <si>
    <t>Special Issues</t>
  </si>
  <si>
    <t>Agent Orange</t>
  </si>
  <si>
    <t>Blue Water Navy</t>
  </si>
  <si>
    <t>Elderly Veterans</t>
  </si>
  <si>
    <t>Homeless</t>
  </si>
  <si>
    <t>Indigent Burial</t>
  </si>
  <si>
    <t>OEF/OIF (Operation Enduring Freedom / Operation Iraqi Freedom)</t>
  </si>
  <si>
    <t>Outreach</t>
  </si>
  <si>
    <t>PTSD</t>
  </si>
  <si>
    <t>Women Veteran</t>
  </si>
  <si>
    <t>Suicide Call</t>
  </si>
  <si>
    <t>Threat Call</t>
  </si>
  <si>
    <t>Physical Threat on Individual</t>
  </si>
  <si>
    <t>Address (CADD)</t>
  </si>
  <si>
    <t>Bank Account / EFT</t>
  </si>
  <si>
    <t>Phone Number/ Email Address</t>
  </si>
  <si>
    <t>va.gov</t>
  </si>
  <si>
    <t>General Inquiries</t>
  </si>
  <si>
    <t>Sub-Topic</t>
  </si>
  <si>
    <r>
      <rPr>
        <sz val="24"/>
        <color theme="1"/>
        <rFont val="Calibri"/>
        <family val="2"/>
        <scheme val="minor"/>
      </rPr>
      <t>NCC Issues Issues Breakdown</t>
    </r>
    <r>
      <rPr>
        <sz val="11"/>
        <color theme="1"/>
        <rFont val="Calibri"/>
        <family val="2"/>
        <scheme val="minor"/>
      </rPr>
      <t xml:space="preserve">
1/1/2020 - 1/31/2020
</t>
    </r>
  </si>
  <si>
    <t>Issue Count</t>
  </si>
  <si>
    <t>The HRC call center did not provide data for January 2020 issues</t>
  </si>
  <si>
    <t>-</t>
  </si>
  <si>
    <t>**Cells are highlighted if the # of issues for a topic or sub-topic make up at least 10% of the total issues.</t>
  </si>
  <si>
    <t>**Cells are highlighted if the # of issues for a topic or sub-topic make up at least 5% of the total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</si>
</sst>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indexed="8"/>
      <name val="Calibri"/>
      <family val="2"/>
      <scheme val="minor"/>
    </font>
    <font>
      <b/>
      <sz val="11"/>
      <name val="Calibri"/>
      <family val="2"/>
      <scheme val="minor"/>
    </font>
    <font>
      <sz val="9"/>
      <color indexed="81"/>
      <name val="Tahoma"/>
      <family val="2"/>
    </font>
    <font>
      <b/>
      <sz val="9"/>
      <color indexed="81"/>
      <name val="Tahoma"/>
      <family val="2"/>
    </font>
    <font>
      <sz val="14"/>
      <color theme="1"/>
      <name val="Calibri"/>
      <family val="2"/>
      <scheme val="minor"/>
    </font>
    <font>
      <sz val="18"/>
      <color theme="1"/>
      <name val="Calibri"/>
      <family val="2"/>
      <scheme val="minor"/>
    </font>
    <font>
      <i/>
      <sz val="11"/>
      <name val="Calibri"/>
      <family val="2"/>
      <scheme val="minor"/>
    </font>
    <font>
      <sz val="20"/>
      <color theme="1"/>
      <name val="Calibri"/>
      <family val="2"/>
      <scheme val="minor"/>
    </font>
    <font>
      <sz val="24"/>
      <color theme="1"/>
      <name val="Calibri"/>
      <family val="2"/>
      <scheme val="minor"/>
    </font>
    <font>
      <sz val="10"/>
      <name val="Arial"/>
      <family val="2"/>
    </font>
    <font>
      <sz val="10"/>
      <color indexed="8"/>
      <name val="Tahoma"/>
      <family val="2"/>
    </font>
    <font>
      <i/>
      <sz val="11"/>
      <color rgb="FF000000"/>
      <name val="Calibri"/>
      <family val="2"/>
      <scheme val="minor"/>
    </font>
    <font>
      <i/>
      <sz val="11"/>
      <color theme="1"/>
      <name val="Calibri"/>
      <family val="2"/>
      <scheme val="minor"/>
    </font>
    <font>
      <sz val="11"/>
      <color theme="1"/>
      <name val="Calibri"/>
      <family val="2"/>
    </font>
    <font>
      <i/>
      <sz val="11"/>
      <color theme="1"/>
      <name val="Calibri"/>
      <family val="2"/>
    </font>
    <font>
      <b/>
      <sz val="11"/>
      <color theme="0" tint="-0.14999847407452621"/>
      <name val="Calibri"/>
      <family val="2"/>
      <scheme val="minor"/>
    </font>
    <font>
      <b/>
      <sz val="11"/>
      <color rgb="FF000000"/>
      <name val="Calibri"/>
      <family val="2"/>
      <scheme val="minor"/>
    </font>
    <font>
      <sz val="11"/>
      <color rgb="FF00000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4682B4"/>
        <bgColor indexed="0"/>
      </patternFill>
    </fill>
    <fill>
      <patternFill patternType="solid">
        <fgColor theme="0"/>
        <bgColor indexed="0"/>
      </patternFill>
    </fill>
    <fill>
      <patternFill patternType="solid">
        <fgColor theme="0" tint="-0.14999847407452621"/>
        <bgColor indexed="0"/>
      </patternFill>
    </fill>
    <fill>
      <patternFill patternType="solid">
        <fgColor theme="5"/>
        <bgColor indexed="64"/>
      </patternFill>
    </fill>
    <fill>
      <patternFill patternType="solid">
        <fgColor theme="5"/>
        <bgColor indexed="0"/>
      </patternFill>
    </fill>
    <fill>
      <patternFill patternType="solid">
        <fgColor theme="0" tint="-0.14999847407452621"/>
        <bgColor indexed="64"/>
      </patternFill>
    </fill>
    <fill>
      <patternFill patternType="solid">
        <fgColor rgb="FFF5F5F5"/>
        <bgColor rgb="FFF5F5F5"/>
      </patternFill>
    </fill>
    <fill>
      <patternFill patternType="solid">
        <fgColor rgb="FFDCDCDC"/>
        <bgColor rgb="FFDCDCDC"/>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595959"/>
      </left>
      <right style="thin">
        <color indexed="64"/>
      </right>
      <top style="thin">
        <color indexed="64"/>
      </top>
      <bottom style="thin">
        <color rgb="FF595959"/>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01">
    <xf numFmtId="0" fontId="0" fillId="0" borderId="0" xfId="0"/>
    <xf numFmtId="0" fontId="0" fillId="2" borderId="0" xfId="0" applyFill="1"/>
    <xf numFmtId="0" fontId="0" fillId="2" borderId="1" xfId="0" applyFill="1" applyBorder="1"/>
    <xf numFmtId="0" fontId="3" fillId="0" borderId="0" xfId="0" applyFont="1"/>
    <xf numFmtId="0" fontId="4" fillId="0" borderId="2" xfId="0" applyFont="1" applyBorder="1" applyAlignment="1" applyProtection="1">
      <alignment horizontal="center" wrapText="1" readingOrder="1"/>
      <protection locked="0"/>
    </xf>
    <xf numFmtId="0" fontId="4" fillId="0" borderId="2" xfId="0" quotePrefix="1" applyFont="1" applyBorder="1" applyAlignment="1" applyProtection="1">
      <alignment horizontal="center" wrapText="1" readingOrder="1"/>
      <protection locked="0"/>
    </xf>
    <xf numFmtId="0" fontId="2" fillId="0" borderId="3" xfId="1" applyFont="1" applyBorder="1" applyAlignment="1" applyProtection="1">
      <alignment horizontal="center" wrapText="1" readingOrder="1"/>
      <protection locked="0"/>
    </xf>
    <xf numFmtId="0" fontId="3" fillId="0" borderId="4" xfId="0" applyFont="1" applyBorder="1" applyAlignment="1" applyProtection="1">
      <alignment horizontal="center" vertical="top" wrapText="1"/>
      <protection locked="0"/>
    </xf>
    <xf numFmtId="0" fontId="4" fillId="0" borderId="4" xfId="0" quotePrefix="1" applyFont="1" applyBorder="1" applyAlignment="1" applyProtection="1">
      <alignment horizontal="center" wrapText="1" readingOrder="1"/>
      <protection locked="0"/>
    </xf>
    <xf numFmtId="0" fontId="4" fillId="0" borderId="4" xfId="0" applyFont="1" applyBorder="1" applyAlignment="1" applyProtection="1">
      <alignment horizontal="center" wrapText="1" readingOrder="1"/>
      <protection locked="0"/>
    </xf>
    <xf numFmtId="0" fontId="1" fillId="3" borderId="5" xfId="0" applyFont="1" applyFill="1" applyBorder="1" applyAlignment="1" applyProtection="1">
      <alignment horizontal="center" wrapText="1" readingOrder="1"/>
      <protection locked="0"/>
    </xf>
    <xf numFmtId="0" fontId="1" fillId="3" borderId="6" xfId="0" applyFont="1" applyFill="1" applyBorder="1" applyAlignment="1" applyProtection="1">
      <alignment horizontal="center" wrapText="1" readingOrder="1"/>
      <protection locked="0"/>
    </xf>
    <xf numFmtId="0" fontId="1" fillId="3" borderId="7" xfId="0" applyFont="1" applyFill="1" applyBorder="1" applyAlignment="1" applyProtection="1">
      <alignment horizontal="center" wrapText="1" readingOrder="1"/>
      <protection locked="0"/>
    </xf>
    <xf numFmtId="0" fontId="2" fillId="0" borderId="8" xfId="1" applyFont="1" applyBorder="1" applyAlignment="1" applyProtection="1">
      <alignment horizontal="center" wrapText="1" readingOrder="1"/>
      <protection locked="0"/>
    </xf>
    <xf numFmtId="0" fontId="4" fillId="0" borderId="9" xfId="0" quotePrefix="1" applyFont="1" applyBorder="1" applyAlignment="1" applyProtection="1">
      <alignment horizontal="center" wrapText="1" readingOrder="1"/>
      <protection locked="0"/>
    </xf>
    <xf numFmtId="0" fontId="4" fillId="0" borderId="10" xfId="0" quotePrefix="1" applyFont="1" applyBorder="1" applyAlignment="1" applyProtection="1">
      <alignment horizontal="center" wrapText="1" readingOrder="1"/>
      <protection locked="0"/>
    </xf>
    <xf numFmtId="0" fontId="4" fillId="0" borderId="9" xfId="0" applyFont="1" applyBorder="1" applyAlignment="1" applyProtection="1">
      <alignment horizontal="center" wrapText="1" readingOrder="1"/>
      <protection locked="0"/>
    </xf>
    <xf numFmtId="0" fontId="4" fillId="0" borderId="10" xfId="0" applyFont="1" applyBorder="1" applyAlignment="1" applyProtection="1">
      <alignment horizontal="center" wrapText="1" readingOrder="1"/>
      <protection locked="0"/>
    </xf>
    <xf numFmtId="0" fontId="3" fillId="0" borderId="8" xfId="0" applyFont="1" applyBorder="1" applyAlignment="1" applyProtection="1">
      <alignment horizontal="center" wrapText="1" readingOrder="1"/>
      <protection locked="0"/>
    </xf>
    <xf numFmtId="0" fontId="3" fillId="4" borderId="2" xfId="0" applyFont="1" applyFill="1" applyBorder="1" applyAlignment="1" applyProtection="1">
      <alignment horizontal="center" vertical="top" wrapText="1" readingOrder="1"/>
      <protection locked="0"/>
    </xf>
    <xf numFmtId="0" fontId="3" fillId="4" borderId="2" xfId="0" quotePrefix="1" applyFont="1" applyFill="1" applyBorder="1" applyAlignment="1" applyProtection="1">
      <alignment horizontal="center" vertical="top" wrapText="1" readingOrder="1"/>
      <protection locked="0"/>
    </xf>
    <xf numFmtId="0" fontId="5" fillId="4" borderId="0" xfId="0" applyFont="1" applyFill="1" applyBorder="1" applyAlignment="1" applyProtection="1">
      <alignment vertical="top" readingOrder="1"/>
      <protection locked="0"/>
    </xf>
    <xf numFmtId="0" fontId="1" fillId="3" borderId="2" xfId="0" applyFont="1" applyFill="1" applyBorder="1" applyAlignment="1" applyProtection="1">
      <alignment horizontal="center" vertical="top" readingOrder="1"/>
      <protection locked="0"/>
    </xf>
    <xf numFmtId="0" fontId="1" fillId="3" borderId="2" xfId="0" applyFont="1" applyFill="1" applyBorder="1" applyAlignment="1" applyProtection="1">
      <alignment horizontal="center" vertical="top" wrapText="1" readingOrder="1"/>
      <protection locked="0"/>
    </xf>
    <xf numFmtId="0" fontId="10" fillId="4" borderId="2" xfId="0" applyFont="1" applyFill="1" applyBorder="1" applyAlignment="1" applyProtection="1">
      <alignment vertical="top" readingOrder="1"/>
      <protection locked="0"/>
    </xf>
    <xf numFmtId="0" fontId="3" fillId="4" borderId="2" xfId="0" applyFont="1" applyFill="1" applyBorder="1" applyAlignment="1" applyProtection="1">
      <alignment horizontal="center" vertical="top" readingOrder="1"/>
      <protection locked="0"/>
    </xf>
    <xf numFmtId="0" fontId="4" fillId="2" borderId="0" xfId="0" applyFont="1" applyFill="1" applyAlignment="1" applyProtection="1">
      <alignment vertical="top" readingOrder="1"/>
      <protection locked="0"/>
    </xf>
    <xf numFmtId="0" fontId="3" fillId="2" borderId="0" xfId="0" applyFont="1" applyFill="1" applyBorder="1" applyAlignment="1"/>
    <xf numFmtId="0" fontId="5" fillId="4" borderId="2" xfId="0" applyFont="1" applyFill="1" applyBorder="1" applyAlignment="1" applyProtection="1">
      <alignment horizontal="center" vertical="top" readingOrder="1"/>
      <protection locked="0"/>
    </xf>
    <xf numFmtId="0" fontId="0" fillId="2" borderId="0" xfId="0" applyFill="1" applyAlignment="1">
      <alignment vertical="center"/>
    </xf>
    <xf numFmtId="0" fontId="4" fillId="2" borderId="0" xfId="0" applyFont="1" applyFill="1" applyAlignment="1" applyProtection="1">
      <alignment vertical="center" readingOrder="1"/>
      <protection locked="0"/>
    </xf>
    <xf numFmtId="0" fontId="3" fillId="2" borderId="0" xfId="0" applyFont="1" applyFill="1" applyBorder="1" applyAlignment="1">
      <alignment vertical="center"/>
    </xf>
    <xf numFmtId="0" fontId="1" fillId="3" borderId="2" xfId="0" applyFont="1" applyFill="1" applyBorder="1" applyAlignment="1" applyProtection="1">
      <alignment horizontal="center" vertical="center" readingOrder="1"/>
      <protection locked="0"/>
    </xf>
    <xf numFmtId="0" fontId="3" fillId="4" borderId="2" xfId="0" applyFont="1" applyFill="1" applyBorder="1" applyAlignment="1" applyProtection="1">
      <alignment horizontal="center" vertical="center" readingOrder="1"/>
      <protection locked="0"/>
    </xf>
    <xf numFmtId="0" fontId="5" fillId="4" borderId="2" xfId="0" applyFont="1" applyFill="1" applyBorder="1" applyAlignment="1" applyProtection="1">
      <alignment vertical="center" readingOrder="1"/>
      <protection locked="0"/>
    </xf>
    <xf numFmtId="0" fontId="5" fillId="4" borderId="2" xfId="0" applyFont="1" applyFill="1" applyBorder="1" applyAlignment="1" applyProtection="1">
      <alignment horizontal="center" vertical="center" readingOrder="1"/>
      <protection locked="0"/>
    </xf>
    <xf numFmtId="0" fontId="3" fillId="4" borderId="3" xfId="0" applyFont="1" applyFill="1" applyBorder="1" applyAlignment="1" applyProtection="1">
      <alignment horizontal="center" vertical="center" readingOrder="1"/>
      <protection locked="0"/>
    </xf>
    <xf numFmtId="0" fontId="5" fillId="5" borderId="2" xfId="0" applyFont="1" applyFill="1" applyBorder="1" applyAlignment="1" applyProtection="1">
      <alignment vertical="top" readingOrder="1"/>
      <protection locked="0"/>
    </xf>
    <xf numFmtId="0" fontId="5" fillId="5" borderId="2" xfId="0" applyFont="1" applyFill="1" applyBorder="1" applyAlignment="1" applyProtection="1">
      <alignment horizontal="center" vertical="top" readingOrder="1"/>
      <protection locked="0"/>
    </xf>
    <xf numFmtId="0" fontId="3" fillId="5" borderId="2" xfId="0" applyFont="1" applyFill="1" applyBorder="1" applyAlignment="1" applyProtection="1">
      <alignment horizontal="center" vertical="center" readingOrder="1"/>
      <protection locked="0"/>
    </xf>
    <xf numFmtId="0" fontId="5" fillId="5" borderId="2" xfId="0" applyFont="1" applyFill="1" applyBorder="1" applyAlignment="1" applyProtection="1">
      <alignment horizontal="center" vertical="center" readingOrder="1"/>
      <protection locked="0"/>
    </xf>
    <xf numFmtId="0" fontId="3" fillId="5" borderId="2" xfId="0" applyFont="1" applyFill="1" applyBorder="1" applyAlignment="1" applyProtection="1">
      <alignment horizontal="center" vertical="top" wrapText="1" readingOrder="1"/>
      <protection locked="0"/>
    </xf>
    <xf numFmtId="0" fontId="3" fillId="5" borderId="2" xfId="0" quotePrefix="1" applyFont="1" applyFill="1" applyBorder="1" applyAlignment="1" applyProtection="1">
      <alignment horizontal="center" vertical="top" wrapText="1" readingOrder="1"/>
      <protection locked="0"/>
    </xf>
    <xf numFmtId="0" fontId="3" fillId="5" borderId="2" xfId="0" applyFont="1" applyFill="1" applyBorder="1" applyAlignment="1" applyProtection="1">
      <alignment horizontal="center" vertical="top" readingOrder="1"/>
      <protection locked="0"/>
    </xf>
    <xf numFmtId="0" fontId="5" fillId="4" borderId="3" xfId="0" applyFont="1" applyFill="1" applyBorder="1" applyAlignment="1" applyProtection="1">
      <alignment horizontal="center" vertical="center" readingOrder="1"/>
      <protection locked="0"/>
    </xf>
    <xf numFmtId="0" fontId="5" fillId="2" borderId="2" xfId="0" applyFont="1" applyFill="1" applyBorder="1" applyAlignment="1" applyProtection="1">
      <alignment horizontal="center" vertical="top" readingOrder="1"/>
      <protection locked="0"/>
    </xf>
    <xf numFmtId="0" fontId="5" fillId="2" borderId="3" xfId="0" applyFont="1" applyFill="1" applyBorder="1" applyAlignment="1" applyProtection="1">
      <alignment horizontal="center" vertical="center" readingOrder="1"/>
      <protection locked="0"/>
    </xf>
    <xf numFmtId="0" fontId="3" fillId="2" borderId="2" xfId="0" applyFont="1" applyFill="1" applyBorder="1" applyAlignment="1" applyProtection="1">
      <alignment horizontal="center" vertical="top" wrapText="1" readingOrder="1"/>
      <protection locked="0"/>
    </xf>
    <xf numFmtId="0" fontId="3" fillId="2" borderId="2" xfId="0" quotePrefix="1" applyFont="1" applyFill="1" applyBorder="1" applyAlignment="1" applyProtection="1">
      <alignment horizontal="center" vertical="top" wrapText="1" readingOrder="1"/>
      <protection locked="0"/>
    </xf>
    <xf numFmtId="0" fontId="13" fillId="2" borderId="2" xfId="1" applyFont="1" applyFill="1" applyBorder="1" applyAlignment="1" applyProtection="1">
      <alignment horizontal="center" vertical="top" wrapText="1" readingOrder="1"/>
      <protection locked="0"/>
    </xf>
    <xf numFmtId="0" fontId="13" fillId="4" borderId="2" xfId="1" applyFont="1" applyFill="1" applyBorder="1" applyAlignment="1" applyProtection="1">
      <alignment horizontal="center" vertical="top" wrapText="1" readingOrder="1"/>
      <protection locked="0"/>
    </xf>
    <xf numFmtId="0" fontId="0" fillId="2" borderId="0" xfId="0" applyFill="1" applyBorder="1"/>
    <xf numFmtId="0" fontId="3" fillId="2" borderId="0" xfId="0" applyFont="1" applyFill="1"/>
    <xf numFmtId="0" fontId="14" fillId="2" borderId="0" xfId="0" applyFont="1" applyFill="1" applyBorder="1" applyAlignment="1">
      <alignment horizontal="center" vertical="top"/>
    </xf>
    <xf numFmtId="0" fontId="5" fillId="5" borderId="11" xfId="0" applyFont="1" applyFill="1" applyBorder="1" applyAlignment="1">
      <alignment vertical="top" readingOrder="1"/>
    </xf>
    <xf numFmtId="0" fontId="10" fillId="4" borderId="4" xfId="0" applyFont="1" applyFill="1" applyBorder="1" applyAlignment="1" applyProtection="1">
      <alignment vertical="top" readingOrder="1"/>
      <protection locked="0"/>
    </xf>
    <xf numFmtId="0" fontId="3" fillId="4" borderId="4" xfId="0" applyFont="1" applyFill="1" applyBorder="1" applyAlignment="1" applyProtection="1">
      <alignment vertical="top" readingOrder="1"/>
      <protection locked="0"/>
    </xf>
    <xf numFmtId="0" fontId="0" fillId="2" borderId="12" xfId="0" applyFont="1" applyFill="1" applyBorder="1" applyAlignment="1">
      <alignment readingOrder="1"/>
    </xf>
    <xf numFmtId="0" fontId="0" fillId="2" borderId="12" xfId="0" applyFont="1" applyFill="1" applyBorder="1" applyAlignment="1">
      <alignment vertical="top"/>
    </xf>
    <xf numFmtId="0" fontId="17" fillId="2" borderId="13" xfId="0" applyFont="1" applyFill="1" applyBorder="1" applyAlignment="1"/>
    <xf numFmtId="0" fontId="0" fillId="2" borderId="13" xfId="0" applyFont="1" applyFill="1" applyBorder="1" applyAlignment="1">
      <alignment readingOrder="1"/>
    </xf>
    <xf numFmtId="0" fontId="0" fillId="2" borderId="12" xfId="0" applyFont="1" applyFill="1" applyBorder="1" applyAlignment="1"/>
    <xf numFmtId="0" fontId="0" fillId="2" borderId="13" xfId="0" applyFont="1" applyFill="1" applyBorder="1" applyAlignment="1"/>
    <xf numFmtId="0" fontId="17" fillId="2" borderId="12" xfId="0" applyFont="1" applyFill="1" applyBorder="1" applyAlignment="1"/>
    <xf numFmtId="0" fontId="0" fillId="2" borderId="13" xfId="0" applyFill="1" applyBorder="1"/>
    <xf numFmtId="0" fontId="3" fillId="4" borderId="2" xfId="1" applyFont="1" applyFill="1" applyBorder="1" applyAlignment="1" applyProtection="1">
      <alignment horizontal="center" vertical="top" wrapText="1" readingOrder="1"/>
      <protection locked="0"/>
    </xf>
    <xf numFmtId="0" fontId="5" fillId="5" borderId="0" xfId="0" applyFont="1" applyFill="1" applyBorder="1" applyAlignment="1" applyProtection="1">
      <alignment vertical="top" readingOrder="1"/>
      <protection locked="0"/>
    </xf>
    <xf numFmtId="0" fontId="19" fillId="5" borderId="2" xfId="0" applyFont="1" applyFill="1" applyBorder="1" applyAlignment="1" applyProtection="1">
      <alignment horizontal="center" vertical="center" readingOrder="1"/>
      <protection locked="0"/>
    </xf>
    <xf numFmtId="3" fontId="4" fillId="0" borderId="2" xfId="0" applyNumberFormat="1" applyFont="1" applyBorder="1" applyAlignment="1" applyProtection="1">
      <alignment horizontal="center" wrapText="1" readingOrder="1"/>
      <protection locked="0"/>
    </xf>
    <xf numFmtId="0" fontId="1" fillId="3" borderId="9" xfId="0" applyFont="1" applyFill="1" applyBorder="1" applyAlignment="1" applyProtection="1">
      <alignment horizontal="center" vertical="top" readingOrder="1"/>
      <protection locked="0"/>
    </xf>
    <xf numFmtId="3" fontId="4" fillId="0" borderId="9" xfId="0" applyNumberFormat="1" applyFont="1" applyBorder="1" applyAlignment="1" applyProtection="1">
      <alignment horizontal="center" wrapText="1" readingOrder="1"/>
      <protection locked="0"/>
    </xf>
    <xf numFmtId="0" fontId="5" fillId="5" borderId="2" xfId="0" applyFont="1" applyFill="1" applyBorder="1" applyAlignment="1">
      <alignment vertical="top" readingOrder="1"/>
    </xf>
    <xf numFmtId="0" fontId="10" fillId="4" borderId="2" xfId="0" applyFont="1" applyFill="1" applyBorder="1" applyAlignment="1">
      <alignment vertical="top" wrapText="1" readingOrder="1"/>
    </xf>
    <xf numFmtId="0" fontId="15" fillId="0" borderId="2" xfId="0" applyFont="1" applyBorder="1" applyAlignment="1">
      <alignment wrapText="1"/>
    </xf>
    <xf numFmtId="0" fontId="15" fillId="2" borderId="2" xfId="0" applyFont="1" applyFill="1" applyBorder="1" applyAlignment="1">
      <alignment horizontal="left" vertical="center" wrapText="1"/>
    </xf>
    <xf numFmtId="0" fontId="13" fillId="5" borderId="2" xfId="1" applyFont="1" applyFill="1" applyBorder="1" applyAlignment="1" applyProtection="1">
      <alignment horizontal="center" vertical="top" wrapText="1" readingOrder="1"/>
      <protection locked="0"/>
    </xf>
    <xf numFmtId="0" fontId="0" fillId="2" borderId="3" xfId="0" applyFill="1" applyBorder="1"/>
    <xf numFmtId="0" fontId="5" fillId="8" borderId="2" xfId="0" applyFont="1" applyFill="1" applyBorder="1" applyAlignment="1" applyProtection="1">
      <alignment horizontal="center" vertical="top" readingOrder="1"/>
      <protection locked="0"/>
    </xf>
    <xf numFmtId="0" fontId="5" fillId="7" borderId="2" xfId="0" applyFont="1" applyFill="1" applyBorder="1" applyAlignment="1" applyProtection="1">
      <alignment horizontal="center" vertical="top" readingOrder="1"/>
      <protection locked="0"/>
    </xf>
    <xf numFmtId="0" fontId="5" fillId="7" borderId="3" xfId="0" applyFont="1" applyFill="1" applyBorder="1" applyAlignment="1" applyProtection="1">
      <alignment horizontal="center" vertical="center" readingOrder="1"/>
      <protection locked="0"/>
    </xf>
    <xf numFmtId="0" fontId="5" fillId="6" borderId="3" xfId="0" applyFont="1" applyFill="1" applyBorder="1" applyAlignment="1" applyProtection="1">
      <alignment horizontal="center" vertical="center" readingOrder="1"/>
      <protection locked="0"/>
    </xf>
    <xf numFmtId="0" fontId="0" fillId="2" borderId="0" xfId="0" applyFill="1" applyAlignment="1">
      <alignment horizontal="center" wrapText="1"/>
    </xf>
    <xf numFmtId="0" fontId="0" fillId="2" borderId="1" xfId="0" applyFill="1" applyBorder="1" applyAlignment="1">
      <alignment horizontal="center" wrapText="1"/>
    </xf>
    <xf numFmtId="0" fontId="3" fillId="0" borderId="2" xfId="0" applyFont="1" applyFill="1" applyBorder="1" applyAlignment="1">
      <alignment vertical="top" wrapText="1" readingOrder="1"/>
    </xf>
    <xf numFmtId="0" fontId="10" fillId="0" borderId="2" xfId="0" applyFont="1" applyFill="1" applyBorder="1" applyAlignment="1">
      <alignment vertical="top" wrapText="1" readingOrder="1"/>
    </xf>
    <xf numFmtId="0" fontId="15" fillId="0" borderId="3" xfId="0" applyFont="1" applyBorder="1" applyAlignment="1">
      <alignment horizontal="left" vertical="center" wrapText="1"/>
    </xf>
    <xf numFmtId="0" fontId="3" fillId="9" borderId="2" xfId="0" applyNumberFormat="1" applyFont="1" applyFill="1" applyBorder="1" applyAlignment="1">
      <alignment vertical="top" wrapText="1"/>
    </xf>
    <xf numFmtId="0" fontId="3" fillId="10" borderId="2" xfId="0" applyNumberFormat="1" applyFont="1" applyFill="1" applyBorder="1" applyAlignment="1">
      <alignment vertical="top" wrapText="1"/>
    </xf>
    <xf numFmtId="0" fontId="20" fillId="9" borderId="2" xfId="0" applyNumberFormat="1" applyFont="1" applyFill="1" applyBorder="1" applyAlignment="1">
      <alignment horizontal="left" vertical="top" wrapText="1" readingOrder="1"/>
    </xf>
    <xf numFmtId="0" fontId="20" fillId="9" borderId="2" xfId="0" applyNumberFormat="1" applyFont="1" applyFill="1" applyBorder="1" applyAlignment="1">
      <alignment horizontal="center" vertical="top" wrapText="1" readingOrder="1"/>
    </xf>
    <xf numFmtId="0" fontId="20" fillId="10" borderId="2" xfId="0" applyNumberFormat="1" applyFont="1" applyFill="1" applyBorder="1" applyAlignment="1">
      <alignment horizontal="left" vertical="top" wrapText="1" readingOrder="1"/>
    </xf>
    <xf numFmtId="0" fontId="20" fillId="10" borderId="2" xfId="0" applyNumberFormat="1" applyFont="1" applyFill="1" applyBorder="1" applyAlignment="1">
      <alignment horizontal="center" vertical="top" wrapText="1" readingOrder="1"/>
    </xf>
    <xf numFmtId="0" fontId="21" fillId="9" borderId="2" xfId="0" applyNumberFormat="1" applyFont="1" applyFill="1" applyBorder="1" applyAlignment="1">
      <alignment horizontal="center" vertical="top" wrapText="1" readingOrder="1"/>
    </xf>
    <xf numFmtId="0" fontId="21" fillId="9" borderId="2" xfId="0" applyNumberFormat="1" applyFont="1" applyFill="1" applyBorder="1" applyAlignment="1">
      <alignment horizontal="left" vertical="top" wrapText="1" readingOrder="1"/>
    </xf>
    <xf numFmtId="0" fontId="21" fillId="10" borderId="2" xfId="0" applyNumberFormat="1" applyFont="1" applyFill="1" applyBorder="1" applyAlignment="1">
      <alignment horizontal="center" vertical="top" wrapText="1" readingOrder="1"/>
    </xf>
    <xf numFmtId="0" fontId="21" fillId="10" borderId="2" xfId="0" applyNumberFormat="1" applyFont="1" applyFill="1" applyBorder="1" applyAlignment="1">
      <alignment horizontal="left" vertical="top" wrapText="1" readingOrder="1"/>
    </xf>
    <xf numFmtId="0" fontId="1" fillId="3" borderId="14" xfId="0" applyFont="1" applyFill="1" applyBorder="1" applyAlignment="1" applyProtection="1">
      <alignment horizontal="center" vertical="top" readingOrder="1"/>
      <protection locked="0"/>
    </xf>
    <xf numFmtId="0" fontId="0" fillId="2" borderId="0" xfId="0" applyFill="1" applyAlignment="1">
      <alignment horizontal="center" wrapText="1"/>
    </xf>
    <xf numFmtId="0" fontId="0" fillId="2" borderId="0" xfId="0" applyFill="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cellXfs>
  <cellStyles count="2">
    <cellStyle name="Hyperlink" xfId="1" builtinId="8"/>
    <cellStyle name="Normal" xfId="0" builtinId="0"/>
  </cellStyles>
  <dxfs count="68">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top style="thin">
          <color indexed="64"/>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indexed="8"/>
        <name val="Calibri"/>
        <family val="2"/>
        <scheme val="minor"/>
      </font>
      <numFmt numFmtId="3" formatCode="#,##0"/>
      <alignment horizontal="center" vertical="bottom" textRotation="0" wrapText="1" indent="0" justifyLastLine="0" shrinkToFit="0" readingOrder="1"/>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1"/>
        <color auto="1"/>
        <name val="Calibri"/>
        <family val="2"/>
        <scheme val="minor"/>
      </font>
      <alignment horizontal="center" vertical="bottom" textRotation="0" wrapText="1" indent="0" justifyLastLine="0" shrinkToFit="0" readingOrder="1"/>
      <border diagonalUp="0" diagonalDown="0" outline="0">
        <left/>
        <right style="thin">
          <color indexed="64"/>
        </right>
        <top style="thin">
          <color indexed="64"/>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center"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outline="0">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bgColor rgb="FFFFFFFF"/>
        </patternFill>
      </fill>
    </dxf>
    <dxf>
      <border outline="0">
        <left style="thin">
          <color rgb="FF595959"/>
        </left>
        <top style="thin">
          <color rgb="FF595959"/>
        </top>
        <bottom style="thin">
          <color rgb="FF595959"/>
        </bottom>
      </border>
    </dxf>
    <dxf>
      <fill>
        <patternFill>
          <bgColor rgb="FFFFFFFF"/>
        </patternFill>
      </fill>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ill>
        <patternFill>
          <bgColor theme="5"/>
        </patternFill>
      </fill>
    </dxf>
    <dxf>
      <font>
        <b/>
        <i val="0"/>
        <strike val="0"/>
        <condense val="0"/>
        <extend val="0"/>
        <outline val="0"/>
        <shadow val="0"/>
        <u val="none"/>
        <vertAlign val="baseline"/>
        <sz val="11"/>
        <color auto="1"/>
        <name val="Calibri"/>
        <family val="2"/>
        <scheme val="minor"/>
      </font>
      <numFmt numFmtId="3" formatCode="#,##0"/>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alignment horizontal="center" vertical="top" textRotation="0" wrapText="1" indent="0" justifyLastLine="0" shrinkToFit="0" readingOrder="1"/>
    </dxf>
    <dxf>
      <font>
        <b/>
        <i val="0"/>
        <strike val="0"/>
        <condense val="0"/>
        <extend val="0"/>
        <outline val="0"/>
        <shadow val="0"/>
        <u val="none"/>
        <vertAlign val="baseline"/>
        <sz val="11"/>
        <color auto="1"/>
        <name val="Calibri"/>
        <family val="2"/>
        <scheme val="minor"/>
      </font>
      <numFmt numFmtId="3" formatCode="#,##0"/>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general"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patternType="solid">
          <fgColor indexed="0"/>
          <bgColor theme="0" tint="-0.14999847407452621"/>
        </patternFill>
      </fill>
    </dxf>
    <dxf>
      <border outline="0">
        <left style="thin">
          <color rgb="FF595959"/>
        </left>
        <top style="thin">
          <color rgb="FF595959"/>
        </top>
        <bottom style="thin">
          <color rgb="FF595959"/>
        </bottom>
      </border>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general" vertical="top" textRotation="0" wrapText="0" indent="0" justifyLastLine="0" shrinkToFit="0" readingOrder="1"/>
      <border diagonalUp="0" diagonalDown="0" outline="0">
        <left/>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patternType="solid">
          <bgColor rgb="FFD9D9D9"/>
        </patternFill>
      </fill>
    </dxf>
    <dxf>
      <border outline="0">
        <left style="thin">
          <color rgb="FF595959"/>
        </left>
        <top style="thin">
          <color rgb="FF595959"/>
        </top>
        <bottom style="thin">
          <color rgb="FF595959"/>
        </bottom>
      </border>
    </dxf>
    <dxf>
      <fill>
        <patternFill>
          <bgColor rgb="FFFFFFFF"/>
        </patternFill>
      </fill>
    </dxf>
    <dxf>
      <border outline="0">
        <bottom style="thin">
          <color rgb="FF59595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ill>
        <patternFill>
          <bgColor theme="5"/>
        </patternFill>
      </fill>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top"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center" vertical="center" textRotation="0" wrapText="0" indent="0" justifyLastLine="0" shrinkToFit="0" readingOrder="1"/>
      <border diagonalUp="0" diagonalDown="0">
        <left/>
        <right style="thin">
          <color indexed="64"/>
        </right>
        <top style="thin">
          <color indexed="64"/>
        </top>
        <bottom style="thin">
          <color indexed="64"/>
        </bottom>
        <vertical/>
        <horizontal/>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center" vertical="top" textRotation="0" wrapText="0" indent="0" justifyLastLine="0" shrinkToFit="0" readingOrder="1"/>
      <border diagonalUp="0" diagonalDown="0" outline="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tint="-0.14999847407452621"/>
        </patternFill>
      </fill>
      <alignment horizontal="general" vertical="top" textRotation="0" wrapText="0" indent="0" justifyLastLine="0" shrinkToFit="0" readingOrder="1"/>
      <border diagonalUp="0" diagonalDown="0" outline="0">
        <left/>
        <right/>
        <top/>
        <bottom/>
      </border>
      <protection locked="0" hidden="0"/>
    </dxf>
    <dxf>
      <font>
        <b/>
        <i val="0"/>
        <strike val="0"/>
        <condense val="0"/>
        <extend val="0"/>
        <outline val="0"/>
        <shadow val="0"/>
        <u val="none"/>
        <vertAlign val="baseline"/>
        <sz val="11"/>
        <color auto="1"/>
        <name val="Calibri"/>
        <family val="2"/>
        <scheme val="minor"/>
      </font>
      <fill>
        <patternFill patternType="solid">
          <fgColor indexed="0"/>
          <bgColor theme="0"/>
        </patternFill>
      </fill>
      <alignment horizontal="general" vertical="top" textRotation="0" wrapText="0" indent="0" justifyLastLine="0" shrinkToFit="0" readingOrder="1"/>
      <border diagonalUp="0" diagonalDown="0" outline="0">
        <left style="thin">
          <color indexed="64"/>
        </left>
        <right/>
        <top style="thin">
          <color indexed="64"/>
        </top>
        <bottom style="thin">
          <color indexed="64"/>
        </bottom>
      </border>
      <protection locked="0" hidden="0"/>
    </dxf>
    <dxf>
      <fill>
        <patternFill patternType="solid">
          <bgColor theme="0" tint="-0.14999847407452621"/>
        </patternFill>
      </fill>
    </dxf>
    <dxf>
      <border outline="0">
        <left style="thin">
          <color theme="1" tint="0.34998626667073579"/>
        </left>
        <top style="thin">
          <color theme="1" tint="0.34998626667073579"/>
        </top>
        <bottom style="thin">
          <color theme="1" tint="0.34998626667073579"/>
        </bottom>
      </border>
    </dxf>
    <dxf>
      <fill>
        <patternFill>
          <bgColor theme="0"/>
        </patternFill>
      </fill>
    </dxf>
    <dxf>
      <border outline="0">
        <bottom style="thin">
          <color theme="1" tint="0.34998626667073579"/>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top" textRotation="0" wrapText="1" indent="0" justifyLastLine="0" shrinkToFit="0" readingOrder="1"/>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ertAlign val="baseline"/>
        <sz val="11"/>
        <color theme="10"/>
        <name val="Calibri"/>
        <family val="2"/>
        <scheme val="minor"/>
      </font>
      <alignment horizontal="center" vertical="bottom" textRotation="0" wrapText="1" indent="0" justifyLastLine="0" shrinkToFit="0" readingOrder="1"/>
      <border diagonalUp="0" diagonalDown="0">
        <left/>
        <right style="thin">
          <color indexed="64"/>
        </right>
        <top style="thin">
          <color indexed="64"/>
        </top>
        <bottom style="thin">
          <color indexed="64"/>
        </bottom>
        <vertical/>
        <horizontal/>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minor"/>
      </font>
      <alignment horizontal="center" vertical="bottom" textRotation="0" wrapText="1" indent="0" justifyLastLine="0" shrinkToFit="0" readingOrder="1"/>
      <protection locked="0" hidden="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0"/>
          <bgColor rgb="FF4682B4"/>
        </patternFill>
      </fill>
      <alignment horizontal="center" vertical="bottom" textRotation="0" wrapText="1" indent="0" justifyLastLine="0" shrinkToFit="0" readingOrder="1"/>
      <border diagonalUp="0" diagonalDown="0" outline="0">
        <left style="thin">
          <color indexed="64"/>
        </left>
        <right style="thin">
          <color indexed="64"/>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A7F222-60F5-4B2B-A4AD-B86479E53BA4}" name="Table1" displayName="Table1" ref="A7:E14" totalsRowCount="1" headerRowDxfId="67" dataDxfId="65" headerRowBorderDxfId="66" tableBorderDxfId="64" totalsRowBorderDxfId="63">
  <autoFilter ref="A7:E13" xr:uid="{7C768457-96AD-422D-9600-C866F12232C6}"/>
  <tableColumns count="5">
    <tableColumn id="1" xr3:uid="{ECFA5E9D-9ACB-4AF6-8FAA-2D42A337655C}" name="Business Line" totalsRowLabel="Total" dataDxfId="62" totalsRowDxfId="4" dataCellStyle="Hyperlink"/>
    <tableColumn id="2" xr3:uid="{8C64522D-68F5-4DF6-AD47-A07DCC87778B}" name="Total Issues" totalsRowFunction="custom" dataDxfId="61" totalsRowDxfId="3">
      <totalsRowFormula>SUM(B8:B13)</totalsRowFormula>
    </tableColumn>
    <tableColumn id="3" xr3:uid="{6DFD5F16-C70E-4975-AA82-BF2F15570D04}" name="Tier 1" totalsRowFunction="custom" dataDxfId="60" totalsRowDxfId="2">
      <totalsRowFormula>SUM(Table1[Tier 1])</totalsRowFormula>
    </tableColumn>
    <tableColumn id="4" xr3:uid="{8A064CE3-DE49-4126-8AC8-021CCAFD9070}" name="Tier 2" totalsRowFunction="custom" dataDxfId="59" totalsRowDxfId="1">
      <totalsRowFormula>SUM(Table1[Tier 2])</totalsRowFormula>
    </tableColumn>
    <tableColumn id="5" xr3:uid="{1DA5ECA2-AE37-4304-82B7-3FD685D1774A}" name="Tier 3" totalsRowFunction="custom" dataDxfId="58" totalsRowDxfId="0">
      <totalsRowFormula>SUM(Table1[Tier 3])</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B3D400-D5FA-47FD-B836-A09813593FCF}" name="Table13" displayName="Table13" ref="A7:F130" totalsRowCount="1" headerRowDxfId="57" dataDxfId="55" totalsRowDxfId="53" headerRowBorderDxfId="56" tableBorderDxfId="54">
  <autoFilter ref="A7:F129" xr:uid="{7A28552D-A50A-4806-B589-BCB1056EDC53}"/>
  <sortState xmlns:xlrd2="http://schemas.microsoft.com/office/spreadsheetml/2017/richdata2" ref="A8:F127">
    <sortCondition ref="A7:A127"/>
  </sortState>
  <tableColumns count="6">
    <tableColumn id="1" xr3:uid="{DA729D2A-E551-4DD9-8275-AA15F36D77C1}" name="Topic" totalsRowLabel="Total" dataDxfId="52" totalsRowDxfId="51"/>
    <tableColumn id="2" xr3:uid="{053DE52D-AE37-4BF1-9E60-80292ADB7E26}" name="Total Issues by Topic" totalsRowFunction="custom" totalsRowDxfId="50">
      <totalsRowFormula>SUM(Table13[Total Issues by Topic])</totalsRowFormula>
    </tableColumn>
    <tableColumn id="6" xr3:uid="{C7C7D754-3A91-4DB6-82E9-21FF060E6E0B}" name="Total Issues by Sub-Topic" totalsRowFunction="custom" dataDxfId="49" totalsRowDxfId="48">
      <totalsRowFormula>SUM(Table13[Total Issues by Sub-Topic])</totalsRowFormula>
    </tableColumn>
    <tableColumn id="3" xr3:uid="{3722C33A-C652-4707-8DAB-14F6DCDABA59}" name="Tier 1" totalsRowLabel="336" totalsRowDxfId="47"/>
    <tableColumn id="4" xr3:uid="{31088CA6-A4A1-44E9-A6F5-69CD01870052}" name="Tier 2" totalsRowLabel="42" dataDxfId="46" totalsRowDxfId="45"/>
    <tableColumn id="5" xr3:uid="{9C544D06-6741-4E29-9091-85FD97823764}" name="Tier 3" totalsRowLabel="19" dataDxfId="44" totalsRow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B1DCA5-687D-4115-B951-45976AB2583E}" name="Table136" displayName="Table136" ref="A7:F130" totalsRowCount="1" headerRowDxfId="41" dataDxfId="39" totalsRowDxfId="37" headerRowBorderDxfId="40" tableBorderDxfId="38">
  <autoFilter ref="A7:F129" xr:uid="{7A28552D-A50A-4806-B589-BCB1056EDC53}"/>
  <sortState xmlns:xlrd2="http://schemas.microsoft.com/office/spreadsheetml/2017/richdata2" ref="A8:F127">
    <sortCondition ref="A7:A127"/>
  </sortState>
  <tableColumns count="6">
    <tableColumn id="1" xr3:uid="{DB7249DB-1A44-4CCB-AA53-86D72A1096C2}" name="Topic" totalsRowLabel="Total" dataDxfId="36" totalsRowDxfId="35"/>
    <tableColumn id="2" xr3:uid="{D81323FF-C003-4BCA-87A7-C37401F67700}" name="Total Issues by Topic" totalsRowFunction="custom" totalsRowDxfId="34">
      <totalsRowFormula>SUM(Table136[Total Issues by Topic])</totalsRowFormula>
    </tableColumn>
    <tableColumn id="6" xr3:uid="{7F4FD3C4-BFC8-4771-BEB2-0B38CDE5B882}" name="Total Issues by Sub-Topic" totalsRowFunction="custom" dataDxfId="33" totalsRowDxfId="32">
      <totalsRowFormula>SUM(Table136[Total Issues by Sub-Topic])</totalsRowFormula>
    </tableColumn>
    <tableColumn id="3" xr3:uid="{74CF89FB-BB1E-4028-A83C-AD35E0D40698}" name="Tier 1" totalsRowFunction="custom" totalsRowDxfId="31">
      <totalsRowFormula>SUM(D127,D120,D116,D99,D91,D87,D79,D43,D38,D31,D18,D8)</totalsRowFormula>
    </tableColumn>
    <tableColumn id="4" xr3:uid="{D3FB44A6-BA59-443A-ABBF-8C958CF64338}" name="Tier 2" totalsRowFunction="custom" dataDxfId="30" totalsRowDxfId="29">
      <totalsRowFormula>SUM(E127,E120,E116,E99,E91,E87,E79,E43,E38,E31,E18,E8)</totalsRowFormula>
    </tableColumn>
    <tableColumn id="5" xr3:uid="{249762C1-45B4-4FFD-8B80-C12D3BC0DAD8}" name="Tier 3" totalsRowFunction="custom" dataDxfId="28" totalsRowDxfId="27">
      <totalsRowFormula>SUM(F127,F120,F116,F115,F108,F99,F92,F91,F87,F79,F72,F66,F61,F55,F49,F43,F38,F31,F26,F18,F8)</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FD73D-267D-486D-8EDA-6DCC7D3519FF}" name="Table1345" displayName="Table1345" ref="A6:C207" totalsRowShown="0" headerRowDxfId="26" totalsRowDxfId="23" headerRowBorderDxfId="25" tableBorderDxfId="24">
  <autoFilter ref="A6:C207" xr:uid="{7A28552D-A50A-4806-B589-BCB1056EDC53}"/>
  <sortState xmlns:xlrd2="http://schemas.microsoft.com/office/spreadsheetml/2017/richdata2" ref="A7:B15">
    <sortCondition ref="A6:A15"/>
  </sortState>
  <tableColumns count="3">
    <tableColumn id="1" xr3:uid="{C1673C25-CEF3-4373-B2EE-961ADA26680E}" name="Topic" dataDxfId="22" totalsRowDxfId="21"/>
    <tableColumn id="2" xr3:uid="{D40E3E92-BAB0-474E-A7DE-04CFCFB84F5C}" name="Sub-Topic" dataDxfId="20" totalsRowDxfId="19"/>
    <tableColumn id="5" xr3:uid="{8DD9C6B8-A3D1-4539-8CA7-19F194CA9023}" name="Issue Count" dataDxfId="18" totalsRowDxf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59384E-7628-46A3-9984-41DF4CAE2A90}" name="Table134" displayName="Table134" ref="A7:C37" totalsRowCount="1" headerRowDxfId="15" dataDxfId="13" totalsRowDxfId="11" headerRowBorderDxfId="14" tableBorderDxfId="12">
  <autoFilter ref="A7:C36" xr:uid="{7A28552D-A50A-4806-B589-BCB1056EDC53}"/>
  <sortState xmlns:xlrd2="http://schemas.microsoft.com/office/spreadsheetml/2017/richdata2" ref="A8:C36">
    <sortCondition ref="A7:A36"/>
  </sortState>
  <tableColumns count="3">
    <tableColumn id="1" xr3:uid="{C7AF58AA-2E1B-414F-A6E4-96471BD1D2AF}" name="Topic" totalsRowLabel="Total" dataDxfId="10" totalsRowDxfId="9"/>
    <tableColumn id="2" xr3:uid="{3F5FF455-9454-410D-9C1F-344B5B5244FB}" name="Total Issues by Topic" dataDxfId="8" totalsRowDxfId="7"/>
    <tableColumn id="6" xr3:uid="{83DECCA7-6D34-472C-8B20-0EC0580D9734}" name="Total Issues by Sub-Topic" dataDxfId="6" totalsRow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va.gov/HEALTHBENEFITS/resources/hrc.asp" TargetMode="External"/><Relationship Id="rId7" Type="http://schemas.openxmlformats.org/officeDocument/2006/relationships/printerSettings" Target="../printerSettings/printerSettings1.bin"/><Relationship Id="rId2" Type="http://schemas.openxmlformats.org/officeDocument/2006/relationships/hyperlink" Target="https://www.va.gov/ve/whvaHotline.asp" TargetMode="External"/><Relationship Id="rId1" Type="http://schemas.openxmlformats.org/officeDocument/2006/relationships/hyperlink" Target="https://iris.custhelp.va.gov/app/ask" TargetMode="External"/><Relationship Id="rId6" Type="http://schemas.openxmlformats.org/officeDocument/2006/relationships/hyperlink" Target="https://help.id.me/hc/en-us" TargetMode="External"/><Relationship Id="rId5" Type="http://schemas.openxmlformats.org/officeDocument/2006/relationships/hyperlink" Target="https://www.benefits.va.gov/gibill/contact_us.asp" TargetMode="External"/><Relationship Id="rId10" Type="http://schemas.openxmlformats.org/officeDocument/2006/relationships/comments" Target="../comments1.xml"/><Relationship Id="rId4" Type="http://schemas.openxmlformats.org/officeDocument/2006/relationships/hyperlink" Target="https://www.ebenefits.va.gov/ebenefits/contact-us"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F926-6C95-4DE3-B028-FEB1839D4184}">
  <dimension ref="A1:E14"/>
  <sheetViews>
    <sheetView zoomScale="110" zoomScaleNormal="110" workbookViewId="0">
      <selection activeCell="E14" sqref="E14"/>
    </sheetView>
  </sheetViews>
  <sheetFormatPr defaultRowHeight="15" x14ac:dyDescent="0.25"/>
  <cols>
    <col min="1" max="1" width="27.5703125" style="1" customWidth="1"/>
    <col min="2" max="5" width="16.7109375" style="1" customWidth="1"/>
    <col min="6" max="16384" width="9.140625" style="1"/>
  </cols>
  <sheetData>
    <row r="1" spans="1:5" x14ac:dyDescent="0.25">
      <c r="A1" s="97" t="s">
        <v>157</v>
      </c>
      <c r="B1" s="98"/>
      <c r="C1" s="98"/>
      <c r="D1" s="98"/>
      <c r="E1" s="98"/>
    </row>
    <row r="2" spans="1:5" x14ac:dyDescent="0.25">
      <c r="A2" s="98"/>
      <c r="B2" s="98"/>
      <c r="C2" s="98"/>
      <c r="D2" s="98"/>
      <c r="E2" s="98"/>
    </row>
    <row r="3" spans="1:5" x14ac:dyDescent="0.25">
      <c r="A3" s="98"/>
      <c r="B3" s="98"/>
      <c r="C3" s="98"/>
      <c r="D3" s="98"/>
      <c r="E3" s="98"/>
    </row>
    <row r="4" spans="1:5" s="2" customFormat="1" x14ac:dyDescent="0.25">
      <c r="A4" s="99"/>
      <c r="B4" s="99"/>
      <c r="C4" s="99"/>
      <c r="D4" s="99"/>
      <c r="E4" s="99"/>
    </row>
    <row r="5" spans="1:5" x14ac:dyDescent="0.25">
      <c r="A5" s="52" t="s">
        <v>152</v>
      </c>
    </row>
    <row r="6" spans="1:5" x14ac:dyDescent="0.25">
      <c r="A6" s="3"/>
    </row>
    <row r="7" spans="1:5" x14ac:dyDescent="0.25">
      <c r="A7" s="10" t="s">
        <v>0</v>
      </c>
      <c r="B7" s="11" t="s">
        <v>1</v>
      </c>
      <c r="C7" s="11" t="s">
        <v>2</v>
      </c>
      <c r="D7" s="11" t="s">
        <v>3</v>
      </c>
      <c r="E7" s="12" t="s">
        <v>4</v>
      </c>
    </row>
    <row r="8" spans="1:5" x14ac:dyDescent="0.25">
      <c r="A8" s="6" t="s">
        <v>5</v>
      </c>
      <c r="B8" s="4">
        <v>397</v>
      </c>
      <c r="C8" s="4">
        <v>336</v>
      </c>
      <c r="D8" s="5">
        <v>42</v>
      </c>
      <c r="E8" s="7">
        <v>19</v>
      </c>
    </row>
    <row r="9" spans="1:5" x14ac:dyDescent="0.25">
      <c r="A9" s="6" t="s">
        <v>6</v>
      </c>
      <c r="B9" s="5">
        <v>110</v>
      </c>
      <c r="C9" s="5">
        <v>101</v>
      </c>
      <c r="D9" s="5">
        <v>8</v>
      </c>
      <c r="E9" s="8">
        <v>1</v>
      </c>
    </row>
    <row r="10" spans="1:5" x14ac:dyDescent="0.25">
      <c r="A10" s="6" t="s">
        <v>7</v>
      </c>
      <c r="B10" s="5" t="s">
        <v>336</v>
      </c>
      <c r="C10" s="5" t="s">
        <v>336</v>
      </c>
      <c r="D10" s="5" t="s">
        <v>336</v>
      </c>
      <c r="E10" s="5" t="s">
        <v>336</v>
      </c>
    </row>
    <row r="11" spans="1:5" x14ac:dyDescent="0.25">
      <c r="A11" s="6" t="s">
        <v>8</v>
      </c>
      <c r="B11" s="68">
        <v>491928</v>
      </c>
      <c r="C11" s="4">
        <v>92</v>
      </c>
      <c r="D11" s="5" t="s">
        <v>336</v>
      </c>
      <c r="E11" s="9">
        <v>29</v>
      </c>
    </row>
    <row r="12" spans="1:5" x14ac:dyDescent="0.25">
      <c r="A12" s="6" t="s">
        <v>9</v>
      </c>
      <c r="B12" s="5" t="s">
        <v>336</v>
      </c>
      <c r="C12" s="5" t="s">
        <v>336</v>
      </c>
      <c r="D12" s="5" t="s">
        <v>336</v>
      </c>
      <c r="E12" s="8" t="s">
        <v>336</v>
      </c>
    </row>
    <row r="13" spans="1:5" x14ac:dyDescent="0.25">
      <c r="A13" s="13" t="s">
        <v>10</v>
      </c>
      <c r="B13" s="14" t="s">
        <v>336</v>
      </c>
      <c r="C13" s="14" t="s">
        <v>336</v>
      </c>
      <c r="D13" s="14" t="s">
        <v>336</v>
      </c>
      <c r="E13" s="15" t="s">
        <v>336</v>
      </c>
    </row>
    <row r="14" spans="1:5" x14ac:dyDescent="0.25">
      <c r="A14" s="18" t="s">
        <v>11</v>
      </c>
      <c r="B14" s="70">
        <f>SUM(B8:B13)</f>
        <v>492435</v>
      </c>
      <c r="C14" s="16">
        <f>SUM(Table1[Tier 1])</f>
        <v>529</v>
      </c>
      <c r="D14" s="16">
        <f>SUM(Table1[Tier 2])</f>
        <v>50</v>
      </c>
      <c r="E14" s="17">
        <f>SUM(Table1[Tier 3])</f>
        <v>49</v>
      </c>
    </row>
  </sheetData>
  <mergeCells count="1">
    <mergeCell ref="A1:E4"/>
  </mergeCells>
  <hyperlinks>
    <hyperlink ref="A8" r:id="rId1" xr:uid="{EFB45933-4B97-4EEB-8E64-A7FE46BED1EF}"/>
    <hyperlink ref="A9" r:id="rId2" xr:uid="{3F10AAA0-A1F7-474F-9544-2937E6A096BA}"/>
    <hyperlink ref="A10" r:id="rId3" xr:uid="{2B6F56FF-703D-48B6-8F90-56EA02105260}"/>
    <hyperlink ref="A11" r:id="rId4" xr:uid="{B0D07F53-A3D3-4B7D-A2D8-010A0FA61558}"/>
    <hyperlink ref="A12" r:id="rId5" xr:uid="{0EA335C3-96F7-435A-B095-0360FBDFA011}"/>
    <hyperlink ref="A13" r:id="rId6" xr:uid="{99EC52EA-8927-4861-B3E4-28FF5D70730B}"/>
  </hyperlinks>
  <pageMargins left="0.7" right="0.7" top="0.75" bottom="0.75" header="0.3" footer="0.3"/>
  <pageSetup orientation="portrait" r:id="rId7"/>
  <legacyDrawing r:id="rId8"/>
  <tableParts count="1">
    <tablePart r:id="rId9"/>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4CF3-1EC9-41D9-B490-99EB29C9274A}">
  <dimension ref="A1:F130"/>
  <sheetViews>
    <sheetView tabSelected="1" topLeftCell="A20" zoomScale="110" zoomScaleNormal="110" workbookViewId="0">
      <selection activeCell="A33" sqref="A33"/>
    </sheetView>
  </sheetViews>
  <sheetFormatPr defaultRowHeight="15" x14ac:dyDescent="0.25"/>
  <cols>
    <col min="1" max="1" width="44.85546875" style="1" customWidth="1"/>
    <col min="2" max="2" width="25.7109375" style="1" customWidth="1"/>
    <col min="3" max="3" width="28.42578125" style="29" customWidth="1"/>
    <col min="4" max="4" width="12.5703125" style="1" customWidth="1"/>
    <col min="5" max="5" width="11.42578125" style="1" customWidth="1"/>
    <col min="6" max="6" width="10.7109375" style="1" customWidth="1"/>
    <col min="7" max="16384" width="9.140625" style="1"/>
  </cols>
  <sheetData>
    <row r="1" spans="1:6" x14ac:dyDescent="0.25">
      <c r="A1" s="97" t="s">
        <v>156</v>
      </c>
      <c r="B1" s="98"/>
      <c r="C1" s="98"/>
      <c r="D1" s="98"/>
      <c r="E1" s="98"/>
      <c r="F1" s="98"/>
    </row>
    <row r="2" spans="1:6" x14ac:dyDescent="0.25">
      <c r="A2" s="98"/>
      <c r="B2" s="98"/>
      <c r="C2" s="98"/>
      <c r="D2" s="98"/>
      <c r="E2" s="98"/>
      <c r="F2" s="98"/>
    </row>
    <row r="3" spans="1:6" x14ac:dyDescent="0.25">
      <c r="A3" s="98"/>
      <c r="B3" s="98"/>
      <c r="C3" s="98"/>
      <c r="D3" s="98"/>
      <c r="E3" s="98"/>
      <c r="F3" s="98"/>
    </row>
    <row r="4" spans="1:6" s="2" customFormat="1" x14ac:dyDescent="0.25">
      <c r="A4" s="99"/>
      <c r="B4" s="99"/>
      <c r="C4" s="99"/>
      <c r="D4" s="99"/>
      <c r="E4" s="99"/>
      <c r="F4" s="99"/>
    </row>
    <row r="5" spans="1:6" x14ac:dyDescent="0.25">
      <c r="A5" s="26" t="s">
        <v>35</v>
      </c>
      <c r="B5" s="26"/>
      <c r="C5" s="30"/>
    </row>
    <row r="6" spans="1:6" x14ac:dyDescent="0.25">
      <c r="A6" s="27" t="s">
        <v>338</v>
      </c>
      <c r="B6" s="27"/>
      <c r="C6" s="31"/>
    </row>
    <row r="7" spans="1:6" x14ac:dyDescent="0.25">
      <c r="A7" s="22" t="s">
        <v>12</v>
      </c>
      <c r="B7" s="22" t="s">
        <v>41</v>
      </c>
      <c r="C7" s="32" t="s">
        <v>42</v>
      </c>
      <c r="D7" s="23" t="s">
        <v>2</v>
      </c>
      <c r="E7" s="23" t="s">
        <v>3</v>
      </c>
      <c r="F7" s="23" t="s">
        <v>4</v>
      </c>
    </row>
    <row r="8" spans="1:6" x14ac:dyDescent="0.25">
      <c r="A8" s="37" t="s">
        <v>164</v>
      </c>
      <c r="B8" s="78">
        <v>33</v>
      </c>
      <c r="C8" s="39"/>
      <c r="D8" s="41">
        <v>27</v>
      </c>
      <c r="E8" s="42">
        <v>6</v>
      </c>
      <c r="F8" s="41">
        <v>0</v>
      </c>
    </row>
    <row r="9" spans="1:6" x14ac:dyDescent="0.25">
      <c r="A9" s="24" t="s">
        <v>58</v>
      </c>
      <c r="B9" s="28"/>
      <c r="C9" s="44">
        <v>5</v>
      </c>
      <c r="D9" s="19">
        <v>3</v>
      </c>
      <c r="E9" s="20">
        <v>2</v>
      </c>
      <c r="F9" s="19">
        <v>0</v>
      </c>
    </row>
    <row r="10" spans="1:6" x14ac:dyDescent="0.25">
      <c r="A10" s="24" t="s">
        <v>38</v>
      </c>
      <c r="B10" s="28"/>
      <c r="C10" s="35">
        <v>8</v>
      </c>
      <c r="D10" s="19">
        <v>6</v>
      </c>
      <c r="E10" s="20">
        <v>2</v>
      </c>
      <c r="F10" s="19">
        <v>0</v>
      </c>
    </row>
    <row r="11" spans="1:6" x14ac:dyDescent="0.25">
      <c r="A11" s="24" t="s">
        <v>39</v>
      </c>
      <c r="B11" s="28"/>
      <c r="C11" s="35">
        <v>3</v>
      </c>
      <c r="D11" s="19">
        <v>3</v>
      </c>
      <c r="E11" s="20">
        <v>0</v>
      </c>
      <c r="F11" s="19">
        <v>0</v>
      </c>
    </row>
    <row r="12" spans="1:6" x14ac:dyDescent="0.25">
      <c r="A12" s="24" t="s">
        <v>40</v>
      </c>
      <c r="B12" s="28"/>
      <c r="C12" s="44">
        <v>0</v>
      </c>
      <c r="D12" s="19">
        <v>0</v>
      </c>
      <c r="E12" s="20">
        <v>0</v>
      </c>
      <c r="F12" s="19">
        <v>0</v>
      </c>
    </row>
    <row r="13" spans="1:6" x14ac:dyDescent="0.25">
      <c r="A13" s="24" t="s">
        <v>53</v>
      </c>
      <c r="B13" s="28"/>
      <c r="C13" s="35">
        <v>2</v>
      </c>
      <c r="D13" s="19">
        <v>2</v>
      </c>
      <c r="E13" s="20">
        <v>0</v>
      </c>
      <c r="F13" s="19">
        <v>0</v>
      </c>
    </row>
    <row r="14" spans="1:6" x14ac:dyDescent="0.25">
      <c r="A14" s="24" t="s">
        <v>52</v>
      </c>
      <c r="B14" s="28"/>
      <c r="C14" s="35">
        <v>6</v>
      </c>
      <c r="D14" s="19">
        <v>6</v>
      </c>
      <c r="E14" s="20">
        <v>0</v>
      </c>
      <c r="F14" s="19">
        <v>0</v>
      </c>
    </row>
    <row r="15" spans="1:6" x14ac:dyDescent="0.25">
      <c r="A15" s="24" t="s">
        <v>56</v>
      </c>
      <c r="B15" s="28"/>
      <c r="C15" s="44">
        <v>2</v>
      </c>
      <c r="D15" s="19">
        <v>2</v>
      </c>
      <c r="E15" s="20">
        <v>0</v>
      </c>
      <c r="F15" s="19">
        <v>0</v>
      </c>
    </row>
    <row r="16" spans="1:6" x14ac:dyDescent="0.25">
      <c r="A16" s="24" t="s">
        <v>57</v>
      </c>
      <c r="B16" s="28"/>
      <c r="C16" s="35">
        <v>4</v>
      </c>
      <c r="D16" s="19">
        <v>3</v>
      </c>
      <c r="E16" s="20">
        <v>1</v>
      </c>
      <c r="F16" s="19">
        <v>0</v>
      </c>
    </row>
    <row r="17" spans="1:6" x14ac:dyDescent="0.25">
      <c r="A17" s="24" t="s">
        <v>54</v>
      </c>
      <c r="B17" s="28"/>
      <c r="C17" s="44">
        <v>3</v>
      </c>
      <c r="D17" s="19">
        <v>2</v>
      </c>
      <c r="E17" s="20">
        <v>1</v>
      </c>
      <c r="F17" s="19">
        <v>0</v>
      </c>
    </row>
    <row r="18" spans="1:6" x14ac:dyDescent="0.25">
      <c r="A18" s="37" t="s">
        <v>14</v>
      </c>
      <c r="B18" s="38">
        <v>0</v>
      </c>
      <c r="C18" s="40"/>
      <c r="D18" s="41">
        <v>0</v>
      </c>
      <c r="E18" s="42">
        <v>0</v>
      </c>
      <c r="F18" s="41">
        <v>0</v>
      </c>
    </row>
    <row r="19" spans="1:6" x14ac:dyDescent="0.25">
      <c r="A19" s="55" t="s">
        <v>59</v>
      </c>
      <c r="B19" s="28"/>
      <c r="C19" s="44">
        <v>0</v>
      </c>
      <c r="D19" s="19">
        <v>0</v>
      </c>
      <c r="E19" s="20">
        <v>0</v>
      </c>
      <c r="F19" s="19">
        <v>0</v>
      </c>
    </row>
    <row r="20" spans="1:6" x14ac:dyDescent="0.25">
      <c r="A20" s="55" t="s">
        <v>55</v>
      </c>
      <c r="B20" s="28"/>
      <c r="C20" s="44">
        <v>0</v>
      </c>
      <c r="D20" s="19">
        <v>0</v>
      </c>
      <c r="E20" s="20">
        <v>0</v>
      </c>
      <c r="F20" s="19">
        <v>0</v>
      </c>
    </row>
    <row r="21" spans="1:6" x14ac:dyDescent="0.25">
      <c r="A21" s="55" t="s">
        <v>60</v>
      </c>
      <c r="B21" s="28"/>
      <c r="C21" s="44">
        <v>0</v>
      </c>
      <c r="D21" s="19">
        <v>0</v>
      </c>
      <c r="E21" s="20">
        <v>0</v>
      </c>
      <c r="F21" s="19">
        <v>0</v>
      </c>
    </row>
    <row r="22" spans="1:6" x14ac:dyDescent="0.25">
      <c r="A22" s="55" t="s">
        <v>61</v>
      </c>
      <c r="B22" s="28"/>
      <c r="C22" s="44">
        <v>0</v>
      </c>
      <c r="D22" s="19">
        <v>0</v>
      </c>
      <c r="E22" s="20">
        <v>0</v>
      </c>
      <c r="F22" s="19">
        <v>0</v>
      </c>
    </row>
    <row r="23" spans="1:6" x14ac:dyDescent="0.25">
      <c r="A23" s="55" t="s">
        <v>63</v>
      </c>
      <c r="B23" s="28"/>
      <c r="C23" s="44">
        <v>0</v>
      </c>
      <c r="D23" s="19">
        <v>0</v>
      </c>
      <c r="E23" s="20">
        <v>0</v>
      </c>
      <c r="F23" s="19">
        <v>0</v>
      </c>
    </row>
    <row r="24" spans="1:6" x14ac:dyDescent="0.25">
      <c r="A24" s="55" t="s">
        <v>62</v>
      </c>
      <c r="B24" s="28"/>
      <c r="C24" s="44">
        <v>0</v>
      </c>
      <c r="D24" s="19">
        <v>0</v>
      </c>
      <c r="E24" s="20">
        <v>0</v>
      </c>
      <c r="F24" s="19">
        <v>0</v>
      </c>
    </row>
    <row r="25" spans="1:6" x14ac:dyDescent="0.25">
      <c r="A25" s="55" t="s">
        <v>64</v>
      </c>
      <c r="B25" s="28"/>
      <c r="C25" s="44">
        <v>0</v>
      </c>
      <c r="D25" s="19">
        <v>0</v>
      </c>
      <c r="E25" s="20">
        <v>0</v>
      </c>
      <c r="F25" s="19">
        <v>0</v>
      </c>
    </row>
    <row r="26" spans="1:6" x14ac:dyDescent="0.25">
      <c r="A26" s="37" t="s">
        <v>15</v>
      </c>
      <c r="B26" s="38">
        <v>1</v>
      </c>
      <c r="C26" s="40"/>
      <c r="D26" s="41">
        <v>1</v>
      </c>
      <c r="E26" s="42">
        <v>0</v>
      </c>
      <c r="F26" s="41">
        <v>0</v>
      </c>
    </row>
    <row r="27" spans="1:6" x14ac:dyDescent="0.25">
      <c r="A27" s="55" t="s">
        <v>65</v>
      </c>
      <c r="B27" s="28"/>
      <c r="C27" s="44">
        <v>0</v>
      </c>
      <c r="D27" s="19">
        <v>0</v>
      </c>
      <c r="E27" s="20">
        <v>0</v>
      </c>
      <c r="F27" s="19">
        <v>0</v>
      </c>
    </row>
    <row r="28" spans="1:6" x14ac:dyDescent="0.25">
      <c r="A28" s="55" t="s">
        <v>66</v>
      </c>
      <c r="B28" s="28"/>
      <c r="C28" s="44">
        <v>0</v>
      </c>
      <c r="D28" s="19">
        <v>0</v>
      </c>
      <c r="E28" s="20">
        <v>0</v>
      </c>
      <c r="F28" s="19">
        <v>0</v>
      </c>
    </row>
    <row r="29" spans="1:6" x14ac:dyDescent="0.25">
      <c r="A29" s="55" t="s">
        <v>67</v>
      </c>
      <c r="B29" s="28"/>
      <c r="C29" s="44">
        <v>0</v>
      </c>
      <c r="D29" s="19">
        <v>0</v>
      </c>
      <c r="E29" s="20">
        <v>0</v>
      </c>
      <c r="F29" s="19">
        <v>0</v>
      </c>
    </row>
    <row r="30" spans="1:6" x14ac:dyDescent="0.25">
      <c r="A30" s="55" t="s">
        <v>68</v>
      </c>
      <c r="B30" s="28"/>
      <c r="C30" s="44">
        <v>1</v>
      </c>
      <c r="D30" s="19">
        <v>1</v>
      </c>
      <c r="E30" s="20">
        <v>0</v>
      </c>
      <c r="F30" s="19">
        <v>0</v>
      </c>
    </row>
    <row r="31" spans="1:6" x14ac:dyDescent="0.25">
      <c r="A31" s="37" t="s">
        <v>16</v>
      </c>
      <c r="B31" s="38">
        <v>8</v>
      </c>
      <c r="C31" s="40"/>
      <c r="D31" s="41">
        <v>3</v>
      </c>
      <c r="E31" s="42">
        <v>5</v>
      </c>
      <c r="F31" s="41">
        <v>0</v>
      </c>
    </row>
    <row r="32" spans="1:6" x14ac:dyDescent="0.25">
      <c r="A32" s="57" t="s">
        <v>69</v>
      </c>
      <c r="B32" s="28"/>
      <c r="C32" s="44">
        <v>2</v>
      </c>
      <c r="D32" s="19">
        <v>2</v>
      </c>
      <c r="E32" s="20">
        <v>0</v>
      </c>
      <c r="F32" s="19">
        <v>0</v>
      </c>
    </row>
    <row r="33" spans="1:6" x14ac:dyDescent="0.25">
      <c r="A33" s="57" t="s">
        <v>70</v>
      </c>
      <c r="B33" s="28"/>
      <c r="C33" s="44">
        <v>0</v>
      </c>
      <c r="D33" s="19">
        <v>0</v>
      </c>
      <c r="E33" s="20">
        <v>0</v>
      </c>
      <c r="F33" s="19">
        <v>0</v>
      </c>
    </row>
    <row r="34" spans="1:6" x14ac:dyDescent="0.25">
      <c r="A34" s="57" t="s">
        <v>71</v>
      </c>
      <c r="B34" s="28"/>
      <c r="C34" s="44">
        <v>3</v>
      </c>
      <c r="D34" s="19">
        <v>0</v>
      </c>
      <c r="E34" s="20">
        <v>3</v>
      </c>
      <c r="F34" s="19">
        <v>0</v>
      </c>
    </row>
    <row r="35" spans="1:6" x14ac:dyDescent="0.25">
      <c r="A35" s="57" t="s">
        <v>72</v>
      </c>
      <c r="B35" s="28"/>
      <c r="C35" s="44">
        <v>3</v>
      </c>
      <c r="D35" s="19">
        <v>1</v>
      </c>
      <c r="E35" s="20">
        <v>2</v>
      </c>
      <c r="F35" s="19">
        <v>0</v>
      </c>
    </row>
    <row r="36" spans="1:6" x14ac:dyDescent="0.25">
      <c r="A36" s="57" t="s">
        <v>73</v>
      </c>
      <c r="B36" s="28"/>
      <c r="C36" s="44">
        <v>0</v>
      </c>
      <c r="D36" s="19">
        <v>0</v>
      </c>
      <c r="E36" s="20">
        <v>0</v>
      </c>
      <c r="F36" s="19">
        <v>0</v>
      </c>
    </row>
    <row r="37" spans="1:6" x14ac:dyDescent="0.25">
      <c r="A37" s="57" t="s">
        <v>74</v>
      </c>
      <c r="B37" s="28"/>
      <c r="C37" s="44">
        <v>0</v>
      </c>
      <c r="D37" s="19">
        <v>0</v>
      </c>
      <c r="E37" s="20">
        <v>0</v>
      </c>
      <c r="F37" s="19">
        <v>0</v>
      </c>
    </row>
    <row r="38" spans="1:6" x14ac:dyDescent="0.25">
      <c r="A38" s="37" t="s">
        <v>17</v>
      </c>
      <c r="B38" s="38">
        <v>29</v>
      </c>
      <c r="C38" s="40"/>
      <c r="D38" s="41">
        <v>9</v>
      </c>
      <c r="E38" s="42">
        <v>13</v>
      </c>
      <c r="F38" s="41">
        <v>7</v>
      </c>
    </row>
    <row r="39" spans="1:6" x14ac:dyDescent="0.25">
      <c r="A39" s="57" t="s">
        <v>75</v>
      </c>
      <c r="B39" s="28"/>
      <c r="C39" s="44">
        <v>3</v>
      </c>
      <c r="D39" s="19">
        <v>3</v>
      </c>
      <c r="E39" s="20">
        <v>0</v>
      </c>
      <c r="F39" s="19">
        <v>0</v>
      </c>
    </row>
    <row r="40" spans="1:6" x14ac:dyDescent="0.25">
      <c r="A40" s="58" t="s">
        <v>76</v>
      </c>
      <c r="B40" s="28"/>
      <c r="C40" s="44">
        <v>5</v>
      </c>
      <c r="D40" s="19">
        <v>1</v>
      </c>
      <c r="E40" s="20">
        <v>4</v>
      </c>
      <c r="F40" s="19">
        <v>0</v>
      </c>
    </row>
    <row r="41" spans="1:6" x14ac:dyDescent="0.25">
      <c r="A41" s="57" t="s">
        <v>77</v>
      </c>
      <c r="B41" s="28"/>
      <c r="C41" s="44">
        <v>19</v>
      </c>
      <c r="D41" s="19">
        <v>4</v>
      </c>
      <c r="E41" s="20">
        <v>9</v>
      </c>
      <c r="F41" s="19">
        <v>6</v>
      </c>
    </row>
    <row r="42" spans="1:6" x14ac:dyDescent="0.25">
      <c r="A42" s="57" t="s">
        <v>78</v>
      </c>
      <c r="B42" s="28"/>
      <c r="C42" s="44">
        <v>2</v>
      </c>
      <c r="D42" s="19">
        <v>1</v>
      </c>
      <c r="E42" s="20"/>
      <c r="F42" s="19">
        <v>1</v>
      </c>
    </row>
    <row r="43" spans="1:6" x14ac:dyDescent="0.25">
      <c r="A43" s="37" t="s">
        <v>18</v>
      </c>
      <c r="B43" s="38">
        <v>2</v>
      </c>
      <c r="C43" s="40"/>
      <c r="D43" s="41">
        <v>1</v>
      </c>
      <c r="E43" s="42">
        <v>1</v>
      </c>
      <c r="F43" s="42">
        <v>0</v>
      </c>
    </row>
    <row r="44" spans="1:6" x14ac:dyDescent="0.25">
      <c r="A44" s="57" t="s">
        <v>79</v>
      </c>
      <c r="B44" s="28"/>
      <c r="C44" s="44">
        <v>0</v>
      </c>
      <c r="D44" s="19">
        <v>0</v>
      </c>
      <c r="E44" s="19">
        <v>0</v>
      </c>
      <c r="F44" s="19">
        <v>0</v>
      </c>
    </row>
    <row r="45" spans="1:6" x14ac:dyDescent="0.25">
      <c r="A45" s="57" t="s">
        <v>80</v>
      </c>
      <c r="B45" s="28"/>
      <c r="C45" s="44">
        <v>1</v>
      </c>
      <c r="D45" s="19">
        <v>0</v>
      </c>
      <c r="E45" s="19">
        <v>1</v>
      </c>
      <c r="F45" s="19">
        <v>0</v>
      </c>
    </row>
    <row r="46" spans="1:6" x14ac:dyDescent="0.25">
      <c r="A46" s="57" t="s">
        <v>81</v>
      </c>
      <c r="B46" s="28"/>
      <c r="C46" s="44">
        <v>0</v>
      </c>
      <c r="D46" s="19">
        <v>0</v>
      </c>
      <c r="E46" s="19">
        <v>0</v>
      </c>
      <c r="F46" s="19">
        <v>0</v>
      </c>
    </row>
    <row r="47" spans="1:6" x14ac:dyDescent="0.25">
      <c r="A47" s="57" t="s">
        <v>82</v>
      </c>
      <c r="B47" s="28"/>
      <c r="C47" s="44">
        <v>1</v>
      </c>
      <c r="D47" s="19">
        <v>1</v>
      </c>
      <c r="E47" s="19">
        <v>0</v>
      </c>
      <c r="F47" s="19">
        <v>0</v>
      </c>
    </row>
    <row r="48" spans="1:6" x14ac:dyDescent="0.25">
      <c r="A48" s="57" t="s">
        <v>83</v>
      </c>
      <c r="B48" s="28"/>
      <c r="C48" s="44">
        <v>0</v>
      </c>
      <c r="D48" s="19">
        <v>0</v>
      </c>
      <c r="E48" s="19">
        <v>0</v>
      </c>
      <c r="F48" s="19">
        <v>0</v>
      </c>
    </row>
    <row r="49" spans="1:6" x14ac:dyDescent="0.25">
      <c r="A49" s="37" t="s">
        <v>19</v>
      </c>
      <c r="B49" s="38">
        <v>1</v>
      </c>
      <c r="C49" s="40"/>
      <c r="D49" s="41">
        <v>1</v>
      </c>
      <c r="E49" s="42">
        <v>0</v>
      </c>
      <c r="F49" s="42">
        <v>0</v>
      </c>
    </row>
    <row r="50" spans="1:6" x14ac:dyDescent="0.25">
      <c r="A50" s="57" t="s">
        <v>84</v>
      </c>
      <c r="B50" s="28"/>
      <c r="C50" s="44">
        <v>1</v>
      </c>
      <c r="D50" s="19">
        <v>1</v>
      </c>
      <c r="E50" s="19">
        <v>0</v>
      </c>
      <c r="F50" s="19">
        <v>0</v>
      </c>
    </row>
    <row r="51" spans="1:6" x14ac:dyDescent="0.25">
      <c r="A51" s="57" t="s">
        <v>85</v>
      </c>
      <c r="B51" s="28"/>
      <c r="C51" s="44">
        <v>0</v>
      </c>
      <c r="D51" s="19">
        <v>0</v>
      </c>
      <c r="E51" s="19">
        <v>0</v>
      </c>
      <c r="F51" s="19">
        <v>0</v>
      </c>
    </row>
    <row r="52" spans="1:6" x14ac:dyDescent="0.25">
      <c r="A52" s="57" t="s">
        <v>86</v>
      </c>
      <c r="B52" s="28"/>
      <c r="C52" s="44">
        <v>0</v>
      </c>
      <c r="D52" s="19">
        <v>0</v>
      </c>
      <c r="E52" s="19">
        <v>0</v>
      </c>
      <c r="F52" s="19">
        <v>0</v>
      </c>
    </row>
    <row r="53" spans="1:6" x14ac:dyDescent="0.25">
      <c r="A53" s="57" t="s">
        <v>87</v>
      </c>
      <c r="B53" s="28"/>
      <c r="C53" s="44">
        <v>0</v>
      </c>
      <c r="D53" s="19">
        <v>0</v>
      </c>
      <c r="E53" s="19">
        <v>0</v>
      </c>
      <c r="F53" s="19">
        <v>0</v>
      </c>
    </row>
    <row r="54" spans="1:6" x14ac:dyDescent="0.25">
      <c r="A54" s="57" t="s">
        <v>88</v>
      </c>
      <c r="B54" s="28"/>
      <c r="C54" s="44">
        <v>0</v>
      </c>
      <c r="D54" s="19">
        <v>0</v>
      </c>
      <c r="E54" s="19">
        <v>0</v>
      </c>
      <c r="F54" s="19">
        <v>0</v>
      </c>
    </row>
    <row r="55" spans="1:6" x14ac:dyDescent="0.25">
      <c r="A55" s="37" t="s">
        <v>20</v>
      </c>
      <c r="B55" s="38">
        <v>0</v>
      </c>
      <c r="C55" s="40"/>
      <c r="D55" s="41">
        <v>0</v>
      </c>
      <c r="E55" s="42">
        <v>0</v>
      </c>
      <c r="F55" s="42">
        <v>0</v>
      </c>
    </row>
    <row r="56" spans="1:6" x14ac:dyDescent="0.25">
      <c r="A56" s="57" t="s">
        <v>89</v>
      </c>
      <c r="B56" s="28"/>
      <c r="C56" s="44">
        <v>0</v>
      </c>
      <c r="D56" s="19">
        <v>0</v>
      </c>
      <c r="E56" s="19">
        <v>0</v>
      </c>
      <c r="F56" s="19">
        <v>0</v>
      </c>
    </row>
    <row r="57" spans="1:6" x14ac:dyDescent="0.25">
      <c r="A57" s="57" t="s">
        <v>90</v>
      </c>
      <c r="B57" s="28"/>
      <c r="C57" s="44">
        <v>0</v>
      </c>
      <c r="D57" s="19">
        <v>0</v>
      </c>
      <c r="E57" s="19">
        <v>0</v>
      </c>
      <c r="F57" s="19">
        <v>0</v>
      </c>
    </row>
    <row r="58" spans="1:6" x14ac:dyDescent="0.25">
      <c r="A58" s="57" t="s">
        <v>91</v>
      </c>
      <c r="B58" s="28"/>
      <c r="C58" s="44">
        <v>0</v>
      </c>
      <c r="D58" s="19">
        <v>0</v>
      </c>
      <c r="E58" s="19">
        <v>0</v>
      </c>
      <c r="F58" s="19">
        <v>0</v>
      </c>
    </row>
    <row r="59" spans="1:6" x14ac:dyDescent="0.25">
      <c r="A59" s="57" t="s">
        <v>92</v>
      </c>
      <c r="B59" s="28"/>
      <c r="C59" s="44">
        <v>0</v>
      </c>
      <c r="D59" s="19">
        <v>0</v>
      </c>
      <c r="E59" s="19">
        <v>0</v>
      </c>
      <c r="F59" s="19">
        <v>0</v>
      </c>
    </row>
    <row r="60" spans="1:6" x14ac:dyDescent="0.25">
      <c r="A60" s="57" t="s">
        <v>93</v>
      </c>
      <c r="B60" s="28"/>
      <c r="C60" s="44">
        <v>0</v>
      </c>
      <c r="D60" s="19">
        <v>0</v>
      </c>
      <c r="E60" s="19">
        <v>0</v>
      </c>
      <c r="F60" s="19">
        <v>0</v>
      </c>
    </row>
    <row r="61" spans="1:6" x14ac:dyDescent="0.25">
      <c r="A61" s="37" t="s">
        <v>21</v>
      </c>
      <c r="B61" s="38">
        <v>0</v>
      </c>
      <c r="C61" s="40"/>
      <c r="D61" s="41">
        <v>0</v>
      </c>
      <c r="E61" s="42">
        <v>0</v>
      </c>
      <c r="F61" s="42">
        <v>0</v>
      </c>
    </row>
    <row r="62" spans="1:6" x14ac:dyDescent="0.25">
      <c r="A62" s="57" t="s">
        <v>94</v>
      </c>
      <c r="B62" s="28"/>
      <c r="C62" s="44">
        <v>0</v>
      </c>
      <c r="D62" s="19">
        <v>0</v>
      </c>
      <c r="E62" s="19">
        <v>0</v>
      </c>
      <c r="F62" s="19">
        <v>0</v>
      </c>
    </row>
    <row r="63" spans="1:6" x14ac:dyDescent="0.25">
      <c r="A63" s="57" t="s">
        <v>95</v>
      </c>
      <c r="B63" s="28"/>
      <c r="C63" s="44">
        <v>0</v>
      </c>
      <c r="D63" s="19">
        <v>0</v>
      </c>
      <c r="E63" s="19">
        <v>0</v>
      </c>
      <c r="F63" s="19">
        <v>0</v>
      </c>
    </row>
    <row r="64" spans="1:6" x14ac:dyDescent="0.25">
      <c r="A64" s="57" t="s">
        <v>96</v>
      </c>
      <c r="B64" s="28"/>
      <c r="C64" s="44">
        <v>0</v>
      </c>
      <c r="D64" s="19">
        <v>0</v>
      </c>
      <c r="E64" s="19">
        <v>0</v>
      </c>
      <c r="F64" s="19">
        <v>0</v>
      </c>
    </row>
    <row r="65" spans="1:6" x14ac:dyDescent="0.25">
      <c r="A65" s="57" t="s">
        <v>97</v>
      </c>
      <c r="B65" s="28"/>
      <c r="C65" s="44">
        <v>0</v>
      </c>
      <c r="D65" s="19">
        <v>0</v>
      </c>
      <c r="E65" s="19">
        <v>0</v>
      </c>
      <c r="F65" s="19">
        <v>0</v>
      </c>
    </row>
    <row r="66" spans="1:6" x14ac:dyDescent="0.25">
      <c r="A66" s="37" t="s">
        <v>22</v>
      </c>
      <c r="B66" s="38">
        <v>5</v>
      </c>
      <c r="C66" s="40"/>
      <c r="D66" s="41">
        <v>3</v>
      </c>
      <c r="E66" s="42">
        <v>0</v>
      </c>
      <c r="F66" s="41">
        <v>2</v>
      </c>
    </row>
    <row r="67" spans="1:6" x14ac:dyDescent="0.25">
      <c r="A67" s="60" t="s">
        <v>98</v>
      </c>
      <c r="B67" s="28"/>
      <c r="C67" s="44">
        <v>1</v>
      </c>
      <c r="D67" s="19">
        <v>1</v>
      </c>
      <c r="E67" s="19">
        <v>0</v>
      </c>
      <c r="F67" s="19">
        <v>0</v>
      </c>
    </row>
    <row r="68" spans="1:6" x14ac:dyDescent="0.25">
      <c r="A68" s="60" t="s">
        <v>99</v>
      </c>
      <c r="B68" s="28"/>
      <c r="C68" s="44">
        <v>0</v>
      </c>
      <c r="D68" s="19">
        <v>0</v>
      </c>
      <c r="E68" s="19">
        <v>0</v>
      </c>
      <c r="F68" s="19">
        <v>0</v>
      </c>
    </row>
    <row r="69" spans="1:6" x14ac:dyDescent="0.25">
      <c r="A69" s="60" t="s">
        <v>100</v>
      </c>
      <c r="B69" s="28"/>
      <c r="C69" s="44">
        <v>3</v>
      </c>
      <c r="D69" s="19">
        <v>1</v>
      </c>
      <c r="E69" s="19">
        <v>0</v>
      </c>
      <c r="F69" s="19">
        <v>2</v>
      </c>
    </row>
    <row r="70" spans="1:6" x14ac:dyDescent="0.25">
      <c r="A70" s="59" t="s">
        <v>101</v>
      </c>
      <c r="B70" s="28"/>
      <c r="C70" s="44">
        <v>0</v>
      </c>
      <c r="D70" s="19">
        <v>0</v>
      </c>
      <c r="E70" s="19">
        <v>0</v>
      </c>
      <c r="F70" s="19">
        <v>0</v>
      </c>
    </row>
    <row r="71" spans="1:6" x14ac:dyDescent="0.25">
      <c r="A71" s="57" t="s">
        <v>102</v>
      </c>
      <c r="B71" s="28"/>
      <c r="C71" s="44">
        <v>1</v>
      </c>
      <c r="D71" s="19">
        <v>1</v>
      </c>
      <c r="E71" s="19">
        <v>0</v>
      </c>
      <c r="F71" s="19">
        <v>0</v>
      </c>
    </row>
    <row r="72" spans="1:6" x14ac:dyDescent="0.25">
      <c r="A72" s="37" t="s">
        <v>23</v>
      </c>
      <c r="B72" s="38">
        <v>0</v>
      </c>
      <c r="C72" s="40"/>
      <c r="D72" s="41">
        <v>0</v>
      </c>
      <c r="E72" s="42">
        <v>0</v>
      </c>
      <c r="F72" s="42">
        <v>0</v>
      </c>
    </row>
    <row r="73" spans="1:6" x14ac:dyDescent="0.25">
      <c r="A73" s="60" t="s">
        <v>103</v>
      </c>
      <c r="B73" s="28"/>
      <c r="C73" s="44">
        <v>0</v>
      </c>
      <c r="D73" s="19">
        <v>0</v>
      </c>
      <c r="E73" s="19">
        <v>0</v>
      </c>
      <c r="F73" s="19">
        <v>0</v>
      </c>
    </row>
    <row r="74" spans="1:6" x14ac:dyDescent="0.25">
      <c r="A74" s="60" t="s">
        <v>104</v>
      </c>
      <c r="B74" s="28"/>
      <c r="C74" s="44">
        <v>0</v>
      </c>
      <c r="D74" s="19">
        <v>0</v>
      </c>
      <c r="E74" s="19">
        <v>0</v>
      </c>
      <c r="F74" s="19">
        <v>0</v>
      </c>
    </row>
    <row r="75" spans="1:6" x14ac:dyDescent="0.25">
      <c r="A75" s="60" t="s">
        <v>105</v>
      </c>
      <c r="B75" s="28"/>
      <c r="C75" s="44">
        <v>0</v>
      </c>
      <c r="D75" s="19">
        <v>0</v>
      </c>
      <c r="E75" s="19">
        <v>0</v>
      </c>
      <c r="F75" s="19">
        <v>0</v>
      </c>
    </row>
    <row r="76" spans="1:6" x14ac:dyDescent="0.25">
      <c r="A76" s="60" t="s">
        <v>106</v>
      </c>
      <c r="B76" s="28"/>
      <c r="C76" s="44">
        <v>0</v>
      </c>
      <c r="D76" s="19">
        <v>0</v>
      </c>
      <c r="E76" s="19">
        <v>0</v>
      </c>
      <c r="F76" s="19">
        <v>0</v>
      </c>
    </row>
    <row r="77" spans="1:6" x14ac:dyDescent="0.25">
      <c r="A77" s="59" t="s">
        <v>107</v>
      </c>
      <c r="B77" s="28"/>
      <c r="C77" s="44">
        <v>0</v>
      </c>
      <c r="D77" s="19">
        <v>0</v>
      </c>
      <c r="E77" s="19">
        <v>0</v>
      </c>
      <c r="F77" s="19">
        <v>0</v>
      </c>
    </row>
    <row r="78" spans="1:6" x14ac:dyDescent="0.25">
      <c r="A78" s="61" t="s">
        <v>108</v>
      </c>
      <c r="B78" s="28"/>
      <c r="C78" s="44">
        <v>0</v>
      </c>
      <c r="D78" s="19">
        <v>0</v>
      </c>
      <c r="E78" s="19">
        <v>0</v>
      </c>
      <c r="F78" s="19">
        <v>0</v>
      </c>
    </row>
    <row r="79" spans="1:6" x14ac:dyDescent="0.25">
      <c r="A79" s="37" t="s">
        <v>24</v>
      </c>
      <c r="B79" s="78">
        <v>21</v>
      </c>
      <c r="C79" s="40"/>
      <c r="D79" s="41">
        <v>21</v>
      </c>
      <c r="E79" s="42">
        <v>0</v>
      </c>
      <c r="F79" s="42">
        <v>0</v>
      </c>
    </row>
    <row r="80" spans="1:6" x14ac:dyDescent="0.25">
      <c r="A80" s="64" t="s">
        <v>109</v>
      </c>
      <c r="B80" s="28"/>
      <c r="C80" s="44">
        <v>1</v>
      </c>
      <c r="D80" s="19">
        <v>1</v>
      </c>
      <c r="E80" s="20">
        <v>0</v>
      </c>
      <c r="F80" s="20">
        <v>0</v>
      </c>
    </row>
    <row r="81" spans="1:6" x14ac:dyDescent="0.25">
      <c r="A81" s="60" t="s">
        <v>110</v>
      </c>
      <c r="B81" s="28"/>
      <c r="C81" s="44">
        <v>1</v>
      </c>
      <c r="D81" s="19">
        <v>1</v>
      </c>
      <c r="E81" s="20">
        <v>0</v>
      </c>
      <c r="F81" s="20">
        <v>0</v>
      </c>
    </row>
    <row r="82" spans="1:6" x14ac:dyDescent="0.25">
      <c r="A82" s="60" t="s">
        <v>111</v>
      </c>
      <c r="B82" s="28"/>
      <c r="C82" s="44">
        <v>4</v>
      </c>
      <c r="D82" s="19">
        <v>4</v>
      </c>
      <c r="E82" s="20">
        <v>0</v>
      </c>
      <c r="F82" s="20">
        <v>0</v>
      </c>
    </row>
    <row r="83" spans="1:6" x14ac:dyDescent="0.25">
      <c r="A83" s="62" t="s">
        <v>112</v>
      </c>
      <c r="B83" s="28"/>
      <c r="C83" s="44">
        <v>0</v>
      </c>
      <c r="D83" s="19">
        <v>0</v>
      </c>
      <c r="E83" s="20">
        <v>0</v>
      </c>
      <c r="F83" s="20">
        <v>0</v>
      </c>
    </row>
    <row r="84" spans="1:6" x14ac:dyDescent="0.25">
      <c r="A84" s="60" t="s">
        <v>113</v>
      </c>
      <c r="B84" s="28"/>
      <c r="C84" s="44">
        <v>12</v>
      </c>
      <c r="D84" s="19">
        <v>12</v>
      </c>
      <c r="E84" s="20">
        <v>0</v>
      </c>
      <c r="F84" s="20">
        <v>0</v>
      </c>
    </row>
    <row r="85" spans="1:6" x14ac:dyDescent="0.25">
      <c r="A85" s="60" t="s">
        <v>114</v>
      </c>
      <c r="B85" s="28"/>
      <c r="C85" s="44">
        <v>1</v>
      </c>
      <c r="D85" s="19">
        <v>1</v>
      </c>
      <c r="E85" s="20">
        <v>0</v>
      </c>
      <c r="F85" s="20">
        <v>0</v>
      </c>
    </row>
    <row r="86" spans="1:6" x14ac:dyDescent="0.25">
      <c r="A86" s="57" t="s">
        <v>115</v>
      </c>
      <c r="B86" s="28"/>
      <c r="C86" s="44">
        <v>2</v>
      </c>
      <c r="D86" s="19">
        <v>2</v>
      </c>
      <c r="E86" s="20">
        <v>0</v>
      </c>
      <c r="F86" s="20">
        <v>0</v>
      </c>
    </row>
    <row r="87" spans="1:6" x14ac:dyDescent="0.25">
      <c r="A87" s="37" t="s">
        <v>25</v>
      </c>
      <c r="B87" s="78">
        <v>176</v>
      </c>
      <c r="C87" s="40"/>
      <c r="D87" s="41">
        <v>175</v>
      </c>
      <c r="E87" s="42">
        <v>0</v>
      </c>
      <c r="F87" s="42">
        <v>1</v>
      </c>
    </row>
    <row r="88" spans="1:6" x14ac:dyDescent="0.25">
      <c r="A88" s="59" t="s">
        <v>116</v>
      </c>
      <c r="B88" s="28"/>
      <c r="C88" s="44">
        <v>11</v>
      </c>
      <c r="D88" s="19">
        <v>10</v>
      </c>
      <c r="E88" s="20">
        <v>0</v>
      </c>
      <c r="F88" s="20">
        <v>1</v>
      </c>
    </row>
    <row r="89" spans="1:6" x14ac:dyDescent="0.25">
      <c r="A89" s="59" t="s">
        <v>117</v>
      </c>
      <c r="B89" s="28"/>
      <c r="C89" s="80">
        <v>77</v>
      </c>
      <c r="D89" s="19">
        <v>77</v>
      </c>
      <c r="E89" s="20">
        <v>0</v>
      </c>
      <c r="F89" s="20">
        <v>0</v>
      </c>
    </row>
    <row r="90" spans="1:6" x14ac:dyDescent="0.25">
      <c r="A90" s="63" t="s">
        <v>118</v>
      </c>
      <c r="B90" s="28"/>
      <c r="C90" s="80">
        <v>88</v>
      </c>
      <c r="D90" s="19">
        <v>88</v>
      </c>
      <c r="E90" s="20">
        <v>0</v>
      </c>
      <c r="F90" s="20">
        <v>0</v>
      </c>
    </row>
    <row r="91" spans="1:6" x14ac:dyDescent="0.25">
      <c r="A91" s="37" t="s">
        <v>26</v>
      </c>
      <c r="B91" s="38">
        <v>5</v>
      </c>
      <c r="C91" s="67">
        <v>5</v>
      </c>
      <c r="D91" s="41">
        <v>1</v>
      </c>
      <c r="E91" s="42">
        <v>4</v>
      </c>
      <c r="F91" s="41">
        <v>0</v>
      </c>
    </row>
    <row r="92" spans="1:6" x14ac:dyDescent="0.25">
      <c r="A92" s="37" t="s">
        <v>27</v>
      </c>
      <c r="B92" s="38">
        <v>1</v>
      </c>
      <c r="C92" s="67">
        <v>1</v>
      </c>
      <c r="D92" s="41">
        <v>1</v>
      </c>
      <c r="E92" s="42">
        <v>0</v>
      </c>
      <c r="F92" s="42">
        <v>0</v>
      </c>
    </row>
    <row r="93" spans="1:6" x14ac:dyDescent="0.25">
      <c r="A93" s="60" t="s">
        <v>119</v>
      </c>
      <c r="B93" s="28"/>
      <c r="C93" s="44">
        <v>0</v>
      </c>
      <c r="D93" s="19">
        <v>0</v>
      </c>
      <c r="E93" s="20">
        <v>0</v>
      </c>
      <c r="F93" s="20">
        <v>0</v>
      </c>
    </row>
    <row r="94" spans="1:6" x14ac:dyDescent="0.25">
      <c r="A94" s="60" t="s">
        <v>120</v>
      </c>
      <c r="B94" s="28"/>
      <c r="C94" s="44">
        <v>0</v>
      </c>
      <c r="D94" s="19">
        <v>0</v>
      </c>
      <c r="E94" s="20">
        <v>0</v>
      </c>
      <c r="F94" s="20">
        <v>0</v>
      </c>
    </row>
    <row r="95" spans="1:6" x14ac:dyDescent="0.25">
      <c r="A95" s="60" t="s">
        <v>121</v>
      </c>
      <c r="B95" s="28"/>
      <c r="C95" s="44">
        <v>0</v>
      </c>
      <c r="D95" s="19">
        <v>0</v>
      </c>
      <c r="E95" s="20">
        <v>0</v>
      </c>
      <c r="F95" s="20">
        <v>0</v>
      </c>
    </row>
    <row r="96" spans="1:6" x14ac:dyDescent="0.25">
      <c r="A96" s="60" t="s">
        <v>122</v>
      </c>
      <c r="B96" s="28"/>
      <c r="C96" s="44">
        <v>0</v>
      </c>
      <c r="D96" s="19">
        <v>0</v>
      </c>
      <c r="E96" s="20">
        <v>0</v>
      </c>
      <c r="F96" s="20">
        <v>0</v>
      </c>
    </row>
    <row r="97" spans="1:6" x14ac:dyDescent="0.25">
      <c r="A97" s="59" t="s">
        <v>123</v>
      </c>
      <c r="B97" s="28"/>
      <c r="C97" s="44">
        <v>0</v>
      </c>
      <c r="D97" s="19">
        <v>0</v>
      </c>
      <c r="E97" s="20">
        <v>0</v>
      </c>
      <c r="F97" s="20">
        <v>0</v>
      </c>
    </row>
    <row r="98" spans="1:6" x14ac:dyDescent="0.25">
      <c r="A98" s="61" t="s">
        <v>124</v>
      </c>
      <c r="B98" s="28"/>
      <c r="C98" s="44">
        <v>0</v>
      </c>
      <c r="D98" s="19">
        <v>0</v>
      </c>
      <c r="E98" s="20">
        <v>0</v>
      </c>
      <c r="F98" s="20">
        <v>0</v>
      </c>
    </row>
    <row r="99" spans="1:6" x14ac:dyDescent="0.25">
      <c r="A99" s="37" t="s">
        <v>28</v>
      </c>
      <c r="B99" s="78">
        <v>93</v>
      </c>
      <c r="C99" s="40"/>
      <c r="D99" s="41">
        <v>74</v>
      </c>
      <c r="E99" s="42">
        <v>12</v>
      </c>
      <c r="F99" s="75">
        <v>7</v>
      </c>
    </row>
    <row r="100" spans="1:6" x14ac:dyDescent="0.25">
      <c r="A100" s="76" t="s">
        <v>125</v>
      </c>
      <c r="B100" s="51"/>
      <c r="C100" s="45">
        <v>0</v>
      </c>
      <c r="D100" s="47">
        <v>0</v>
      </c>
      <c r="E100" s="48">
        <v>0</v>
      </c>
      <c r="F100" s="50">
        <v>0</v>
      </c>
    </row>
    <row r="101" spans="1:6" x14ac:dyDescent="0.25">
      <c r="A101" s="60" t="s">
        <v>126</v>
      </c>
      <c r="B101" s="45"/>
      <c r="C101" s="44">
        <v>11</v>
      </c>
      <c r="D101" s="47">
        <v>9</v>
      </c>
      <c r="E101" s="48">
        <v>2</v>
      </c>
      <c r="F101" s="49">
        <v>0</v>
      </c>
    </row>
    <row r="102" spans="1:6" x14ac:dyDescent="0.25">
      <c r="A102" s="64" t="s">
        <v>127</v>
      </c>
      <c r="B102" s="45"/>
      <c r="C102" s="80">
        <v>34</v>
      </c>
      <c r="D102" s="47">
        <v>20</v>
      </c>
      <c r="E102" s="48">
        <v>9</v>
      </c>
      <c r="F102" s="49">
        <v>5</v>
      </c>
    </row>
    <row r="103" spans="1:6" x14ac:dyDescent="0.25">
      <c r="A103" s="60" t="s">
        <v>128</v>
      </c>
      <c r="B103" s="45"/>
      <c r="C103" s="80">
        <v>23</v>
      </c>
      <c r="D103" s="47">
        <v>22</v>
      </c>
      <c r="E103" s="48">
        <v>0</v>
      </c>
      <c r="F103" s="49">
        <v>1</v>
      </c>
    </row>
    <row r="104" spans="1:6" x14ac:dyDescent="0.25">
      <c r="A104" s="60" t="s">
        <v>129</v>
      </c>
      <c r="B104" s="45"/>
      <c r="C104" s="44">
        <v>7</v>
      </c>
      <c r="D104" s="47">
        <v>5</v>
      </c>
      <c r="E104" s="20">
        <v>1</v>
      </c>
      <c r="F104" s="65">
        <v>1</v>
      </c>
    </row>
    <row r="105" spans="1:6" x14ac:dyDescent="0.25">
      <c r="A105" s="62" t="s">
        <v>130</v>
      </c>
      <c r="B105" s="45"/>
      <c r="C105" s="44">
        <v>16</v>
      </c>
      <c r="D105" s="47">
        <v>16</v>
      </c>
      <c r="E105" s="20">
        <v>0</v>
      </c>
      <c r="F105" s="65">
        <v>0</v>
      </c>
    </row>
    <row r="106" spans="1:6" x14ac:dyDescent="0.25">
      <c r="A106" s="59" t="s">
        <v>131</v>
      </c>
      <c r="B106" s="45"/>
      <c r="C106" s="44">
        <v>0</v>
      </c>
      <c r="D106" s="47">
        <v>0</v>
      </c>
      <c r="E106" s="20">
        <v>0</v>
      </c>
      <c r="F106" s="65">
        <v>0</v>
      </c>
    </row>
    <row r="107" spans="1:6" x14ac:dyDescent="0.25">
      <c r="A107" s="63" t="s">
        <v>132</v>
      </c>
      <c r="B107" s="45"/>
      <c r="C107" s="44">
        <v>2</v>
      </c>
      <c r="D107" s="47">
        <v>2</v>
      </c>
      <c r="E107" s="20">
        <v>0</v>
      </c>
      <c r="F107" s="65">
        <v>0</v>
      </c>
    </row>
    <row r="108" spans="1:6" x14ac:dyDescent="0.25">
      <c r="A108" s="37" t="s">
        <v>29</v>
      </c>
      <c r="B108" s="38">
        <v>2</v>
      </c>
      <c r="C108" s="40"/>
      <c r="D108" s="41">
        <v>2</v>
      </c>
      <c r="E108" s="42">
        <v>0</v>
      </c>
      <c r="F108" s="41">
        <v>0</v>
      </c>
    </row>
    <row r="109" spans="1:6" x14ac:dyDescent="0.25">
      <c r="A109" s="64" t="s">
        <v>133</v>
      </c>
      <c r="B109" s="28"/>
      <c r="C109" s="44">
        <v>0</v>
      </c>
      <c r="D109" s="19">
        <v>0</v>
      </c>
      <c r="E109" s="19">
        <v>0</v>
      </c>
      <c r="F109" s="19">
        <v>0</v>
      </c>
    </row>
    <row r="110" spans="1:6" x14ac:dyDescent="0.25">
      <c r="A110" s="60" t="s">
        <v>134</v>
      </c>
      <c r="B110" s="28"/>
      <c r="C110" s="44">
        <v>2</v>
      </c>
      <c r="D110" s="19">
        <v>2</v>
      </c>
      <c r="E110" s="19">
        <v>0</v>
      </c>
      <c r="F110" s="19">
        <v>0</v>
      </c>
    </row>
    <row r="111" spans="1:6" x14ac:dyDescent="0.25">
      <c r="A111" s="60" t="s">
        <v>135</v>
      </c>
      <c r="B111" s="28"/>
      <c r="C111" s="44">
        <v>0</v>
      </c>
      <c r="D111" s="19">
        <v>0</v>
      </c>
      <c r="E111" s="19">
        <v>0</v>
      </c>
      <c r="F111" s="19">
        <v>0</v>
      </c>
    </row>
    <row r="112" spans="1:6" x14ac:dyDescent="0.25">
      <c r="A112" s="60" t="s">
        <v>136</v>
      </c>
      <c r="B112" s="28"/>
      <c r="C112" s="44">
        <v>0</v>
      </c>
      <c r="D112" s="19">
        <v>0</v>
      </c>
      <c r="E112" s="19">
        <v>0</v>
      </c>
      <c r="F112" s="19">
        <v>0</v>
      </c>
    </row>
    <row r="113" spans="1:6" x14ac:dyDescent="0.25">
      <c r="A113" s="60" t="s">
        <v>137</v>
      </c>
      <c r="B113" s="28"/>
      <c r="C113" s="44">
        <v>0</v>
      </c>
      <c r="D113" s="19">
        <v>0</v>
      </c>
      <c r="E113" s="19">
        <v>0</v>
      </c>
      <c r="F113" s="19">
        <v>0</v>
      </c>
    </row>
    <row r="114" spans="1:6" x14ac:dyDescent="0.25">
      <c r="A114" s="57" t="s">
        <v>138</v>
      </c>
      <c r="B114" s="28"/>
      <c r="C114" s="44">
        <v>0</v>
      </c>
      <c r="D114" s="19">
        <v>0</v>
      </c>
      <c r="E114" s="19">
        <v>0</v>
      </c>
      <c r="F114" s="19">
        <v>0</v>
      </c>
    </row>
    <row r="115" spans="1:6" x14ac:dyDescent="0.25">
      <c r="A115" s="37" t="s">
        <v>30</v>
      </c>
      <c r="B115" s="38"/>
      <c r="C115" s="40"/>
      <c r="D115" s="41">
        <v>0</v>
      </c>
      <c r="E115" s="42">
        <v>0</v>
      </c>
      <c r="F115" s="41">
        <v>0</v>
      </c>
    </row>
    <row r="116" spans="1:6" x14ac:dyDescent="0.25">
      <c r="A116" s="37" t="s">
        <v>31</v>
      </c>
      <c r="B116" s="38">
        <v>1</v>
      </c>
      <c r="C116" s="40"/>
      <c r="D116" s="41">
        <v>1</v>
      </c>
      <c r="E116" s="42">
        <v>0</v>
      </c>
      <c r="F116" s="42">
        <v>0</v>
      </c>
    </row>
    <row r="117" spans="1:6" x14ac:dyDescent="0.25">
      <c r="A117" s="59" t="s">
        <v>139</v>
      </c>
      <c r="B117" s="28"/>
      <c r="C117" s="44">
        <v>1</v>
      </c>
      <c r="D117" s="19">
        <v>1</v>
      </c>
      <c r="E117" s="19">
        <v>0</v>
      </c>
      <c r="F117" s="19">
        <v>0</v>
      </c>
    </row>
    <row r="118" spans="1:6" x14ac:dyDescent="0.25">
      <c r="A118" s="59" t="s">
        <v>140</v>
      </c>
      <c r="B118" s="28"/>
      <c r="C118" s="44">
        <v>0</v>
      </c>
      <c r="D118" s="19">
        <v>0</v>
      </c>
      <c r="E118" s="19">
        <v>0</v>
      </c>
      <c r="F118" s="19">
        <v>0</v>
      </c>
    </row>
    <row r="119" spans="1:6" x14ac:dyDescent="0.25">
      <c r="A119" s="63" t="s">
        <v>141</v>
      </c>
      <c r="B119" s="28"/>
      <c r="C119" s="44">
        <v>0</v>
      </c>
      <c r="D119" s="19">
        <v>0</v>
      </c>
      <c r="E119" s="19">
        <v>0</v>
      </c>
      <c r="F119" s="19">
        <v>0</v>
      </c>
    </row>
    <row r="120" spans="1:6" x14ac:dyDescent="0.25">
      <c r="A120" s="37" t="s">
        <v>32</v>
      </c>
      <c r="B120" s="38">
        <v>11</v>
      </c>
      <c r="C120" s="40"/>
      <c r="D120" s="41">
        <v>8</v>
      </c>
      <c r="E120" s="42">
        <v>1</v>
      </c>
      <c r="F120" s="42">
        <v>2</v>
      </c>
    </row>
    <row r="121" spans="1:6" x14ac:dyDescent="0.25">
      <c r="A121" s="60" t="s">
        <v>142</v>
      </c>
      <c r="B121" s="28"/>
      <c r="C121" s="44">
        <v>1</v>
      </c>
      <c r="D121" s="19">
        <v>1</v>
      </c>
      <c r="E121" s="20">
        <v>0</v>
      </c>
      <c r="F121" s="20">
        <v>0</v>
      </c>
    </row>
    <row r="122" spans="1:6" x14ac:dyDescent="0.25">
      <c r="A122" s="60" t="s">
        <v>143</v>
      </c>
      <c r="B122" s="28"/>
      <c r="C122" s="44">
        <v>2</v>
      </c>
      <c r="D122" s="19">
        <v>2</v>
      </c>
      <c r="E122" s="20">
        <v>0</v>
      </c>
      <c r="F122" s="20">
        <v>0</v>
      </c>
    </row>
    <row r="123" spans="1:6" x14ac:dyDescent="0.25">
      <c r="A123" s="60" t="s">
        <v>144</v>
      </c>
      <c r="B123" s="28"/>
      <c r="C123" s="44">
        <v>5</v>
      </c>
      <c r="D123" s="19">
        <v>2</v>
      </c>
      <c r="E123" s="20">
        <v>1</v>
      </c>
      <c r="F123" s="20">
        <v>2</v>
      </c>
    </row>
    <row r="124" spans="1:6" x14ac:dyDescent="0.25">
      <c r="A124" s="60" t="s">
        <v>145</v>
      </c>
      <c r="B124" s="28"/>
      <c r="C124" s="44">
        <v>0</v>
      </c>
      <c r="D124" s="19">
        <v>0</v>
      </c>
      <c r="E124" s="20">
        <v>0</v>
      </c>
      <c r="F124" s="20">
        <v>0</v>
      </c>
    </row>
    <row r="125" spans="1:6" x14ac:dyDescent="0.25">
      <c r="A125" s="57" t="s">
        <v>146</v>
      </c>
      <c r="B125" s="28"/>
      <c r="C125" s="44">
        <v>3</v>
      </c>
      <c r="D125" s="19">
        <v>3</v>
      </c>
      <c r="E125" s="20">
        <v>0</v>
      </c>
      <c r="F125" s="20">
        <v>0</v>
      </c>
    </row>
    <row r="126" spans="1:6" x14ac:dyDescent="0.25">
      <c r="A126" s="57" t="s">
        <v>147</v>
      </c>
      <c r="B126" s="28"/>
      <c r="C126" s="44">
        <v>0</v>
      </c>
      <c r="D126" s="19">
        <v>0</v>
      </c>
      <c r="E126" s="20">
        <v>0</v>
      </c>
      <c r="F126" s="20">
        <v>0</v>
      </c>
    </row>
    <row r="127" spans="1:6" x14ac:dyDescent="0.25">
      <c r="A127" s="37" t="s">
        <v>33</v>
      </c>
      <c r="B127" s="38">
        <v>8</v>
      </c>
      <c r="C127" s="40"/>
      <c r="D127" s="41">
        <v>8</v>
      </c>
      <c r="E127" s="42">
        <v>0</v>
      </c>
      <c r="F127" s="42">
        <v>0</v>
      </c>
    </row>
    <row r="128" spans="1:6" x14ac:dyDescent="0.25">
      <c r="A128" s="56" t="s">
        <v>148</v>
      </c>
      <c r="B128" s="28"/>
      <c r="C128" s="44">
        <v>6</v>
      </c>
      <c r="D128" s="19">
        <v>6</v>
      </c>
      <c r="E128" s="20">
        <v>0</v>
      </c>
      <c r="F128" s="20">
        <v>0</v>
      </c>
    </row>
    <row r="129" spans="1:6" x14ac:dyDescent="0.25">
      <c r="A129" s="56" t="s">
        <v>149</v>
      </c>
      <c r="B129" s="28"/>
      <c r="C129" s="44">
        <v>2</v>
      </c>
      <c r="D129" s="19">
        <v>2</v>
      </c>
      <c r="E129" s="20">
        <v>0</v>
      </c>
      <c r="F129" s="20">
        <v>0</v>
      </c>
    </row>
    <row r="130" spans="1:6" x14ac:dyDescent="0.25">
      <c r="A130" s="66" t="s">
        <v>11</v>
      </c>
      <c r="B130" s="38">
        <f>SUM(Table13[Total Issues by Topic])</f>
        <v>397</v>
      </c>
      <c r="C130" s="38">
        <f>SUM(Table13[Total Issues by Sub-Topic])</f>
        <v>397</v>
      </c>
      <c r="D130" s="38" t="s">
        <v>155</v>
      </c>
      <c r="E130" s="38" t="s">
        <v>153</v>
      </c>
      <c r="F130" s="38" t="s">
        <v>154</v>
      </c>
    </row>
  </sheetData>
  <mergeCells count="1">
    <mergeCell ref="A1:F4"/>
  </mergeCell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C976-AD9E-4654-BF82-727DB779049D}">
  <dimension ref="A1:F130"/>
  <sheetViews>
    <sheetView topLeftCell="A6" zoomScale="110" zoomScaleNormal="110" workbookViewId="0">
      <selection activeCell="A7" sqref="A7"/>
    </sheetView>
  </sheetViews>
  <sheetFormatPr defaultRowHeight="15" x14ac:dyDescent="0.25"/>
  <cols>
    <col min="1" max="1" width="44.85546875" style="1" customWidth="1"/>
    <col min="2" max="2" width="25.7109375" style="1" customWidth="1"/>
    <col min="3" max="3" width="28.42578125" style="29" customWidth="1"/>
    <col min="4" max="4" width="12.5703125" style="1" customWidth="1"/>
    <col min="5" max="5" width="11.42578125" style="1" customWidth="1"/>
    <col min="6" max="6" width="10.7109375" style="1" customWidth="1"/>
    <col min="7" max="16384" width="9.140625" style="1"/>
  </cols>
  <sheetData>
    <row r="1" spans="1:6" x14ac:dyDescent="0.25">
      <c r="A1" s="97" t="s">
        <v>158</v>
      </c>
      <c r="B1" s="98"/>
      <c r="C1" s="98"/>
      <c r="D1" s="98"/>
      <c r="E1" s="98"/>
      <c r="F1" s="98"/>
    </row>
    <row r="2" spans="1:6" x14ac:dyDescent="0.25">
      <c r="A2" s="98"/>
      <c r="B2" s="98"/>
      <c r="C2" s="98"/>
      <c r="D2" s="98"/>
      <c r="E2" s="98"/>
      <c r="F2" s="98"/>
    </row>
    <row r="3" spans="1:6" x14ac:dyDescent="0.25">
      <c r="A3" s="98"/>
      <c r="B3" s="98"/>
      <c r="C3" s="98"/>
      <c r="D3" s="98"/>
      <c r="E3" s="98"/>
      <c r="F3" s="98"/>
    </row>
    <row r="4" spans="1:6" s="2" customFormat="1" x14ac:dyDescent="0.25">
      <c r="A4" s="99"/>
      <c r="B4" s="99"/>
      <c r="C4" s="99"/>
      <c r="D4" s="99"/>
      <c r="E4" s="99"/>
      <c r="F4" s="99"/>
    </row>
    <row r="5" spans="1:6" x14ac:dyDescent="0.25">
      <c r="A5" s="26" t="s">
        <v>35</v>
      </c>
      <c r="B5" s="26"/>
      <c r="C5" s="30"/>
    </row>
    <row r="6" spans="1:6" x14ac:dyDescent="0.25">
      <c r="A6" s="27" t="s">
        <v>337</v>
      </c>
      <c r="B6" s="27"/>
      <c r="C6" s="31"/>
    </row>
    <row r="7" spans="1:6" x14ac:dyDescent="0.25">
      <c r="A7" s="22" t="s">
        <v>12</v>
      </c>
      <c r="B7" s="22" t="s">
        <v>41</v>
      </c>
      <c r="C7" s="32" t="s">
        <v>42</v>
      </c>
      <c r="D7" s="23" t="s">
        <v>2</v>
      </c>
      <c r="E7" s="23" t="s">
        <v>3</v>
      </c>
      <c r="F7" s="23" t="s">
        <v>4</v>
      </c>
    </row>
    <row r="8" spans="1:6" x14ac:dyDescent="0.25">
      <c r="A8" s="37" t="s">
        <v>13</v>
      </c>
      <c r="B8" s="77">
        <v>41</v>
      </c>
      <c r="C8" s="39"/>
      <c r="D8" s="41">
        <v>40</v>
      </c>
      <c r="E8" s="42">
        <v>1</v>
      </c>
      <c r="F8" s="41">
        <v>0</v>
      </c>
    </row>
    <row r="9" spans="1:6" x14ac:dyDescent="0.25">
      <c r="A9" s="24" t="s">
        <v>58</v>
      </c>
      <c r="B9" s="28"/>
      <c r="C9" s="44">
        <v>1</v>
      </c>
      <c r="D9" s="19">
        <v>1</v>
      </c>
      <c r="E9" s="20">
        <v>0</v>
      </c>
      <c r="F9" s="19">
        <v>0</v>
      </c>
    </row>
    <row r="10" spans="1:6" x14ac:dyDescent="0.25">
      <c r="A10" s="24" t="s">
        <v>38</v>
      </c>
      <c r="B10" s="28"/>
      <c r="C10" s="35">
        <v>4</v>
      </c>
      <c r="D10" s="19">
        <v>4</v>
      </c>
      <c r="E10" s="20">
        <v>0</v>
      </c>
      <c r="F10" s="19">
        <v>0</v>
      </c>
    </row>
    <row r="11" spans="1:6" x14ac:dyDescent="0.25">
      <c r="A11" s="24" t="s">
        <v>39</v>
      </c>
      <c r="B11" s="28"/>
      <c r="C11" s="35">
        <v>9</v>
      </c>
      <c r="D11" s="19">
        <v>9</v>
      </c>
      <c r="E11" s="20">
        <v>0</v>
      </c>
      <c r="F11" s="19">
        <v>0</v>
      </c>
    </row>
    <row r="12" spans="1:6" x14ac:dyDescent="0.25">
      <c r="A12" s="24" t="s">
        <v>40</v>
      </c>
      <c r="B12" s="28"/>
      <c r="C12" s="44">
        <v>2</v>
      </c>
      <c r="D12" s="19">
        <v>2</v>
      </c>
      <c r="E12" s="20">
        <v>0</v>
      </c>
      <c r="F12" s="19">
        <v>0</v>
      </c>
    </row>
    <row r="13" spans="1:6" x14ac:dyDescent="0.25">
      <c r="A13" s="24" t="s">
        <v>53</v>
      </c>
      <c r="B13" s="28"/>
      <c r="C13" s="35">
        <v>3</v>
      </c>
      <c r="D13" s="19">
        <v>3</v>
      </c>
      <c r="E13" s="20">
        <v>0</v>
      </c>
      <c r="F13" s="19">
        <v>0</v>
      </c>
    </row>
    <row r="14" spans="1:6" x14ac:dyDescent="0.25">
      <c r="A14" s="24" t="s">
        <v>52</v>
      </c>
      <c r="B14" s="28"/>
      <c r="C14" s="35">
        <v>0</v>
      </c>
      <c r="D14" s="19">
        <v>0</v>
      </c>
      <c r="E14" s="20">
        <v>0</v>
      </c>
      <c r="F14" s="19">
        <v>0</v>
      </c>
    </row>
    <row r="15" spans="1:6" x14ac:dyDescent="0.25">
      <c r="A15" s="24" t="s">
        <v>56</v>
      </c>
      <c r="B15" s="28"/>
      <c r="C15" s="44">
        <v>2</v>
      </c>
      <c r="D15" s="19">
        <v>2</v>
      </c>
      <c r="E15" s="20">
        <v>0</v>
      </c>
      <c r="F15" s="19">
        <v>0</v>
      </c>
    </row>
    <row r="16" spans="1:6" x14ac:dyDescent="0.25">
      <c r="A16" s="24" t="s">
        <v>57</v>
      </c>
      <c r="B16" s="28"/>
      <c r="C16" s="35">
        <v>5</v>
      </c>
      <c r="D16" s="19">
        <v>4</v>
      </c>
      <c r="E16" s="20">
        <v>1</v>
      </c>
      <c r="F16" s="19">
        <v>0</v>
      </c>
    </row>
    <row r="17" spans="1:6" x14ac:dyDescent="0.25">
      <c r="A17" s="24" t="s">
        <v>54</v>
      </c>
      <c r="B17" s="28"/>
      <c r="C17" s="79">
        <v>15</v>
      </c>
      <c r="D17" s="19">
        <v>15</v>
      </c>
      <c r="E17" s="20">
        <v>0</v>
      </c>
      <c r="F17" s="19">
        <v>0</v>
      </c>
    </row>
    <row r="18" spans="1:6" x14ac:dyDescent="0.25">
      <c r="A18" s="37" t="s">
        <v>14</v>
      </c>
      <c r="B18" s="38">
        <v>3</v>
      </c>
      <c r="C18" s="40"/>
      <c r="D18" s="41">
        <v>2</v>
      </c>
      <c r="E18" s="42">
        <v>1</v>
      </c>
      <c r="F18" s="41">
        <v>0</v>
      </c>
    </row>
    <row r="19" spans="1:6" x14ac:dyDescent="0.25">
      <c r="A19" s="55" t="s">
        <v>59</v>
      </c>
      <c r="B19" s="28"/>
      <c r="C19" s="44">
        <v>0</v>
      </c>
      <c r="D19" s="19">
        <v>0</v>
      </c>
      <c r="E19" s="20">
        <v>0</v>
      </c>
      <c r="F19" s="19">
        <v>0</v>
      </c>
    </row>
    <row r="20" spans="1:6" x14ac:dyDescent="0.25">
      <c r="A20" s="55" t="s">
        <v>55</v>
      </c>
      <c r="B20" s="28"/>
      <c r="C20" s="44">
        <v>0</v>
      </c>
      <c r="D20" s="19">
        <v>0</v>
      </c>
      <c r="E20" s="20">
        <v>0</v>
      </c>
      <c r="F20" s="19">
        <v>0</v>
      </c>
    </row>
    <row r="21" spans="1:6" x14ac:dyDescent="0.25">
      <c r="A21" s="55" t="s">
        <v>60</v>
      </c>
      <c r="B21" s="28"/>
      <c r="C21" s="44">
        <v>1</v>
      </c>
      <c r="D21" s="19">
        <v>1</v>
      </c>
      <c r="E21" s="20">
        <v>0</v>
      </c>
      <c r="F21" s="19">
        <v>0</v>
      </c>
    </row>
    <row r="22" spans="1:6" x14ac:dyDescent="0.25">
      <c r="A22" s="55" t="s">
        <v>61</v>
      </c>
      <c r="B22" s="28"/>
      <c r="C22" s="44">
        <v>0</v>
      </c>
      <c r="D22" s="19">
        <v>0</v>
      </c>
      <c r="E22" s="20">
        <v>0</v>
      </c>
      <c r="F22" s="19">
        <v>0</v>
      </c>
    </row>
    <row r="23" spans="1:6" x14ac:dyDescent="0.25">
      <c r="A23" s="55" t="s">
        <v>63</v>
      </c>
      <c r="B23" s="28"/>
      <c r="C23" s="44">
        <v>1</v>
      </c>
      <c r="D23" s="19">
        <v>0</v>
      </c>
      <c r="E23" s="20">
        <v>1</v>
      </c>
      <c r="F23" s="19">
        <v>0</v>
      </c>
    </row>
    <row r="24" spans="1:6" x14ac:dyDescent="0.25">
      <c r="A24" s="55" t="s">
        <v>62</v>
      </c>
      <c r="B24" s="28"/>
      <c r="C24" s="44">
        <v>0</v>
      </c>
      <c r="D24" s="19">
        <v>0</v>
      </c>
      <c r="E24" s="20">
        <v>0</v>
      </c>
      <c r="F24" s="19">
        <v>0</v>
      </c>
    </row>
    <row r="25" spans="1:6" x14ac:dyDescent="0.25">
      <c r="A25" s="55" t="s">
        <v>64</v>
      </c>
      <c r="B25" s="28"/>
      <c r="C25" s="44">
        <v>1</v>
      </c>
      <c r="D25" s="19">
        <v>1</v>
      </c>
      <c r="E25" s="20">
        <v>0</v>
      </c>
      <c r="F25" s="19">
        <v>0</v>
      </c>
    </row>
    <row r="26" spans="1:6" x14ac:dyDescent="0.25">
      <c r="A26" s="37" t="s">
        <v>15</v>
      </c>
      <c r="B26" s="38">
        <v>1</v>
      </c>
      <c r="C26" s="40"/>
      <c r="D26" s="41">
        <v>0</v>
      </c>
      <c r="E26" s="42">
        <v>0</v>
      </c>
      <c r="F26" s="41">
        <v>1</v>
      </c>
    </row>
    <row r="27" spans="1:6" x14ac:dyDescent="0.25">
      <c r="A27" s="55" t="s">
        <v>65</v>
      </c>
      <c r="B27" s="28"/>
      <c r="C27" s="44">
        <v>0</v>
      </c>
      <c r="D27" s="19">
        <v>0</v>
      </c>
      <c r="E27" s="19">
        <v>0</v>
      </c>
      <c r="F27" s="19">
        <v>0</v>
      </c>
    </row>
    <row r="28" spans="1:6" x14ac:dyDescent="0.25">
      <c r="A28" s="55" t="s">
        <v>66</v>
      </c>
      <c r="B28" s="28"/>
      <c r="C28" s="44">
        <v>1</v>
      </c>
      <c r="D28" s="19">
        <v>0</v>
      </c>
      <c r="E28" s="19">
        <v>0</v>
      </c>
      <c r="F28" s="19">
        <v>1</v>
      </c>
    </row>
    <row r="29" spans="1:6" x14ac:dyDescent="0.25">
      <c r="A29" s="55" t="s">
        <v>67</v>
      </c>
      <c r="B29" s="28"/>
      <c r="C29" s="44">
        <v>0</v>
      </c>
      <c r="D29" s="19">
        <v>0</v>
      </c>
      <c r="E29" s="19">
        <v>0</v>
      </c>
      <c r="F29" s="19">
        <v>0</v>
      </c>
    </row>
    <row r="30" spans="1:6" x14ac:dyDescent="0.25">
      <c r="A30" s="55" t="s">
        <v>68</v>
      </c>
      <c r="B30" s="28"/>
      <c r="C30" s="44">
        <v>0</v>
      </c>
      <c r="D30" s="19">
        <v>0</v>
      </c>
      <c r="E30" s="19">
        <v>0</v>
      </c>
      <c r="F30" s="19">
        <v>0</v>
      </c>
    </row>
    <row r="31" spans="1:6" x14ac:dyDescent="0.25">
      <c r="A31" s="37" t="s">
        <v>16</v>
      </c>
      <c r="B31" s="38">
        <v>3</v>
      </c>
      <c r="C31" s="40"/>
      <c r="D31" s="41">
        <v>3</v>
      </c>
      <c r="E31" s="42">
        <v>0</v>
      </c>
      <c r="F31" s="41">
        <v>0</v>
      </c>
    </row>
    <row r="32" spans="1:6" x14ac:dyDescent="0.25">
      <c r="A32" s="57" t="s">
        <v>69</v>
      </c>
      <c r="B32" s="28"/>
      <c r="C32" s="44">
        <v>1</v>
      </c>
      <c r="D32" s="19">
        <v>1</v>
      </c>
      <c r="E32" s="20">
        <v>0</v>
      </c>
      <c r="F32" s="19">
        <v>0</v>
      </c>
    </row>
    <row r="33" spans="1:6" x14ac:dyDescent="0.25">
      <c r="A33" s="57" t="s">
        <v>70</v>
      </c>
      <c r="B33" s="28"/>
      <c r="C33" s="44">
        <v>1</v>
      </c>
      <c r="D33" s="19">
        <v>1</v>
      </c>
      <c r="E33" s="20">
        <v>0</v>
      </c>
      <c r="F33" s="19">
        <v>0</v>
      </c>
    </row>
    <row r="34" spans="1:6" x14ac:dyDescent="0.25">
      <c r="A34" s="57" t="s">
        <v>71</v>
      </c>
      <c r="B34" s="28"/>
      <c r="C34" s="44">
        <v>0</v>
      </c>
      <c r="D34" s="19">
        <v>0</v>
      </c>
      <c r="E34" s="20">
        <v>0</v>
      </c>
      <c r="F34" s="19">
        <v>0</v>
      </c>
    </row>
    <row r="35" spans="1:6" x14ac:dyDescent="0.25">
      <c r="A35" s="57" t="s">
        <v>72</v>
      </c>
      <c r="B35" s="28"/>
      <c r="C35" s="44">
        <v>1</v>
      </c>
      <c r="D35" s="19">
        <v>1</v>
      </c>
      <c r="E35" s="20">
        <v>0</v>
      </c>
      <c r="F35" s="19">
        <v>0</v>
      </c>
    </row>
    <row r="36" spans="1:6" x14ac:dyDescent="0.25">
      <c r="A36" s="57" t="s">
        <v>73</v>
      </c>
      <c r="B36" s="28"/>
      <c r="C36" s="44">
        <v>0</v>
      </c>
      <c r="D36" s="19">
        <v>0</v>
      </c>
      <c r="E36" s="20">
        <v>0</v>
      </c>
      <c r="F36" s="19">
        <v>0</v>
      </c>
    </row>
    <row r="37" spans="1:6" x14ac:dyDescent="0.25">
      <c r="A37" s="57" t="s">
        <v>74</v>
      </c>
      <c r="B37" s="28"/>
      <c r="C37" s="44">
        <v>0</v>
      </c>
      <c r="D37" s="19">
        <v>0</v>
      </c>
      <c r="E37" s="20">
        <v>0</v>
      </c>
      <c r="F37" s="19">
        <v>0</v>
      </c>
    </row>
    <row r="38" spans="1:6" x14ac:dyDescent="0.25">
      <c r="A38" s="37" t="s">
        <v>17</v>
      </c>
      <c r="B38" s="78">
        <v>11</v>
      </c>
      <c r="C38" s="40"/>
      <c r="D38" s="41">
        <v>6</v>
      </c>
      <c r="E38" s="42">
        <v>5</v>
      </c>
      <c r="F38" s="41">
        <v>0</v>
      </c>
    </row>
    <row r="39" spans="1:6" x14ac:dyDescent="0.25">
      <c r="A39" s="57" t="s">
        <v>75</v>
      </c>
      <c r="B39" s="28"/>
      <c r="C39" s="44">
        <v>1</v>
      </c>
      <c r="D39" s="19">
        <v>1</v>
      </c>
      <c r="E39" s="20">
        <v>0</v>
      </c>
      <c r="F39" s="19">
        <v>0</v>
      </c>
    </row>
    <row r="40" spans="1:6" x14ac:dyDescent="0.25">
      <c r="A40" s="58" t="s">
        <v>76</v>
      </c>
      <c r="B40" s="28"/>
      <c r="C40" s="44">
        <v>6</v>
      </c>
      <c r="D40" s="19">
        <v>4</v>
      </c>
      <c r="E40" s="20">
        <v>2</v>
      </c>
      <c r="F40" s="19">
        <v>0</v>
      </c>
    </row>
    <row r="41" spans="1:6" x14ac:dyDescent="0.25">
      <c r="A41" s="57" t="s">
        <v>77</v>
      </c>
      <c r="B41" s="28"/>
      <c r="C41" s="44">
        <v>3</v>
      </c>
      <c r="D41" s="19">
        <v>0</v>
      </c>
      <c r="E41" s="20">
        <v>3</v>
      </c>
      <c r="F41" s="19">
        <v>0</v>
      </c>
    </row>
    <row r="42" spans="1:6" x14ac:dyDescent="0.25">
      <c r="A42" s="57" t="s">
        <v>78</v>
      </c>
      <c r="B42" s="28"/>
      <c r="C42" s="44">
        <v>1</v>
      </c>
      <c r="D42" s="19">
        <v>1</v>
      </c>
      <c r="E42" s="20">
        <v>0</v>
      </c>
      <c r="F42" s="19">
        <v>0</v>
      </c>
    </row>
    <row r="43" spans="1:6" x14ac:dyDescent="0.25">
      <c r="A43" s="37" t="s">
        <v>18</v>
      </c>
      <c r="B43" s="38">
        <v>1</v>
      </c>
      <c r="C43" s="40"/>
      <c r="D43" s="41">
        <v>1</v>
      </c>
      <c r="E43" s="42">
        <v>0</v>
      </c>
      <c r="F43" s="42">
        <v>0</v>
      </c>
    </row>
    <row r="44" spans="1:6" x14ac:dyDescent="0.25">
      <c r="A44" s="57" t="s">
        <v>79</v>
      </c>
      <c r="B44" s="28"/>
      <c r="C44" s="44">
        <v>0</v>
      </c>
      <c r="D44" s="19">
        <v>0</v>
      </c>
      <c r="E44" s="19">
        <v>0</v>
      </c>
      <c r="F44" s="19">
        <v>0</v>
      </c>
    </row>
    <row r="45" spans="1:6" x14ac:dyDescent="0.25">
      <c r="A45" s="57" t="s">
        <v>80</v>
      </c>
      <c r="B45" s="28"/>
      <c r="C45" s="44">
        <v>0</v>
      </c>
      <c r="D45" s="19">
        <v>0</v>
      </c>
      <c r="E45" s="19">
        <v>0</v>
      </c>
      <c r="F45" s="19">
        <v>0</v>
      </c>
    </row>
    <row r="46" spans="1:6" x14ac:dyDescent="0.25">
      <c r="A46" s="57" t="s">
        <v>81</v>
      </c>
      <c r="B46" s="28"/>
      <c r="C46" s="44">
        <v>0</v>
      </c>
      <c r="D46" s="19">
        <v>0</v>
      </c>
      <c r="E46" s="19">
        <v>0</v>
      </c>
      <c r="F46" s="19">
        <v>0</v>
      </c>
    </row>
    <row r="47" spans="1:6" x14ac:dyDescent="0.25">
      <c r="A47" s="57" t="s">
        <v>82</v>
      </c>
      <c r="B47" s="28"/>
      <c r="C47" s="44">
        <v>1</v>
      </c>
      <c r="D47" s="19">
        <v>1</v>
      </c>
      <c r="E47" s="19">
        <v>0</v>
      </c>
      <c r="F47" s="19">
        <v>0</v>
      </c>
    </row>
    <row r="48" spans="1:6" x14ac:dyDescent="0.25">
      <c r="A48" s="57" t="s">
        <v>83</v>
      </c>
      <c r="B48" s="28"/>
      <c r="C48" s="44">
        <v>0</v>
      </c>
      <c r="D48" s="19">
        <v>0</v>
      </c>
      <c r="E48" s="19">
        <v>0</v>
      </c>
      <c r="F48" s="19">
        <v>0</v>
      </c>
    </row>
    <row r="49" spans="1:6" x14ac:dyDescent="0.25">
      <c r="A49" s="37" t="s">
        <v>19</v>
      </c>
      <c r="B49" s="38">
        <v>0</v>
      </c>
      <c r="C49" s="40"/>
      <c r="D49" s="41">
        <v>0</v>
      </c>
      <c r="E49" s="41">
        <v>0</v>
      </c>
      <c r="F49" s="41">
        <v>0</v>
      </c>
    </row>
    <row r="50" spans="1:6" x14ac:dyDescent="0.25">
      <c r="A50" s="57" t="s">
        <v>84</v>
      </c>
      <c r="B50" s="28"/>
      <c r="C50" s="44">
        <v>0</v>
      </c>
      <c r="D50" s="19">
        <v>0</v>
      </c>
      <c r="E50" s="19">
        <v>0</v>
      </c>
      <c r="F50" s="19">
        <v>0</v>
      </c>
    </row>
    <row r="51" spans="1:6" x14ac:dyDescent="0.25">
      <c r="A51" s="57" t="s">
        <v>85</v>
      </c>
      <c r="B51" s="28"/>
      <c r="C51" s="44">
        <v>0</v>
      </c>
      <c r="D51" s="19">
        <v>0</v>
      </c>
      <c r="E51" s="19">
        <v>0</v>
      </c>
      <c r="F51" s="19">
        <v>0</v>
      </c>
    </row>
    <row r="52" spans="1:6" x14ac:dyDescent="0.25">
      <c r="A52" s="57" t="s">
        <v>86</v>
      </c>
      <c r="B52" s="28"/>
      <c r="C52" s="44">
        <v>0</v>
      </c>
      <c r="D52" s="19">
        <v>0</v>
      </c>
      <c r="E52" s="19">
        <v>0</v>
      </c>
      <c r="F52" s="19">
        <v>0</v>
      </c>
    </row>
    <row r="53" spans="1:6" x14ac:dyDescent="0.25">
      <c r="A53" s="57" t="s">
        <v>87</v>
      </c>
      <c r="B53" s="28"/>
      <c r="C53" s="44">
        <v>0</v>
      </c>
      <c r="D53" s="19">
        <v>0</v>
      </c>
      <c r="E53" s="19">
        <v>0</v>
      </c>
      <c r="F53" s="19">
        <v>0</v>
      </c>
    </row>
    <row r="54" spans="1:6" x14ac:dyDescent="0.25">
      <c r="A54" s="57" t="s">
        <v>88</v>
      </c>
      <c r="B54" s="28"/>
      <c r="C54" s="44">
        <v>0</v>
      </c>
      <c r="D54" s="19">
        <v>0</v>
      </c>
      <c r="E54" s="19">
        <v>0</v>
      </c>
      <c r="F54" s="19">
        <v>0</v>
      </c>
    </row>
    <row r="55" spans="1:6" x14ac:dyDescent="0.25">
      <c r="A55" s="37" t="s">
        <v>20</v>
      </c>
      <c r="B55" s="38">
        <v>0</v>
      </c>
      <c r="C55" s="40"/>
      <c r="D55" s="41">
        <v>0</v>
      </c>
      <c r="E55" s="42">
        <v>0</v>
      </c>
      <c r="F55" s="42">
        <v>0</v>
      </c>
    </row>
    <row r="56" spans="1:6" x14ac:dyDescent="0.25">
      <c r="A56" s="57" t="s">
        <v>89</v>
      </c>
      <c r="B56" s="28"/>
      <c r="C56" s="44">
        <v>0</v>
      </c>
      <c r="D56" s="19">
        <v>0</v>
      </c>
      <c r="E56" s="19">
        <v>0</v>
      </c>
      <c r="F56" s="19">
        <v>0</v>
      </c>
    </row>
    <row r="57" spans="1:6" x14ac:dyDescent="0.25">
      <c r="A57" s="57" t="s">
        <v>90</v>
      </c>
      <c r="B57" s="28"/>
      <c r="C57" s="44">
        <v>0</v>
      </c>
      <c r="D57" s="19">
        <v>0</v>
      </c>
      <c r="E57" s="19">
        <v>0</v>
      </c>
      <c r="F57" s="19">
        <v>0</v>
      </c>
    </row>
    <row r="58" spans="1:6" x14ac:dyDescent="0.25">
      <c r="A58" s="57" t="s">
        <v>91</v>
      </c>
      <c r="B58" s="28"/>
      <c r="C58" s="44">
        <v>0</v>
      </c>
      <c r="D58" s="19">
        <v>0</v>
      </c>
      <c r="E58" s="19">
        <v>0</v>
      </c>
      <c r="F58" s="19">
        <v>0</v>
      </c>
    </row>
    <row r="59" spans="1:6" x14ac:dyDescent="0.25">
      <c r="A59" s="57" t="s">
        <v>92</v>
      </c>
      <c r="B59" s="28"/>
      <c r="C59" s="44">
        <v>0</v>
      </c>
      <c r="D59" s="19">
        <v>0</v>
      </c>
      <c r="E59" s="19">
        <v>0</v>
      </c>
      <c r="F59" s="19">
        <v>0</v>
      </c>
    </row>
    <row r="60" spans="1:6" x14ac:dyDescent="0.25">
      <c r="A60" s="57" t="s">
        <v>93</v>
      </c>
      <c r="B60" s="28"/>
      <c r="C60" s="44">
        <v>0</v>
      </c>
      <c r="D60" s="19">
        <v>0</v>
      </c>
      <c r="E60" s="19">
        <v>0</v>
      </c>
      <c r="F60" s="19">
        <v>0</v>
      </c>
    </row>
    <row r="61" spans="1:6" x14ac:dyDescent="0.25">
      <c r="A61" s="37" t="s">
        <v>21</v>
      </c>
      <c r="B61" s="38">
        <v>0</v>
      </c>
      <c r="C61" s="40"/>
      <c r="D61" s="41">
        <v>0</v>
      </c>
      <c r="E61" s="42">
        <v>0</v>
      </c>
      <c r="F61" s="42">
        <v>0</v>
      </c>
    </row>
    <row r="62" spans="1:6" x14ac:dyDescent="0.25">
      <c r="A62" s="57" t="s">
        <v>94</v>
      </c>
      <c r="B62" s="28"/>
      <c r="C62" s="44">
        <v>0</v>
      </c>
      <c r="D62" s="19">
        <v>0</v>
      </c>
      <c r="E62" s="19">
        <v>0</v>
      </c>
      <c r="F62" s="19">
        <v>0</v>
      </c>
    </row>
    <row r="63" spans="1:6" x14ac:dyDescent="0.25">
      <c r="A63" s="57" t="s">
        <v>95</v>
      </c>
      <c r="B63" s="28"/>
      <c r="C63" s="44">
        <v>0</v>
      </c>
      <c r="D63" s="19">
        <v>0</v>
      </c>
      <c r="E63" s="19">
        <v>0</v>
      </c>
      <c r="F63" s="19">
        <v>0</v>
      </c>
    </row>
    <row r="64" spans="1:6" x14ac:dyDescent="0.25">
      <c r="A64" s="57" t="s">
        <v>96</v>
      </c>
      <c r="B64" s="28"/>
      <c r="C64" s="44">
        <v>0</v>
      </c>
      <c r="D64" s="19">
        <v>0</v>
      </c>
      <c r="E64" s="19">
        <v>0</v>
      </c>
      <c r="F64" s="19">
        <v>0</v>
      </c>
    </row>
    <row r="65" spans="1:6" x14ac:dyDescent="0.25">
      <c r="A65" s="57" t="s">
        <v>97</v>
      </c>
      <c r="B65" s="28"/>
      <c r="C65" s="44">
        <v>0</v>
      </c>
      <c r="D65" s="19">
        <v>0</v>
      </c>
      <c r="E65" s="19">
        <v>0</v>
      </c>
      <c r="F65" s="19">
        <v>0</v>
      </c>
    </row>
    <row r="66" spans="1:6" x14ac:dyDescent="0.25">
      <c r="A66" s="37" t="s">
        <v>22</v>
      </c>
      <c r="B66" s="38">
        <v>0</v>
      </c>
      <c r="C66" s="40"/>
      <c r="D66" s="41">
        <v>0</v>
      </c>
      <c r="E66" s="42">
        <v>0</v>
      </c>
      <c r="F66" s="42">
        <v>0</v>
      </c>
    </row>
    <row r="67" spans="1:6" x14ac:dyDescent="0.25">
      <c r="A67" s="60" t="s">
        <v>98</v>
      </c>
      <c r="B67" s="28"/>
      <c r="C67" s="44">
        <v>0</v>
      </c>
      <c r="D67" s="19">
        <v>0</v>
      </c>
      <c r="E67" s="19">
        <v>0</v>
      </c>
      <c r="F67" s="19">
        <v>0</v>
      </c>
    </row>
    <row r="68" spans="1:6" x14ac:dyDescent="0.25">
      <c r="A68" s="60" t="s">
        <v>99</v>
      </c>
      <c r="B68" s="28"/>
      <c r="C68" s="44">
        <v>0</v>
      </c>
      <c r="D68" s="19">
        <v>0</v>
      </c>
      <c r="E68" s="19">
        <v>0</v>
      </c>
      <c r="F68" s="19">
        <v>0</v>
      </c>
    </row>
    <row r="69" spans="1:6" x14ac:dyDescent="0.25">
      <c r="A69" s="60" t="s">
        <v>100</v>
      </c>
      <c r="B69" s="28"/>
      <c r="C69" s="44">
        <v>0</v>
      </c>
      <c r="D69" s="19">
        <v>0</v>
      </c>
      <c r="E69" s="19">
        <v>0</v>
      </c>
      <c r="F69" s="19">
        <v>0</v>
      </c>
    </row>
    <row r="70" spans="1:6" x14ac:dyDescent="0.25">
      <c r="A70" s="59" t="s">
        <v>101</v>
      </c>
      <c r="B70" s="28"/>
      <c r="C70" s="44">
        <v>0</v>
      </c>
      <c r="D70" s="19">
        <v>0</v>
      </c>
      <c r="E70" s="19">
        <v>0</v>
      </c>
      <c r="F70" s="19">
        <v>0</v>
      </c>
    </row>
    <row r="71" spans="1:6" x14ac:dyDescent="0.25">
      <c r="A71" s="57" t="s">
        <v>102</v>
      </c>
      <c r="B71" s="28"/>
      <c r="C71" s="44">
        <v>0</v>
      </c>
      <c r="D71" s="19">
        <v>0</v>
      </c>
      <c r="E71" s="19">
        <v>0</v>
      </c>
      <c r="F71" s="19">
        <v>0</v>
      </c>
    </row>
    <row r="72" spans="1:6" x14ac:dyDescent="0.25">
      <c r="A72" s="37" t="s">
        <v>23</v>
      </c>
      <c r="B72" s="38">
        <v>0</v>
      </c>
      <c r="C72" s="40"/>
      <c r="D72" s="41">
        <v>0</v>
      </c>
      <c r="E72" s="42">
        <v>0</v>
      </c>
      <c r="F72" s="42">
        <v>0</v>
      </c>
    </row>
    <row r="73" spans="1:6" x14ac:dyDescent="0.25">
      <c r="A73" s="60" t="s">
        <v>103</v>
      </c>
      <c r="B73" s="28"/>
      <c r="C73" s="44">
        <v>0</v>
      </c>
      <c r="D73" s="19">
        <v>0</v>
      </c>
      <c r="E73" s="19">
        <v>0</v>
      </c>
      <c r="F73" s="19">
        <v>0</v>
      </c>
    </row>
    <row r="74" spans="1:6" x14ac:dyDescent="0.25">
      <c r="A74" s="60" t="s">
        <v>104</v>
      </c>
      <c r="B74" s="28"/>
      <c r="C74" s="44">
        <v>0</v>
      </c>
      <c r="D74" s="19">
        <v>0</v>
      </c>
      <c r="E74" s="19">
        <v>0</v>
      </c>
      <c r="F74" s="19">
        <v>0</v>
      </c>
    </row>
    <row r="75" spans="1:6" x14ac:dyDescent="0.25">
      <c r="A75" s="60" t="s">
        <v>105</v>
      </c>
      <c r="B75" s="28"/>
      <c r="C75" s="44">
        <v>0</v>
      </c>
      <c r="D75" s="19">
        <v>0</v>
      </c>
      <c r="E75" s="19">
        <v>0</v>
      </c>
      <c r="F75" s="19">
        <v>0</v>
      </c>
    </row>
    <row r="76" spans="1:6" x14ac:dyDescent="0.25">
      <c r="A76" s="60" t="s">
        <v>106</v>
      </c>
      <c r="B76" s="28"/>
      <c r="C76" s="44">
        <v>0</v>
      </c>
      <c r="D76" s="19">
        <v>0</v>
      </c>
      <c r="E76" s="19">
        <v>0</v>
      </c>
      <c r="F76" s="19">
        <v>0</v>
      </c>
    </row>
    <row r="77" spans="1:6" x14ac:dyDescent="0.25">
      <c r="A77" s="59" t="s">
        <v>107</v>
      </c>
      <c r="B77" s="28"/>
      <c r="C77" s="44">
        <v>0</v>
      </c>
      <c r="D77" s="19">
        <v>0</v>
      </c>
      <c r="E77" s="19">
        <v>0</v>
      </c>
      <c r="F77" s="19">
        <v>0</v>
      </c>
    </row>
    <row r="78" spans="1:6" x14ac:dyDescent="0.25">
      <c r="A78" s="61" t="s">
        <v>108</v>
      </c>
      <c r="B78" s="28"/>
      <c r="C78" s="44">
        <v>0</v>
      </c>
      <c r="D78" s="19">
        <v>0</v>
      </c>
      <c r="E78" s="19">
        <v>0</v>
      </c>
      <c r="F78" s="19">
        <v>0</v>
      </c>
    </row>
    <row r="79" spans="1:6" x14ac:dyDescent="0.25">
      <c r="A79" s="37" t="s">
        <v>24</v>
      </c>
      <c r="B79" s="38">
        <v>1</v>
      </c>
      <c r="C79" s="40"/>
      <c r="D79" s="41">
        <v>1</v>
      </c>
      <c r="E79" s="42">
        <v>0</v>
      </c>
      <c r="F79" s="42">
        <v>0</v>
      </c>
    </row>
    <row r="80" spans="1:6" x14ac:dyDescent="0.25">
      <c r="A80" s="64" t="s">
        <v>109</v>
      </c>
      <c r="B80" s="28"/>
      <c r="C80" s="44">
        <v>0</v>
      </c>
      <c r="D80" s="19">
        <v>0</v>
      </c>
      <c r="E80" s="20">
        <v>0</v>
      </c>
      <c r="F80" s="20">
        <v>0</v>
      </c>
    </row>
    <row r="81" spans="1:6" x14ac:dyDescent="0.25">
      <c r="A81" s="60" t="s">
        <v>110</v>
      </c>
      <c r="B81" s="28"/>
      <c r="C81" s="44">
        <v>0</v>
      </c>
      <c r="D81" s="19">
        <v>0</v>
      </c>
      <c r="E81" s="20">
        <v>0</v>
      </c>
      <c r="F81" s="20">
        <v>0</v>
      </c>
    </row>
    <row r="82" spans="1:6" x14ac:dyDescent="0.25">
      <c r="A82" s="60" t="s">
        <v>111</v>
      </c>
      <c r="B82" s="28"/>
      <c r="C82" s="44">
        <v>0</v>
      </c>
      <c r="D82" s="19">
        <v>0</v>
      </c>
      <c r="E82" s="20">
        <v>0</v>
      </c>
      <c r="F82" s="20">
        <v>0</v>
      </c>
    </row>
    <row r="83" spans="1:6" x14ac:dyDescent="0.25">
      <c r="A83" s="62" t="s">
        <v>112</v>
      </c>
      <c r="B83" s="28"/>
      <c r="C83" s="44">
        <v>0</v>
      </c>
      <c r="D83" s="19">
        <v>0</v>
      </c>
      <c r="E83" s="20">
        <v>0</v>
      </c>
      <c r="F83" s="20">
        <v>0</v>
      </c>
    </row>
    <row r="84" spans="1:6" x14ac:dyDescent="0.25">
      <c r="A84" s="60" t="s">
        <v>113</v>
      </c>
      <c r="B84" s="28"/>
      <c r="C84" s="44">
        <v>0</v>
      </c>
      <c r="D84" s="19">
        <v>0</v>
      </c>
      <c r="E84" s="20">
        <v>0</v>
      </c>
      <c r="F84" s="20">
        <v>0</v>
      </c>
    </row>
    <row r="85" spans="1:6" x14ac:dyDescent="0.25">
      <c r="A85" s="60" t="s">
        <v>114</v>
      </c>
      <c r="B85" s="28"/>
      <c r="C85" s="44">
        <v>0</v>
      </c>
      <c r="D85" s="19">
        <v>0</v>
      </c>
      <c r="E85" s="20">
        <v>0</v>
      </c>
      <c r="F85" s="20">
        <v>0</v>
      </c>
    </row>
    <row r="86" spans="1:6" x14ac:dyDescent="0.25">
      <c r="A86" s="57" t="s">
        <v>115</v>
      </c>
      <c r="B86" s="28"/>
      <c r="C86" s="44">
        <v>1</v>
      </c>
      <c r="D86" s="19">
        <v>1</v>
      </c>
      <c r="E86" s="20">
        <v>0</v>
      </c>
      <c r="F86" s="20">
        <v>0</v>
      </c>
    </row>
    <row r="87" spans="1:6" x14ac:dyDescent="0.25">
      <c r="A87" s="37" t="s">
        <v>25</v>
      </c>
      <c r="B87" s="38">
        <v>22</v>
      </c>
      <c r="C87" s="40"/>
      <c r="D87" s="41">
        <v>22</v>
      </c>
      <c r="E87" s="42">
        <v>0</v>
      </c>
      <c r="F87" s="42">
        <v>0</v>
      </c>
    </row>
    <row r="88" spans="1:6" x14ac:dyDescent="0.25">
      <c r="A88" s="59" t="s">
        <v>116</v>
      </c>
      <c r="B88" s="28"/>
      <c r="C88" s="44">
        <v>0</v>
      </c>
      <c r="D88" s="19">
        <v>0</v>
      </c>
      <c r="E88" s="20">
        <v>0</v>
      </c>
      <c r="F88" s="20">
        <v>0</v>
      </c>
    </row>
    <row r="89" spans="1:6" x14ac:dyDescent="0.25">
      <c r="A89" s="59" t="s">
        <v>117</v>
      </c>
      <c r="B89" s="28"/>
      <c r="C89" s="44">
        <v>5</v>
      </c>
      <c r="D89" s="19">
        <v>5</v>
      </c>
      <c r="E89" s="20">
        <v>0</v>
      </c>
      <c r="F89" s="20">
        <v>0</v>
      </c>
    </row>
    <row r="90" spans="1:6" x14ac:dyDescent="0.25">
      <c r="A90" s="63" t="s">
        <v>118</v>
      </c>
      <c r="B90" s="28"/>
      <c r="C90" s="79">
        <v>17</v>
      </c>
      <c r="D90" s="19">
        <v>17</v>
      </c>
      <c r="E90" s="20">
        <v>0</v>
      </c>
      <c r="F90" s="20">
        <v>0</v>
      </c>
    </row>
    <row r="91" spans="1:6" x14ac:dyDescent="0.25">
      <c r="A91" s="37" t="s">
        <v>26</v>
      </c>
      <c r="B91" s="78">
        <v>20</v>
      </c>
      <c r="C91" s="67">
        <v>20</v>
      </c>
      <c r="D91" s="41">
        <v>19</v>
      </c>
      <c r="E91" s="42">
        <v>1</v>
      </c>
      <c r="F91" s="41">
        <v>0</v>
      </c>
    </row>
    <row r="92" spans="1:6" x14ac:dyDescent="0.25">
      <c r="A92" s="37" t="s">
        <v>27</v>
      </c>
      <c r="B92" s="38">
        <v>0</v>
      </c>
      <c r="C92" s="67"/>
      <c r="D92" s="41">
        <v>0</v>
      </c>
      <c r="E92" s="42">
        <v>0</v>
      </c>
      <c r="F92" s="42">
        <v>0</v>
      </c>
    </row>
    <row r="93" spans="1:6" x14ac:dyDescent="0.25">
      <c r="A93" s="60" t="s">
        <v>119</v>
      </c>
      <c r="B93" s="28"/>
      <c r="C93" s="44">
        <v>0</v>
      </c>
      <c r="D93" s="19">
        <v>0</v>
      </c>
      <c r="E93" s="20">
        <v>0</v>
      </c>
      <c r="F93" s="20">
        <v>0</v>
      </c>
    </row>
    <row r="94" spans="1:6" x14ac:dyDescent="0.25">
      <c r="A94" s="60" t="s">
        <v>120</v>
      </c>
      <c r="B94" s="28"/>
      <c r="C94" s="44">
        <v>0</v>
      </c>
      <c r="D94" s="19">
        <v>0</v>
      </c>
      <c r="E94" s="20">
        <v>0</v>
      </c>
      <c r="F94" s="20">
        <v>0</v>
      </c>
    </row>
    <row r="95" spans="1:6" x14ac:dyDescent="0.25">
      <c r="A95" s="60" t="s">
        <v>121</v>
      </c>
      <c r="B95" s="28"/>
      <c r="C95" s="44">
        <v>0</v>
      </c>
      <c r="D95" s="19">
        <v>0</v>
      </c>
      <c r="E95" s="20">
        <v>0</v>
      </c>
      <c r="F95" s="20">
        <v>0</v>
      </c>
    </row>
    <row r="96" spans="1:6" x14ac:dyDescent="0.25">
      <c r="A96" s="60" t="s">
        <v>122</v>
      </c>
      <c r="B96" s="28"/>
      <c r="C96" s="44">
        <v>0</v>
      </c>
      <c r="D96" s="19">
        <v>0</v>
      </c>
      <c r="E96" s="20">
        <v>0</v>
      </c>
      <c r="F96" s="20">
        <v>0</v>
      </c>
    </row>
    <row r="97" spans="1:6" x14ac:dyDescent="0.25">
      <c r="A97" s="59" t="s">
        <v>123</v>
      </c>
      <c r="B97" s="28"/>
      <c r="C97" s="44">
        <v>0</v>
      </c>
      <c r="D97" s="19">
        <v>0</v>
      </c>
      <c r="E97" s="20">
        <v>0</v>
      </c>
      <c r="F97" s="20">
        <v>0</v>
      </c>
    </row>
    <row r="98" spans="1:6" x14ac:dyDescent="0.25">
      <c r="A98" s="61" t="s">
        <v>124</v>
      </c>
      <c r="B98" s="28"/>
      <c r="C98" s="44">
        <v>0</v>
      </c>
      <c r="D98" s="19">
        <v>0</v>
      </c>
      <c r="E98" s="20">
        <v>0</v>
      </c>
      <c r="F98" s="20">
        <v>0</v>
      </c>
    </row>
    <row r="99" spans="1:6" x14ac:dyDescent="0.25">
      <c r="A99" s="37" t="s">
        <v>28</v>
      </c>
      <c r="B99" s="38">
        <v>2</v>
      </c>
      <c r="C99" s="40"/>
      <c r="D99" s="41">
        <v>2</v>
      </c>
      <c r="E99" s="42">
        <v>0</v>
      </c>
      <c r="F99" s="75">
        <v>0</v>
      </c>
    </row>
    <row r="100" spans="1:6" x14ac:dyDescent="0.25">
      <c r="A100" s="76" t="s">
        <v>125</v>
      </c>
      <c r="B100" s="51"/>
      <c r="C100" s="45">
        <v>0</v>
      </c>
      <c r="D100" s="47">
        <v>0</v>
      </c>
      <c r="E100" s="48">
        <v>0</v>
      </c>
      <c r="F100" s="50">
        <v>0</v>
      </c>
    </row>
    <row r="101" spans="1:6" x14ac:dyDescent="0.25">
      <c r="A101" s="60" t="s">
        <v>126</v>
      </c>
      <c r="B101" s="45"/>
      <c r="C101" s="44">
        <v>0</v>
      </c>
      <c r="D101" s="47">
        <v>0</v>
      </c>
      <c r="E101" s="48">
        <v>0</v>
      </c>
      <c r="F101" s="50">
        <v>0</v>
      </c>
    </row>
    <row r="102" spans="1:6" x14ac:dyDescent="0.25">
      <c r="A102" s="64" t="s">
        <v>127</v>
      </c>
      <c r="B102" s="45"/>
      <c r="C102" s="46">
        <v>0</v>
      </c>
      <c r="D102" s="47">
        <v>0</v>
      </c>
      <c r="E102" s="48">
        <v>0</v>
      </c>
      <c r="F102" s="50">
        <v>0</v>
      </c>
    </row>
    <row r="103" spans="1:6" x14ac:dyDescent="0.25">
      <c r="A103" s="60" t="s">
        <v>128</v>
      </c>
      <c r="B103" s="45"/>
      <c r="C103" s="46">
        <v>2</v>
      </c>
      <c r="D103" s="47">
        <v>2</v>
      </c>
      <c r="E103" s="48">
        <v>0</v>
      </c>
      <c r="F103" s="49">
        <v>0</v>
      </c>
    </row>
    <row r="104" spans="1:6" x14ac:dyDescent="0.25">
      <c r="A104" s="60" t="s">
        <v>129</v>
      </c>
      <c r="B104" s="45"/>
      <c r="C104" s="44">
        <v>0</v>
      </c>
      <c r="D104" s="47">
        <v>0</v>
      </c>
      <c r="E104" s="48">
        <v>0</v>
      </c>
      <c r="F104" s="50">
        <v>0</v>
      </c>
    </row>
    <row r="105" spans="1:6" x14ac:dyDescent="0.25">
      <c r="A105" s="62" t="s">
        <v>130</v>
      </c>
      <c r="B105" s="45"/>
      <c r="C105" s="44">
        <v>0</v>
      </c>
      <c r="D105" s="47">
        <v>0</v>
      </c>
      <c r="E105" s="48">
        <v>0</v>
      </c>
      <c r="F105" s="50">
        <v>0</v>
      </c>
    </row>
    <row r="106" spans="1:6" x14ac:dyDescent="0.25">
      <c r="A106" s="59" t="s">
        <v>131</v>
      </c>
      <c r="B106" s="45"/>
      <c r="C106" s="44">
        <v>0</v>
      </c>
      <c r="D106" s="47">
        <v>0</v>
      </c>
      <c r="E106" s="48">
        <v>0</v>
      </c>
      <c r="F106" s="50">
        <v>0</v>
      </c>
    </row>
    <row r="107" spans="1:6" x14ac:dyDescent="0.25">
      <c r="A107" s="63" t="s">
        <v>132</v>
      </c>
      <c r="B107" s="45"/>
      <c r="C107" s="44">
        <v>0</v>
      </c>
      <c r="D107" s="47">
        <v>0</v>
      </c>
      <c r="E107" s="48">
        <v>0</v>
      </c>
      <c r="F107" s="50">
        <v>0</v>
      </c>
    </row>
    <row r="108" spans="1:6" x14ac:dyDescent="0.25">
      <c r="A108" s="37" t="s">
        <v>29</v>
      </c>
      <c r="B108" s="38">
        <v>0</v>
      </c>
      <c r="C108" s="40"/>
      <c r="D108" s="41">
        <v>0</v>
      </c>
      <c r="E108" s="42">
        <v>0</v>
      </c>
      <c r="F108" s="41">
        <v>0</v>
      </c>
    </row>
    <row r="109" spans="1:6" x14ac:dyDescent="0.25">
      <c r="A109" s="64" t="s">
        <v>133</v>
      </c>
      <c r="B109" s="28"/>
      <c r="C109" s="44">
        <v>0</v>
      </c>
      <c r="D109" s="19">
        <v>0</v>
      </c>
      <c r="E109" s="19">
        <v>0</v>
      </c>
      <c r="F109" s="19">
        <v>0</v>
      </c>
    </row>
    <row r="110" spans="1:6" x14ac:dyDescent="0.25">
      <c r="A110" s="60" t="s">
        <v>134</v>
      </c>
      <c r="B110" s="28"/>
      <c r="C110" s="44">
        <v>0</v>
      </c>
      <c r="D110" s="19">
        <v>0</v>
      </c>
      <c r="E110" s="19">
        <v>0</v>
      </c>
      <c r="F110" s="19">
        <v>0</v>
      </c>
    </row>
    <row r="111" spans="1:6" x14ac:dyDescent="0.25">
      <c r="A111" s="60" t="s">
        <v>135</v>
      </c>
      <c r="B111" s="28"/>
      <c r="C111" s="44">
        <v>0</v>
      </c>
      <c r="D111" s="19">
        <v>0</v>
      </c>
      <c r="E111" s="19">
        <v>0</v>
      </c>
      <c r="F111" s="19">
        <v>0</v>
      </c>
    </row>
    <row r="112" spans="1:6" x14ac:dyDescent="0.25">
      <c r="A112" s="60" t="s">
        <v>136</v>
      </c>
      <c r="B112" s="28"/>
      <c r="C112" s="44">
        <v>0</v>
      </c>
      <c r="D112" s="19">
        <v>0</v>
      </c>
      <c r="E112" s="19">
        <v>0</v>
      </c>
      <c r="F112" s="19">
        <v>0</v>
      </c>
    </row>
    <row r="113" spans="1:6" x14ac:dyDescent="0.25">
      <c r="A113" s="60" t="s">
        <v>137</v>
      </c>
      <c r="B113" s="28"/>
      <c r="C113" s="44">
        <v>0</v>
      </c>
      <c r="D113" s="19">
        <v>0</v>
      </c>
      <c r="E113" s="19">
        <v>0</v>
      </c>
      <c r="F113" s="19">
        <v>0</v>
      </c>
    </row>
    <row r="114" spans="1:6" x14ac:dyDescent="0.25">
      <c r="A114" s="57" t="s">
        <v>138</v>
      </c>
      <c r="B114" s="28"/>
      <c r="C114" s="44">
        <v>0</v>
      </c>
      <c r="D114" s="19">
        <v>0</v>
      </c>
      <c r="E114" s="19">
        <v>0</v>
      </c>
      <c r="F114" s="19">
        <v>0</v>
      </c>
    </row>
    <row r="115" spans="1:6" x14ac:dyDescent="0.25">
      <c r="A115" s="37" t="s">
        <v>30</v>
      </c>
      <c r="B115" s="38">
        <v>0</v>
      </c>
      <c r="C115" s="40">
        <v>0</v>
      </c>
      <c r="D115" s="41">
        <v>0</v>
      </c>
      <c r="E115" s="42">
        <v>0</v>
      </c>
      <c r="F115" s="41">
        <v>0</v>
      </c>
    </row>
    <row r="116" spans="1:6" x14ac:dyDescent="0.25">
      <c r="A116" s="37" t="s">
        <v>31</v>
      </c>
      <c r="B116" s="38">
        <v>2</v>
      </c>
      <c r="C116" s="40">
        <v>0</v>
      </c>
      <c r="D116" s="41">
        <v>2</v>
      </c>
      <c r="E116" s="42">
        <v>0</v>
      </c>
      <c r="F116" s="42">
        <v>0</v>
      </c>
    </row>
    <row r="117" spans="1:6" x14ac:dyDescent="0.25">
      <c r="A117" s="59" t="s">
        <v>139</v>
      </c>
      <c r="B117" s="28"/>
      <c r="C117" s="44">
        <v>1</v>
      </c>
      <c r="D117" s="19">
        <v>1</v>
      </c>
      <c r="E117" s="19">
        <v>0</v>
      </c>
      <c r="F117" s="19">
        <v>0</v>
      </c>
    </row>
    <row r="118" spans="1:6" x14ac:dyDescent="0.25">
      <c r="A118" s="59" t="s">
        <v>140</v>
      </c>
      <c r="B118" s="28"/>
      <c r="C118" s="44">
        <v>1</v>
      </c>
      <c r="D118" s="19">
        <v>1</v>
      </c>
      <c r="E118" s="19">
        <v>0</v>
      </c>
      <c r="F118" s="19">
        <v>0</v>
      </c>
    </row>
    <row r="119" spans="1:6" x14ac:dyDescent="0.25">
      <c r="A119" s="63" t="s">
        <v>141</v>
      </c>
      <c r="B119" s="28"/>
      <c r="C119" s="44">
        <v>0</v>
      </c>
      <c r="D119" s="19">
        <v>0</v>
      </c>
      <c r="E119" s="19">
        <v>0</v>
      </c>
      <c r="F119" s="19">
        <v>0</v>
      </c>
    </row>
    <row r="120" spans="1:6" x14ac:dyDescent="0.25">
      <c r="A120" s="37" t="s">
        <v>32</v>
      </c>
      <c r="B120" s="38">
        <v>1</v>
      </c>
      <c r="C120" s="40"/>
      <c r="D120" s="41">
        <v>1</v>
      </c>
      <c r="E120" s="42">
        <v>0</v>
      </c>
      <c r="F120" s="42">
        <v>0</v>
      </c>
    </row>
    <row r="121" spans="1:6" x14ac:dyDescent="0.25">
      <c r="A121" s="60" t="s">
        <v>142</v>
      </c>
      <c r="B121" s="28"/>
      <c r="C121" s="44">
        <v>0</v>
      </c>
      <c r="D121" s="19">
        <v>0</v>
      </c>
      <c r="E121" s="20">
        <v>0</v>
      </c>
      <c r="F121" s="20">
        <v>0</v>
      </c>
    </row>
    <row r="122" spans="1:6" x14ac:dyDescent="0.25">
      <c r="A122" s="60" t="s">
        <v>143</v>
      </c>
      <c r="B122" s="28"/>
      <c r="C122" s="44">
        <v>1</v>
      </c>
      <c r="D122" s="19">
        <v>1</v>
      </c>
      <c r="E122" s="20">
        <v>0</v>
      </c>
      <c r="F122" s="20">
        <v>0</v>
      </c>
    </row>
    <row r="123" spans="1:6" x14ac:dyDescent="0.25">
      <c r="A123" s="60" t="s">
        <v>144</v>
      </c>
      <c r="B123" s="28"/>
      <c r="C123" s="44">
        <v>0</v>
      </c>
      <c r="D123" s="19">
        <v>0</v>
      </c>
      <c r="E123" s="20">
        <v>0</v>
      </c>
      <c r="F123" s="20">
        <v>0</v>
      </c>
    </row>
    <row r="124" spans="1:6" x14ac:dyDescent="0.25">
      <c r="A124" s="60" t="s">
        <v>145</v>
      </c>
      <c r="B124" s="28"/>
      <c r="C124" s="44">
        <v>0</v>
      </c>
      <c r="D124" s="19">
        <v>0</v>
      </c>
      <c r="E124" s="20">
        <v>0</v>
      </c>
      <c r="F124" s="20">
        <v>0</v>
      </c>
    </row>
    <row r="125" spans="1:6" x14ac:dyDescent="0.25">
      <c r="A125" s="57" t="s">
        <v>146</v>
      </c>
      <c r="B125" s="28"/>
      <c r="C125" s="44">
        <v>0</v>
      </c>
      <c r="D125" s="19">
        <v>0</v>
      </c>
      <c r="E125" s="20">
        <v>0</v>
      </c>
      <c r="F125" s="20">
        <v>0</v>
      </c>
    </row>
    <row r="126" spans="1:6" x14ac:dyDescent="0.25">
      <c r="A126" s="57" t="s">
        <v>147</v>
      </c>
      <c r="B126" s="28"/>
      <c r="C126" s="44">
        <v>0</v>
      </c>
      <c r="D126" s="19">
        <v>0</v>
      </c>
      <c r="E126" s="20">
        <v>0</v>
      </c>
      <c r="F126" s="20">
        <v>0</v>
      </c>
    </row>
    <row r="127" spans="1:6" x14ac:dyDescent="0.25">
      <c r="A127" s="37" t="s">
        <v>33</v>
      </c>
      <c r="B127" s="38">
        <v>2</v>
      </c>
      <c r="C127" s="40"/>
      <c r="D127" s="41">
        <v>2</v>
      </c>
      <c r="E127" s="42">
        <v>0</v>
      </c>
      <c r="F127" s="42">
        <v>0</v>
      </c>
    </row>
    <row r="128" spans="1:6" x14ac:dyDescent="0.25">
      <c r="A128" s="56" t="s">
        <v>148</v>
      </c>
      <c r="B128" s="28"/>
      <c r="C128" s="44">
        <v>1</v>
      </c>
      <c r="D128" s="19">
        <v>1</v>
      </c>
      <c r="E128" s="20">
        <v>0</v>
      </c>
      <c r="F128" s="20">
        <v>0</v>
      </c>
    </row>
    <row r="129" spans="1:6" x14ac:dyDescent="0.25">
      <c r="A129" s="56" t="s">
        <v>149</v>
      </c>
      <c r="B129" s="28"/>
      <c r="C129" s="44">
        <v>1</v>
      </c>
      <c r="D129" s="19">
        <v>1</v>
      </c>
      <c r="E129" s="20">
        <v>0</v>
      </c>
      <c r="F129" s="20">
        <v>0</v>
      </c>
    </row>
    <row r="130" spans="1:6" x14ac:dyDescent="0.25">
      <c r="A130" s="66" t="s">
        <v>11</v>
      </c>
      <c r="B130" s="38">
        <f>SUM(Table136[Total Issues by Topic])</f>
        <v>110</v>
      </c>
      <c r="C130" s="38">
        <f>SUM(Table136[Total Issues by Sub-Topic])</f>
        <v>110</v>
      </c>
      <c r="D130" s="38">
        <f>SUM(D127,D120,D116,D99,D91,D87,D79,D43,D38,D31,D18,D8)</f>
        <v>101</v>
      </c>
      <c r="E130" s="38">
        <f>SUM(E127,E120,E116,E99,E91,E87,E79,E43,E38,E31,E18,E8)</f>
        <v>8</v>
      </c>
      <c r="F130" s="38">
        <f>SUM(F127,F120,F116,F115,F108,F99,F92,F91,F87,F79,F72,F66,F61,F55,F49,F43,F38,F31,F26,F18,F8)</f>
        <v>1</v>
      </c>
    </row>
  </sheetData>
  <mergeCells count="1">
    <mergeCell ref="A1:F4"/>
  </mergeCells>
  <conditionalFormatting sqref="B8:B129">
    <cfRule type="top10" dxfId="42" priority="1" percent="1" rank="10"/>
  </conditionalFormatting>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33D7-7792-4065-A3D4-E61E3FC8AEAC}">
  <dimension ref="A1:C207"/>
  <sheetViews>
    <sheetView topLeftCell="A4" zoomScale="110" zoomScaleNormal="110" workbookViewId="0">
      <selection activeCell="E17" sqref="E17"/>
    </sheetView>
  </sheetViews>
  <sheetFormatPr defaultRowHeight="15" x14ac:dyDescent="0.25"/>
  <cols>
    <col min="1" max="1" width="47.7109375" style="1" customWidth="1"/>
    <col min="2" max="3" width="25.7109375" style="1" customWidth="1"/>
    <col min="4" max="16384" width="9.140625" style="1"/>
  </cols>
  <sheetData>
    <row r="1" spans="1:3" ht="15" customHeight="1" x14ac:dyDescent="0.25">
      <c r="A1" s="97" t="s">
        <v>333</v>
      </c>
      <c r="B1" s="97"/>
      <c r="C1" s="81"/>
    </row>
    <row r="2" spans="1:3" x14ac:dyDescent="0.25">
      <c r="A2" s="97"/>
      <c r="B2" s="97"/>
      <c r="C2" s="81"/>
    </row>
    <row r="3" spans="1:3" x14ac:dyDescent="0.25">
      <c r="A3" s="97"/>
      <c r="B3" s="97"/>
      <c r="C3" s="81"/>
    </row>
    <row r="4" spans="1:3" s="2" customFormat="1" x14ac:dyDescent="0.25">
      <c r="A4" s="100"/>
      <c r="B4" s="100"/>
      <c r="C4" s="82"/>
    </row>
    <row r="5" spans="1:3" x14ac:dyDescent="0.25">
      <c r="A5" s="26" t="s">
        <v>35</v>
      </c>
      <c r="B5" s="26"/>
      <c r="C5" s="26"/>
    </row>
    <row r="6" spans="1:3" x14ac:dyDescent="0.25">
      <c r="A6" s="69" t="s">
        <v>12</v>
      </c>
      <c r="B6" s="69" t="s">
        <v>332</v>
      </c>
      <c r="C6" s="96" t="s">
        <v>334</v>
      </c>
    </row>
    <row r="7" spans="1:3" x14ac:dyDescent="0.25">
      <c r="A7" s="88" t="s">
        <v>48</v>
      </c>
      <c r="B7" s="92" t="s">
        <v>174</v>
      </c>
      <c r="C7" s="89">
        <v>22877</v>
      </c>
    </row>
    <row r="8" spans="1:3" ht="15" customHeight="1" x14ac:dyDescent="0.25">
      <c r="A8" s="86"/>
      <c r="B8" s="93" t="s">
        <v>175</v>
      </c>
      <c r="C8" s="92">
        <v>831</v>
      </c>
    </row>
    <row r="9" spans="1:3" ht="15" customHeight="1" x14ac:dyDescent="0.25">
      <c r="A9" s="86"/>
      <c r="B9" s="93" t="s">
        <v>176</v>
      </c>
      <c r="C9" s="92">
        <v>21580</v>
      </c>
    </row>
    <row r="10" spans="1:3" ht="15" customHeight="1" x14ac:dyDescent="0.25">
      <c r="A10" s="86"/>
      <c r="B10" s="93" t="s">
        <v>177</v>
      </c>
      <c r="C10" s="92">
        <v>240</v>
      </c>
    </row>
    <row r="11" spans="1:3" ht="15" customHeight="1" x14ac:dyDescent="0.25">
      <c r="A11" s="86"/>
      <c r="B11" s="93" t="s">
        <v>178</v>
      </c>
      <c r="C11" s="92">
        <v>197</v>
      </c>
    </row>
    <row r="12" spans="1:3" ht="15" customHeight="1" x14ac:dyDescent="0.25">
      <c r="A12" s="86"/>
      <c r="B12" s="93" t="s">
        <v>179</v>
      </c>
      <c r="C12" s="92">
        <v>29</v>
      </c>
    </row>
    <row r="13" spans="1:3" x14ac:dyDescent="0.25">
      <c r="A13" s="90" t="s">
        <v>180</v>
      </c>
      <c r="B13" s="94" t="s">
        <v>174</v>
      </c>
      <c r="C13" s="91">
        <v>2122</v>
      </c>
    </row>
    <row r="14" spans="1:3" ht="15" customHeight="1" x14ac:dyDescent="0.25">
      <c r="A14" s="87"/>
      <c r="B14" s="95" t="s">
        <v>181</v>
      </c>
      <c r="C14" s="94">
        <v>2</v>
      </c>
    </row>
    <row r="15" spans="1:3" ht="15" customHeight="1" x14ac:dyDescent="0.25">
      <c r="A15" s="87"/>
      <c r="B15" s="95" t="s">
        <v>182</v>
      </c>
      <c r="C15" s="94">
        <v>1</v>
      </c>
    </row>
    <row r="16" spans="1:3" ht="15" customHeight="1" x14ac:dyDescent="0.25">
      <c r="A16" s="87"/>
      <c r="B16" s="95" t="s">
        <v>183</v>
      </c>
      <c r="C16" s="94">
        <v>1</v>
      </c>
    </row>
    <row r="17" spans="1:3" x14ac:dyDescent="0.25">
      <c r="A17" s="87"/>
      <c r="B17" s="95" t="s">
        <v>184</v>
      </c>
      <c r="C17" s="94">
        <v>1</v>
      </c>
    </row>
    <row r="18" spans="1:3" x14ac:dyDescent="0.25">
      <c r="A18" s="87"/>
      <c r="B18" s="95" t="s">
        <v>175</v>
      </c>
      <c r="C18" s="94">
        <v>125</v>
      </c>
    </row>
    <row r="19" spans="1:3" x14ac:dyDescent="0.25">
      <c r="A19" s="87"/>
      <c r="B19" s="95" t="s">
        <v>185</v>
      </c>
      <c r="C19" s="94">
        <v>48</v>
      </c>
    </row>
    <row r="20" spans="1:3" x14ac:dyDescent="0.25">
      <c r="A20" s="87"/>
      <c r="B20" s="95" t="s">
        <v>186</v>
      </c>
      <c r="C20" s="94">
        <v>463</v>
      </c>
    </row>
    <row r="21" spans="1:3" x14ac:dyDescent="0.25">
      <c r="A21" s="87"/>
      <c r="B21" s="95" t="s">
        <v>176</v>
      </c>
      <c r="C21" s="94">
        <v>30</v>
      </c>
    </row>
    <row r="22" spans="1:3" ht="15" customHeight="1" x14ac:dyDescent="0.25">
      <c r="A22" s="87"/>
      <c r="B22" s="95" t="s">
        <v>187</v>
      </c>
      <c r="C22" s="94">
        <v>432</v>
      </c>
    </row>
    <row r="23" spans="1:3" x14ac:dyDescent="0.25">
      <c r="A23" s="87"/>
      <c r="B23" s="95" t="s">
        <v>188</v>
      </c>
      <c r="C23" s="94">
        <v>6</v>
      </c>
    </row>
    <row r="24" spans="1:3" x14ac:dyDescent="0.25">
      <c r="A24" s="87"/>
      <c r="B24" s="95" t="s">
        <v>189</v>
      </c>
      <c r="C24" s="94">
        <v>17</v>
      </c>
    </row>
    <row r="25" spans="1:3" x14ac:dyDescent="0.25">
      <c r="A25" s="87"/>
      <c r="B25" s="95" t="s">
        <v>190</v>
      </c>
      <c r="C25" s="94">
        <v>2</v>
      </c>
    </row>
    <row r="26" spans="1:3" ht="15" customHeight="1" x14ac:dyDescent="0.25">
      <c r="A26" s="87"/>
      <c r="B26" s="95" t="s">
        <v>191</v>
      </c>
      <c r="C26" s="94">
        <v>2</v>
      </c>
    </row>
    <row r="27" spans="1:3" x14ac:dyDescent="0.25">
      <c r="A27" s="87"/>
      <c r="B27" s="95" t="s">
        <v>192</v>
      </c>
      <c r="C27" s="94">
        <v>2</v>
      </c>
    </row>
    <row r="28" spans="1:3" ht="15" customHeight="1" x14ac:dyDescent="0.25">
      <c r="A28" s="87"/>
      <c r="B28" s="95" t="s">
        <v>193</v>
      </c>
      <c r="C28" s="94">
        <v>2</v>
      </c>
    </row>
    <row r="29" spans="1:3" x14ac:dyDescent="0.25">
      <c r="A29" s="87"/>
      <c r="B29" s="95" t="s">
        <v>194</v>
      </c>
      <c r="C29" s="94">
        <v>1</v>
      </c>
    </row>
    <row r="30" spans="1:3" x14ac:dyDescent="0.25">
      <c r="A30" s="87"/>
      <c r="B30" s="95" t="s">
        <v>195</v>
      </c>
      <c r="C30" s="94">
        <v>5</v>
      </c>
    </row>
    <row r="31" spans="1:3" x14ac:dyDescent="0.25">
      <c r="A31" s="87"/>
      <c r="B31" s="95" t="s">
        <v>196</v>
      </c>
      <c r="C31" s="94">
        <v>1</v>
      </c>
    </row>
    <row r="32" spans="1:3" ht="15" customHeight="1" x14ac:dyDescent="0.25">
      <c r="A32" s="87"/>
      <c r="B32" s="95" t="s">
        <v>197</v>
      </c>
      <c r="C32" s="94">
        <v>967</v>
      </c>
    </row>
    <row r="33" spans="1:3" ht="15" customHeight="1" x14ac:dyDescent="0.25">
      <c r="A33" s="87"/>
      <c r="B33" s="95" t="s">
        <v>198</v>
      </c>
      <c r="C33" s="94">
        <v>5</v>
      </c>
    </row>
    <row r="34" spans="1:3" ht="15" customHeight="1" x14ac:dyDescent="0.25">
      <c r="A34" s="87"/>
      <c r="B34" s="95" t="s">
        <v>199</v>
      </c>
      <c r="C34" s="94">
        <v>3</v>
      </c>
    </row>
    <row r="35" spans="1:3" ht="15" customHeight="1" x14ac:dyDescent="0.25">
      <c r="A35" s="87"/>
      <c r="B35" s="95" t="s">
        <v>200</v>
      </c>
      <c r="C35" s="94">
        <v>1</v>
      </c>
    </row>
    <row r="36" spans="1:3" x14ac:dyDescent="0.25">
      <c r="A36" s="87"/>
      <c r="B36" s="95" t="s">
        <v>179</v>
      </c>
      <c r="C36" s="94">
        <v>5</v>
      </c>
    </row>
    <row r="37" spans="1:3" x14ac:dyDescent="0.25">
      <c r="A37" s="88" t="s">
        <v>51</v>
      </c>
      <c r="B37" s="92" t="s">
        <v>174</v>
      </c>
      <c r="C37" s="89">
        <v>15186</v>
      </c>
    </row>
    <row r="38" spans="1:3" x14ac:dyDescent="0.25">
      <c r="A38" s="86"/>
      <c r="B38" s="93" t="s">
        <v>176</v>
      </c>
      <c r="C38" s="92">
        <v>15112</v>
      </c>
    </row>
    <row r="39" spans="1:3" x14ac:dyDescent="0.25">
      <c r="A39" s="86"/>
      <c r="B39" s="93" t="s">
        <v>179</v>
      </c>
      <c r="C39" s="92">
        <v>74</v>
      </c>
    </row>
    <row r="40" spans="1:3" x14ac:dyDescent="0.25">
      <c r="A40" s="90" t="s">
        <v>150</v>
      </c>
      <c r="B40" s="94" t="s">
        <v>174</v>
      </c>
      <c r="C40" s="91">
        <v>202249</v>
      </c>
    </row>
    <row r="41" spans="1:3" ht="15" customHeight="1" x14ac:dyDescent="0.25">
      <c r="A41" s="87"/>
      <c r="B41" s="95" t="s">
        <v>201</v>
      </c>
      <c r="C41" s="94">
        <v>338</v>
      </c>
    </row>
    <row r="42" spans="1:3" ht="15" customHeight="1" x14ac:dyDescent="0.25">
      <c r="A42" s="87"/>
      <c r="B42" s="95" t="s">
        <v>202</v>
      </c>
      <c r="C42" s="94">
        <v>449</v>
      </c>
    </row>
    <row r="43" spans="1:3" ht="15" customHeight="1" x14ac:dyDescent="0.25">
      <c r="A43" s="87"/>
      <c r="B43" s="95" t="s">
        <v>203</v>
      </c>
      <c r="C43" s="94">
        <v>496</v>
      </c>
    </row>
    <row r="44" spans="1:3" x14ac:dyDescent="0.25">
      <c r="A44" s="87"/>
      <c r="B44" s="95" t="s">
        <v>204</v>
      </c>
      <c r="C44" s="94">
        <v>8894</v>
      </c>
    </row>
    <row r="45" spans="1:3" x14ac:dyDescent="0.25">
      <c r="A45" s="87"/>
      <c r="B45" s="95" t="s">
        <v>205</v>
      </c>
      <c r="C45" s="94">
        <v>8198</v>
      </c>
    </row>
    <row r="46" spans="1:3" x14ac:dyDescent="0.25">
      <c r="A46" s="87"/>
      <c r="B46" s="95" t="s">
        <v>176</v>
      </c>
      <c r="C46" s="94">
        <v>176233</v>
      </c>
    </row>
    <row r="47" spans="1:3" x14ac:dyDescent="0.25">
      <c r="A47" s="87"/>
      <c r="B47" s="95" t="s">
        <v>206</v>
      </c>
      <c r="C47" s="94">
        <v>135</v>
      </c>
    </row>
    <row r="48" spans="1:3" x14ac:dyDescent="0.25">
      <c r="A48" s="87"/>
      <c r="B48" s="95" t="s">
        <v>207</v>
      </c>
      <c r="C48" s="94">
        <v>860</v>
      </c>
    </row>
    <row r="49" spans="1:3" x14ac:dyDescent="0.25">
      <c r="A49" s="87"/>
      <c r="B49" s="95" t="s">
        <v>208</v>
      </c>
      <c r="C49" s="94">
        <v>6303</v>
      </c>
    </row>
    <row r="50" spans="1:3" x14ac:dyDescent="0.25">
      <c r="A50" s="87"/>
      <c r="B50" s="95" t="s">
        <v>209</v>
      </c>
      <c r="C50" s="94">
        <v>4</v>
      </c>
    </row>
    <row r="51" spans="1:3" x14ac:dyDescent="0.25">
      <c r="A51" s="87"/>
      <c r="B51" s="95" t="s">
        <v>210</v>
      </c>
      <c r="C51" s="94">
        <v>115</v>
      </c>
    </row>
    <row r="52" spans="1:3" x14ac:dyDescent="0.25">
      <c r="A52" s="87"/>
      <c r="B52" s="95" t="s">
        <v>211</v>
      </c>
      <c r="C52" s="94">
        <v>73</v>
      </c>
    </row>
    <row r="53" spans="1:3" ht="15" customHeight="1" x14ac:dyDescent="0.25">
      <c r="A53" s="87"/>
      <c r="B53" s="95" t="s">
        <v>200</v>
      </c>
      <c r="C53" s="94">
        <v>151</v>
      </c>
    </row>
    <row r="54" spans="1:3" x14ac:dyDescent="0.25">
      <c r="A54" s="88" t="s">
        <v>212</v>
      </c>
      <c r="B54" s="92" t="s">
        <v>174</v>
      </c>
      <c r="C54" s="89">
        <v>1411</v>
      </c>
    </row>
    <row r="55" spans="1:3" ht="15" customHeight="1" x14ac:dyDescent="0.25">
      <c r="A55" s="86"/>
      <c r="B55" s="93" t="s">
        <v>213</v>
      </c>
      <c r="C55" s="92">
        <v>1292</v>
      </c>
    </row>
    <row r="56" spans="1:3" x14ac:dyDescent="0.25">
      <c r="A56" s="86"/>
      <c r="B56" s="93" t="s">
        <v>214</v>
      </c>
      <c r="C56" s="92">
        <v>1</v>
      </c>
    </row>
    <row r="57" spans="1:3" x14ac:dyDescent="0.25">
      <c r="A57" s="86"/>
      <c r="B57" s="93" t="s">
        <v>215</v>
      </c>
      <c r="C57" s="92">
        <v>7</v>
      </c>
    </row>
    <row r="58" spans="1:3" ht="15" customHeight="1" x14ac:dyDescent="0.25">
      <c r="A58" s="86"/>
      <c r="B58" s="93" t="s">
        <v>216</v>
      </c>
      <c r="C58" s="92">
        <v>72</v>
      </c>
    </row>
    <row r="59" spans="1:3" ht="15" customHeight="1" x14ac:dyDescent="0.25">
      <c r="A59" s="86"/>
      <c r="B59" s="93" t="s">
        <v>217</v>
      </c>
      <c r="C59" s="92">
        <v>39</v>
      </c>
    </row>
    <row r="60" spans="1:3" x14ac:dyDescent="0.25">
      <c r="A60" s="90" t="s">
        <v>45</v>
      </c>
      <c r="B60" s="94" t="s">
        <v>174</v>
      </c>
      <c r="C60" s="94">
        <v>69118</v>
      </c>
    </row>
    <row r="61" spans="1:3" x14ac:dyDescent="0.25">
      <c r="A61" s="87"/>
      <c r="B61" s="95" t="s">
        <v>218</v>
      </c>
      <c r="C61" s="94">
        <v>4180</v>
      </c>
    </row>
    <row r="62" spans="1:3" x14ac:dyDescent="0.25">
      <c r="A62" s="87"/>
      <c r="B62" s="95" t="s">
        <v>185</v>
      </c>
      <c r="C62" s="94">
        <v>16453</v>
      </c>
    </row>
    <row r="63" spans="1:3" x14ac:dyDescent="0.25">
      <c r="A63" s="87"/>
      <c r="B63" s="95" t="s">
        <v>219</v>
      </c>
      <c r="C63" s="94">
        <v>67</v>
      </c>
    </row>
    <row r="64" spans="1:3" x14ac:dyDescent="0.25">
      <c r="A64" s="87"/>
      <c r="B64" s="95" t="s">
        <v>195</v>
      </c>
      <c r="C64" s="94">
        <v>40528</v>
      </c>
    </row>
    <row r="65" spans="1:3" x14ac:dyDescent="0.25">
      <c r="A65" s="87"/>
      <c r="B65" s="95" t="s">
        <v>220</v>
      </c>
      <c r="C65" s="94">
        <v>7890</v>
      </c>
    </row>
    <row r="66" spans="1:3" x14ac:dyDescent="0.25">
      <c r="A66" s="88" t="s">
        <v>49</v>
      </c>
      <c r="B66" s="92" t="s">
        <v>174</v>
      </c>
      <c r="C66" s="89">
        <v>15310</v>
      </c>
    </row>
    <row r="67" spans="1:3" x14ac:dyDescent="0.25">
      <c r="A67" s="86"/>
      <c r="B67" s="93" t="s">
        <v>221</v>
      </c>
      <c r="C67" s="92">
        <v>34</v>
      </c>
    </row>
    <row r="68" spans="1:3" x14ac:dyDescent="0.25">
      <c r="A68" s="86"/>
      <c r="B68" s="93" t="s">
        <v>222</v>
      </c>
      <c r="C68" s="92">
        <v>1754</v>
      </c>
    </row>
    <row r="69" spans="1:3" x14ac:dyDescent="0.25">
      <c r="A69" s="86"/>
      <c r="B69" s="93" t="s">
        <v>223</v>
      </c>
      <c r="C69" s="92">
        <v>556</v>
      </c>
    </row>
    <row r="70" spans="1:3" x14ac:dyDescent="0.25">
      <c r="A70" s="86"/>
      <c r="B70" s="93" t="s">
        <v>181</v>
      </c>
      <c r="C70" s="92">
        <v>2463</v>
      </c>
    </row>
    <row r="71" spans="1:3" ht="15" customHeight="1" x14ac:dyDescent="0.25">
      <c r="A71" s="86"/>
      <c r="B71" s="93" t="s">
        <v>182</v>
      </c>
      <c r="C71" s="92">
        <v>679</v>
      </c>
    </row>
    <row r="72" spans="1:3" x14ac:dyDescent="0.25">
      <c r="A72" s="86"/>
      <c r="B72" s="93" t="s">
        <v>224</v>
      </c>
      <c r="C72" s="92">
        <v>66</v>
      </c>
    </row>
    <row r="73" spans="1:3" x14ac:dyDescent="0.25">
      <c r="A73" s="86"/>
      <c r="B73" s="93" t="s">
        <v>225</v>
      </c>
      <c r="C73" s="92">
        <v>506</v>
      </c>
    </row>
    <row r="74" spans="1:3" ht="15" customHeight="1" x14ac:dyDescent="0.25">
      <c r="A74" s="86"/>
      <c r="B74" s="93" t="s">
        <v>191</v>
      </c>
      <c r="C74" s="92">
        <v>6569</v>
      </c>
    </row>
    <row r="75" spans="1:3" x14ac:dyDescent="0.25">
      <c r="A75" s="86"/>
      <c r="B75" s="93" t="s">
        <v>226</v>
      </c>
      <c r="C75" s="92">
        <v>1237</v>
      </c>
    </row>
    <row r="76" spans="1:3" x14ac:dyDescent="0.25">
      <c r="A76" s="86"/>
      <c r="B76" s="93" t="s">
        <v>227</v>
      </c>
      <c r="C76" s="92">
        <v>470</v>
      </c>
    </row>
    <row r="77" spans="1:3" x14ac:dyDescent="0.25">
      <c r="A77" s="86"/>
      <c r="B77" s="93" t="s">
        <v>228</v>
      </c>
      <c r="C77" s="92">
        <v>245</v>
      </c>
    </row>
    <row r="78" spans="1:3" ht="15" customHeight="1" x14ac:dyDescent="0.25">
      <c r="A78" s="86"/>
      <c r="B78" s="93" t="s">
        <v>229</v>
      </c>
      <c r="C78" s="92">
        <v>731</v>
      </c>
    </row>
    <row r="79" spans="1:3" x14ac:dyDescent="0.25">
      <c r="A79" s="90" t="s">
        <v>50</v>
      </c>
      <c r="B79" s="94" t="s">
        <v>174</v>
      </c>
      <c r="C79" s="94">
        <v>8637</v>
      </c>
    </row>
    <row r="80" spans="1:3" x14ac:dyDescent="0.25">
      <c r="A80" s="87"/>
      <c r="B80" s="95" t="s">
        <v>184</v>
      </c>
      <c r="C80" s="94">
        <v>1</v>
      </c>
    </row>
    <row r="81" spans="1:3" x14ac:dyDescent="0.25">
      <c r="A81" s="87"/>
      <c r="B81" s="95" t="s">
        <v>230</v>
      </c>
      <c r="C81" s="94">
        <v>856</v>
      </c>
    </row>
    <row r="82" spans="1:3" x14ac:dyDescent="0.25">
      <c r="A82" s="87"/>
      <c r="B82" s="95" t="s">
        <v>231</v>
      </c>
      <c r="C82" s="94">
        <v>5570</v>
      </c>
    </row>
    <row r="83" spans="1:3" x14ac:dyDescent="0.25">
      <c r="A83" s="87"/>
      <c r="B83" s="95" t="s">
        <v>232</v>
      </c>
      <c r="C83" s="94">
        <v>2210</v>
      </c>
    </row>
    <row r="84" spans="1:3" x14ac:dyDescent="0.25">
      <c r="A84" s="88" t="s">
        <v>233</v>
      </c>
      <c r="B84" s="92" t="s">
        <v>174</v>
      </c>
      <c r="C84" s="89">
        <v>11</v>
      </c>
    </row>
    <row r="85" spans="1:3" x14ac:dyDescent="0.25">
      <c r="A85" s="86"/>
      <c r="B85" s="93" t="s">
        <v>26</v>
      </c>
      <c r="C85" s="92">
        <v>11</v>
      </c>
    </row>
    <row r="86" spans="1:3" x14ac:dyDescent="0.25">
      <c r="A86" s="90" t="s">
        <v>234</v>
      </c>
      <c r="B86" s="94" t="s">
        <v>174</v>
      </c>
      <c r="C86" s="91">
        <v>640</v>
      </c>
    </row>
    <row r="87" spans="1:3" x14ac:dyDescent="0.25">
      <c r="A87" s="87"/>
      <c r="B87" s="95" t="s">
        <v>235</v>
      </c>
      <c r="C87" s="94">
        <v>56</v>
      </c>
    </row>
    <row r="88" spans="1:3" x14ac:dyDescent="0.25">
      <c r="A88" s="87"/>
      <c r="B88" s="95" t="s">
        <v>236</v>
      </c>
      <c r="C88" s="94">
        <v>105</v>
      </c>
    </row>
    <row r="89" spans="1:3" x14ac:dyDescent="0.25">
      <c r="A89" s="87"/>
      <c r="B89" s="95" t="s">
        <v>237</v>
      </c>
      <c r="C89" s="94">
        <v>223</v>
      </c>
    </row>
    <row r="90" spans="1:3" ht="15" customHeight="1" x14ac:dyDescent="0.25">
      <c r="A90" s="87"/>
      <c r="B90" s="95" t="s">
        <v>238</v>
      </c>
      <c r="C90" s="94">
        <v>195</v>
      </c>
    </row>
    <row r="91" spans="1:3" ht="15" customHeight="1" x14ac:dyDescent="0.25">
      <c r="A91" s="87"/>
      <c r="B91" s="95" t="s">
        <v>239</v>
      </c>
      <c r="C91" s="94">
        <v>13</v>
      </c>
    </row>
    <row r="92" spans="1:3" x14ac:dyDescent="0.25">
      <c r="A92" s="87"/>
      <c r="B92" s="95" t="s">
        <v>188</v>
      </c>
      <c r="C92" s="94">
        <v>1</v>
      </c>
    </row>
    <row r="93" spans="1:3" x14ac:dyDescent="0.25">
      <c r="A93" s="87"/>
      <c r="B93" s="95" t="s">
        <v>240</v>
      </c>
      <c r="C93" s="94">
        <v>47</v>
      </c>
    </row>
    <row r="94" spans="1:3" x14ac:dyDescent="0.25">
      <c r="A94" s="88" t="s">
        <v>241</v>
      </c>
      <c r="B94" s="92" t="s">
        <v>174</v>
      </c>
      <c r="C94" s="89">
        <v>14151</v>
      </c>
    </row>
    <row r="95" spans="1:3" x14ac:dyDescent="0.25">
      <c r="A95" s="86"/>
      <c r="B95" s="93" t="s">
        <v>242</v>
      </c>
      <c r="C95" s="92">
        <v>682</v>
      </c>
    </row>
    <row r="96" spans="1:3" ht="15" customHeight="1" x14ac:dyDescent="0.25">
      <c r="A96" s="86"/>
      <c r="B96" s="93" t="s">
        <v>183</v>
      </c>
      <c r="C96" s="92">
        <v>3720</v>
      </c>
    </row>
    <row r="97" spans="1:3" x14ac:dyDescent="0.25">
      <c r="A97" s="86"/>
      <c r="B97" s="93" t="s">
        <v>184</v>
      </c>
      <c r="C97" s="92">
        <v>9571</v>
      </c>
    </row>
    <row r="98" spans="1:3" x14ac:dyDescent="0.25">
      <c r="A98" s="86"/>
      <c r="B98" s="93" t="s">
        <v>243</v>
      </c>
      <c r="C98" s="92">
        <v>178</v>
      </c>
    </row>
    <row r="99" spans="1:3" x14ac:dyDescent="0.25">
      <c r="A99" s="90" t="s">
        <v>244</v>
      </c>
      <c r="B99" s="94" t="s">
        <v>174</v>
      </c>
      <c r="C99" s="91">
        <v>11643</v>
      </c>
    </row>
    <row r="100" spans="1:3" x14ac:dyDescent="0.25">
      <c r="A100" s="87"/>
      <c r="B100" s="95" t="s">
        <v>188</v>
      </c>
      <c r="C100" s="94">
        <v>6506</v>
      </c>
    </row>
    <row r="101" spans="1:3" x14ac:dyDescent="0.25">
      <c r="A101" s="87"/>
      <c r="B101" s="95" t="s">
        <v>194</v>
      </c>
      <c r="C101" s="94">
        <v>4007</v>
      </c>
    </row>
    <row r="102" spans="1:3" x14ac:dyDescent="0.25">
      <c r="A102" s="87"/>
      <c r="B102" s="95" t="s">
        <v>196</v>
      </c>
      <c r="C102" s="94">
        <v>1130</v>
      </c>
    </row>
    <row r="103" spans="1:3" x14ac:dyDescent="0.25">
      <c r="A103" s="88" t="s">
        <v>245</v>
      </c>
      <c r="B103" s="92" t="s">
        <v>174</v>
      </c>
      <c r="C103" s="89">
        <v>760</v>
      </c>
    </row>
    <row r="104" spans="1:3" x14ac:dyDescent="0.25">
      <c r="A104" s="86"/>
      <c r="B104" s="93" t="s">
        <v>246</v>
      </c>
      <c r="C104" s="92">
        <v>18</v>
      </c>
    </row>
    <row r="105" spans="1:3" x14ac:dyDescent="0.25">
      <c r="A105" s="86"/>
      <c r="B105" s="93" t="s">
        <v>247</v>
      </c>
      <c r="C105" s="92">
        <v>125</v>
      </c>
    </row>
    <row r="106" spans="1:3" x14ac:dyDescent="0.25">
      <c r="A106" s="86"/>
      <c r="B106" s="93" t="s">
        <v>176</v>
      </c>
      <c r="C106" s="92">
        <v>617</v>
      </c>
    </row>
    <row r="107" spans="1:3" x14ac:dyDescent="0.25">
      <c r="A107" s="90" t="s">
        <v>47</v>
      </c>
      <c r="B107" s="94" t="s">
        <v>174</v>
      </c>
      <c r="C107" s="91">
        <v>43054</v>
      </c>
    </row>
    <row r="108" spans="1:3" x14ac:dyDescent="0.25">
      <c r="A108" s="87"/>
      <c r="B108" s="95" t="s">
        <v>248</v>
      </c>
      <c r="C108" s="94">
        <v>101</v>
      </c>
    </row>
    <row r="109" spans="1:3" x14ac:dyDescent="0.25">
      <c r="A109" s="87"/>
      <c r="B109" s="95" t="s">
        <v>249</v>
      </c>
      <c r="C109" s="94">
        <v>262</v>
      </c>
    </row>
    <row r="110" spans="1:3" x14ac:dyDescent="0.25">
      <c r="A110" s="87"/>
      <c r="B110" s="95" t="s">
        <v>250</v>
      </c>
      <c r="C110" s="94">
        <v>137</v>
      </c>
    </row>
    <row r="111" spans="1:3" ht="15" customHeight="1" x14ac:dyDescent="0.25">
      <c r="A111" s="87"/>
      <c r="B111" s="95" t="s">
        <v>251</v>
      </c>
      <c r="C111" s="94">
        <v>20361</v>
      </c>
    </row>
    <row r="112" spans="1:3" x14ac:dyDescent="0.25">
      <c r="A112" s="87"/>
      <c r="B112" s="95" t="s">
        <v>252</v>
      </c>
      <c r="C112" s="94">
        <v>1958</v>
      </c>
    </row>
    <row r="113" spans="1:3" x14ac:dyDescent="0.25">
      <c r="A113" s="87"/>
      <c r="B113" s="95" t="s">
        <v>253</v>
      </c>
      <c r="C113" s="94">
        <v>9137</v>
      </c>
    </row>
    <row r="114" spans="1:3" x14ac:dyDescent="0.25">
      <c r="A114" s="87"/>
      <c r="B114" s="95" t="s">
        <v>254</v>
      </c>
      <c r="C114" s="94">
        <v>1588</v>
      </c>
    </row>
    <row r="115" spans="1:3" x14ac:dyDescent="0.25">
      <c r="A115" s="87"/>
      <c r="B115" s="95" t="s">
        <v>255</v>
      </c>
      <c r="C115" s="94">
        <v>694</v>
      </c>
    </row>
    <row r="116" spans="1:3" x14ac:dyDescent="0.25">
      <c r="A116" s="87"/>
      <c r="B116" s="95" t="s">
        <v>256</v>
      </c>
      <c r="C116" s="94">
        <v>777</v>
      </c>
    </row>
    <row r="117" spans="1:3" x14ac:dyDescent="0.25">
      <c r="A117" s="87"/>
      <c r="B117" s="95" t="s">
        <v>257</v>
      </c>
      <c r="C117" s="94">
        <v>680</v>
      </c>
    </row>
    <row r="118" spans="1:3" ht="15" customHeight="1" x14ac:dyDescent="0.25">
      <c r="A118" s="87"/>
      <c r="B118" s="95" t="s">
        <v>193</v>
      </c>
      <c r="C118" s="94">
        <v>3330</v>
      </c>
    </row>
    <row r="119" spans="1:3" ht="15" customHeight="1" x14ac:dyDescent="0.25">
      <c r="A119" s="87"/>
      <c r="B119" s="95" t="s">
        <v>198</v>
      </c>
      <c r="C119" s="94">
        <v>2559</v>
      </c>
    </row>
    <row r="120" spans="1:3" ht="15" customHeight="1" x14ac:dyDescent="0.25">
      <c r="A120" s="87"/>
      <c r="B120" s="95" t="s">
        <v>258</v>
      </c>
      <c r="C120" s="94">
        <v>96</v>
      </c>
    </row>
    <row r="121" spans="1:3" ht="15" customHeight="1" x14ac:dyDescent="0.25">
      <c r="A121" s="87"/>
      <c r="B121" s="95" t="s">
        <v>259</v>
      </c>
      <c r="C121" s="94">
        <v>1374</v>
      </c>
    </row>
    <row r="122" spans="1:3" x14ac:dyDescent="0.25">
      <c r="A122" s="88" t="s">
        <v>260</v>
      </c>
      <c r="B122" s="92" t="s">
        <v>174</v>
      </c>
      <c r="C122" s="89">
        <v>6255</v>
      </c>
    </row>
    <row r="123" spans="1:3" x14ac:dyDescent="0.25">
      <c r="A123" s="86"/>
      <c r="B123" s="93" t="s">
        <v>261</v>
      </c>
      <c r="C123" s="92">
        <v>436</v>
      </c>
    </row>
    <row r="124" spans="1:3" x14ac:dyDescent="0.25">
      <c r="A124" s="86"/>
      <c r="B124" s="93" t="s">
        <v>247</v>
      </c>
      <c r="C124" s="92">
        <v>761</v>
      </c>
    </row>
    <row r="125" spans="1:3" x14ac:dyDescent="0.25">
      <c r="A125" s="86"/>
      <c r="B125" s="93" t="s">
        <v>262</v>
      </c>
      <c r="C125" s="92">
        <v>186</v>
      </c>
    </row>
    <row r="126" spans="1:3" x14ac:dyDescent="0.25">
      <c r="A126" s="86"/>
      <c r="B126" s="93" t="s">
        <v>263</v>
      </c>
      <c r="C126" s="92">
        <v>1184</v>
      </c>
    </row>
    <row r="127" spans="1:3" x14ac:dyDescent="0.25">
      <c r="A127" s="86"/>
      <c r="B127" s="93" t="s">
        <v>192</v>
      </c>
      <c r="C127" s="92">
        <v>1842</v>
      </c>
    </row>
    <row r="128" spans="1:3" x14ac:dyDescent="0.25">
      <c r="A128" s="86"/>
      <c r="B128" s="93" t="s">
        <v>264</v>
      </c>
      <c r="C128" s="92">
        <v>52</v>
      </c>
    </row>
    <row r="129" spans="1:3" x14ac:dyDescent="0.25">
      <c r="A129" s="86"/>
      <c r="B129" s="93" t="s">
        <v>265</v>
      </c>
      <c r="C129" s="92">
        <v>175</v>
      </c>
    </row>
    <row r="130" spans="1:3" ht="15" customHeight="1" x14ac:dyDescent="0.25">
      <c r="A130" s="86"/>
      <c r="B130" s="93" t="s">
        <v>199</v>
      </c>
      <c r="C130" s="92">
        <v>1619</v>
      </c>
    </row>
    <row r="131" spans="1:3" x14ac:dyDescent="0.25">
      <c r="A131" s="90" t="s">
        <v>266</v>
      </c>
      <c r="B131" s="94" t="s">
        <v>174</v>
      </c>
      <c r="C131" s="91">
        <v>365</v>
      </c>
    </row>
    <row r="132" spans="1:3" x14ac:dyDescent="0.25">
      <c r="A132" s="87"/>
      <c r="B132" s="95" t="s">
        <v>267</v>
      </c>
      <c r="C132" s="94">
        <v>365</v>
      </c>
    </row>
    <row r="133" spans="1:3" x14ac:dyDescent="0.25">
      <c r="A133" s="88" t="s">
        <v>268</v>
      </c>
      <c r="B133" s="92" t="s">
        <v>174</v>
      </c>
      <c r="C133" s="89">
        <v>9</v>
      </c>
    </row>
    <row r="134" spans="1:3" x14ac:dyDescent="0.25">
      <c r="A134" s="86"/>
      <c r="B134" s="93" t="s">
        <v>269</v>
      </c>
      <c r="C134" s="92">
        <v>3</v>
      </c>
    </row>
    <row r="135" spans="1:3" x14ac:dyDescent="0.25">
      <c r="A135" s="86"/>
      <c r="B135" s="93" t="s">
        <v>270</v>
      </c>
      <c r="C135" s="92">
        <v>6</v>
      </c>
    </row>
    <row r="136" spans="1:3" x14ac:dyDescent="0.25">
      <c r="A136" s="90" t="s">
        <v>271</v>
      </c>
      <c r="B136" s="94" t="s">
        <v>174</v>
      </c>
      <c r="C136" s="91">
        <v>24</v>
      </c>
    </row>
    <row r="137" spans="1:3" x14ac:dyDescent="0.25">
      <c r="A137" s="87"/>
      <c r="B137" s="95" t="s">
        <v>272</v>
      </c>
      <c r="C137" s="94">
        <v>7</v>
      </c>
    </row>
    <row r="138" spans="1:3" x14ac:dyDescent="0.25">
      <c r="A138" s="87"/>
      <c r="B138" s="95" t="s">
        <v>273</v>
      </c>
      <c r="C138" s="94">
        <v>2</v>
      </c>
    </row>
    <row r="139" spans="1:3" x14ac:dyDescent="0.25">
      <c r="A139" s="87"/>
      <c r="B139" s="95" t="s">
        <v>274</v>
      </c>
      <c r="C139" s="94">
        <v>8</v>
      </c>
    </row>
    <row r="140" spans="1:3" x14ac:dyDescent="0.25">
      <c r="A140" s="87"/>
      <c r="B140" s="95" t="s">
        <v>275</v>
      </c>
      <c r="C140" s="94">
        <v>3</v>
      </c>
    </row>
    <row r="141" spans="1:3" ht="15" customHeight="1" x14ac:dyDescent="0.25">
      <c r="A141" s="87"/>
      <c r="B141" s="95" t="s">
        <v>276</v>
      </c>
      <c r="C141" s="94">
        <v>2</v>
      </c>
    </row>
    <row r="142" spans="1:3" ht="15" customHeight="1" x14ac:dyDescent="0.25">
      <c r="A142" s="87"/>
      <c r="B142" s="95" t="s">
        <v>277</v>
      </c>
      <c r="C142" s="94">
        <v>2</v>
      </c>
    </row>
    <row r="143" spans="1:3" x14ac:dyDescent="0.25">
      <c r="A143" s="88" t="s">
        <v>278</v>
      </c>
      <c r="B143" s="92" t="s">
        <v>174</v>
      </c>
      <c r="C143" s="89">
        <v>8</v>
      </c>
    </row>
    <row r="144" spans="1:3" x14ac:dyDescent="0.25">
      <c r="A144" s="86"/>
      <c r="B144" s="93" t="s">
        <v>279</v>
      </c>
      <c r="C144" s="92">
        <v>4</v>
      </c>
    </row>
    <row r="145" spans="1:3" ht="15" customHeight="1" x14ac:dyDescent="0.25">
      <c r="A145" s="86"/>
      <c r="B145" s="93" t="s">
        <v>280</v>
      </c>
      <c r="C145" s="92">
        <v>4</v>
      </c>
    </row>
    <row r="146" spans="1:3" x14ac:dyDescent="0.25">
      <c r="A146" s="90" t="s">
        <v>281</v>
      </c>
      <c r="B146" s="94" t="s">
        <v>174</v>
      </c>
      <c r="C146" s="91">
        <v>1360</v>
      </c>
    </row>
    <row r="147" spans="1:3" x14ac:dyDescent="0.25">
      <c r="A147" s="87"/>
      <c r="B147" s="95" t="s">
        <v>281</v>
      </c>
      <c r="C147" s="94">
        <v>1360</v>
      </c>
    </row>
    <row r="148" spans="1:3" x14ac:dyDescent="0.25">
      <c r="A148" s="88" t="s">
        <v>282</v>
      </c>
      <c r="B148" s="92" t="s">
        <v>174</v>
      </c>
      <c r="C148" s="92">
        <v>0</v>
      </c>
    </row>
    <row r="149" spans="1:3" x14ac:dyDescent="0.25">
      <c r="A149" s="86"/>
      <c r="B149" s="93" t="s">
        <v>283</v>
      </c>
      <c r="C149" s="92">
        <v>0</v>
      </c>
    </row>
    <row r="150" spans="1:3" x14ac:dyDescent="0.25">
      <c r="A150" s="90" t="s">
        <v>151</v>
      </c>
      <c r="B150" s="94" t="s">
        <v>174</v>
      </c>
      <c r="C150" s="91">
        <v>34311</v>
      </c>
    </row>
    <row r="151" spans="1:3" ht="15" customHeight="1" x14ac:dyDescent="0.25">
      <c r="A151" s="87"/>
      <c r="B151" s="95" t="s">
        <v>284</v>
      </c>
      <c r="C151" s="94">
        <v>295</v>
      </c>
    </row>
    <row r="152" spans="1:3" x14ac:dyDescent="0.25">
      <c r="A152" s="87"/>
      <c r="B152" s="95" t="s">
        <v>285</v>
      </c>
      <c r="C152" s="94">
        <v>12948</v>
      </c>
    </row>
    <row r="153" spans="1:3" ht="15" customHeight="1" x14ac:dyDescent="0.25">
      <c r="A153" s="87"/>
      <c r="B153" s="95" t="s">
        <v>286</v>
      </c>
      <c r="C153" s="94">
        <v>249</v>
      </c>
    </row>
    <row r="154" spans="1:3" x14ac:dyDescent="0.25">
      <c r="A154" s="87"/>
      <c r="B154" s="95" t="s">
        <v>287</v>
      </c>
      <c r="C154" s="94">
        <v>5762</v>
      </c>
    </row>
    <row r="155" spans="1:3" x14ac:dyDescent="0.25">
      <c r="A155" s="87"/>
      <c r="B155" s="95" t="s">
        <v>288</v>
      </c>
      <c r="C155" s="94">
        <v>71</v>
      </c>
    </row>
    <row r="156" spans="1:3" x14ac:dyDescent="0.25">
      <c r="A156" s="87"/>
      <c r="B156" s="95" t="s">
        <v>289</v>
      </c>
      <c r="C156" s="94">
        <v>106</v>
      </c>
    </row>
    <row r="157" spans="1:3" x14ac:dyDescent="0.25">
      <c r="A157" s="87"/>
      <c r="B157" s="95" t="s">
        <v>290</v>
      </c>
      <c r="C157" s="94">
        <v>69</v>
      </c>
    </row>
    <row r="158" spans="1:3" x14ac:dyDescent="0.25">
      <c r="A158" s="87"/>
      <c r="B158" s="95" t="s">
        <v>291</v>
      </c>
      <c r="C158" s="94">
        <v>3172</v>
      </c>
    </row>
    <row r="159" spans="1:3" x14ac:dyDescent="0.25">
      <c r="A159" s="87"/>
      <c r="B159" s="95" t="s">
        <v>292</v>
      </c>
      <c r="C159" s="94">
        <v>3324</v>
      </c>
    </row>
    <row r="160" spans="1:3" x14ac:dyDescent="0.25">
      <c r="A160" s="87"/>
      <c r="B160" s="95" t="s">
        <v>293</v>
      </c>
      <c r="C160" s="94">
        <v>750</v>
      </c>
    </row>
    <row r="161" spans="1:3" x14ac:dyDescent="0.25">
      <c r="A161" s="87"/>
      <c r="B161" s="95" t="s">
        <v>294</v>
      </c>
      <c r="C161" s="94">
        <v>7565</v>
      </c>
    </row>
    <row r="162" spans="1:3" x14ac:dyDescent="0.25">
      <c r="A162" s="88" t="s">
        <v>295</v>
      </c>
      <c r="B162" s="92" t="s">
        <v>174</v>
      </c>
      <c r="C162" s="89">
        <v>486</v>
      </c>
    </row>
    <row r="163" spans="1:3" x14ac:dyDescent="0.25">
      <c r="A163" s="86"/>
      <c r="B163" s="93" t="s">
        <v>296</v>
      </c>
      <c r="C163" s="92">
        <v>255</v>
      </c>
    </row>
    <row r="164" spans="1:3" x14ac:dyDescent="0.25">
      <c r="A164" s="86"/>
      <c r="B164" s="93" t="s">
        <v>297</v>
      </c>
      <c r="C164" s="92">
        <v>90</v>
      </c>
    </row>
    <row r="165" spans="1:3" x14ac:dyDescent="0.25">
      <c r="A165" s="86"/>
      <c r="B165" s="93" t="s">
        <v>298</v>
      </c>
      <c r="C165" s="92">
        <v>79</v>
      </c>
    </row>
    <row r="166" spans="1:3" x14ac:dyDescent="0.25">
      <c r="A166" s="86"/>
      <c r="B166" s="93" t="s">
        <v>299</v>
      </c>
      <c r="C166" s="92">
        <v>62</v>
      </c>
    </row>
    <row r="167" spans="1:3" x14ac:dyDescent="0.25">
      <c r="A167" s="90" t="s">
        <v>300</v>
      </c>
      <c r="B167" s="94" t="s">
        <v>174</v>
      </c>
      <c r="C167" s="91">
        <v>20</v>
      </c>
    </row>
    <row r="168" spans="1:3" x14ac:dyDescent="0.25">
      <c r="A168" s="87"/>
      <c r="B168" s="95" t="s">
        <v>185</v>
      </c>
      <c r="C168" s="94">
        <v>1</v>
      </c>
    </row>
    <row r="169" spans="1:3" x14ac:dyDescent="0.25">
      <c r="A169" s="87"/>
      <c r="B169" s="95" t="s">
        <v>186</v>
      </c>
      <c r="C169" s="94">
        <v>9</v>
      </c>
    </row>
    <row r="170" spans="1:3" ht="15" customHeight="1" x14ac:dyDescent="0.25">
      <c r="A170" s="87"/>
      <c r="B170" s="95" t="s">
        <v>187</v>
      </c>
      <c r="C170" s="94">
        <v>5</v>
      </c>
    </row>
    <row r="171" spans="1:3" ht="15" customHeight="1" x14ac:dyDescent="0.25">
      <c r="A171" s="87"/>
      <c r="B171" s="95" t="s">
        <v>197</v>
      </c>
      <c r="C171" s="94">
        <v>5</v>
      </c>
    </row>
    <row r="172" spans="1:3" x14ac:dyDescent="0.25">
      <c r="A172" s="88" t="s">
        <v>301</v>
      </c>
      <c r="B172" s="92" t="s">
        <v>174</v>
      </c>
      <c r="C172" s="89">
        <v>37</v>
      </c>
    </row>
    <row r="173" spans="1:3" x14ac:dyDescent="0.25">
      <c r="A173" s="86"/>
      <c r="B173" s="93" t="s">
        <v>267</v>
      </c>
      <c r="C173" s="92">
        <v>37</v>
      </c>
    </row>
    <row r="174" spans="1:3" x14ac:dyDescent="0.25">
      <c r="A174" s="90" t="s">
        <v>302</v>
      </c>
      <c r="B174" s="94" t="s">
        <v>174</v>
      </c>
      <c r="C174" s="91">
        <v>356</v>
      </c>
    </row>
    <row r="175" spans="1:3" x14ac:dyDescent="0.25">
      <c r="A175" s="87"/>
      <c r="B175" s="95" t="s">
        <v>303</v>
      </c>
      <c r="C175" s="94">
        <v>7</v>
      </c>
    </row>
    <row r="176" spans="1:3" x14ac:dyDescent="0.25">
      <c r="A176" s="87"/>
      <c r="B176" s="95" t="s">
        <v>304</v>
      </c>
      <c r="C176" s="94">
        <v>4</v>
      </c>
    </row>
    <row r="177" spans="1:3" x14ac:dyDescent="0.25">
      <c r="A177" s="87"/>
      <c r="B177" s="95" t="s">
        <v>305</v>
      </c>
      <c r="C177" s="94">
        <v>100</v>
      </c>
    </row>
    <row r="178" spans="1:3" x14ac:dyDescent="0.25">
      <c r="A178" s="87"/>
      <c r="B178" s="95" t="s">
        <v>306</v>
      </c>
      <c r="C178" s="94">
        <v>40</v>
      </c>
    </row>
    <row r="179" spans="1:3" x14ac:dyDescent="0.25">
      <c r="A179" s="87"/>
      <c r="B179" s="95" t="s">
        <v>307</v>
      </c>
      <c r="C179" s="94">
        <v>129</v>
      </c>
    </row>
    <row r="180" spans="1:3" x14ac:dyDescent="0.25">
      <c r="A180" s="87"/>
      <c r="B180" s="95" t="s">
        <v>308</v>
      </c>
      <c r="C180" s="94">
        <v>3</v>
      </c>
    </row>
    <row r="181" spans="1:3" x14ac:dyDescent="0.25">
      <c r="A181" s="87"/>
      <c r="B181" s="95" t="s">
        <v>309</v>
      </c>
      <c r="C181" s="94">
        <v>2</v>
      </c>
    </row>
    <row r="182" spans="1:3" x14ac:dyDescent="0.25">
      <c r="A182" s="87"/>
      <c r="B182" s="95" t="s">
        <v>310</v>
      </c>
      <c r="C182" s="94">
        <v>3</v>
      </c>
    </row>
    <row r="183" spans="1:3" x14ac:dyDescent="0.25">
      <c r="A183" s="87"/>
      <c r="B183" s="95" t="s">
        <v>311</v>
      </c>
      <c r="C183" s="94">
        <v>64</v>
      </c>
    </row>
    <row r="184" spans="1:3" x14ac:dyDescent="0.25">
      <c r="A184" s="87"/>
      <c r="B184" s="95" t="s">
        <v>312</v>
      </c>
      <c r="C184" s="94">
        <v>3</v>
      </c>
    </row>
    <row r="185" spans="1:3" x14ac:dyDescent="0.25">
      <c r="A185" s="87"/>
      <c r="B185" s="95" t="s">
        <v>313</v>
      </c>
      <c r="C185" s="94">
        <v>1</v>
      </c>
    </row>
    <row r="186" spans="1:3" x14ac:dyDescent="0.25">
      <c r="A186" s="88" t="s">
        <v>314</v>
      </c>
      <c r="B186" s="92" t="s">
        <v>174</v>
      </c>
      <c r="C186" s="89">
        <v>2063</v>
      </c>
    </row>
    <row r="187" spans="1:3" x14ac:dyDescent="0.25">
      <c r="A187" s="86"/>
      <c r="B187" s="93" t="s">
        <v>315</v>
      </c>
      <c r="C187" s="92">
        <v>129</v>
      </c>
    </row>
    <row r="188" spans="1:3" x14ac:dyDescent="0.25">
      <c r="A188" s="86"/>
      <c r="B188" s="93" t="s">
        <v>316</v>
      </c>
      <c r="C188" s="92">
        <v>769</v>
      </c>
    </row>
    <row r="189" spans="1:3" x14ac:dyDescent="0.25">
      <c r="A189" s="86"/>
      <c r="B189" s="93" t="s">
        <v>317</v>
      </c>
      <c r="C189" s="92">
        <v>7</v>
      </c>
    </row>
    <row r="190" spans="1:3" x14ac:dyDescent="0.25">
      <c r="A190" s="86"/>
      <c r="B190" s="93" t="s">
        <v>318</v>
      </c>
      <c r="C190" s="92">
        <v>34</v>
      </c>
    </row>
    <row r="191" spans="1:3" x14ac:dyDescent="0.25">
      <c r="A191" s="86"/>
      <c r="B191" s="93" t="s">
        <v>319</v>
      </c>
      <c r="C191" s="92">
        <v>2</v>
      </c>
    </row>
    <row r="192" spans="1:3" ht="15" customHeight="1" x14ac:dyDescent="0.25">
      <c r="A192" s="86"/>
      <c r="B192" s="93" t="s">
        <v>320</v>
      </c>
      <c r="C192" s="92">
        <v>3</v>
      </c>
    </row>
    <row r="193" spans="1:3" x14ac:dyDescent="0.25">
      <c r="A193" s="86"/>
      <c r="B193" s="93" t="s">
        <v>321</v>
      </c>
      <c r="C193" s="92">
        <v>1113</v>
      </c>
    </row>
    <row r="194" spans="1:3" x14ac:dyDescent="0.25">
      <c r="A194" s="86"/>
      <c r="B194" s="93" t="s">
        <v>322</v>
      </c>
      <c r="C194" s="92">
        <v>3</v>
      </c>
    </row>
    <row r="195" spans="1:3" x14ac:dyDescent="0.25">
      <c r="A195" s="86"/>
      <c r="B195" s="93" t="s">
        <v>323</v>
      </c>
      <c r="C195" s="92">
        <v>3</v>
      </c>
    </row>
    <row r="196" spans="1:3" x14ac:dyDescent="0.25">
      <c r="A196" s="90" t="s">
        <v>324</v>
      </c>
      <c r="B196" s="94" t="s">
        <v>174</v>
      </c>
      <c r="C196" s="91">
        <v>5</v>
      </c>
    </row>
    <row r="197" spans="1:3" x14ac:dyDescent="0.25">
      <c r="A197" s="87"/>
      <c r="B197" s="95" t="s">
        <v>324</v>
      </c>
      <c r="C197" s="94">
        <v>5</v>
      </c>
    </row>
    <row r="198" spans="1:3" x14ac:dyDescent="0.25">
      <c r="A198" s="88" t="s">
        <v>325</v>
      </c>
      <c r="B198" s="92" t="s">
        <v>174</v>
      </c>
      <c r="C198" s="89">
        <v>2</v>
      </c>
    </row>
    <row r="199" spans="1:3" ht="15" customHeight="1" x14ac:dyDescent="0.25">
      <c r="A199" s="86"/>
      <c r="B199" s="93" t="s">
        <v>326</v>
      </c>
      <c r="C199" s="92">
        <v>2</v>
      </c>
    </row>
    <row r="200" spans="1:3" x14ac:dyDescent="0.25">
      <c r="A200" s="90" t="s">
        <v>46</v>
      </c>
      <c r="B200" s="94" t="s">
        <v>174</v>
      </c>
      <c r="C200" s="91">
        <v>39337</v>
      </c>
    </row>
    <row r="201" spans="1:3" x14ac:dyDescent="0.25">
      <c r="A201" s="87"/>
      <c r="B201" s="95" t="s">
        <v>327</v>
      </c>
      <c r="C201" s="94">
        <v>11739</v>
      </c>
    </row>
    <row r="202" spans="1:3" x14ac:dyDescent="0.25">
      <c r="A202" s="87"/>
      <c r="B202" s="95" t="s">
        <v>328</v>
      </c>
      <c r="C202" s="94">
        <v>25710</v>
      </c>
    </row>
    <row r="203" spans="1:3" ht="15" customHeight="1" x14ac:dyDescent="0.25">
      <c r="A203" s="87"/>
      <c r="B203" s="95" t="s">
        <v>329</v>
      </c>
      <c r="C203" s="94">
        <v>1888</v>
      </c>
    </row>
    <row r="204" spans="1:3" x14ac:dyDescent="0.25">
      <c r="A204" s="88" t="s">
        <v>330</v>
      </c>
      <c r="B204" s="92" t="s">
        <v>174</v>
      </c>
      <c r="C204" s="89">
        <v>121</v>
      </c>
    </row>
    <row r="205" spans="1:3" x14ac:dyDescent="0.25">
      <c r="A205" s="86"/>
      <c r="B205" s="93" t="s">
        <v>331</v>
      </c>
      <c r="C205" s="92">
        <v>92</v>
      </c>
    </row>
    <row r="206" spans="1:3" x14ac:dyDescent="0.25">
      <c r="A206" s="86"/>
      <c r="B206" s="93" t="s">
        <v>232</v>
      </c>
      <c r="C206" s="92">
        <v>29</v>
      </c>
    </row>
    <row r="207" spans="1:3" x14ac:dyDescent="0.25">
      <c r="A207" s="88" t="s">
        <v>11</v>
      </c>
      <c r="B207" s="92" t="s">
        <v>174</v>
      </c>
      <c r="C207" s="89">
        <v>491928</v>
      </c>
    </row>
  </sheetData>
  <mergeCells count="1">
    <mergeCell ref="A1:B4"/>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2B15-6EFE-49E7-8FF2-A2B7ABB16B5F}">
  <dimension ref="A1:C37"/>
  <sheetViews>
    <sheetView zoomScale="110" zoomScaleNormal="110" workbookViewId="0">
      <selection activeCell="C11" sqref="C11"/>
    </sheetView>
  </sheetViews>
  <sheetFormatPr defaultRowHeight="15" x14ac:dyDescent="0.25"/>
  <cols>
    <col min="1" max="1" width="47.7109375" style="1" customWidth="1"/>
    <col min="2" max="2" width="25.7109375" style="1" customWidth="1"/>
    <col min="3" max="3" width="27.85546875" style="29" customWidth="1"/>
    <col min="4" max="16384" width="9.140625" style="1"/>
  </cols>
  <sheetData>
    <row r="1" spans="1:3" ht="15" customHeight="1" x14ac:dyDescent="0.25">
      <c r="A1" s="97" t="s">
        <v>159</v>
      </c>
      <c r="B1" s="97"/>
      <c r="C1" s="97"/>
    </row>
    <row r="2" spans="1:3" x14ac:dyDescent="0.25">
      <c r="A2" s="97"/>
      <c r="B2" s="97"/>
      <c r="C2" s="97"/>
    </row>
    <row r="3" spans="1:3" x14ac:dyDescent="0.25">
      <c r="A3" s="97"/>
      <c r="B3" s="97"/>
      <c r="C3" s="97"/>
    </row>
    <row r="4" spans="1:3" s="2" customFormat="1" x14ac:dyDescent="0.25">
      <c r="A4" s="100"/>
      <c r="B4" s="100"/>
      <c r="C4" s="100"/>
    </row>
    <row r="5" spans="1:3" x14ac:dyDescent="0.25">
      <c r="A5" s="26" t="s">
        <v>335</v>
      </c>
      <c r="B5" s="26"/>
      <c r="C5" s="30"/>
    </row>
    <row r="6" spans="1:3" x14ac:dyDescent="0.25">
      <c r="A6" s="27"/>
      <c r="B6" s="27"/>
      <c r="C6" s="31"/>
    </row>
    <row r="7" spans="1:3" x14ac:dyDescent="0.25">
      <c r="A7" s="22" t="s">
        <v>12</v>
      </c>
      <c r="B7" s="22" t="s">
        <v>41</v>
      </c>
      <c r="C7" s="32" t="s">
        <v>42</v>
      </c>
    </row>
    <row r="8" spans="1:3" x14ac:dyDescent="0.25">
      <c r="A8" s="37" t="s">
        <v>13</v>
      </c>
      <c r="B8" s="43"/>
      <c r="C8" s="39"/>
    </row>
    <row r="9" spans="1:3" x14ac:dyDescent="0.25">
      <c r="A9" s="24" t="s">
        <v>36</v>
      </c>
      <c r="B9" s="25"/>
      <c r="C9" s="33"/>
    </row>
    <row r="10" spans="1:3" x14ac:dyDescent="0.25">
      <c r="A10" s="24" t="s">
        <v>37</v>
      </c>
      <c r="B10" s="25"/>
      <c r="C10" s="33"/>
    </row>
    <row r="11" spans="1:3" x14ac:dyDescent="0.25">
      <c r="A11" s="24" t="s">
        <v>38</v>
      </c>
      <c r="B11" s="25"/>
      <c r="C11" s="33"/>
    </row>
    <row r="12" spans="1:3" x14ac:dyDescent="0.25">
      <c r="A12" s="24" t="s">
        <v>39</v>
      </c>
      <c r="B12" s="25"/>
      <c r="C12" s="33"/>
    </row>
    <row r="13" spans="1:3" x14ac:dyDescent="0.25">
      <c r="A13" s="24" t="s">
        <v>40</v>
      </c>
      <c r="B13" s="25"/>
      <c r="C13" s="33"/>
    </row>
    <row r="14" spans="1:3" x14ac:dyDescent="0.25">
      <c r="A14" s="37" t="s">
        <v>14</v>
      </c>
      <c r="B14" s="43"/>
      <c r="C14" s="40"/>
    </row>
    <row r="15" spans="1:3" x14ac:dyDescent="0.25">
      <c r="A15" s="37" t="s">
        <v>15</v>
      </c>
      <c r="B15" s="43"/>
      <c r="C15" s="40"/>
    </row>
    <row r="16" spans="1:3" x14ac:dyDescent="0.25">
      <c r="A16" s="37" t="s">
        <v>16</v>
      </c>
      <c r="B16" s="43"/>
      <c r="C16" s="40"/>
    </row>
    <row r="17" spans="1:3" x14ac:dyDescent="0.25">
      <c r="A17" s="24" t="s">
        <v>43</v>
      </c>
      <c r="B17" s="25"/>
      <c r="C17" s="36"/>
    </row>
    <row r="18" spans="1:3" x14ac:dyDescent="0.25">
      <c r="A18" s="24" t="s">
        <v>44</v>
      </c>
      <c r="B18" s="25"/>
      <c r="C18" s="36"/>
    </row>
    <row r="19" spans="1:3" x14ac:dyDescent="0.25">
      <c r="A19" s="37" t="s">
        <v>17</v>
      </c>
      <c r="B19" s="43"/>
      <c r="C19" s="40"/>
    </row>
    <row r="20" spans="1:3" x14ac:dyDescent="0.25">
      <c r="A20" s="37" t="s">
        <v>18</v>
      </c>
      <c r="B20" s="43"/>
      <c r="C20" s="40"/>
    </row>
    <row r="21" spans="1:3" x14ac:dyDescent="0.25">
      <c r="A21" s="37" t="s">
        <v>19</v>
      </c>
      <c r="B21" s="43"/>
      <c r="C21" s="40"/>
    </row>
    <row r="22" spans="1:3" x14ac:dyDescent="0.25">
      <c r="A22" s="37" t="s">
        <v>20</v>
      </c>
      <c r="B22" s="43"/>
      <c r="C22" s="40"/>
    </row>
    <row r="23" spans="1:3" x14ac:dyDescent="0.25">
      <c r="A23" s="37" t="s">
        <v>21</v>
      </c>
      <c r="B23" s="43"/>
      <c r="C23" s="40"/>
    </row>
    <row r="24" spans="1:3" x14ac:dyDescent="0.25">
      <c r="A24" s="37" t="s">
        <v>22</v>
      </c>
      <c r="B24" s="43"/>
      <c r="C24" s="40"/>
    </row>
    <row r="25" spans="1:3" x14ac:dyDescent="0.25">
      <c r="A25" s="37" t="s">
        <v>23</v>
      </c>
      <c r="B25" s="43"/>
      <c r="C25" s="40"/>
    </row>
    <row r="26" spans="1:3" x14ac:dyDescent="0.25">
      <c r="A26" s="37" t="s">
        <v>24</v>
      </c>
      <c r="B26" s="43"/>
      <c r="C26" s="40"/>
    </row>
    <row r="27" spans="1:3" x14ac:dyDescent="0.25">
      <c r="A27" s="37" t="s">
        <v>25</v>
      </c>
      <c r="B27" s="43"/>
      <c r="C27" s="40"/>
    </row>
    <row r="28" spans="1:3" x14ac:dyDescent="0.25">
      <c r="A28" s="37" t="s">
        <v>26</v>
      </c>
      <c r="B28" s="43"/>
      <c r="C28" s="40"/>
    </row>
    <row r="29" spans="1:3" x14ac:dyDescent="0.25">
      <c r="A29" s="37" t="s">
        <v>27</v>
      </c>
      <c r="B29" s="43"/>
      <c r="C29" s="40"/>
    </row>
    <row r="30" spans="1:3" x14ac:dyDescent="0.25">
      <c r="A30" s="37" t="s">
        <v>28</v>
      </c>
      <c r="B30" s="43"/>
      <c r="C30" s="40"/>
    </row>
    <row r="31" spans="1:3" x14ac:dyDescent="0.25">
      <c r="A31" s="37" t="s">
        <v>29</v>
      </c>
      <c r="B31" s="43"/>
      <c r="C31" s="40"/>
    </row>
    <row r="32" spans="1:3" x14ac:dyDescent="0.25">
      <c r="A32" s="37" t="s">
        <v>30</v>
      </c>
      <c r="B32" s="43"/>
      <c r="C32" s="40"/>
    </row>
    <row r="33" spans="1:3" x14ac:dyDescent="0.25">
      <c r="A33" s="37" t="s">
        <v>31</v>
      </c>
      <c r="B33" s="43"/>
      <c r="C33" s="40"/>
    </row>
    <row r="34" spans="1:3" x14ac:dyDescent="0.25">
      <c r="A34" s="37" t="s">
        <v>32</v>
      </c>
      <c r="B34" s="43"/>
      <c r="C34" s="40"/>
    </row>
    <row r="35" spans="1:3" x14ac:dyDescent="0.25">
      <c r="A35" s="37" t="s">
        <v>33</v>
      </c>
      <c r="B35" s="43"/>
      <c r="C35" s="40"/>
    </row>
    <row r="36" spans="1:3" x14ac:dyDescent="0.25">
      <c r="A36" s="37" t="s">
        <v>34</v>
      </c>
      <c r="B36" s="43"/>
      <c r="C36" s="40"/>
    </row>
    <row r="37" spans="1:3" x14ac:dyDescent="0.25">
      <c r="A37" s="21" t="s">
        <v>11</v>
      </c>
      <c r="B37" s="28"/>
      <c r="C37" s="34"/>
    </row>
  </sheetData>
  <mergeCells count="1">
    <mergeCell ref="A1:C4"/>
  </mergeCells>
  <conditionalFormatting sqref="B8:B36">
    <cfRule type="top10" dxfId="16" priority="1" percent="1" rank="10"/>
  </conditionalFormatting>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AD03-2CCA-48A7-961A-CA5FB2DAC364}">
  <dimension ref="A1:A37"/>
  <sheetViews>
    <sheetView zoomScale="110" zoomScaleNormal="110" workbookViewId="0">
      <selection activeCell="A32" sqref="A32"/>
    </sheetView>
  </sheetViews>
  <sheetFormatPr defaultRowHeight="15" x14ac:dyDescent="0.25"/>
  <cols>
    <col min="1" max="1" width="110" style="1" customWidth="1"/>
    <col min="2" max="16384" width="9.140625" style="1"/>
  </cols>
  <sheetData>
    <row r="1" spans="1:1" ht="15" customHeight="1" x14ac:dyDescent="0.25">
      <c r="A1" s="97" t="s">
        <v>166</v>
      </c>
    </row>
    <row r="2" spans="1:1" x14ac:dyDescent="0.25">
      <c r="A2" s="97"/>
    </row>
    <row r="3" spans="1:1" x14ac:dyDescent="0.25">
      <c r="A3" s="97"/>
    </row>
    <row r="4" spans="1:1" s="2" customFormat="1" x14ac:dyDescent="0.25">
      <c r="A4" s="100"/>
    </row>
    <row r="5" spans="1:1" x14ac:dyDescent="0.25">
      <c r="A5" s="71" t="s">
        <v>13</v>
      </c>
    </row>
    <row r="6" spans="1:1" ht="90" x14ac:dyDescent="0.25">
      <c r="A6" s="72" t="s">
        <v>160</v>
      </c>
    </row>
    <row r="7" spans="1:1" ht="114" customHeight="1" x14ac:dyDescent="0.25">
      <c r="A7" s="72" t="s">
        <v>162</v>
      </c>
    </row>
    <row r="8" spans="1:1" s="53" customFormat="1" x14ac:dyDescent="0.25">
      <c r="A8" s="71" t="s">
        <v>14</v>
      </c>
    </row>
    <row r="9" spans="1:1" x14ac:dyDescent="0.25">
      <c r="A9" s="71" t="s">
        <v>15</v>
      </c>
    </row>
    <row r="10" spans="1:1" x14ac:dyDescent="0.25">
      <c r="A10" s="71" t="s">
        <v>16</v>
      </c>
    </row>
    <row r="11" spans="1:1" ht="39.75" customHeight="1" x14ac:dyDescent="0.25">
      <c r="A11" s="72" t="s">
        <v>165</v>
      </c>
    </row>
    <row r="12" spans="1:1" x14ac:dyDescent="0.25">
      <c r="A12" s="71" t="s">
        <v>17</v>
      </c>
    </row>
    <row r="13" spans="1:1" ht="45" x14ac:dyDescent="0.25">
      <c r="A13" s="83" t="s">
        <v>167</v>
      </c>
    </row>
    <row r="14" spans="1:1" ht="60" x14ac:dyDescent="0.25">
      <c r="A14" s="83" t="s">
        <v>168</v>
      </c>
    </row>
    <row r="15" spans="1:1" ht="60" x14ac:dyDescent="0.25">
      <c r="A15" s="83" t="s">
        <v>169</v>
      </c>
    </row>
    <row r="16" spans="1:1" x14ac:dyDescent="0.25">
      <c r="A16" s="71" t="s">
        <v>18</v>
      </c>
    </row>
    <row r="17" spans="1:1" x14ac:dyDescent="0.25">
      <c r="A17" s="71" t="s">
        <v>19</v>
      </c>
    </row>
    <row r="18" spans="1:1" x14ac:dyDescent="0.25">
      <c r="A18" s="71" t="s">
        <v>20</v>
      </c>
    </row>
    <row r="19" spans="1:1" x14ac:dyDescent="0.25">
      <c r="A19" s="71" t="s">
        <v>21</v>
      </c>
    </row>
    <row r="20" spans="1:1" x14ac:dyDescent="0.25">
      <c r="A20" s="71" t="s">
        <v>22</v>
      </c>
    </row>
    <row r="21" spans="1:1" x14ac:dyDescent="0.25">
      <c r="A21" s="71" t="s">
        <v>23</v>
      </c>
    </row>
    <row r="22" spans="1:1" x14ac:dyDescent="0.25">
      <c r="A22" s="71" t="s">
        <v>24</v>
      </c>
    </row>
    <row r="23" spans="1:1" ht="30" x14ac:dyDescent="0.25">
      <c r="A23" s="72" t="s">
        <v>173</v>
      </c>
    </row>
    <row r="24" spans="1:1" x14ac:dyDescent="0.25">
      <c r="A24" s="71" t="s">
        <v>25</v>
      </c>
    </row>
    <row r="25" spans="1:1" x14ac:dyDescent="0.25">
      <c r="A25" s="71" t="s">
        <v>26</v>
      </c>
    </row>
    <row r="26" spans="1:1" ht="330" x14ac:dyDescent="0.25">
      <c r="A26" s="84" t="s">
        <v>161</v>
      </c>
    </row>
    <row r="27" spans="1:1" x14ac:dyDescent="0.25">
      <c r="A27" s="71" t="s">
        <v>27</v>
      </c>
    </row>
    <row r="28" spans="1:1" x14ac:dyDescent="0.25">
      <c r="A28" s="71" t="s">
        <v>28</v>
      </c>
    </row>
    <row r="29" spans="1:1" ht="30" customHeight="1" x14ac:dyDescent="0.25">
      <c r="A29" s="73" t="s">
        <v>163</v>
      </c>
    </row>
    <row r="30" spans="1:1" ht="23.25" customHeight="1" x14ac:dyDescent="0.25">
      <c r="A30" s="73" t="s">
        <v>170</v>
      </c>
    </row>
    <row r="31" spans="1:1" x14ac:dyDescent="0.25">
      <c r="A31" s="71" t="s">
        <v>29</v>
      </c>
    </row>
    <row r="32" spans="1:1" x14ac:dyDescent="0.25">
      <c r="A32" s="71" t="s">
        <v>30</v>
      </c>
    </row>
    <row r="33" spans="1:1" x14ac:dyDescent="0.25">
      <c r="A33" s="71" t="s">
        <v>31</v>
      </c>
    </row>
    <row r="34" spans="1:1" x14ac:dyDescent="0.25">
      <c r="A34" s="71" t="s">
        <v>32</v>
      </c>
    </row>
    <row r="35" spans="1:1" x14ac:dyDescent="0.25">
      <c r="A35" s="85" t="s">
        <v>171</v>
      </c>
    </row>
    <row r="36" spans="1:1" x14ac:dyDescent="0.25">
      <c r="A36" s="74" t="s">
        <v>172</v>
      </c>
    </row>
    <row r="37" spans="1:1" x14ac:dyDescent="0.25">
      <c r="A37" s="54" t="s">
        <v>34</v>
      </c>
    </row>
  </sheetData>
  <mergeCells count="1">
    <mergeCell ref="A1:A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Contact Center Summary</vt:lpstr>
      <vt:lpstr>IRIS Issue Breakdown</vt:lpstr>
      <vt:lpstr>WHVAH Issue Breakdown</vt:lpstr>
      <vt:lpstr>NCC Issue Breakdown</vt:lpstr>
      <vt:lpstr>HRC Issue Breakdown</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Veterans Affairs</dc:creator>
  <cp:lastModifiedBy>Department of Veterans Affairs</cp:lastModifiedBy>
  <dcterms:created xsi:type="dcterms:W3CDTF">2019-12-05T15:05:08Z</dcterms:created>
  <dcterms:modified xsi:type="dcterms:W3CDTF">2020-02-28T22:05:39Z</dcterms:modified>
</cp:coreProperties>
</file>