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O:\"/>
    </mc:Choice>
  </mc:AlternateContent>
  <xr:revisionPtr revIDLastSave="0" documentId="13_ncr:1_{3F84C788-36C1-4EAD-A0D3-51AA66BF06D6}" xr6:coauthVersionLast="41" xr6:coauthVersionMax="41" xr10:uidLastSave="{00000000-0000-0000-0000-000000000000}"/>
  <bookViews>
    <workbookView xWindow="20370" yWindow="-2175" windowWidth="24240" windowHeight="13140" xr2:uid="{F0E44E46-F7DD-40D0-ADE4-E7E438F64E3E}"/>
  </bookViews>
  <sheets>
    <sheet name="Contact Center Summary" sheetId="1" r:id="rId1"/>
    <sheet name="IRIS Issue Breakdown" sheetId="2" r:id="rId2"/>
    <sheet name="HRC Issue Breakdown" sheetId="4" r:id="rId3"/>
    <sheet name="NCC Issues Breakdown" sheetId="5" r:id="rId4"/>
    <sheet name="Feedback" sheetId="6" r:id="rId5"/>
  </sheets>
  <definedNames>
    <definedName name="_xlnm._FilterDatabase" localSheetId="0" hidden="1">'Contact Center Summary'!$A$7:$E$7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2" l="1"/>
  <c r="E39" i="2"/>
  <c r="D39" i="2"/>
  <c r="B17" i="5" l="1"/>
  <c r="B37" i="4" l="1"/>
  <c r="B39" i="2" l="1"/>
  <c r="E14" i="1"/>
  <c r="D14" i="1"/>
  <c r="C14" i="1"/>
  <c r="B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7" authorId="0" shapeId="0" xr:uid="{41962067-6CA1-435C-829D-4BE8C9ABD7C7}">
      <text>
        <r>
          <rPr>
            <sz val="9"/>
            <color indexed="81"/>
            <rFont val="Tahoma"/>
            <family val="2"/>
          </rPr>
          <t>A Tier 1 issue is a non-technical issue that is caused by user error or confusion. These issues will have a specific answer that corrects user behavior to achieve the desired outcome.</t>
        </r>
        <r>
          <rPr>
            <b/>
            <sz val="9"/>
            <color indexed="81"/>
            <rFont val="Tahoma"/>
            <family val="2"/>
          </rPr>
          <t xml:space="preserve">
</t>
        </r>
        <r>
          <rPr>
            <sz val="9"/>
            <color indexed="81"/>
            <rFont val="Tahoma"/>
            <family val="2"/>
          </rPr>
          <t xml:space="preserve">
</t>
        </r>
      </text>
    </comment>
    <comment ref="D7" authorId="0" shapeId="0" xr:uid="{82ADEB94-C74B-4F1D-9425-9ED3C930F40F}">
      <text>
        <r>
          <rPr>
            <sz val="9"/>
            <color indexed="81"/>
            <rFont val="Tahoma"/>
            <family val="2"/>
          </rPr>
          <t xml:space="preserve">A Tier 2 issue is a technical problem that is not clearly caused by user error or confusion. A Tier 2 issue is often resolved with troubleshooting steps and usually requires asking the user probing questions to determine the cause of the issue.
</t>
        </r>
      </text>
    </comment>
    <comment ref="E7" authorId="0" shapeId="0" xr:uid="{D240FAA9-2EFF-44AF-8962-0A5F9481863F}">
      <text>
        <r>
          <rPr>
            <sz val="9"/>
            <color indexed="81"/>
            <rFont val="Tahoma"/>
            <family val="2"/>
          </rPr>
          <t xml:space="preserve">A Tier 3 issue is a Tier 2 issue that is escalated because the troubleshooting steps and probing questions did not resolve the problem. Tier 3 issues can be resolved through a manual work around but are still considered Tier 3 because a user is prevented from taking an action they should be able to 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18F44B9C-80E9-45D4-8610-D2A1739C74DC}">
      <text>
        <r>
          <rPr>
            <sz val="9"/>
            <color indexed="81"/>
            <rFont val="Tahoma"/>
            <family val="2"/>
          </rPr>
          <t xml:space="preserve">Any issue related to creating an account or signing into VA.gov that is not related to identity verification. </t>
        </r>
      </text>
    </comment>
    <comment ref="A14" authorId="0" shapeId="0" xr:uid="{08D861E0-9562-47F8-9B6D-F96772698E2E}">
      <text>
        <r>
          <rPr>
            <sz val="9"/>
            <color indexed="81"/>
            <rFont val="Tahoma"/>
            <family val="2"/>
          </rPr>
          <t>All issues related to appeal status tool.</t>
        </r>
      </text>
    </comment>
    <comment ref="A15" authorId="0" shapeId="0" xr:uid="{08A041A5-E90B-48FD-B99D-BDE1DDE23472}">
      <text>
        <r>
          <rPr>
            <sz val="9"/>
            <color indexed="81"/>
            <rFont val="Tahoma"/>
            <family val="2"/>
          </rPr>
          <t xml:space="preserve">Any content related issues on the website.
</t>
        </r>
      </text>
    </comment>
    <comment ref="A16" authorId="0" shapeId="0" xr:uid="{8445139C-BA3E-4ABE-8288-622ECAB5C8E8}">
      <text>
        <r>
          <rPr>
            <sz val="9"/>
            <color indexed="81"/>
            <rFont val="Tahoma"/>
            <family val="2"/>
          </rPr>
          <t>Issues related to claim status.</t>
        </r>
      </text>
    </comment>
    <comment ref="A17" authorId="0" shapeId="0" xr:uid="{9A94A9F7-5FF4-4BB4-A8DF-C4CAFB17C03B}">
      <text>
        <r>
          <rPr>
            <sz val="9"/>
            <color indexed="81"/>
            <rFont val="Tahoma"/>
            <family val="2"/>
          </rPr>
          <t xml:space="preserve">Any issue related to the disability application (VA Form 21-526EZ)
</t>
        </r>
      </text>
    </comment>
    <comment ref="A18" authorId="0" shapeId="0" xr:uid="{B262A359-AD07-4969-A98D-0DFCF3770369}">
      <text>
        <r>
          <rPr>
            <sz val="9"/>
            <color indexed="81"/>
            <rFont val="Tahoma"/>
            <family val="2"/>
          </rPr>
          <t xml:space="preserve">Any issue related to the education benefits application. Note, there are many forms included in the education benefits application. 
</t>
        </r>
      </text>
    </comment>
    <comment ref="A19" authorId="0" shapeId="0" xr:uid="{8EFEF6B7-FB7E-4C49-940C-2E7C8785B47D}">
      <text>
        <r>
          <rPr>
            <sz val="9"/>
            <color indexed="81"/>
            <rFont val="Tahoma"/>
            <family val="2"/>
          </rPr>
          <t>Any issue related to the facility locator tool.</t>
        </r>
      </text>
    </comment>
    <comment ref="A20" authorId="0" shapeId="0" xr:uid="{C2DF93F3-7BF8-4CF7-BF36-AA0F275CC62C}">
      <text>
        <r>
          <rPr>
            <sz val="9"/>
            <color indexed="81"/>
            <rFont val="Tahoma"/>
            <family val="2"/>
          </rPr>
          <t>Any issue related to GI Bill Comparison Tool</t>
        </r>
      </text>
    </comment>
    <comment ref="A21" authorId="0" shapeId="0" xr:uid="{345488BC-D247-46C1-9FD3-B04932AACB5D}">
      <text>
        <r>
          <rPr>
            <sz val="9"/>
            <color indexed="81"/>
            <rFont val="Tahoma"/>
            <family val="2"/>
          </rPr>
          <t>Any issue related to GI Bill School Feedback Tool</t>
        </r>
      </text>
    </comment>
    <comment ref="A22" authorId="0" shapeId="0" xr:uid="{2A9F4FDF-A8BA-48B9-9EAD-9A6A0648C421}">
      <text>
        <r>
          <rPr>
            <sz val="9"/>
            <color indexed="81"/>
            <rFont val="Tahoma"/>
            <family val="2"/>
          </rPr>
          <t xml:space="preserve">Any issue related to a user being able to access their statement of benefits. </t>
        </r>
      </text>
    </comment>
    <comment ref="A23" authorId="0" shapeId="0" xr:uid="{39EB8851-B383-4EC9-A25F-3A9375BC6CF8}">
      <text>
        <r>
          <rPr>
            <sz val="9"/>
            <color indexed="81"/>
            <rFont val="Tahoma"/>
            <family val="2"/>
          </rPr>
          <t>Any issue related to accessing and using the HCA</t>
        </r>
      </text>
    </comment>
    <comment ref="A24" authorId="0" shapeId="0" xr:uid="{A680A5E3-CAAD-4C96-9EFA-684CD8FE5FB4}">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5" authorId="0" shapeId="0" xr:uid="{5FD5B0D9-FBC4-4ADB-82BC-CCA82CC13EFC}">
      <text>
        <r>
          <rPr>
            <sz val="9"/>
            <color indexed="81"/>
            <rFont val="Tahoma"/>
            <family val="2"/>
          </rPr>
          <t>Any issue that is not VA.gov related.</t>
        </r>
      </text>
    </comment>
    <comment ref="A26" authorId="0" shapeId="0" xr:uid="{7F5DE542-EEEC-49EB-A914-DB74C95DF9C1}">
      <text>
        <r>
          <rPr>
            <sz val="9"/>
            <color indexed="81"/>
            <rFont val="Tahoma"/>
            <family val="2"/>
          </rPr>
          <t xml:space="preserve">Any VA.gov issue that is not covered by the listed topics. </t>
        </r>
      </text>
    </comment>
    <comment ref="A27" authorId="0" shapeId="0" xr:uid="{C6CF8DFC-F375-4CB0-BB59-F8D98D112089}">
      <text>
        <r>
          <rPr>
            <sz val="9"/>
            <color indexed="81"/>
            <rFont val="Tahoma"/>
            <family val="2"/>
          </rPr>
          <t>Any issue related to the pension application.</t>
        </r>
      </text>
    </comment>
    <comment ref="A28" authorId="0" shapeId="0" xr:uid="{6725D8FD-461E-4D6C-998D-9D4F4F5CFC3E}">
      <text>
        <r>
          <rPr>
            <sz val="9"/>
            <color indexed="81"/>
            <rFont val="Tahoma"/>
            <family val="2"/>
          </rPr>
          <t>Any issue related to the profile (contact info, personal info, military info, direct deposit).</t>
        </r>
      </text>
    </comment>
    <comment ref="A33" authorId="0" shapeId="0" xr:uid="{1BAE7137-93D7-48C6-BCF0-AAE4D10730F4}">
      <text>
        <r>
          <rPr>
            <sz val="9"/>
            <color indexed="81"/>
            <rFont val="Tahoma"/>
            <family val="2"/>
          </rPr>
          <t>Any issue related to secure messaging.</t>
        </r>
      </text>
    </comment>
    <comment ref="A34" authorId="0" shapeId="0" xr:uid="{5CC903A9-1660-4DB8-BF7B-AFCD42015A45}">
      <text>
        <r>
          <rPr>
            <sz val="9"/>
            <color indexed="81"/>
            <rFont val="Tahoma"/>
            <family val="2"/>
          </rPr>
          <t xml:space="preserve">Any issue that is related to a user's account being compromised or take over. </t>
        </r>
      </text>
    </comment>
    <comment ref="A35" authorId="0" shapeId="0" xr:uid="{3D07668E-DC30-4A84-8A23-B547A666F06C}">
      <text>
        <r>
          <rPr>
            <sz val="9"/>
            <color indexed="81"/>
            <rFont val="Tahoma"/>
            <family val="2"/>
          </rPr>
          <t xml:space="preserve">Any issue related to the VA Home Loans. </t>
        </r>
      </text>
    </comment>
    <comment ref="A36" authorId="0" shapeId="0" xr:uid="{E8FE19BF-042A-4BB0-A5DE-A4CE40BAAAE6}">
      <text>
        <r>
          <rPr>
            <sz val="9"/>
            <color indexed="81"/>
            <rFont val="Tahoma"/>
            <family val="2"/>
          </rPr>
          <t>Any issue related to accessing and viewing VA benefit letter.</t>
        </r>
      </text>
    </comment>
    <comment ref="A37" authorId="0" shapeId="0" xr:uid="{48B94FCA-2643-4D9A-9EFC-7A78DE1A5FCF}">
      <text>
        <r>
          <rPr>
            <sz val="9"/>
            <color indexed="81"/>
            <rFont val="Tahoma"/>
            <family val="2"/>
          </rPr>
          <t xml:space="preserve">Feedback from a user that does not have a corresponding issue that needs to be resolved. </t>
        </r>
      </text>
    </comment>
    <comment ref="A38" authorId="0" shapeId="0" xr:uid="{92E82470-7988-4309-B70E-CC0FE8990368}">
      <text>
        <r>
          <rPr>
            <sz val="9"/>
            <color indexed="81"/>
            <rFont val="Tahoma"/>
            <family val="2"/>
          </rPr>
          <t>Any issue related to a user trying to apply for a VIC (veteran ID card)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922FDB9D-02ED-47BF-8ABB-713439F832FA}">
      <text>
        <r>
          <rPr>
            <sz val="9"/>
            <color indexed="81"/>
            <rFont val="Tahoma"/>
            <family val="2"/>
          </rPr>
          <t xml:space="preserve">Any issue related to creating an account or signing into VA.gov that is not related to identity verification. </t>
        </r>
      </text>
    </comment>
    <comment ref="A14" authorId="0" shapeId="0" xr:uid="{3268758D-3C93-4EA2-94A9-A596A32AC9BF}">
      <text>
        <r>
          <rPr>
            <sz val="9"/>
            <color indexed="81"/>
            <rFont val="Tahoma"/>
            <family val="2"/>
          </rPr>
          <t>All issues related to appeal status tool.</t>
        </r>
      </text>
    </comment>
    <comment ref="A15" authorId="0" shapeId="0" xr:uid="{8F06E377-985F-4700-83EB-0118D277A5A2}">
      <text>
        <r>
          <rPr>
            <sz val="9"/>
            <color indexed="81"/>
            <rFont val="Tahoma"/>
            <family val="2"/>
          </rPr>
          <t xml:space="preserve">Any content related issues on the website.
</t>
        </r>
      </text>
    </comment>
    <comment ref="A16" authorId="0" shapeId="0" xr:uid="{C226A8BC-1BC9-4B53-AA5C-0CBBD27CB667}">
      <text>
        <r>
          <rPr>
            <sz val="9"/>
            <color indexed="81"/>
            <rFont val="Tahoma"/>
            <family val="2"/>
          </rPr>
          <t>Issues related to claim status.</t>
        </r>
      </text>
    </comment>
    <comment ref="A19" authorId="0" shapeId="0" xr:uid="{DBA698A4-34F3-4B19-9F58-7034B027A8FF}">
      <text>
        <r>
          <rPr>
            <sz val="9"/>
            <color indexed="81"/>
            <rFont val="Tahoma"/>
            <family val="2"/>
          </rPr>
          <t xml:space="preserve">Any issue related to the disability application (VA Form 21-526EZ)
</t>
        </r>
      </text>
    </comment>
    <comment ref="A20" authorId="0" shapeId="0" xr:uid="{305DC64C-0D93-42C6-86D7-FAF8904C6BC3}">
      <text>
        <r>
          <rPr>
            <sz val="9"/>
            <color indexed="81"/>
            <rFont val="Tahoma"/>
            <family val="2"/>
          </rPr>
          <t xml:space="preserve">Any issue related to the education benefits application. Note, there are many forms included in the education benefits application. 
</t>
        </r>
      </text>
    </comment>
    <comment ref="A21" authorId="0" shapeId="0" xr:uid="{4911626C-0DB3-4161-9BEC-F0E0843D4C7F}">
      <text>
        <r>
          <rPr>
            <sz val="9"/>
            <color indexed="81"/>
            <rFont val="Tahoma"/>
            <family val="2"/>
          </rPr>
          <t>Any issue related to the facility locator tool.</t>
        </r>
      </text>
    </comment>
    <comment ref="A22" authorId="0" shapeId="0" xr:uid="{E42DE80F-DBFE-44FA-A168-DFE3327C233B}">
      <text>
        <r>
          <rPr>
            <sz val="9"/>
            <color indexed="81"/>
            <rFont val="Tahoma"/>
            <family val="2"/>
          </rPr>
          <t>Any issue related to GI Bill Comparison Tool</t>
        </r>
      </text>
    </comment>
    <comment ref="A23" authorId="0" shapeId="0" xr:uid="{1DE6DA02-9D72-45B8-987B-4138CC7A304F}">
      <text>
        <r>
          <rPr>
            <sz val="9"/>
            <color indexed="81"/>
            <rFont val="Tahoma"/>
            <family val="2"/>
          </rPr>
          <t>Any issue related to GI Bill School Feedback Tool</t>
        </r>
      </text>
    </comment>
    <comment ref="A24" authorId="0" shapeId="0" xr:uid="{39A2A187-A6B9-48B6-9D37-BA200C10C962}">
      <text>
        <r>
          <rPr>
            <sz val="9"/>
            <color indexed="81"/>
            <rFont val="Tahoma"/>
            <family val="2"/>
          </rPr>
          <t xml:space="preserve">Any issue related to a user being able to access their statement of benefits. </t>
        </r>
      </text>
    </comment>
    <comment ref="A25" authorId="0" shapeId="0" xr:uid="{F70FA793-995F-47E5-87A2-FFA608074C3A}">
      <text>
        <r>
          <rPr>
            <sz val="9"/>
            <color indexed="81"/>
            <rFont val="Tahoma"/>
            <family val="2"/>
          </rPr>
          <t>Any issue related to accessing and using the HCA</t>
        </r>
      </text>
    </comment>
    <comment ref="A26" authorId="0" shapeId="0" xr:uid="{3286DFCF-7DCC-4FCA-832C-A641973697CD}">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7" authorId="0" shapeId="0" xr:uid="{0EC96AB9-25ED-47D9-80AB-049AB5ECE843}">
      <text>
        <r>
          <rPr>
            <sz val="9"/>
            <color indexed="81"/>
            <rFont val="Tahoma"/>
            <family val="2"/>
          </rPr>
          <t>Any issue that is not VA.gov related.</t>
        </r>
      </text>
    </comment>
    <comment ref="A28" authorId="0" shapeId="0" xr:uid="{3C54D1F0-C950-4C75-A6A3-7AC5626E970E}">
      <text>
        <r>
          <rPr>
            <sz val="9"/>
            <color indexed="81"/>
            <rFont val="Tahoma"/>
            <family val="2"/>
          </rPr>
          <t xml:space="preserve">Any VA.gov issue that is not covered by the listed topics. </t>
        </r>
      </text>
    </comment>
    <comment ref="A29" authorId="0" shapeId="0" xr:uid="{E9CC6071-CADC-4BD8-9C71-290F70A53681}">
      <text>
        <r>
          <rPr>
            <sz val="9"/>
            <color indexed="81"/>
            <rFont val="Tahoma"/>
            <family val="2"/>
          </rPr>
          <t>Any issue related to the pension application.</t>
        </r>
      </text>
    </comment>
    <comment ref="A30" authorId="0" shapeId="0" xr:uid="{308C5973-6827-4920-9C2B-67CF141F232D}">
      <text>
        <r>
          <rPr>
            <sz val="9"/>
            <color indexed="81"/>
            <rFont val="Tahoma"/>
            <family val="2"/>
          </rPr>
          <t>Any issue related to the profile (contact info, personal info, military info, direct deposit).</t>
        </r>
      </text>
    </comment>
    <comment ref="A31" authorId="0" shapeId="0" xr:uid="{8630DBDB-19C5-47DF-80A9-B7FE6208D70D}">
      <text>
        <r>
          <rPr>
            <sz val="9"/>
            <color indexed="81"/>
            <rFont val="Tahoma"/>
            <family val="2"/>
          </rPr>
          <t>Any issue related to secure messaging.</t>
        </r>
      </text>
    </comment>
    <comment ref="A32" authorId="0" shapeId="0" xr:uid="{D83B396C-BFC5-40DC-AD04-4BF20797E32E}">
      <text>
        <r>
          <rPr>
            <sz val="9"/>
            <color indexed="81"/>
            <rFont val="Tahoma"/>
            <family val="2"/>
          </rPr>
          <t xml:space="preserve">Any issue that is related to a user's account being compromised or take over. </t>
        </r>
      </text>
    </comment>
    <comment ref="A33" authorId="0" shapeId="0" xr:uid="{415C21D5-2A76-4869-9073-72DED45DB50C}">
      <text>
        <r>
          <rPr>
            <sz val="9"/>
            <color indexed="81"/>
            <rFont val="Tahoma"/>
            <family val="2"/>
          </rPr>
          <t xml:space="preserve">Any issue related to the VA Home Loans. </t>
        </r>
      </text>
    </comment>
    <comment ref="A34" authorId="0" shapeId="0" xr:uid="{045A311B-0792-43A0-A298-B572DDCE93AC}">
      <text>
        <r>
          <rPr>
            <sz val="9"/>
            <color indexed="81"/>
            <rFont val="Tahoma"/>
            <family val="2"/>
          </rPr>
          <t>Any issue related to accessing and viewing VA benefit letter.</t>
        </r>
      </text>
    </comment>
    <comment ref="A35" authorId="0" shapeId="0" xr:uid="{157F4C96-2E54-45C9-A5A9-92AB2B68424E}">
      <text>
        <r>
          <rPr>
            <sz val="9"/>
            <color indexed="81"/>
            <rFont val="Tahoma"/>
            <family val="2"/>
          </rPr>
          <t xml:space="preserve">Feedback from a user that does not have a corresponding issue that needs to be resolved. </t>
        </r>
      </text>
    </comment>
    <comment ref="A36" authorId="0" shapeId="0" xr:uid="{76C8C0D0-A419-42D3-AE0C-5BDDAFB5E91A}">
      <text>
        <r>
          <rPr>
            <sz val="9"/>
            <color indexed="81"/>
            <rFont val="Tahoma"/>
            <family val="2"/>
          </rPr>
          <t>Any issue related to a user trying to apply for a VIC (veteran ID card)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DE77E8DA-B257-4F52-950C-7253D00A819A}">
      <text>
        <r>
          <rPr>
            <sz val="9"/>
            <color indexed="81"/>
            <rFont val="Tahoma"/>
            <family val="2"/>
          </rPr>
          <t xml:space="preserve">Any issue related to creating an account or signing into VA.gov that is not related to identity verification. </t>
        </r>
      </text>
    </comment>
    <comment ref="A8" authorId="0" shapeId="0" xr:uid="{4B766084-4D9B-46B6-8741-BEA082BA50EE}">
      <text>
        <r>
          <rPr>
            <sz val="9"/>
            <color indexed="81"/>
            <rFont val="Tahoma"/>
            <family val="2"/>
          </rPr>
          <t>All issues related to appeal status tool.</t>
        </r>
      </text>
    </comment>
    <comment ref="A12" authorId="0" shapeId="0" xr:uid="{023012E4-4134-496D-BCCA-D8B0A0B46F6B}">
      <text>
        <r>
          <rPr>
            <sz val="9"/>
            <color indexed="81"/>
            <rFont val="Tahoma"/>
            <family val="2"/>
          </rPr>
          <t xml:space="preserve">Any content related issues on the website.
</t>
        </r>
      </text>
    </comment>
    <comment ref="A13" authorId="0" shapeId="0" xr:uid="{190FEA28-2453-4AAD-A1F9-DDCA395C2268}">
      <text>
        <r>
          <rPr>
            <sz val="9"/>
            <color indexed="81"/>
            <rFont val="Tahoma"/>
            <family val="2"/>
          </rPr>
          <t>Issues related to claim status.</t>
        </r>
      </text>
    </comment>
    <comment ref="A16" authorId="0" shapeId="0" xr:uid="{F5FE818A-A893-49F9-B209-E87A52C1347B}">
      <text>
        <r>
          <rPr>
            <sz val="9"/>
            <color indexed="81"/>
            <rFont val="Tahoma"/>
            <family val="2"/>
          </rPr>
          <t xml:space="preserve">Any issue related to the disability application (VA Form 21-526EZ)
</t>
        </r>
      </text>
    </comment>
    <comment ref="A18" authorId="0" shapeId="0" xr:uid="{1EF3D7B3-5497-4B02-8AD8-FD49675EEC43}">
      <text>
        <r>
          <rPr>
            <sz val="9"/>
            <color indexed="81"/>
            <rFont val="Tahoma"/>
            <family val="2"/>
          </rPr>
          <t xml:space="preserve">Any issue related to the education benefits application. Note, there are many forms included in the education benefits application. 
</t>
        </r>
      </text>
    </comment>
    <comment ref="A19" authorId="0" shapeId="0" xr:uid="{7C30031E-014A-411A-85A9-96973DC1324E}">
      <text>
        <r>
          <rPr>
            <sz val="9"/>
            <color indexed="81"/>
            <rFont val="Tahoma"/>
            <family val="2"/>
          </rPr>
          <t>Any issue related to the facility locator tool.</t>
        </r>
      </text>
    </comment>
    <comment ref="A20" authorId="0" shapeId="0" xr:uid="{17A8E5D6-EA70-42BC-B8DF-ACE9FE463515}">
      <text>
        <r>
          <rPr>
            <sz val="9"/>
            <color indexed="81"/>
            <rFont val="Tahoma"/>
            <family val="2"/>
          </rPr>
          <t>Any issue related to GI Bill Comparison Tool</t>
        </r>
      </text>
    </comment>
    <comment ref="A21" authorId="0" shapeId="0" xr:uid="{E4E639AB-63EA-42AA-B56D-064B7B1B5399}">
      <text>
        <r>
          <rPr>
            <sz val="9"/>
            <color indexed="81"/>
            <rFont val="Tahoma"/>
            <family val="2"/>
          </rPr>
          <t>Any issue related to GI Bill School Feedback Tool</t>
        </r>
      </text>
    </comment>
    <comment ref="A22" authorId="0" shapeId="0" xr:uid="{2023DFE2-5009-4536-9962-B4F3309BDF42}">
      <text>
        <r>
          <rPr>
            <sz val="9"/>
            <color indexed="81"/>
            <rFont val="Tahoma"/>
            <family val="2"/>
          </rPr>
          <t xml:space="preserve">Any issue related to a user being able to access their statement of benefits. </t>
        </r>
      </text>
    </comment>
    <comment ref="A23" authorId="0" shapeId="0" xr:uid="{BA2723B0-0BCF-414D-AE1E-BBC6B8D36BBD}">
      <text>
        <r>
          <rPr>
            <sz val="9"/>
            <color indexed="81"/>
            <rFont val="Tahoma"/>
            <family val="2"/>
          </rPr>
          <t>Any issue related to accessing and using the HCA</t>
        </r>
      </text>
    </comment>
    <comment ref="A24" authorId="0" shapeId="0" xr:uid="{4C148D22-6C02-4B36-BBF7-053FAF3871FE}">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7" authorId="0" shapeId="0" xr:uid="{D82F3F3A-C3D7-4881-878C-64C21F3B9978}">
      <text>
        <r>
          <rPr>
            <sz val="9"/>
            <color indexed="81"/>
            <rFont val="Tahoma"/>
            <family val="2"/>
          </rPr>
          <t>Any issue that is not VA.gov related.</t>
        </r>
      </text>
    </comment>
    <comment ref="A30" authorId="0" shapeId="0" xr:uid="{1D1F3055-A397-4649-B60F-2237C624F2FF}">
      <text>
        <r>
          <rPr>
            <sz val="9"/>
            <color indexed="81"/>
            <rFont val="Tahoma"/>
            <family val="2"/>
          </rPr>
          <t xml:space="preserve">Any VA.gov issue that is not covered by the listed topics. </t>
        </r>
      </text>
    </comment>
    <comment ref="A31" authorId="0" shapeId="0" xr:uid="{2CA5E29B-A3F4-4D69-8E18-A74EF713E7D0}">
      <text>
        <r>
          <rPr>
            <sz val="9"/>
            <color indexed="81"/>
            <rFont val="Tahoma"/>
            <family val="2"/>
          </rPr>
          <t>Any issue related to the pension application.</t>
        </r>
      </text>
    </comment>
    <comment ref="A32" authorId="0" shapeId="0" xr:uid="{00EB2D96-36B8-4916-96CA-CCE222943C2A}">
      <text>
        <r>
          <rPr>
            <sz val="9"/>
            <color indexed="81"/>
            <rFont val="Tahoma"/>
            <family val="2"/>
          </rPr>
          <t>Any issue related to the profile (contact info, personal info, military info, direct deposit).</t>
        </r>
      </text>
    </comment>
    <comment ref="A34" authorId="0" shapeId="0" xr:uid="{36CF1B86-DBA8-4828-8F47-A468B84BEEBF}">
      <text>
        <r>
          <rPr>
            <sz val="9"/>
            <color indexed="81"/>
            <rFont val="Tahoma"/>
            <family val="2"/>
          </rPr>
          <t>Any issue related to secure messaging.</t>
        </r>
      </text>
    </comment>
    <comment ref="A35" authorId="0" shapeId="0" xr:uid="{0A45A4D7-2A80-45A5-BB6A-3B5A824B6AF8}">
      <text>
        <r>
          <rPr>
            <sz val="9"/>
            <color indexed="81"/>
            <rFont val="Tahoma"/>
            <family val="2"/>
          </rPr>
          <t xml:space="preserve">Any issue that is related to a user's account being compromised or take over. </t>
        </r>
      </text>
    </comment>
    <comment ref="A36" authorId="0" shapeId="0" xr:uid="{F7BDC8B3-59A3-4B2C-B7ED-DCB51CE5A261}">
      <text>
        <r>
          <rPr>
            <sz val="9"/>
            <color indexed="81"/>
            <rFont val="Tahoma"/>
            <family val="2"/>
          </rPr>
          <t xml:space="preserve">Any issue related to the VA Home Loans. </t>
        </r>
      </text>
    </comment>
    <comment ref="A37" authorId="0" shapeId="0" xr:uid="{59169E73-E94E-4405-9645-41E4AC428B81}">
      <text>
        <r>
          <rPr>
            <sz val="9"/>
            <color indexed="81"/>
            <rFont val="Tahoma"/>
            <family val="2"/>
          </rPr>
          <t>Any issue related to accessing and viewing VA benefit letter.</t>
        </r>
      </text>
    </comment>
    <comment ref="A39" authorId="0" shapeId="0" xr:uid="{D7BDEBB8-5260-4C17-8F8F-5CF2DB09F84D}">
      <text>
        <r>
          <rPr>
            <sz val="9"/>
            <color indexed="81"/>
            <rFont val="Tahoma"/>
            <family val="2"/>
          </rPr>
          <t>Any issue related to a user trying to apply for a VIC (veteran ID card)</t>
        </r>
      </text>
    </comment>
  </commentList>
</comments>
</file>

<file path=xl/sharedStrings.xml><?xml version="1.0" encoding="utf-8"?>
<sst xmlns="http://schemas.openxmlformats.org/spreadsheetml/2006/main" count="145" uniqueCount="81">
  <si>
    <t>Business Line</t>
  </si>
  <si>
    <t>Total Issues</t>
  </si>
  <si>
    <t>Tier 1</t>
  </si>
  <si>
    <t>Tier 2</t>
  </si>
  <si>
    <t>Tier 3</t>
  </si>
  <si>
    <t>IRIS</t>
  </si>
  <si>
    <t>White House VA Hotline</t>
  </si>
  <si>
    <t>Health Resource Center</t>
  </si>
  <si>
    <t>National Call Center</t>
  </si>
  <si>
    <t>Education Hotline</t>
  </si>
  <si>
    <t>ID.me</t>
  </si>
  <si>
    <t>Total</t>
  </si>
  <si>
    <r>
      <rPr>
        <sz val="18"/>
        <color theme="1"/>
        <rFont val="Calibri"/>
        <family val="2"/>
        <scheme val="minor"/>
      </rPr>
      <t>VA.gov Contact Center Report</t>
    </r>
    <r>
      <rPr>
        <sz val="14"/>
        <color theme="1"/>
        <rFont val="Calibri"/>
        <family val="2"/>
        <scheme val="minor"/>
      </rPr>
      <t xml:space="preserve">
</t>
    </r>
    <r>
      <rPr>
        <sz val="11"/>
        <color theme="1"/>
        <rFont val="Calibri"/>
        <family val="2"/>
        <scheme val="minor"/>
      </rPr>
      <t>11/1/2019 - 11/30/2019</t>
    </r>
    <r>
      <rPr>
        <sz val="14"/>
        <color theme="1"/>
        <rFont val="Calibri"/>
        <family val="2"/>
        <scheme val="minor"/>
      </rPr>
      <t xml:space="preserve">
</t>
    </r>
  </si>
  <si>
    <t>Topic</t>
  </si>
  <si>
    <t>Account creation/Sign In</t>
  </si>
  <si>
    <t>Appeal Status</t>
  </si>
  <si>
    <t>Benefit Hubs/Content</t>
  </si>
  <si>
    <t>Claim Status</t>
  </si>
  <si>
    <t>Disability Claim Application</t>
  </si>
  <si>
    <t>Education Benefits Applications</t>
  </si>
  <si>
    <t>Facility Locator</t>
  </si>
  <si>
    <t>GI Bill Comparison Tool</t>
  </si>
  <si>
    <t>GI Bill School Feedback Tool</t>
  </si>
  <si>
    <t>GI Bill Statement of Benefits</t>
  </si>
  <si>
    <t>Healthcare Application</t>
  </si>
  <si>
    <t>Identity Verification</t>
  </si>
  <si>
    <t>Not VA.gov</t>
  </si>
  <si>
    <t>Other</t>
  </si>
  <si>
    <t>Pension Application</t>
  </si>
  <si>
    <t>Profile</t>
  </si>
  <si>
    <t>Secure Messaging</t>
  </si>
  <si>
    <t>Security Breach</t>
  </si>
  <si>
    <t>VA Home Loan</t>
  </si>
  <si>
    <t>VA Letters and Benefits</t>
  </si>
  <si>
    <t>VA.gov Feedback</t>
  </si>
  <si>
    <t>VIC</t>
  </si>
  <si>
    <t xml:space="preserve">*If field is blank, there is no tracking for that topic during the time period.
 </t>
  </si>
  <si>
    <t>**Cells are highlighted if the # of issues for a topic make up at least 10% of the total for a tier group.</t>
  </si>
  <si>
    <r>
      <t xml:space="preserve">Account creation/Sign In: </t>
    </r>
    <r>
      <rPr>
        <sz val="11"/>
        <rFont val="Calibri"/>
        <family val="2"/>
        <scheme val="minor"/>
      </rPr>
      <t>2factor</t>
    </r>
  </si>
  <si>
    <r>
      <t xml:space="preserve">Account creation/Sign In: </t>
    </r>
    <r>
      <rPr>
        <sz val="11"/>
        <rFont val="Calibri"/>
        <family val="2"/>
        <scheme val="minor"/>
      </rPr>
      <t>Confirmation Email</t>
    </r>
  </si>
  <si>
    <r>
      <t xml:space="preserve">Account creation/Sign In: </t>
    </r>
    <r>
      <rPr>
        <sz val="11"/>
        <rFont val="Calibri"/>
        <family val="2"/>
        <scheme val="minor"/>
      </rPr>
      <t>DS Logon</t>
    </r>
  </si>
  <si>
    <r>
      <t xml:space="preserve">Account creation/Sign In: </t>
    </r>
    <r>
      <rPr>
        <sz val="11"/>
        <rFont val="Calibri"/>
        <family val="2"/>
        <scheme val="minor"/>
      </rPr>
      <t>ID.me</t>
    </r>
  </si>
  <si>
    <r>
      <t xml:space="preserve">Account creation/Sign In: </t>
    </r>
    <r>
      <rPr>
        <sz val="11"/>
        <rFont val="Calibri"/>
        <family val="2"/>
        <scheme val="minor"/>
      </rPr>
      <t>MHV</t>
    </r>
  </si>
  <si>
    <t>Total Issues by Topic</t>
  </si>
  <si>
    <t>Total Issues by Sub-Topic</t>
  </si>
  <si>
    <r>
      <rPr>
        <sz val="20"/>
        <color theme="1"/>
        <rFont val="Calibri"/>
        <family val="2"/>
        <scheme val="minor"/>
      </rPr>
      <t>IRIS Issues Breakdown</t>
    </r>
    <r>
      <rPr>
        <sz val="24"/>
        <color theme="1"/>
        <rFont val="Calibri"/>
        <family val="2"/>
        <scheme val="minor"/>
      </rPr>
      <t xml:space="preserve"> </t>
    </r>
    <r>
      <rPr>
        <sz val="11"/>
        <color theme="1"/>
        <rFont val="Calibri"/>
        <family val="2"/>
        <scheme val="minor"/>
      </rPr>
      <t xml:space="preserve">
11/1/2019 - 11/30/2019
</t>
    </r>
  </si>
  <si>
    <r>
      <t xml:space="preserve">Claim Status: </t>
    </r>
    <r>
      <rPr>
        <sz val="11"/>
        <rFont val="Calibri"/>
        <family val="2"/>
        <scheme val="minor"/>
      </rPr>
      <t>Errors</t>
    </r>
  </si>
  <si>
    <r>
      <t xml:space="preserve">Claim Status: </t>
    </r>
    <r>
      <rPr>
        <sz val="11"/>
        <rFont val="Calibri"/>
        <family val="2"/>
        <scheme val="minor"/>
      </rPr>
      <t>Uploading document failures</t>
    </r>
  </si>
  <si>
    <t>Profile: Contact Info</t>
  </si>
  <si>
    <t>Profile: Personal Info</t>
  </si>
  <si>
    <t>Profile: Military Info</t>
  </si>
  <si>
    <t>Profile: Direct Deposit</t>
  </si>
  <si>
    <t>n/a</t>
  </si>
  <si>
    <t>*If a field is blank, there is no reporting from the business line for that category during the time period.</t>
  </si>
  <si>
    <t xml:space="preserve">Claim </t>
  </si>
  <si>
    <t>Correspondence and Forms</t>
  </si>
  <si>
    <t>Update Information</t>
  </si>
  <si>
    <t>General Benefits Information for VBA</t>
  </si>
  <si>
    <t>Payments/Debts</t>
  </si>
  <si>
    <t>Appeals</t>
  </si>
  <si>
    <t>Dependent Maintenance</t>
  </si>
  <si>
    <t>eBenefits</t>
  </si>
  <si>
    <t>BVA Appeal</t>
  </si>
  <si>
    <t>FNOD</t>
  </si>
  <si>
    <t>General question not listed in Topics: Are "VetTix.org" and "ID.me" legit VA sanctioned sites?</t>
  </si>
  <si>
    <t>I am a veteran of 30 years having retired in 2001. I have been in contact with the different VA departments/agencies regarding a simple error that needs correction and none of these departments can provide the assistance that I need.
PROBLEM: I cannot logon to va.gov using my DS logon password. Website is showing an erroneous email address. Logon requires that email confirmed by va.gov sending a six number code for verification. I am receiving such code because of email being in error. Email of your website shows my email as" ------@gnail.com as opposed to ------@gmail.com. Why can this problem be corrected at any of the VA departments/agencies? I feel that I am being given the runaround in order to solve a simple problem!! Can someone please help a deserving veteran!!?? ALL I am asking for is for me to be able to log on and enjoy everything that the VA has to offer...
Lastly, request provide mailing address of the VA main office so I could send a formal letter request for this problem to be rectified. Thank you</t>
  </si>
  <si>
    <t xml:space="preserve">My VA. Gov website does not work and have not worked in 3 months. I can login but I can't see any of my claims. It tells me to check back in a hour. Its been giving me this message for 3 months. </t>
  </si>
  <si>
    <t>Why is my appeal taking so long? It was filed in August of 2018. It’s still at DRO review phase</t>
  </si>
  <si>
    <t>I submitted a notice of disagreement. My representative (DAV) says that they are able to see the status but when I login to VA.gov it does not show.</t>
  </si>
  <si>
    <t>Unable to view appeal status or even verify I have an open appeal on VA.gov. Is there any way to have the status of my appeal or "work in progress" displayed on the website?</t>
  </si>
  <si>
    <t>I had recently submitted two DBQ's 20 pages of documents plus one letter. All together totaling 21 pages. I uploaded them in the additional evidence tab and I was notified that the VA had received all of the paper work. How ever on the files tab it now says in the "Documents filed You haven’t turned in any documents to VA". I would like to know why it is that it says this. Please advise.</t>
  </si>
  <si>
    <t>Has the VA.gov web site been having problems retaining peoples uploaded evidence? I submitted evidence back in July and in Oct., now in November I have received an Email asking why I haven't submitted anything. I just checked my account and it states that I have not submitted anything. ????Was there an issue somewhere and why was I not notified to resubmit my information?</t>
  </si>
  <si>
    <t>Trouble logging in so I can request a Veterans ID Card. I can login to the site but then get the error stating it cannot match my info. How can I resolve?
Problem may be that I accidentally created 2 accounts (forgot I created 1 already)</t>
  </si>
  <si>
    <t>I am just trying to use your system to request a VA card so I can get discounts at Home Depot. They now require a card with a picture on it. I can log in but, cannot use any of the "tools" without getting an error message that says:
We couldn’t find your records with that information.
Please submit a request to get help signing in</t>
  </si>
  <si>
    <t>Not in DEERS</t>
  </si>
  <si>
    <t>I requested a VA Photo Id card over a month ago and I have not heard anything regarding request nor have I rec'd the card.</t>
  </si>
  <si>
    <t>When I entered information into the MyVA page, it came up with a birth date of March XX  19XX... the month and year are correct, but I was born on the XXth. How do I get the correct birth date plugged in there? I am concerned that not correcting it might cause problems down the line...</t>
  </si>
  <si>
    <t>I need to download a copy of 2018 benefit letter but it will not let me. How can i get a copy quickly?</t>
  </si>
  <si>
    <r>
      <rPr>
        <sz val="20"/>
        <color theme="1"/>
        <rFont val="Calibri"/>
        <family val="2"/>
        <scheme val="minor"/>
      </rPr>
      <t>Veteran Feedback</t>
    </r>
    <r>
      <rPr>
        <sz val="11"/>
        <color theme="1"/>
        <rFont val="Calibri"/>
        <family val="2"/>
        <scheme val="minor"/>
      </rPr>
      <t xml:space="preserve">
11/1/2019 - 11/30/2019
</t>
    </r>
  </si>
  <si>
    <r>
      <rPr>
        <sz val="24"/>
        <color theme="1"/>
        <rFont val="Calibri"/>
        <family val="2"/>
        <scheme val="minor"/>
      </rPr>
      <t xml:space="preserve">Top 10 NCC Issues </t>
    </r>
    <r>
      <rPr>
        <sz val="11"/>
        <color theme="1"/>
        <rFont val="Calibri"/>
        <family val="2"/>
        <scheme val="minor"/>
      </rPr>
      <t xml:space="preserve">
10/13/2019 - 11/30/2019
</t>
    </r>
  </si>
  <si>
    <t>**Cells are highlighted if the # of issues for a topic make up at least 10% of the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</si>
</sst>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indexed="8"/>
      <name val="Calibri"/>
      <family val="2"/>
      <scheme val="minor"/>
    </font>
    <font>
      <b/>
      <sz val="11"/>
      <name val="Calibri"/>
      <family val="2"/>
      <scheme val="minor"/>
    </font>
    <font>
      <sz val="9"/>
      <color indexed="81"/>
      <name val="Tahoma"/>
      <family val="2"/>
    </font>
    <font>
      <b/>
      <sz val="9"/>
      <color indexed="81"/>
      <name val="Tahoma"/>
      <family val="2"/>
    </font>
    <font>
      <sz val="14"/>
      <color theme="1"/>
      <name val="Calibri"/>
      <family val="2"/>
      <scheme val="minor"/>
    </font>
    <font>
      <sz val="18"/>
      <color theme="1"/>
      <name val="Calibri"/>
      <family val="2"/>
      <scheme val="minor"/>
    </font>
    <font>
      <u/>
      <sz val="10"/>
      <name val="Arial"/>
      <family val="2"/>
    </font>
    <font>
      <i/>
      <sz val="11"/>
      <name val="Calibri"/>
      <family val="2"/>
      <scheme val="minor"/>
    </font>
    <font>
      <sz val="20"/>
      <color theme="1"/>
      <name val="Calibri"/>
      <family val="2"/>
      <scheme val="minor"/>
    </font>
    <font>
      <sz val="24"/>
      <color theme="1"/>
      <name val="Calibri"/>
      <family val="2"/>
      <scheme val="minor"/>
    </font>
    <font>
      <sz val="10"/>
      <name val="Arial"/>
      <family val="2"/>
    </font>
    <font>
      <sz val="10"/>
      <color indexed="8"/>
      <name val="Tahoma"/>
      <family val="2"/>
    </font>
    <font>
      <i/>
      <sz val="11"/>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4682B4"/>
        <bgColor indexed="0"/>
      </patternFill>
    </fill>
    <fill>
      <patternFill patternType="solid">
        <fgColor theme="0"/>
        <bgColor indexed="0"/>
      </patternFill>
    </fill>
    <fill>
      <patternFill patternType="solid">
        <fgColor theme="0" tint="-0.14999847407452621"/>
        <bgColor indexed="0"/>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theme="1" tint="0.34998626667073579"/>
      </right>
      <top/>
      <bottom/>
      <diagonal/>
    </border>
    <border>
      <left style="thin">
        <color rgb="FF595959"/>
      </left>
      <right style="thin">
        <color indexed="64"/>
      </right>
      <top style="thin">
        <color indexed="64"/>
      </top>
      <bottom style="thin">
        <color rgb="FF595959"/>
      </bottom>
      <diagonal/>
    </border>
    <border>
      <left style="thin">
        <color rgb="FF595959"/>
      </left>
      <right style="thin">
        <color indexed="64"/>
      </right>
      <top style="thin">
        <color indexed="64"/>
      </top>
      <bottom/>
      <diagonal/>
    </border>
    <border>
      <left style="thin">
        <color rgb="FF595959"/>
      </left>
      <right style="thin">
        <color theme="4" tint="0.39997558519241921"/>
      </right>
      <top style="thin">
        <color indexed="64"/>
      </top>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2" borderId="0" xfId="0" applyFill="1"/>
    <xf numFmtId="0" fontId="0" fillId="2" borderId="1" xfId="0" applyFill="1" applyBorder="1"/>
    <xf numFmtId="0" fontId="3" fillId="0" borderId="0" xfId="0" applyFont="1"/>
    <xf numFmtId="0" fontId="4" fillId="0" borderId="2" xfId="0" applyFont="1" applyBorder="1" applyAlignment="1" applyProtection="1">
      <alignment horizontal="center" wrapText="1" readingOrder="1"/>
      <protection locked="0"/>
    </xf>
    <xf numFmtId="0" fontId="4" fillId="0" borderId="2" xfId="0" quotePrefix="1" applyFont="1" applyBorder="1" applyAlignment="1" applyProtection="1">
      <alignment horizontal="center" wrapText="1" readingOrder="1"/>
      <protection locked="0"/>
    </xf>
    <xf numFmtId="0" fontId="2" fillId="0" borderId="3" xfId="1" applyFont="1" applyBorder="1" applyAlignment="1" applyProtection="1">
      <alignment horizontal="center" wrapText="1" readingOrder="1"/>
      <protection locked="0"/>
    </xf>
    <xf numFmtId="0" fontId="3" fillId="0" borderId="4" xfId="0" applyFont="1" applyBorder="1" applyAlignment="1" applyProtection="1">
      <alignment horizontal="center" vertical="top" wrapText="1"/>
      <protection locked="0"/>
    </xf>
    <xf numFmtId="0" fontId="4" fillId="0" borderId="4" xfId="0" quotePrefix="1" applyFont="1" applyBorder="1" applyAlignment="1" applyProtection="1">
      <alignment horizontal="center" wrapText="1" readingOrder="1"/>
      <protection locked="0"/>
    </xf>
    <xf numFmtId="0" fontId="4" fillId="0" borderId="4" xfId="0" applyFont="1" applyBorder="1" applyAlignment="1" applyProtection="1">
      <alignment horizontal="center" wrapText="1" readingOrder="1"/>
      <protection locked="0"/>
    </xf>
    <xf numFmtId="0" fontId="1" fillId="3" borderId="5" xfId="0" applyFont="1" applyFill="1" applyBorder="1" applyAlignment="1" applyProtection="1">
      <alignment horizontal="center" wrapText="1" readingOrder="1"/>
      <protection locked="0"/>
    </xf>
    <xf numFmtId="0" fontId="1" fillId="3" borderId="6" xfId="0" applyFont="1" applyFill="1" applyBorder="1" applyAlignment="1" applyProtection="1">
      <alignment horizontal="center" wrapText="1" readingOrder="1"/>
      <protection locked="0"/>
    </xf>
    <xf numFmtId="0" fontId="1" fillId="3" borderId="7" xfId="0" applyFont="1" applyFill="1" applyBorder="1" applyAlignment="1" applyProtection="1">
      <alignment horizontal="center" wrapText="1" readingOrder="1"/>
      <protection locked="0"/>
    </xf>
    <xf numFmtId="0" fontId="2" fillId="0" borderId="8" xfId="1" applyFont="1" applyBorder="1" applyAlignment="1" applyProtection="1">
      <alignment horizontal="center" wrapText="1" readingOrder="1"/>
      <protection locked="0"/>
    </xf>
    <xf numFmtId="0" fontId="4" fillId="0" borderId="9" xfId="0" quotePrefix="1" applyFont="1" applyBorder="1" applyAlignment="1" applyProtection="1">
      <alignment horizontal="center" wrapText="1" readingOrder="1"/>
      <protection locked="0"/>
    </xf>
    <xf numFmtId="0" fontId="4" fillId="0" borderId="10" xfId="0" quotePrefix="1" applyFont="1" applyBorder="1" applyAlignment="1" applyProtection="1">
      <alignment horizontal="center" wrapText="1" readingOrder="1"/>
      <protection locked="0"/>
    </xf>
    <xf numFmtId="0" fontId="4" fillId="0" borderId="9" xfId="0" applyFont="1" applyBorder="1" applyAlignment="1" applyProtection="1">
      <alignment horizontal="center" wrapText="1" readingOrder="1"/>
      <protection locked="0"/>
    </xf>
    <xf numFmtId="0" fontId="4" fillId="0" borderId="10" xfId="0" applyFont="1" applyBorder="1" applyAlignment="1" applyProtection="1">
      <alignment horizontal="center" wrapText="1" readingOrder="1"/>
      <protection locked="0"/>
    </xf>
    <xf numFmtId="0" fontId="3" fillId="0" borderId="8" xfId="0" applyFont="1" applyBorder="1" applyAlignment="1" applyProtection="1">
      <alignment horizontal="center" wrapText="1" readingOrder="1"/>
      <protection locked="0"/>
    </xf>
    <xf numFmtId="0" fontId="3" fillId="4" borderId="2" xfId="0" applyFont="1" applyFill="1" applyBorder="1" applyAlignment="1" applyProtection="1">
      <alignment horizontal="center" vertical="top" wrapText="1" readingOrder="1"/>
      <protection locked="0"/>
    </xf>
    <xf numFmtId="0" fontId="3" fillId="4" borderId="2" xfId="0" quotePrefix="1" applyFont="1" applyFill="1" applyBorder="1" applyAlignment="1" applyProtection="1">
      <alignment horizontal="center" vertical="top" wrapText="1" readingOrder="1"/>
      <protection locked="0"/>
    </xf>
    <xf numFmtId="0" fontId="5" fillId="4" borderId="0" xfId="0" applyFont="1" applyFill="1" applyBorder="1" applyAlignment="1" applyProtection="1">
      <alignment vertical="top" readingOrder="1"/>
      <protection locked="0"/>
    </xf>
    <xf numFmtId="0" fontId="3" fillId="2" borderId="11" xfId="0" applyFont="1" applyFill="1" applyBorder="1" applyAlignment="1">
      <alignment horizontal="center"/>
    </xf>
    <xf numFmtId="0" fontId="1" fillId="3" borderId="2" xfId="0" applyFont="1" applyFill="1" applyBorder="1" applyAlignment="1" applyProtection="1">
      <alignment horizontal="center" vertical="top" readingOrder="1"/>
      <protection locked="0"/>
    </xf>
    <xf numFmtId="0" fontId="1" fillId="3" borderId="2" xfId="0" applyFont="1" applyFill="1" applyBorder="1" applyAlignment="1" applyProtection="1">
      <alignment horizontal="center" vertical="top" wrapText="1" readingOrder="1"/>
      <protection locked="0"/>
    </xf>
    <xf numFmtId="0" fontId="11" fillId="4" borderId="2" xfId="0" applyFont="1" applyFill="1" applyBorder="1" applyAlignment="1" applyProtection="1">
      <alignment vertical="top" readingOrder="1"/>
      <protection locked="0"/>
    </xf>
    <xf numFmtId="0" fontId="3" fillId="4" borderId="2" xfId="0" applyFont="1" applyFill="1" applyBorder="1" applyAlignment="1" applyProtection="1">
      <alignment horizontal="center" vertical="top" readingOrder="1"/>
      <protection locked="0"/>
    </xf>
    <xf numFmtId="0" fontId="4" fillId="2" borderId="0" xfId="0" applyFont="1" applyFill="1" applyAlignment="1" applyProtection="1">
      <alignment vertical="top" readingOrder="1"/>
      <protection locked="0"/>
    </xf>
    <xf numFmtId="0" fontId="3" fillId="2" borderId="0" xfId="0" applyFont="1" applyFill="1" applyBorder="1" applyAlignment="1"/>
    <xf numFmtId="0" fontId="5" fillId="4" borderId="2" xfId="0" applyFont="1" applyFill="1" applyBorder="1" applyAlignment="1" applyProtection="1">
      <alignment horizontal="center" vertical="top" readingOrder="1"/>
      <protection locked="0"/>
    </xf>
    <xf numFmtId="0" fontId="0" fillId="2" borderId="0" xfId="0" applyFill="1" applyAlignment="1">
      <alignment vertical="center"/>
    </xf>
    <xf numFmtId="0" fontId="4" fillId="2" borderId="0" xfId="0" applyFont="1" applyFill="1" applyAlignment="1" applyProtection="1">
      <alignment vertical="center" readingOrder="1"/>
      <protection locked="0"/>
    </xf>
    <xf numFmtId="0" fontId="3" fillId="2" borderId="0" xfId="0" applyFont="1" applyFill="1" applyBorder="1" applyAlignment="1">
      <alignment vertical="center"/>
    </xf>
    <xf numFmtId="0" fontId="1" fillId="3" borderId="2" xfId="0" applyFont="1" applyFill="1" applyBorder="1" applyAlignment="1" applyProtection="1">
      <alignment horizontal="center" vertical="center" readingOrder="1"/>
      <protection locked="0"/>
    </xf>
    <xf numFmtId="0" fontId="3" fillId="4" borderId="2" xfId="0" applyFont="1" applyFill="1" applyBorder="1" applyAlignment="1" applyProtection="1">
      <alignment horizontal="center" vertical="center" readingOrder="1"/>
      <protection locked="0"/>
    </xf>
    <xf numFmtId="0" fontId="5" fillId="4" borderId="2" xfId="0" applyFont="1" applyFill="1" applyBorder="1" applyAlignment="1" applyProtection="1">
      <alignment vertical="center" readingOrder="1"/>
      <protection locked="0"/>
    </xf>
    <xf numFmtId="0" fontId="5" fillId="4" borderId="2" xfId="0" applyFont="1" applyFill="1" applyBorder="1" applyAlignment="1" applyProtection="1">
      <alignment horizontal="center" vertical="center" readingOrder="1"/>
      <protection locked="0"/>
    </xf>
    <xf numFmtId="0" fontId="3" fillId="4" borderId="3" xfId="0" applyFont="1" applyFill="1" applyBorder="1" applyAlignment="1" applyProtection="1">
      <alignment horizontal="center" vertical="center" readingOrder="1"/>
      <protection locked="0"/>
    </xf>
    <xf numFmtId="0" fontId="5" fillId="5" borderId="2" xfId="0" applyFont="1" applyFill="1" applyBorder="1" applyAlignment="1" applyProtection="1">
      <alignment vertical="top" readingOrder="1"/>
      <protection locked="0"/>
    </xf>
    <xf numFmtId="0" fontId="5" fillId="5" borderId="2" xfId="0" applyFont="1" applyFill="1" applyBorder="1" applyAlignment="1" applyProtection="1">
      <alignment horizontal="center" vertical="top" readingOrder="1"/>
      <protection locked="0"/>
    </xf>
    <xf numFmtId="0" fontId="3" fillId="5" borderId="2" xfId="0" applyFont="1" applyFill="1" applyBorder="1" applyAlignment="1" applyProtection="1">
      <alignment horizontal="center" vertical="center" readingOrder="1"/>
      <protection locked="0"/>
    </xf>
    <xf numFmtId="0" fontId="5" fillId="5" borderId="2" xfId="0" applyFont="1" applyFill="1" applyBorder="1" applyAlignment="1" applyProtection="1">
      <alignment horizontal="center" vertical="center" readingOrder="1"/>
      <protection locked="0"/>
    </xf>
    <xf numFmtId="0" fontId="3" fillId="5" borderId="2" xfId="0" applyFont="1" applyFill="1" applyBorder="1" applyAlignment="1" applyProtection="1">
      <alignment horizontal="center" vertical="top" wrapText="1" readingOrder="1"/>
      <protection locked="0"/>
    </xf>
    <xf numFmtId="0" fontId="3" fillId="5" borderId="2" xfId="0" quotePrefix="1" applyFont="1" applyFill="1" applyBorder="1" applyAlignment="1" applyProtection="1">
      <alignment horizontal="center" vertical="top" wrapText="1" readingOrder="1"/>
      <protection locked="0"/>
    </xf>
    <xf numFmtId="0" fontId="10" fillId="5" borderId="2" xfId="1" applyFont="1" applyFill="1" applyBorder="1" applyAlignment="1" applyProtection="1">
      <alignment horizontal="center" vertical="top" wrapText="1" readingOrder="1"/>
      <protection locked="0"/>
    </xf>
    <xf numFmtId="0" fontId="3" fillId="5" borderId="2" xfId="0" applyFont="1" applyFill="1" applyBorder="1" applyAlignment="1" applyProtection="1">
      <alignment horizontal="center" vertical="top" readingOrder="1"/>
      <protection locked="0"/>
    </xf>
    <xf numFmtId="0" fontId="5" fillId="4" borderId="3" xfId="0" applyFont="1" applyFill="1" applyBorder="1" applyAlignment="1" applyProtection="1">
      <alignment horizontal="center" vertical="center" readingOrder="1"/>
      <protection locked="0"/>
    </xf>
    <xf numFmtId="0" fontId="5" fillId="2" borderId="2" xfId="0" applyFont="1" applyFill="1" applyBorder="1" applyAlignment="1" applyProtection="1">
      <alignment horizontal="center" vertical="top" readingOrder="1"/>
      <protection locked="0"/>
    </xf>
    <xf numFmtId="0" fontId="5" fillId="2" borderId="3" xfId="0" applyFont="1" applyFill="1" applyBorder="1" applyAlignment="1" applyProtection="1">
      <alignment horizontal="center" vertical="center" readingOrder="1"/>
      <protection locked="0"/>
    </xf>
    <xf numFmtId="0" fontId="3" fillId="2" borderId="2" xfId="0" applyFont="1" applyFill="1" applyBorder="1" applyAlignment="1" applyProtection="1">
      <alignment horizontal="center" vertical="top" wrapText="1" readingOrder="1"/>
      <protection locked="0"/>
    </xf>
    <xf numFmtId="0" fontId="3" fillId="2" borderId="2" xfId="0" quotePrefix="1" applyFont="1" applyFill="1" applyBorder="1" applyAlignment="1" applyProtection="1">
      <alignment horizontal="center" vertical="top" wrapText="1" readingOrder="1"/>
      <protection locked="0"/>
    </xf>
    <xf numFmtId="0" fontId="11" fillId="2" borderId="4" xfId="0" applyFont="1" applyFill="1" applyBorder="1" applyAlignment="1" applyProtection="1">
      <alignment vertical="top" readingOrder="1"/>
      <protection locked="0"/>
    </xf>
    <xf numFmtId="0" fontId="14" fillId="2" borderId="2" xfId="1" applyFont="1" applyFill="1" applyBorder="1" applyAlignment="1" applyProtection="1">
      <alignment horizontal="center" vertical="top" wrapText="1" readingOrder="1"/>
      <protection locked="0"/>
    </xf>
    <xf numFmtId="0" fontId="14" fillId="4" borderId="2" xfId="1" applyFont="1" applyFill="1" applyBorder="1" applyAlignment="1" applyProtection="1">
      <alignment horizontal="center" vertical="top" wrapText="1" readingOrder="1"/>
      <protection locked="0"/>
    </xf>
    <xf numFmtId="0" fontId="11" fillId="2" borderId="2" xfId="0" applyFont="1" applyFill="1" applyBorder="1" applyAlignment="1" applyProtection="1">
      <alignment vertical="top" readingOrder="1"/>
      <protection locked="0"/>
    </xf>
    <xf numFmtId="0" fontId="0" fillId="2" borderId="0" xfId="0" applyFill="1" applyBorder="1"/>
    <xf numFmtId="0" fontId="3" fillId="2" borderId="0" xfId="0" applyFont="1" applyFill="1"/>
    <xf numFmtId="3" fontId="3" fillId="5" borderId="2" xfId="0" applyNumberFormat="1" applyFont="1" applyFill="1" applyBorder="1" applyAlignment="1" applyProtection="1">
      <alignment horizontal="center" vertical="top" readingOrder="1"/>
      <protection locked="0"/>
    </xf>
    <xf numFmtId="3" fontId="5" fillId="4" borderId="2" xfId="0" applyNumberFormat="1" applyFont="1" applyFill="1" applyBorder="1" applyAlignment="1" applyProtection="1">
      <alignment horizontal="center" vertical="top" readingOrder="1"/>
      <protection locked="0"/>
    </xf>
    <xf numFmtId="0" fontId="15" fillId="2" borderId="0" xfId="0" applyFont="1" applyFill="1" applyBorder="1" applyAlignment="1">
      <alignment horizontal="center" vertical="top"/>
    </xf>
    <xf numFmtId="0" fontId="5" fillId="5" borderId="13" xfId="0" applyFont="1" applyFill="1" applyBorder="1" applyAlignment="1">
      <alignment vertical="top" readingOrder="1"/>
    </xf>
    <xf numFmtId="0" fontId="11" fillId="4" borderId="13" xfId="0" applyFont="1" applyFill="1" applyBorder="1" applyAlignment="1">
      <alignment vertical="top" wrapText="1" readingOrder="1"/>
    </xf>
    <xf numFmtId="0" fontId="11" fillId="4" borderId="14" xfId="0" applyFont="1" applyFill="1" applyBorder="1" applyAlignment="1">
      <alignment vertical="top" readingOrder="1"/>
    </xf>
    <xf numFmtId="0" fontId="11" fillId="4" borderId="14" xfId="0" applyFont="1" applyFill="1" applyBorder="1" applyAlignment="1">
      <alignment vertical="top" wrapText="1" readingOrder="1"/>
    </xf>
    <xf numFmtId="0" fontId="4" fillId="2" borderId="14" xfId="0" applyFont="1" applyFill="1" applyBorder="1" applyAlignment="1">
      <alignment horizontal="left" vertical="top"/>
    </xf>
    <xf numFmtId="0" fontId="11" fillId="2" borderId="13" xfId="0" applyFont="1" applyFill="1" applyBorder="1" applyAlignment="1">
      <alignment vertical="top" wrapText="1" readingOrder="1"/>
    </xf>
    <xf numFmtId="0" fontId="16" fillId="2" borderId="14" xfId="0" applyFont="1" applyFill="1" applyBorder="1" applyAlignment="1">
      <alignment horizontal="left" vertical="center" wrapText="1"/>
    </xf>
    <xf numFmtId="0" fontId="5" fillId="5" borderId="12" xfId="0" applyFont="1" applyFill="1" applyBorder="1" applyAlignment="1">
      <alignment vertical="top" readingOrder="1"/>
    </xf>
    <xf numFmtId="0" fontId="0" fillId="2" borderId="0" xfId="0" applyFill="1" applyAlignment="1">
      <alignment horizontal="center" wrapText="1"/>
    </xf>
    <xf numFmtId="0" fontId="0" fillId="2" borderId="0" xfId="0" applyFill="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cellXfs>
  <cellStyles count="2">
    <cellStyle name="Hyperlink" xfId="1" builtinId="8"/>
    <cellStyle name="Normal" xfId="0" builtinId="0"/>
  </cellStyles>
  <dxfs count="52">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1" tint="0.34998626667073579"/>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1" tint="0.34998626667073579"/>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1" tint="0.34998626667073579"/>
        </right>
        <top/>
        <bottom/>
      </border>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center"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auto="1"/>
        <name val="Calibri"/>
        <family val="2"/>
        <scheme val="minor"/>
      </font>
      <alignment horizontal="center" vertical="bottom" textRotation="0" wrapText="1" indent="0" justifyLastLine="0" shrinkToFit="0" readingOrder="1"/>
      <border diagonalUp="0" diagonalDown="0" outline="0">
        <left/>
        <right style="thin">
          <color indexed="64"/>
        </right>
        <top style="thin">
          <color indexed="64"/>
        </top>
        <bottom/>
      </border>
      <protection locked="0" hidden="0"/>
    </dxf>
    <dxf>
      <font>
        <b/>
        <i val="0"/>
        <strike val="0"/>
        <condense val="0"/>
        <extend val="0"/>
        <outline val="0"/>
        <shadow val="0"/>
        <u val="none"/>
        <vertAlign val="baseline"/>
        <sz val="11"/>
        <color auto="1"/>
        <name val="Calibri"/>
        <family val="2"/>
        <scheme val="minor"/>
      </font>
      <numFmt numFmtId="3" formatCode="#,##0"/>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bgColor rgb="FFFFFFFF"/>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center"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bgColor rgb="FFFFFFFF"/>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ill>
        <patternFill>
          <bgColor theme="5"/>
        </patternFill>
      </fill>
    </dxf>
    <dxf>
      <font>
        <b val="0"/>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bgColor theme="0"/>
        </patternFill>
      </fill>
    </dxf>
    <dxf>
      <border outline="0">
        <left style="thin">
          <color theme="1" tint="0.34998626667073579"/>
        </left>
        <top style="thin">
          <color theme="1" tint="0.34998626667073579"/>
        </top>
        <bottom style="thin">
          <color theme="1" tint="0.34998626667073579"/>
        </bottom>
      </border>
    </dxf>
    <dxf>
      <fill>
        <patternFill>
          <bgColor theme="0"/>
        </patternFill>
      </fill>
    </dxf>
    <dxf>
      <border outline="0">
        <bottom style="thin">
          <color theme="1" tint="0.3499862666707357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color auto="1"/>
      </font>
      <fill>
        <patternFill>
          <bgColor theme="5"/>
        </patternFill>
      </fill>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ertAlign val="baseline"/>
        <sz val="11"/>
        <color theme="10"/>
        <name val="Calibri"/>
        <family val="2"/>
        <scheme val="minor"/>
      </font>
      <alignment horizontal="center" vertical="bottom" textRotation="0" wrapText="1" indent="0" justifyLastLine="0" shrinkToFit="0" readingOrder="1"/>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bottom" textRotation="0" wrapText="1" indent="0" justifyLastLine="0" shrinkToFit="0" readingOrder="1"/>
      <border diagonalUp="0" diagonalDown="0" outline="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7F222-60F5-4B2B-A4AD-B86479E53BA4}" name="Table1" displayName="Table1" ref="A7:E14" totalsRowCount="1" headerRowDxfId="51" dataDxfId="49" headerRowBorderDxfId="50" tableBorderDxfId="48" totalsRowBorderDxfId="47">
  <autoFilter ref="A7:E13" xr:uid="{7C768457-96AD-422D-9600-C866F12232C6}"/>
  <tableColumns count="5">
    <tableColumn id="1" xr3:uid="{ECFA5E9D-9ACB-4AF6-8FAA-2D42A337655C}" name="Business Line" totalsRowLabel="Total" dataDxfId="46" totalsRowDxfId="10" dataCellStyle="Hyperlink"/>
    <tableColumn id="2" xr3:uid="{8C64522D-68F5-4DF6-AD47-A07DCC87778B}" name="Total Issues" totalsRowFunction="custom" dataDxfId="45" totalsRowDxfId="9">
      <totalsRowFormula>SUM(Table1[Total Issues])</totalsRowFormula>
    </tableColumn>
    <tableColumn id="3" xr3:uid="{6DFD5F16-C70E-4975-AA82-BF2F15570D04}" name="Tier 1" totalsRowFunction="custom" dataDxfId="44" totalsRowDxfId="8">
      <totalsRowFormula>SUM(Table1[Tier 1])</totalsRowFormula>
    </tableColumn>
    <tableColumn id="4" xr3:uid="{8A064CE3-DE49-4126-8AC8-021CCAFD9070}" name="Tier 2" totalsRowFunction="custom" dataDxfId="43" totalsRowDxfId="7">
      <totalsRowFormula>SUM(Table1[Tier 2])</totalsRowFormula>
    </tableColumn>
    <tableColumn id="5" xr3:uid="{1DA5ECA2-AE37-4304-82B7-3FD685D1774A}" name="Tier 3" totalsRowFunction="custom" dataDxfId="42" totalsRowDxfId="6">
      <totalsRowFormula>SUM(Table1[Tier 3])</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B3D400-D5FA-47FD-B836-A09813593FCF}" name="Table13" displayName="Table13" ref="A7:F39" totalsRowCount="1" headerRowDxfId="40" dataDxfId="38" totalsRowDxfId="36" headerRowBorderDxfId="39" tableBorderDxfId="37">
  <autoFilter ref="A7:F38" xr:uid="{7A28552D-A50A-4806-B589-BCB1056EDC53}"/>
  <sortState xmlns:xlrd2="http://schemas.microsoft.com/office/spreadsheetml/2017/richdata2" ref="A8:F38">
    <sortCondition ref="A7:A38"/>
  </sortState>
  <tableColumns count="6">
    <tableColumn id="1" xr3:uid="{DA729D2A-E551-4DD9-8275-AA15F36D77C1}" name="Topic" totalsRowLabel="Total" dataDxfId="35" totalsRowDxfId="5"/>
    <tableColumn id="2" xr3:uid="{053DE52D-AE37-4BF1-9E60-80292ADB7E26}" name="Total Issues by Topic" totalsRowFunction="custom" totalsRowDxfId="4">
      <totalsRowFormula>SUM(Table13[Total Issues by Topic])</totalsRowFormula>
    </tableColumn>
    <tableColumn id="6" xr3:uid="{C7C7D754-3A91-4DB6-82E9-21FF060E6E0B}" name="Total Issues by Sub-Topic" dataDxfId="34" totalsRowDxfId="3"/>
    <tableColumn id="3" xr3:uid="{3722C33A-C652-4707-8DAB-14F6DCDABA59}" name="Tier 1" totalsRowFunction="custom" totalsRowDxfId="2">
      <totalsRowFormula>SUM(D8,D14:D28,D33:D38)</totalsRowFormula>
    </tableColumn>
    <tableColumn id="4" xr3:uid="{31088CA6-A4A1-44E9-A6F5-69CD01870052}" name="Tier 2" totalsRowFunction="custom" dataDxfId="33" totalsRowDxfId="1">
      <totalsRowFormula>SUM(E8,E14:E28,E33:E38)</totalsRowFormula>
    </tableColumn>
    <tableColumn id="5" xr3:uid="{9C544D06-6741-4E29-9091-85FD97823764}" name="Tier 3" totalsRowFunction="custom" dataDxfId="32" totalsRowDxfId="0">
      <totalsRowFormula>SUM(F8,F14:F28,F33:F38)</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59384E-7628-46A3-9984-41DF4CAE2A90}" name="Table134" displayName="Table134" ref="A7:C37" totalsRowCount="1" headerRowDxfId="30" dataDxfId="28" totalsRowDxfId="26" headerRowBorderDxfId="29" tableBorderDxfId="27">
  <autoFilter ref="A7:C36" xr:uid="{7A28552D-A50A-4806-B589-BCB1056EDC53}"/>
  <sortState xmlns:xlrd2="http://schemas.microsoft.com/office/spreadsheetml/2017/richdata2" ref="A8:C36">
    <sortCondition ref="A7:A36"/>
  </sortState>
  <tableColumns count="3">
    <tableColumn id="1" xr3:uid="{C7AF58AA-2E1B-414F-A6E4-96471BD1D2AF}" name="Topic" totalsRowLabel="Total" dataDxfId="25" totalsRowDxfId="24"/>
    <tableColumn id="2" xr3:uid="{3F5FF455-9454-410D-9C1F-344B5B5244FB}" name="Total Issues by Topic" totalsRowFunction="custom" dataDxfId="23" totalsRowDxfId="22">
      <totalsRowFormula>SUM(Table134[Total Issues by Topic])</totalsRowFormula>
    </tableColumn>
    <tableColumn id="6" xr3:uid="{83DECCA7-6D34-472C-8B20-0EC0580D9734}" name="Total Issues by Sub-Topic" dataDxfId="21" totalsRow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FD73D-267D-486D-8EDA-6DCC7D3519FF}" name="Table1345" displayName="Table1345" ref="A6:B17" totalsRowCount="1" headerRowDxfId="19" dataDxfId="17" totalsRowDxfId="15" headerRowBorderDxfId="18" tableBorderDxfId="16">
  <autoFilter ref="A6:B16" xr:uid="{7A28552D-A50A-4806-B589-BCB1056EDC53}"/>
  <sortState xmlns:xlrd2="http://schemas.microsoft.com/office/spreadsheetml/2017/richdata2" ref="A7:B16">
    <sortCondition ref="A6:A16"/>
  </sortState>
  <tableColumns count="2">
    <tableColumn id="1" xr3:uid="{C1673C25-CEF3-4373-B2EE-961ADA26680E}" name="Topic" totalsRowLabel="Total" dataDxfId="14" totalsRowDxfId="13"/>
    <tableColumn id="2" xr3:uid="{D40E3E92-BAB0-474E-A7DE-04CFCFB84F5C}" name="Total Issues by Topic" totalsRowFunction="custom" dataDxfId="12" totalsRowDxfId="11">
      <totalsRowFormula>SUM(Table1345[Total Issues by Topic])</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va.gov/HEALTHBENEFITS/resources/hrc.asp" TargetMode="External"/><Relationship Id="rId7" Type="http://schemas.openxmlformats.org/officeDocument/2006/relationships/printerSettings" Target="../printerSettings/printerSettings1.bin"/><Relationship Id="rId2" Type="http://schemas.openxmlformats.org/officeDocument/2006/relationships/hyperlink" Target="https://www.va.gov/ve/whvaHotline.asp" TargetMode="External"/><Relationship Id="rId1" Type="http://schemas.openxmlformats.org/officeDocument/2006/relationships/hyperlink" Target="https://iris.custhelp.va.gov/app/ask" TargetMode="External"/><Relationship Id="rId6" Type="http://schemas.openxmlformats.org/officeDocument/2006/relationships/hyperlink" Target="https://help.id.me/hc/en-us" TargetMode="External"/><Relationship Id="rId5" Type="http://schemas.openxmlformats.org/officeDocument/2006/relationships/hyperlink" Target="https://www.benefits.va.gov/gibill/contact_us.asp" TargetMode="External"/><Relationship Id="rId10" Type="http://schemas.openxmlformats.org/officeDocument/2006/relationships/comments" Target="../comments1.xml"/><Relationship Id="rId4" Type="http://schemas.openxmlformats.org/officeDocument/2006/relationships/hyperlink" Target="https://www.ebenefits.va.gov/ebenefits/contact-us"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department-of-veterans-affairs/va.gov-team/issues/1129" TargetMode="External"/><Relationship Id="rId1" Type="http://schemas.openxmlformats.org/officeDocument/2006/relationships/hyperlink" Target="https://github.com/department-of-veterans-affairs/va.gov-team/issues/1129"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F926-6C95-4DE3-B028-FEB1839D4184}">
  <dimension ref="A1:E14"/>
  <sheetViews>
    <sheetView tabSelected="1" zoomScale="110" zoomScaleNormal="110" workbookViewId="0">
      <selection activeCell="B11" sqref="B11"/>
    </sheetView>
  </sheetViews>
  <sheetFormatPr defaultRowHeight="15" x14ac:dyDescent="0.25"/>
  <cols>
    <col min="1" max="1" width="27.5703125" style="1" customWidth="1"/>
    <col min="2" max="5" width="16.7109375" style="1" customWidth="1"/>
    <col min="6" max="16384" width="9.140625" style="1"/>
  </cols>
  <sheetData>
    <row r="1" spans="1:5" x14ac:dyDescent="0.25">
      <c r="A1" s="68" t="s">
        <v>12</v>
      </c>
      <c r="B1" s="69"/>
      <c r="C1" s="69"/>
      <c r="D1" s="69"/>
      <c r="E1" s="69"/>
    </row>
    <row r="2" spans="1:5" x14ac:dyDescent="0.25">
      <c r="A2" s="69"/>
      <c r="B2" s="69"/>
      <c r="C2" s="69"/>
      <c r="D2" s="69"/>
      <c r="E2" s="69"/>
    </row>
    <row r="3" spans="1:5" x14ac:dyDescent="0.25">
      <c r="A3" s="69"/>
      <c r="B3" s="69"/>
      <c r="C3" s="69"/>
      <c r="D3" s="69"/>
      <c r="E3" s="69"/>
    </row>
    <row r="4" spans="1:5" s="2" customFormat="1" x14ac:dyDescent="0.25">
      <c r="A4" s="70"/>
      <c r="B4" s="70"/>
      <c r="C4" s="70"/>
      <c r="D4" s="70"/>
      <c r="E4" s="70"/>
    </row>
    <row r="5" spans="1:5" x14ac:dyDescent="0.25">
      <c r="A5" s="56" t="s">
        <v>53</v>
      </c>
    </row>
    <row r="6" spans="1:5" x14ac:dyDescent="0.25">
      <c r="A6" s="3"/>
    </row>
    <row r="7" spans="1:5" x14ac:dyDescent="0.25">
      <c r="A7" s="10" t="s">
        <v>0</v>
      </c>
      <c r="B7" s="11" t="s">
        <v>1</v>
      </c>
      <c r="C7" s="11" t="s">
        <v>2</v>
      </c>
      <c r="D7" s="11" t="s">
        <v>3</v>
      </c>
      <c r="E7" s="12" t="s">
        <v>4</v>
      </c>
    </row>
    <row r="8" spans="1:5" x14ac:dyDescent="0.25">
      <c r="A8" s="6" t="s">
        <v>5</v>
      </c>
      <c r="B8" s="4">
        <v>168</v>
      </c>
      <c r="C8" s="4">
        <v>117</v>
      </c>
      <c r="D8" s="5">
        <v>34</v>
      </c>
      <c r="E8" s="7">
        <v>17</v>
      </c>
    </row>
    <row r="9" spans="1:5" x14ac:dyDescent="0.25">
      <c r="A9" s="6" t="s">
        <v>6</v>
      </c>
      <c r="B9" s="5">
        <v>44</v>
      </c>
      <c r="C9" s="5">
        <v>30</v>
      </c>
      <c r="D9" s="5">
        <v>10</v>
      </c>
      <c r="E9" s="8">
        <v>4</v>
      </c>
    </row>
    <row r="10" spans="1:5" x14ac:dyDescent="0.25">
      <c r="A10" s="6" t="s">
        <v>7</v>
      </c>
      <c r="B10" s="5">
        <v>1155</v>
      </c>
      <c r="C10" s="5" t="s">
        <v>52</v>
      </c>
      <c r="D10" s="5" t="s">
        <v>52</v>
      </c>
      <c r="E10" s="5" t="s">
        <v>52</v>
      </c>
    </row>
    <row r="11" spans="1:5" x14ac:dyDescent="0.25">
      <c r="A11" s="6" t="s">
        <v>8</v>
      </c>
      <c r="B11" s="4"/>
      <c r="C11" s="4"/>
      <c r="D11" s="5"/>
      <c r="E11" s="9"/>
    </row>
    <row r="12" spans="1:5" x14ac:dyDescent="0.25">
      <c r="A12" s="6" t="s">
        <v>9</v>
      </c>
      <c r="B12" s="5"/>
      <c r="C12" s="5"/>
      <c r="D12" s="5"/>
      <c r="E12" s="8"/>
    </row>
    <row r="13" spans="1:5" x14ac:dyDescent="0.25">
      <c r="A13" s="13" t="s">
        <v>10</v>
      </c>
      <c r="B13" s="14"/>
      <c r="C13" s="14"/>
      <c r="D13" s="14"/>
      <c r="E13" s="15"/>
    </row>
    <row r="14" spans="1:5" x14ac:dyDescent="0.25">
      <c r="A14" s="18" t="s">
        <v>11</v>
      </c>
      <c r="B14" s="16">
        <f>SUM(Table1[Total Issues])</f>
        <v>1367</v>
      </c>
      <c r="C14" s="16">
        <f>SUM(Table1[Tier 1])</f>
        <v>147</v>
      </c>
      <c r="D14" s="16">
        <f>SUM(Table1[Tier 2])</f>
        <v>44</v>
      </c>
      <c r="E14" s="17">
        <f>SUM(Table1[Tier 3])</f>
        <v>21</v>
      </c>
    </row>
  </sheetData>
  <mergeCells count="1">
    <mergeCell ref="A1:E4"/>
  </mergeCells>
  <hyperlinks>
    <hyperlink ref="A8" r:id="rId1" xr:uid="{EFB45933-4B97-4EEB-8E64-A7FE46BED1EF}"/>
    <hyperlink ref="A9" r:id="rId2" xr:uid="{3F10AAA0-A1F7-474F-9544-2937E6A096BA}"/>
    <hyperlink ref="A10" r:id="rId3" xr:uid="{2B6F56FF-703D-48B6-8F90-56EA02105260}"/>
    <hyperlink ref="A11" r:id="rId4" xr:uid="{B0D07F53-A3D3-4B7D-A2D8-010A0FA61558}"/>
    <hyperlink ref="A12" r:id="rId5" xr:uid="{0EA335C3-96F7-435A-B095-0360FBDFA011}"/>
    <hyperlink ref="A13" r:id="rId6" xr:uid="{99EC52EA-8927-4861-B3E4-28FF5D70730B}"/>
  </hyperlinks>
  <pageMargins left="0.7" right="0.7" top="0.75" bottom="0.75" header="0.3" footer="0.3"/>
  <pageSetup orientation="portrait" r:id="rId7"/>
  <legacyDrawing r:id="rId8"/>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4CF3-1EC9-41D9-B490-99EB29C9274A}">
  <dimension ref="A1:F39"/>
  <sheetViews>
    <sheetView zoomScale="110" zoomScaleNormal="110" workbookViewId="0">
      <selection activeCell="C15" sqref="C15"/>
    </sheetView>
  </sheetViews>
  <sheetFormatPr defaultRowHeight="15" x14ac:dyDescent="0.25"/>
  <cols>
    <col min="1" max="1" width="69.28515625" style="1" customWidth="1"/>
    <col min="2" max="2" width="25.7109375" style="1" customWidth="1"/>
    <col min="3" max="3" width="25.7109375" style="30" customWidth="1"/>
    <col min="4" max="6" width="16.7109375" style="1" customWidth="1"/>
    <col min="7" max="16384" width="9.140625" style="1"/>
  </cols>
  <sheetData>
    <row r="1" spans="1:6" x14ac:dyDescent="0.25">
      <c r="A1" s="68" t="s">
        <v>45</v>
      </c>
      <c r="B1" s="69"/>
      <c r="C1" s="69"/>
      <c r="D1" s="69"/>
      <c r="E1" s="69"/>
      <c r="F1" s="69"/>
    </row>
    <row r="2" spans="1:6" x14ac:dyDescent="0.25">
      <c r="A2" s="69"/>
      <c r="B2" s="69"/>
      <c r="C2" s="69"/>
      <c r="D2" s="69"/>
      <c r="E2" s="69"/>
      <c r="F2" s="69"/>
    </row>
    <row r="3" spans="1:6" x14ac:dyDescent="0.25">
      <c r="A3" s="69"/>
      <c r="B3" s="69"/>
      <c r="C3" s="69"/>
      <c r="D3" s="69"/>
      <c r="E3" s="69"/>
      <c r="F3" s="69"/>
    </row>
    <row r="4" spans="1:6" s="2" customFormat="1" x14ac:dyDescent="0.25">
      <c r="A4" s="70"/>
      <c r="B4" s="70"/>
      <c r="C4" s="70"/>
      <c r="D4" s="70"/>
      <c r="E4" s="70"/>
      <c r="F4" s="70"/>
    </row>
    <row r="5" spans="1:6" x14ac:dyDescent="0.25">
      <c r="A5" s="27" t="s">
        <v>36</v>
      </c>
      <c r="B5" s="27"/>
      <c r="C5" s="31"/>
    </row>
    <row r="6" spans="1:6" x14ac:dyDescent="0.25">
      <c r="A6" s="28" t="s">
        <v>80</v>
      </c>
      <c r="B6" s="28"/>
      <c r="C6" s="32"/>
    </row>
    <row r="7" spans="1:6" x14ac:dyDescent="0.25">
      <c r="A7" s="23" t="s">
        <v>13</v>
      </c>
      <c r="B7" s="23" t="s">
        <v>43</v>
      </c>
      <c r="C7" s="33" t="s">
        <v>44</v>
      </c>
      <c r="D7" s="24" t="s">
        <v>2</v>
      </c>
      <c r="E7" s="24" t="s">
        <v>3</v>
      </c>
      <c r="F7" s="24" t="s">
        <v>4</v>
      </c>
    </row>
    <row r="8" spans="1:6" x14ac:dyDescent="0.25">
      <c r="A8" s="38" t="s">
        <v>14</v>
      </c>
      <c r="B8" s="39">
        <v>17</v>
      </c>
      <c r="C8" s="40"/>
      <c r="D8" s="42">
        <v>9</v>
      </c>
      <c r="E8" s="43">
        <v>7</v>
      </c>
      <c r="F8" s="42">
        <v>1</v>
      </c>
    </row>
    <row r="9" spans="1:6" x14ac:dyDescent="0.25">
      <c r="A9" s="25" t="s">
        <v>38</v>
      </c>
      <c r="B9" s="29"/>
      <c r="C9" s="36">
        <v>1</v>
      </c>
      <c r="D9" s="19">
        <v>1</v>
      </c>
      <c r="E9" s="20">
        <v>0</v>
      </c>
      <c r="F9" s="19">
        <v>0</v>
      </c>
    </row>
    <row r="10" spans="1:6" x14ac:dyDescent="0.25">
      <c r="A10" s="25" t="s">
        <v>39</v>
      </c>
      <c r="B10" s="29"/>
      <c r="C10" s="36">
        <v>2</v>
      </c>
      <c r="D10" s="19">
        <v>2</v>
      </c>
      <c r="E10" s="20">
        <v>0</v>
      </c>
      <c r="F10" s="19">
        <v>0</v>
      </c>
    </row>
    <row r="11" spans="1:6" x14ac:dyDescent="0.25">
      <c r="A11" s="25" t="s">
        <v>40</v>
      </c>
      <c r="B11" s="29"/>
      <c r="C11" s="36">
        <v>3</v>
      </c>
      <c r="D11" s="19">
        <v>2</v>
      </c>
      <c r="E11" s="20">
        <v>1</v>
      </c>
      <c r="F11" s="19">
        <v>0</v>
      </c>
    </row>
    <row r="12" spans="1:6" x14ac:dyDescent="0.25">
      <c r="A12" s="25" t="s">
        <v>41</v>
      </c>
      <c r="B12" s="29"/>
      <c r="C12" s="36">
        <v>1</v>
      </c>
      <c r="D12" s="19">
        <v>1</v>
      </c>
      <c r="E12" s="20">
        <v>0</v>
      </c>
      <c r="F12" s="19">
        <v>0</v>
      </c>
    </row>
    <row r="13" spans="1:6" x14ac:dyDescent="0.25">
      <c r="A13" s="25" t="s">
        <v>42</v>
      </c>
      <c r="B13" s="29"/>
      <c r="C13" s="36">
        <v>1</v>
      </c>
      <c r="D13" s="19">
        <v>1</v>
      </c>
      <c r="E13" s="20">
        <v>0</v>
      </c>
      <c r="F13" s="19">
        <v>0</v>
      </c>
    </row>
    <row r="14" spans="1:6" x14ac:dyDescent="0.25">
      <c r="A14" s="38" t="s">
        <v>15</v>
      </c>
      <c r="B14" s="39">
        <v>6</v>
      </c>
      <c r="C14" s="41"/>
      <c r="D14" s="42">
        <v>0</v>
      </c>
      <c r="E14" s="43">
        <v>3</v>
      </c>
      <c r="F14" s="42">
        <v>3</v>
      </c>
    </row>
    <row r="15" spans="1:6" x14ac:dyDescent="0.25">
      <c r="A15" s="38" t="s">
        <v>16</v>
      </c>
      <c r="B15" s="39">
        <v>0</v>
      </c>
      <c r="C15" s="41"/>
      <c r="D15" s="42">
        <v>0</v>
      </c>
      <c r="E15" s="43">
        <v>0</v>
      </c>
      <c r="F15" s="42">
        <v>0</v>
      </c>
    </row>
    <row r="16" spans="1:6" x14ac:dyDescent="0.25">
      <c r="A16" s="38" t="s">
        <v>17</v>
      </c>
      <c r="B16" s="39">
        <v>4</v>
      </c>
      <c r="C16" s="41"/>
      <c r="D16" s="42">
        <v>1</v>
      </c>
      <c r="E16" s="43">
        <v>2</v>
      </c>
      <c r="F16" s="42">
        <v>1</v>
      </c>
    </row>
    <row r="17" spans="1:6" x14ac:dyDescent="0.25">
      <c r="A17" s="38" t="s">
        <v>18</v>
      </c>
      <c r="B17" s="39">
        <v>12</v>
      </c>
      <c r="C17" s="41"/>
      <c r="D17" s="42">
        <v>2</v>
      </c>
      <c r="E17" s="43">
        <v>7</v>
      </c>
      <c r="F17" s="42">
        <v>3</v>
      </c>
    </row>
    <row r="18" spans="1:6" x14ac:dyDescent="0.25">
      <c r="A18" s="38" t="s">
        <v>19</v>
      </c>
      <c r="B18" s="39">
        <v>0</v>
      </c>
      <c r="C18" s="41"/>
      <c r="D18" s="42">
        <v>0</v>
      </c>
      <c r="E18" s="43">
        <v>0</v>
      </c>
      <c r="F18" s="43">
        <v>0</v>
      </c>
    </row>
    <row r="19" spans="1:6" x14ac:dyDescent="0.25">
      <c r="A19" s="38" t="s">
        <v>20</v>
      </c>
      <c r="B19" s="39">
        <v>0</v>
      </c>
      <c r="C19" s="41"/>
      <c r="D19" s="42">
        <v>0</v>
      </c>
      <c r="E19" s="43">
        <v>0</v>
      </c>
      <c r="F19" s="43">
        <v>0</v>
      </c>
    </row>
    <row r="20" spans="1:6" x14ac:dyDescent="0.25">
      <c r="A20" s="38" t="s">
        <v>21</v>
      </c>
      <c r="B20" s="39">
        <v>0</v>
      </c>
      <c r="C20" s="41"/>
      <c r="D20" s="42">
        <v>0</v>
      </c>
      <c r="E20" s="43">
        <v>0</v>
      </c>
      <c r="F20" s="43">
        <v>0</v>
      </c>
    </row>
    <row r="21" spans="1:6" x14ac:dyDescent="0.25">
      <c r="A21" s="38" t="s">
        <v>22</v>
      </c>
      <c r="B21" s="39">
        <v>0</v>
      </c>
      <c r="C21" s="41"/>
      <c r="D21" s="42">
        <v>0</v>
      </c>
      <c r="E21" s="43">
        <v>0</v>
      </c>
      <c r="F21" s="43">
        <v>0</v>
      </c>
    </row>
    <row r="22" spans="1:6" x14ac:dyDescent="0.25">
      <c r="A22" s="38" t="s">
        <v>23</v>
      </c>
      <c r="B22" s="39">
        <v>0</v>
      </c>
      <c r="C22" s="41"/>
      <c r="D22" s="42">
        <v>0</v>
      </c>
      <c r="E22" s="43">
        <v>0</v>
      </c>
      <c r="F22" s="42">
        <v>0</v>
      </c>
    </row>
    <row r="23" spans="1:6" x14ac:dyDescent="0.25">
      <c r="A23" s="38" t="s">
        <v>24</v>
      </c>
      <c r="B23" s="39">
        <v>0</v>
      </c>
      <c r="C23" s="41"/>
      <c r="D23" s="42">
        <v>0</v>
      </c>
      <c r="E23" s="43">
        <v>0</v>
      </c>
      <c r="F23" s="43">
        <v>0</v>
      </c>
    </row>
    <row r="24" spans="1:6" x14ac:dyDescent="0.25">
      <c r="A24" s="38" t="s">
        <v>25</v>
      </c>
      <c r="B24" s="39">
        <v>22</v>
      </c>
      <c r="C24" s="41"/>
      <c r="D24" s="42">
        <v>21</v>
      </c>
      <c r="E24" s="43">
        <v>1</v>
      </c>
      <c r="F24" s="43">
        <v>0</v>
      </c>
    </row>
    <row r="25" spans="1:6" x14ac:dyDescent="0.25">
      <c r="A25" s="38" t="s">
        <v>26</v>
      </c>
      <c r="B25" s="39">
        <v>43</v>
      </c>
      <c r="C25" s="41"/>
      <c r="D25" s="42">
        <v>43</v>
      </c>
      <c r="E25" s="43">
        <v>0</v>
      </c>
      <c r="F25" s="43">
        <v>0</v>
      </c>
    </row>
    <row r="26" spans="1:6" x14ac:dyDescent="0.25">
      <c r="A26" s="38" t="s">
        <v>27</v>
      </c>
      <c r="B26" s="39">
        <v>1</v>
      </c>
      <c r="C26" s="41"/>
      <c r="D26" s="42">
        <v>0</v>
      </c>
      <c r="E26" s="43">
        <v>0</v>
      </c>
      <c r="F26" s="42">
        <v>1</v>
      </c>
    </row>
    <row r="27" spans="1:6" x14ac:dyDescent="0.25">
      <c r="A27" s="38" t="s">
        <v>28</v>
      </c>
      <c r="B27" s="39">
        <v>0</v>
      </c>
      <c r="C27" s="41"/>
      <c r="D27" s="42">
        <v>0</v>
      </c>
      <c r="E27" s="43">
        <v>0</v>
      </c>
      <c r="F27" s="43">
        <v>0</v>
      </c>
    </row>
    <row r="28" spans="1:6" x14ac:dyDescent="0.25">
      <c r="A28" s="38" t="s">
        <v>29</v>
      </c>
      <c r="B28" s="39">
        <v>32</v>
      </c>
      <c r="C28" s="41"/>
      <c r="D28" s="42">
        <v>11</v>
      </c>
      <c r="E28" s="43">
        <v>13</v>
      </c>
      <c r="F28" s="44">
        <v>8</v>
      </c>
    </row>
    <row r="29" spans="1:6" x14ac:dyDescent="0.25">
      <c r="A29" s="54" t="s">
        <v>48</v>
      </c>
      <c r="B29" s="55"/>
      <c r="C29" s="47">
        <v>22</v>
      </c>
      <c r="D29" s="49">
        <v>4</v>
      </c>
      <c r="E29" s="50">
        <v>10</v>
      </c>
      <c r="F29" s="53">
        <v>8</v>
      </c>
    </row>
    <row r="30" spans="1:6" x14ac:dyDescent="0.25">
      <c r="A30" s="51" t="s">
        <v>51</v>
      </c>
      <c r="B30" s="47"/>
      <c r="C30" s="46">
        <v>4</v>
      </c>
      <c r="D30" s="49">
        <v>3</v>
      </c>
      <c r="E30" s="50">
        <v>1</v>
      </c>
      <c r="F30" s="52">
        <v>0</v>
      </c>
    </row>
    <row r="31" spans="1:6" x14ac:dyDescent="0.25">
      <c r="A31" s="51" t="s">
        <v>50</v>
      </c>
      <c r="B31" s="47"/>
      <c r="C31" s="48">
        <v>0</v>
      </c>
      <c r="D31" s="49">
        <v>0</v>
      </c>
      <c r="E31" s="50">
        <v>0</v>
      </c>
      <c r="F31" s="52">
        <v>0</v>
      </c>
    </row>
    <row r="32" spans="1:6" x14ac:dyDescent="0.25">
      <c r="A32" s="51" t="s">
        <v>49</v>
      </c>
      <c r="B32" s="47"/>
      <c r="C32" s="48">
        <v>0</v>
      </c>
      <c r="D32" s="49">
        <v>0</v>
      </c>
      <c r="E32" s="50">
        <v>0</v>
      </c>
      <c r="F32" s="52">
        <v>0</v>
      </c>
    </row>
    <row r="33" spans="1:6" x14ac:dyDescent="0.25">
      <c r="A33" s="38" t="s">
        <v>30</v>
      </c>
      <c r="B33" s="39">
        <v>0</v>
      </c>
      <c r="C33" s="41"/>
      <c r="D33" s="42">
        <v>0</v>
      </c>
      <c r="E33" s="43">
        <v>0</v>
      </c>
      <c r="F33" s="42">
        <v>0</v>
      </c>
    </row>
    <row r="34" spans="1:6" x14ac:dyDescent="0.25">
      <c r="A34" s="38" t="s">
        <v>31</v>
      </c>
      <c r="B34" s="39">
        <v>0</v>
      </c>
      <c r="C34" s="41"/>
      <c r="D34" s="42">
        <v>0</v>
      </c>
      <c r="E34" s="43">
        <v>0</v>
      </c>
      <c r="F34" s="42"/>
    </row>
    <row r="35" spans="1:6" x14ac:dyDescent="0.25">
      <c r="A35" s="38" t="s">
        <v>32</v>
      </c>
      <c r="B35" s="39">
        <v>0</v>
      </c>
      <c r="C35" s="41"/>
      <c r="D35" s="42">
        <v>0</v>
      </c>
      <c r="E35" s="43">
        <v>0</v>
      </c>
      <c r="F35" s="43">
        <v>0</v>
      </c>
    </row>
    <row r="36" spans="1:6" x14ac:dyDescent="0.25">
      <c r="A36" s="38" t="s">
        <v>33</v>
      </c>
      <c r="B36" s="39">
        <v>2</v>
      </c>
      <c r="C36" s="41"/>
      <c r="D36" s="42">
        <v>1</v>
      </c>
      <c r="E36" s="43">
        <v>1</v>
      </c>
      <c r="F36" s="43">
        <v>0</v>
      </c>
    </row>
    <row r="37" spans="1:6" x14ac:dyDescent="0.25">
      <c r="A37" s="38" t="s">
        <v>34</v>
      </c>
      <c r="B37" s="39">
        <v>4</v>
      </c>
      <c r="C37" s="41"/>
      <c r="D37" s="42">
        <v>4</v>
      </c>
      <c r="E37" s="43">
        <v>0</v>
      </c>
      <c r="F37" s="43">
        <v>0</v>
      </c>
    </row>
    <row r="38" spans="1:6" x14ac:dyDescent="0.25">
      <c r="A38" s="38" t="s">
        <v>35</v>
      </c>
      <c r="B38" s="39">
        <v>25</v>
      </c>
      <c r="C38" s="41"/>
      <c r="D38" s="42">
        <v>25</v>
      </c>
      <c r="E38" s="43">
        <v>0</v>
      </c>
      <c r="F38" s="43">
        <v>0</v>
      </c>
    </row>
    <row r="39" spans="1:6" x14ac:dyDescent="0.25">
      <c r="A39" s="21" t="s">
        <v>11</v>
      </c>
      <c r="B39" s="29">
        <f>SUM(Table13[Total Issues by Topic])</f>
        <v>168</v>
      </c>
      <c r="C39" s="35"/>
      <c r="D39" s="22">
        <f>SUM(D8,D14:D28,D33:D38)</f>
        <v>117</v>
      </c>
      <c r="E39" s="22">
        <f>SUM(E8,E14:E28,E33:E38)</f>
        <v>34</v>
      </c>
      <c r="F39" s="22">
        <f>SUM(F8,F14:F28,F33:F38)</f>
        <v>17</v>
      </c>
    </row>
  </sheetData>
  <mergeCells count="1">
    <mergeCell ref="A1:F4"/>
  </mergeCells>
  <conditionalFormatting sqref="C19">
    <cfRule type="colorScale" priority="2">
      <colorScale>
        <cfvo type="min"/>
        <cfvo type="percent" val="100"/>
        <color rgb="FFFF7128"/>
        <color rgb="FFFFEF9C"/>
      </colorScale>
    </cfRule>
  </conditionalFormatting>
  <conditionalFormatting sqref="B8:B38">
    <cfRule type="top10" dxfId="41" priority="1" percent="1" rank="10"/>
  </conditionalFormatting>
  <hyperlinks>
    <hyperlink ref="F28" r:id="rId1" location="issuecomment-551976682" display="issuecomment-551976682" xr:uid="{A5557F58-BF6B-40D5-8C11-9E58A648BC4D}"/>
    <hyperlink ref="F29" r:id="rId2" location="issuecomment-551976682" display="issuecomment-551976682" xr:uid="{F903C242-267A-4E3B-8384-C4146B4DDBF5}"/>
  </hyperlinks>
  <pageMargins left="0.7" right="0.7" top="0.75" bottom="0.75" header="0.3" footer="0.3"/>
  <pageSetup orientation="portrait"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2B15-6EFE-49E7-8FF2-A2B7ABB16B5F}">
  <dimension ref="A1:C37"/>
  <sheetViews>
    <sheetView zoomScale="110" zoomScaleNormal="110" workbookViewId="0">
      <selection activeCell="B34" sqref="B34"/>
    </sheetView>
  </sheetViews>
  <sheetFormatPr defaultRowHeight="15" x14ac:dyDescent="0.25"/>
  <cols>
    <col min="1" max="1" width="69.28515625" style="1" customWidth="1"/>
    <col min="2" max="2" width="25.7109375" style="1" customWidth="1"/>
    <col min="3" max="3" width="25.7109375" style="30" customWidth="1"/>
    <col min="4" max="16384" width="9.140625" style="1"/>
  </cols>
  <sheetData>
    <row r="1" spans="1:3" ht="15" customHeight="1" x14ac:dyDescent="0.25">
      <c r="A1" s="68" t="s">
        <v>45</v>
      </c>
      <c r="B1" s="68"/>
      <c r="C1" s="68"/>
    </row>
    <row r="2" spans="1:3" x14ac:dyDescent="0.25">
      <c r="A2" s="68"/>
      <c r="B2" s="68"/>
      <c r="C2" s="68"/>
    </row>
    <row r="3" spans="1:3" x14ac:dyDescent="0.25">
      <c r="A3" s="68"/>
      <c r="B3" s="68"/>
      <c r="C3" s="68"/>
    </row>
    <row r="4" spans="1:3" s="2" customFormat="1" x14ac:dyDescent="0.25">
      <c r="A4" s="71"/>
      <c r="B4" s="71"/>
      <c r="C4" s="71"/>
    </row>
    <row r="5" spans="1:3" x14ac:dyDescent="0.25">
      <c r="A5" s="27" t="s">
        <v>36</v>
      </c>
      <c r="B5" s="27"/>
      <c r="C5" s="31"/>
    </row>
    <row r="6" spans="1:3" x14ac:dyDescent="0.25">
      <c r="A6" s="28" t="s">
        <v>37</v>
      </c>
      <c r="B6" s="28"/>
      <c r="C6" s="32"/>
    </row>
    <row r="7" spans="1:3" x14ac:dyDescent="0.25">
      <c r="A7" s="23" t="s">
        <v>13</v>
      </c>
      <c r="B7" s="23" t="s">
        <v>43</v>
      </c>
      <c r="C7" s="33" t="s">
        <v>44</v>
      </c>
    </row>
    <row r="8" spans="1:3" x14ac:dyDescent="0.25">
      <c r="A8" s="38" t="s">
        <v>14</v>
      </c>
      <c r="B8" s="45">
        <v>299</v>
      </c>
      <c r="C8" s="40"/>
    </row>
    <row r="9" spans="1:3" x14ac:dyDescent="0.25">
      <c r="A9" s="25" t="s">
        <v>38</v>
      </c>
      <c r="B9" s="26"/>
      <c r="C9" s="34"/>
    </row>
    <row r="10" spans="1:3" x14ac:dyDescent="0.25">
      <c r="A10" s="25" t="s">
        <v>39</v>
      </c>
      <c r="B10" s="26"/>
      <c r="C10" s="34"/>
    </row>
    <row r="11" spans="1:3" x14ac:dyDescent="0.25">
      <c r="A11" s="25" t="s">
        <v>40</v>
      </c>
      <c r="B11" s="26"/>
      <c r="C11" s="34">
        <v>80</v>
      </c>
    </row>
    <row r="12" spans="1:3" x14ac:dyDescent="0.25">
      <c r="A12" s="25" t="s">
        <v>41</v>
      </c>
      <c r="B12" s="26"/>
      <c r="C12" s="34">
        <v>217</v>
      </c>
    </row>
    <row r="13" spans="1:3" x14ac:dyDescent="0.25">
      <c r="A13" s="25" t="s">
        <v>42</v>
      </c>
      <c r="B13" s="26"/>
      <c r="C13" s="34">
        <v>2</v>
      </c>
    </row>
    <row r="14" spans="1:3" x14ac:dyDescent="0.25">
      <c r="A14" s="38" t="s">
        <v>15</v>
      </c>
      <c r="B14" s="45">
        <v>0</v>
      </c>
      <c r="C14" s="41"/>
    </row>
    <row r="15" spans="1:3" x14ac:dyDescent="0.25">
      <c r="A15" s="38" t="s">
        <v>16</v>
      </c>
      <c r="B15" s="45">
        <v>0</v>
      </c>
      <c r="C15" s="41"/>
    </row>
    <row r="16" spans="1:3" x14ac:dyDescent="0.25">
      <c r="A16" s="38" t="s">
        <v>17</v>
      </c>
      <c r="B16" s="45">
        <v>440</v>
      </c>
      <c r="C16" s="41"/>
    </row>
    <row r="17" spans="1:3" x14ac:dyDescent="0.25">
      <c r="A17" s="25" t="s">
        <v>46</v>
      </c>
      <c r="B17" s="26"/>
      <c r="C17" s="37">
        <v>334</v>
      </c>
    </row>
    <row r="18" spans="1:3" x14ac:dyDescent="0.25">
      <c r="A18" s="25" t="s">
        <v>47</v>
      </c>
      <c r="B18" s="26"/>
      <c r="C18" s="37">
        <v>106</v>
      </c>
    </row>
    <row r="19" spans="1:3" x14ac:dyDescent="0.25">
      <c r="A19" s="38" t="s">
        <v>18</v>
      </c>
      <c r="B19" s="45">
        <v>0</v>
      </c>
      <c r="C19" s="41"/>
    </row>
    <row r="20" spans="1:3" x14ac:dyDescent="0.25">
      <c r="A20" s="38" t="s">
        <v>19</v>
      </c>
      <c r="B20" s="45">
        <v>0</v>
      </c>
      <c r="C20" s="41"/>
    </row>
    <row r="21" spans="1:3" x14ac:dyDescent="0.25">
      <c r="A21" s="38" t="s">
        <v>20</v>
      </c>
      <c r="B21" s="45">
        <v>0</v>
      </c>
      <c r="C21" s="41"/>
    </row>
    <row r="22" spans="1:3" x14ac:dyDescent="0.25">
      <c r="A22" s="38" t="s">
        <v>21</v>
      </c>
      <c r="B22" s="45">
        <v>0</v>
      </c>
      <c r="C22" s="41"/>
    </row>
    <row r="23" spans="1:3" x14ac:dyDescent="0.25">
      <c r="A23" s="38" t="s">
        <v>22</v>
      </c>
      <c r="B23" s="45">
        <v>0</v>
      </c>
      <c r="C23" s="41"/>
    </row>
    <row r="24" spans="1:3" x14ac:dyDescent="0.25">
      <c r="A24" s="38" t="s">
        <v>23</v>
      </c>
      <c r="B24" s="45">
        <v>134</v>
      </c>
      <c r="C24" s="41"/>
    </row>
    <row r="25" spans="1:3" x14ac:dyDescent="0.25">
      <c r="A25" s="38" t="s">
        <v>24</v>
      </c>
      <c r="B25" s="45">
        <v>2</v>
      </c>
      <c r="C25" s="41"/>
    </row>
    <row r="26" spans="1:3" x14ac:dyDescent="0.25">
      <c r="A26" s="38" t="s">
        <v>25</v>
      </c>
      <c r="B26" s="45">
        <v>0</v>
      </c>
      <c r="C26" s="41"/>
    </row>
    <row r="27" spans="1:3" x14ac:dyDescent="0.25">
      <c r="A27" s="38" t="s">
        <v>26</v>
      </c>
      <c r="B27" s="45">
        <v>0</v>
      </c>
      <c r="C27" s="41"/>
    </row>
    <row r="28" spans="1:3" x14ac:dyDescent="0.25">
      <c r="A28" s="38" t="s">
        <v>27</v>
      </c>
      <c r="B28" s="45">
        <v>0</v>
      </c>
      <c r="C28" s="41"/>
    </row>
    <row r="29" spans="1:3" x14ac:dyDescent="0.25">
      <c r="A29" s="38" t="s">
        <v>28</v>
      </c>
      <c r="B29" s="45">
        <v>0</v>
      </c>
      <c r="C29" s="41"/>
    </row>
    <row r="30" spans="1:3" x14ac:dyDescent="0.25">
      <c r="A30" s="38" t="s">
        <v>29</v>
      </c>
      <c r="B30" s="45">
        <v>25</v>
      </c>
      <c r="C30" s="41"/>
    </row>
    <row r="31" spans="1:3" x14ac:dyDescent="0.25">
      <c r="A31" s="38" t="s">
        <v>30</v>
      </c>
      <c r="B31" s="45">
        <v>30</v>
      </c>
      <c r="C31" s="41"/>
    </row>
    <row r="32" spans="1:3" x14ac:dyDescent="0.25">
      <c r="A32" s="38" t="s">
        <v>31</v>
      </c>
      <c r="B32" s="45">
        <v>0</v>
      </c>
      <c r="C32" s="41"/>
    </row>
    <row r="33" spans="1:3" x14ac:dyDescent="0.25">
      <c r="A33" s="38" t="s">
        <v>32</v>
      </c>
      <c r="B33" s="45">
        <v>0</v>
      </c>
      <c r="C33" s="41"/>
    </row>
    <row r="34" spans="1:3" x14ac:dyDescent="0.25">
      <c r="A34" s="38" t="s">
        <v>33</v>
      </c>
      <c r="B34" s="45">
        <v>36</v>
      </c>
      <c r="C34" s="41"/>
    </row>
    <row r="35" spans="1:3" x14ac:dyDescent="0.25">
      <c r="A35" s="38" t="s">
        <v>34</v>
      </c>
      <c r="B35" s="45">
        <v>0</v>
      </c>
      <c r="C35" s="41"/>
    </row>
    <row r="36" spans="1:3" x14ac:dyDescent="0.25">
      <c r="A36" s="38" t="s">
        <v>35</v>
      </c>
      <c r="B36" s="45">
        <v>189</v>
      </c>
      <c r="C36" s="41"/>
    </row>
    <row r="37" spans="1:3" x14ac:dyDescent="0.25">
      <c r="A37" s="21" t="s">
        <v>11</v>
      </c>
      <c r="B37" s="29">
        <f>SUM(Table134[Total Issues by Topic])</f>
        <v>1155</v>
      </c>
      <c r="C37" s="35"/>
    </row>
  </sheetData>
  <mergeCells count="1">
    <mergeCell ref="A1:C4"/>
  </mergeCells>
  <conditionalFormatting sqref="B8:B36">
    <cfRule type="top10" dxfId="31" priority="1" percent="1" rank="10"/>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33D7-7792-4065-A3D4-E61E3FC8AEAC}">
  <dimension ref="A1:B17"/>
  <sheetViews>
    <sheetView zoomScale="110" zoomScaleNormal="110" workbookViewId="0">
      <selection activeCell="C20" sqref="C20"/>
    </sheetView>
  </sheetViews>
  <sheetFormatPr defaultRowHeight="15" x14ac:dyDescent="0.25"/>
  <cols>
    <col min="1" max="1" width="69.28515625" style="1" customWidth="1"/>
    <col min="2" max="2" width="25.7109375" style="1" customWidth="1"/>
    <col min="3" max="16384" width="9.140625" style="1"/>
  </cols>
  <sheetData>
    <row r="1" spans="1:2" ht="15" customHeight="1" x14ac:dyDescent="0.25">
      <c r="A1" s="68" t="s">
        <v>79</v>
      </c>
      <c r="B1" s="68"/>
    </row>
    <row r="2" spans="1:2" x14ac:dyDescent="0.25">
      <c r="A2" s="68"/>
      <c r="B2" s="68"/>
    </row>
    <row r="3" spans="1:2" x14ac:dyDescent="0.25">
      <c r="A3" s="68"/>
      <c r="B3" s="68"/>
    </row>
    <row r="4" spans="1:2" s="2" customFormat="1" x14ac:dyDescent="0.25">
      <c r="A4" s="71"/>
      <c r="B4" s="71"/>
    </row>
    <row r="5" spans="1:2" x14ac:dyDescent="0.25">
      <c r="A5" s="27" t="s">
        <v>36</v>
      </c>
      <c r="B5" s="27"/>
    </row>
    <row r="6" spans="1:2" x14ac:dyDescent="0.25">
      <c r="A6" s="23" t="s">
        <v>13</v>
      </c>
      <c r="B6" s="23" t="s">
        <v>43</v>
      </c>
    </row>
    <row r="7" spans="1:2" x14ac:dyDescent="0.25">
      <c r="A7" s="38" t="s">
        <v>54</v>
      </c>
      <c r="B7" s="57">
        <v>309754</v>
      </c>
    </row>
    <row r="8" spans="1:2" x14ac:dyDescent="0.25">
      <c r="A8" s="38" t="s">
        <v>55</v>
      </c>
      <c r="B8" s="57">
        <v>89371</v>
      </c>
    </row>
    <row r="9" spans="1:2" x14ac:dyDescent="0.25">
      <c r="A9" s="38" t="s">
        <v>56</v>
      </c>
      <c r="B9" s="57">
        <v>65360</v>
      </c>
    </row>
    <row r="10" spans="1:2" x14ac:dyDescent="0.25">
      <c r="A10" s="38" t="s">
        <v>57</v>
      </c>
      <c r="B10" s="57">
        <v>59053</v>
      </c>
    </row>
    <row r="11" spans="1:2" x14ac:dyDescent="0.25">
      <c r="A11" s="38" t="s">
        <v>58</v>
      </c>
      <c r="B11" s="57">
        <v>58934</v>
      </c>
    </row>
    <row r="12" spans="1:2" x14ac:dyDescent="0.25">
      <c r="A12" s="38" t="s">
        <v>59</v>
      </c>
      <c r="B12" s="57">
        <v>34531</v>
      </c>
    </row>
    <row r="13" spans="1:2" x14ac:dyDescent="0.25">
      <c r="A13" s="38" t="s">
        <v>60</v>
      </c>
      <c r="B13" s="57">
        <v>23444</v>
      </c>
    </row>
    <row r="14" spans="1:2" x14ac:dyDescent="0.25">
      <c r="A14" s="38" t="s">
        <v>61</v>
      </c>
      <c r="B14" s="57">
        <v>22781</v>
      </c>
    </row>
    <row r="15" spans="1:2" x14ac:dyDescent="0.25">
      <c r="A15" s="38" t="s">
        <v>62</v>
      </c>
      <c r="B15" s="57">
        <v>20393</v>
      </c>
    </row>
    <row r="16" spans="1:2" x14ac:dyDescent="0.25">
      <c r="A16" s="38" t="s">
        <v>63</v>
      </c>
      <c r="B16" s="57">
        <v>20393</v>
      </c>
    </row>
    <row r="17" spans="1:2" x14ac:dyDescent="0.25">
      <c r="A17" s="21" t="s">
        <v>11</v>
      </c>
      <c r="B17" s="58">
        <f>SUM(Table1345[Total Issues by Topic])</f>
        <v>704014</v>
      </c>
    </row>
  </sheetData>
  <mergeCells count="1">
    <mergeCell ref="A1:B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AD03-2CCA-48A7-961A-CA5FB2DAC364}">
  <dimension ref="A1:A39"/>
  <sheetViews>
    <sheetView zoomScale="110" zoomScaleNormal="110" workbookViewId="0">
      <selection activeCell="A7" sqref="A7"/>
    </sheetView>
  </sheetViews>
  <sheetFormatPr defaultRowHeight="15" x14ac:dyDescent="0.25"/>
  <cols>
    <col min="1" max="1" width="111.28515625" style="1" customWidth="1"/>
    <col min="2" max="16384" width="9.140625" style="1"/>
  </cols>
  <sheetData>
    <row r="1" spans="1:1" ht="15" customHeight="1" x14ac:dyDescent="0.25">
      <c r="A1" s="68" t="s">
        <v>78</v>
      </c>
    </row>
    <row r="2" spans="1:1" x14ac:dyDescent="0.25">
      <c r="A2" s="68"/>
    </row>
    <row r="3" spans="1:1" x14ac:dyDescent="0.25">
      <c r="A3" s="68"/>
    </row>
    <row r="4" spans="1:1" s="2" customFormat="1" x14ac:dyDescent="0.25">
      <c r="A4" s="71"/>
    </row>
    <row r="5" spans="1:1" x14ac:dyDescent="0.25">
      <c r="A5" s="60" t="s">
        <v>14</v>
      </c>
    </row>
    <row r="6" spans="1:1" ht="30" x14ac:dyDescent="0.25">
      <c r="A6" s="61" t="s">
        <v>64</v>
      </c>
    </row>
    <row r="7" spans="1:1" ht="150" x14ac:dyDescent="0.25">
      <c r="A7" s="61" t="s">
        <v>65</v>
      </c>
    </row>
    <row r="8" spans="1:1" s="59" customFormat="1" x14ac:dyDescent="0.25">
      <c r="A8" s="60" t="s">
        <v>15</v>
      </c>
    </row>
    <row r="9" spans="1:1" s="59" customFormat="1" x14ac:dyDescent="0.25">
      <c r="A9" s="62" t="s">
        <v>67</v>
      </c>
    </row>
    <row r="10" spans="1:1" s="59" customFormat="1" ht="30" x14ac:dyDescent="0.25">
      <c r="A10" s="63" t="s">
        <v>68</v>
      </c>
    </row>
    <row r="11" spans="1:1" s="59" customFormat="1" ht="30" x14ac:dyDescent="0.25">
      <c r="A11" s="63" t="s">
        <v>69</v>
      </c>
    </row>
    <row r="12" spans="1:1" x14ac:dyDescent="0.25">
      <c r="A12" s="60" t="s">
        <v>16</v>
      </c>
    </row>
    <row r="13" spans="1:1" x14ac:dyDescent="0.25">
      <c r="A13" s="60" t="s">
        <v>17</v>
      </c>
    </row>
    <row r="14" spans="1:1" ht="30" x14ac:dyDescent="0.25">
      <c r="A14" s="63" t="s">
        <v>66</v>
      </c>
    </row>
    <row r="15" spans="1:1" ht="60" x14ac:dyDescent="0.25">
      <c r="A15" s="63" t="s">
        <v>70</v>
      </c>
    </row>
    <row r="16" spans="1:1" x14ac:dyDescent="0.25">
      <c r="A16" s="60" t="s">
        <v>18</v>
      </c>
    </row>
    <row r="17" spans="1:1" ht="60" x14ac:dyDescent="0.25">
      <c r="A17" s="63" t="s">
        <v>71</v>
      </c>
    </row>
    <row r="18" spans="1:1" x14ac:dyDescent="0.25">
      <c r="A18" s="60" t="s">
        <v>19</v>
      </c>
    </row>
    <row r="19" spans="1:1" x14ac:dyDescent="0.25">
      <c r="A19" s="60" t="s">
        <v>20</v>
      </c>
    </row>
    <row r="20" spans="1:1" x14ac:dyDescent="0.25">
      <c r="A20" s="60" t="s">
        <v>21</v>
      </c>
    </row>
    <row r="21" spans="1:1" x14ac:dyDescent="0.25">
      <c r="A21" s="60" t="s">
        <v>22</v>
      </c>
    </row>
    <row r="22" spans="1:1" x14ac:dyDescent="0.25">
      <c r="A22" s="60" t="s">
        <v>23</v>
      </c>
    </row>
    <row r="23" spans="1:1" x14ac:dyDescent="0.25">
      <c r="A23" s="60" t="s">
        <v>24</v>
      </c>
    </row>
    <row r="24" spans="1:1" x14ac:dyDescent="0.25">
      <c r="A24" s="60" t="s">
        <v>25</v>
      </c>
    </row>
    <row r="25" spans="1:1" ht="45" x14ac:dyDescent="0.25">
      <c r="A25" s="63" t="s">
        <v>72</v>
      </c>
    </row>
    <row r="26" spans="1:1" ht="75" x14ac:dyDescent="0.25">
      <c r="A26" s="63" t="s">
        <v>73</v>
      </c>
    </row>
    <row r="27" spans="1:1" x14ac:dyDescent="0.25">
      <c r="A27" s="60" t="s">
        <v>26</v>
      </c>
    </row>
    <row r="28" spans="1:1" x14ac:dyDescent="0.25">
      <c r="A28" s="64" t="s">
        <v>74</v>
      </c>
    </row>
    <row r="29" spans="1:1" x14ac:dyDescent="0.25">
      <c r="A29" s="62" t="s">
        <v>75</v>
      </c>
    </row>
    <row r="30" spans="1:1" x14ac:dyDescent="0.25">
      <c r="A30" s="60" t="s">
        <v>27</v>
      </c>
    </row>
    <row r="31" spans="1:1" x14ac:dyDescent="0.25">
      <c r="A31" s="60" t="s">
        <v>28</v>
      </c>
    </row>
    <row r="32" spans="1:1" x14ac:dyDescent="0.25">
      <c r="A32" s="60" t="s">
        <v>29</v>
      </c>
    </row>
    <row r="33" spans="1:1" ht="45" x14ac:dyDescent="0.25">
      <c r="A33" s="65" t="s">
        <v>76</v>
      </c>
    </row>
    <row r="34" spans="1:1" x14ac:dyDescent="0.25">
      <c r="A34" s="60" t="s">
        <v>30</v>
      </c>
    </row>
    <row r="35" spans="1:1" x14ac:dyDescent="0.25">
      <c r="A35" s="60" t="s">
        <v>31</v>
      </c>
    </row>
    <row r="36" spans="1:1" x14ac:dyDescent="0.25">
      <c r="A36" s="60" t="s">
        <v>32</v>
      </c>
    </row>
    <row r="37" spans="1:1" x14ac:dyDescent="0.25">
      <c r="A37" s="60" t="s">
        <v>33</v>
      </c>
    </row>
    <row r="38" spans="1:1" x14ac:dyDescent="0.25">
      <c r="A38" s="66" t="s">
        <v>77</v>
      </c>
    </row>
    <row r="39" spans="1:1" x14ac:dyDescent="0.25">
      <c r="A39" s="67" t="s">
        <v>35</v>
      </c>
    </row>
  </sheetData>
  <mergeCells count="1">
    <mergeCell ref="A1:A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Contact Center Summary</vt:lpstr>
      <vt:lpstr>IRIS Issue Breakdown</vt:lpstr>
      <vt:lpstr>HRC Issue Breakdown</vt:lpstr>
      <vt:lpstr>NCC Issues Breakdown</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Department of Veterans Affairs</cp:lastModifiedBy>
  <dcterms:created xsi:type="dcterms:W3CDTF">2019-12-05T15:05:08Z</dcterms:created>
  <dcterms:modified xsi:type="dcterms:W3CDTF">2020-02-27T20:56:49Z</dcterms:modified>
</cp:coreProperties>
</file>