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O:\"/>
    </mc:Choice>
  </mc:AlternateContent>
  <xr:revisionPtr revIDLastSave="0" documentId="13_ncr:1_{95AB221C-FF1B-4CFE-A0A8-76F6307564B8}" xr6:coauthVersionLast="44" xr6:coauthVersionMax="44" xr10:uidLastSave="{00000000-0000-0000-0000-000000000000}"/>
  <bookViews>
    <workbookView xWindow="-120" yWindow="-120" windowWidth="25830" windowHeight="14040" xr2:uid="{F0E44E46-F7DD-40D0-ADE4-E7E438F64E3E}"/>
  </bookViews>
  <sheets>
    <sheet name="Contact Center Summary" sheetId="1" r:id="rId1"/>
    <sheet name="IRIS Issue Breakdown" sheetId="2" r:id="rId2"/>
    <sheet name="WHVAH Issue Breakdown" sheetId="7" r:id="rId3"/>
    <sheet name="NCC Issue Breakdown" sheetId="5" r:id="rId4"/>
    <sheet name="HRC Issue Breakdown" sheetId="4" r:id="rId5"/>
    <sheet name="Feedback" sheetId="6" r:id="rId6"/>
  </sheets>
  <definedNames>
    <definedName name="_xlnm._FilterDatabase" localSheetId="0" hidden="1">'Contact Center Summary'!$A$7:$E$7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0" i="2" l="1"/>
  <c r="E130" i="2"/>
  <c r="F130" i="2"/>
  <c r="C218" i="5" l="1"/>
  <c r="D130" i="7" l="1"/>
  <c r="B14" i="1" l="1"/>
  <c r="F130" i="7" l="1"/>
  <c r="E130" i="7" l="1"/>
  <c r="C130" i="7" l="1"/>
  <c r="B130" i="7"/>
  <c r="C130" i="2" l="1"/>
  <c r="B130" i="2" l="1"/>
  <c r="E14" i="1"/>
  <c r="D14" i="1"/>
  <c r="C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7" authorId="0" shapeId="0" xr:uid="{41962067-6CA1-435C-829D-4BE8C9ABD7C7}">
      <text>
        <r>
          <rPr>
            <sz val="9"/>
            <color indexed="81"/>
            <rFont val="Tahoma"/>
            <family val="2"/>
          </rPr>
          <t>A Tier 1 issue is a non-technical issue that is caused by user error or confusion. These issues will have a specific answer that corrects user behavior to achieve the desired outcome.</t>
        </r>
        <r>
          <rPr>
            <b/>
            <sz val="9"/>
            <color indexed="81"/>
            <rFont val="Tahoma"/>
            <family val="2"/>
          </rPr>
          <t xml:space="preserve">
</t>
        </r>
        <r>
          <rPr>
            <sz val="9"/>
            <color indexed="81"/>
            <rFont val="Tahoma"/>
            <family val="2"/>
          </rPr>
          <t xml:space="preserve">
</t>
        </r>
      </text>
    </comment>
    <comment ref="D7" authorId="0" shapeId="0" xr:uid="{82ADEB94-C74B-4F1D-9425-9ED3C930F40F}">
      <text>
        <r>
          <rPr>
            <sz val="9"/>
            <color indexed="81"/>
            <rFont val="Tahoma"/>
            <family val="2"/>
          </rPr>
          <t xml:space="preserve">A Tier 2 issue is a technical problem that is not clearly caused by user error or confusion. A Tier 2 issue is often resolved with troubleshooting steps and usually requires asking the user probing questions to determine the cause of the issue.
</t>
        </r>
      </text>
    </comment>
    <comment ref="E7" authorId="0" shapeId="0" xr:uid="{D240FAA9-2EFF-44AF-8962-0A5F9481863F}">
      <text>
        <r>
          <rPr>
            <sz val="9"/>
            <color indexed="81"/>
            <rFont val="Tahoma"/>
            <family val="2"/>
          </rPr>
          <t xml:space="preserve">A Tier 3 issue is a Tier 2 issue that is escalated because the troubleshooting steps and probing questions did not resolve the problem. Tier 3 issues can be resolved through a manual work around but are still considered Tier 3 because a user is prevented from taking an action they should be able to do.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18F44B9C-80E9-45D4-8610-D2A1739C74DC}">
      <text>
        <r>
          <rPr>
            <sz val="9"/>
            <color indexed="81"/>
            <rFont val="Tahoma"/>
            <family val="2"/>
          </rPr>
          <t xml:space="preserve">Any issue related to creating an account or signing into VA.gov that is not related to identity verification. </t>
        </r>
      </text>
    </comment>
    <comment ref="A18" authorId="0" shapeId="0" xr:uid="{08D861E0-9562-47F8-9B6D-F96772698E2E}">
      <text>
        <r>
          <rPr>
            <sz val="9"/>
            <color indexed="81"/>
            <rFont val="Tahoma"/>
            <family val="2"/>
          </rPr>
          <t>All issues related to appeal status tool.</t>
        </r>
      </text>
    </comment>
    <comment ref="A26" authorId="0" shapeId="0" xr:uid="{08A041A5-E90B-48FD-B99D-BDE1DDE23472}">
      <text>
        <r>
          <rPr>
            <sz val="9"/>
            <color indexed="81"/>
            <rFont val="Tahoma"/>
            <family val="2"/>
          </rPr>
          <t xml:space="preserve">Any content related issues on the website.
</t>
        </r>
      </text>
    </comment>
    <comment ref="A31" authorId="0" shapeId="0" xr:uid="{8445139C-BA3E-4ABE-8288-622ECAB5C8E8}">
      <text>
        <r>
          <rPr>
            <sz val="9"/>
            <color indexed="81"/>
            <rFont val="Tahoma"/>
            <family val="2"/>
          </rPr>
          <t>Issues related to claim status.</t>
        </r>
      </text>
    </comment>
    <comment ref="A38" authorId="0" shapeId="0" xr:uid="{9A94A9F7-5FF4-4BB4-A8DF-C4CAFB17C03B}">
      <text>
        <r>
          <rPr>
            <sz val="9"/>
            <color indexed="81"/>
            <rFont val="Tahoma"/>
            <family val="2"/>
          </rPr>
          <t xml:space="preserve">Any issue related to the disability application (VA Form 21-526EZ)
</t>
        </r>
      </text>
    </comment>
    <comment ref="A43" authorId="0" shapeId="0" xr:uid="{B262A359-AD07-4969-A98D-0DFCF3770369}">
      <text>
        <r>
          <rPr>
            <sz val="9"/>
            <color indexed="81"/>
            <rFont val="Tahoma"/>
            <family val="2"/>
          </rPr>
          <t xml:space="preserve">Any issue related to the education benefits application. Note, there are many forms included in the education benefits application. 
</t>
        </r>
      </text>
    </comment>
    <comment ref="A49" authorId="0" shapeId="0" xr:uid="{8EFEF6B7-FB7E-4C49-940C-2E7C8785B47D}">
      <text>
        <r>
          <rPr>
            <sz val="9"/>
            <color indexed="81"/>
            <rFont val="Tahoma"/>
            <family val="2"/>
          </rPr>
          <t>Any issue related to the facility locator tool.</t>
        </r>
      </text>
    </comment>
    <comment ref="A55" authorId="0" shapeId="0" xr:uid="{C2DF93F3-7BF8-4CF7-BF36-AA0F275CC62C}">
      <text>
        <r>
          <rPr>
            <sz val="9"/>
            <color indexed="81"/>
            <rFont val="Tahoma"/>
            <family val="2"/>
          </rPr>
          <t>Any issue related to GI Bill Comparison Tool</t>
        </r>
      </text>
    </comment>
    <comment ref="A61" authorId="0" shapeId="0" xr:uid="{345488BC-D247-46C1-9FD3-B04932AACB5D}">
      <text>
        <r>
          <rPr>
            <sz val="9"/>
            <color indexed="81"/>
            <rFont val="Tahoma"/>
            <family val="2"/>
          </rPr>
          <t>Any issue related to GI Bill School Feedback Tool</t>
        </r>
      </text>
    </comment>
    <comment ref="A66" authorId="0" shapeId="0" xr:uid="{2A9F4FDF-A8BA-48B9-9EAD-9A6A0648C421}">
      <text>
        <r>
          <rPr>
            <sz val="9"/>
            <color indexed="81"/>
            <rFont val="Tahoma"/>
            <family val="2"/>
          </rPr>
          <t xml:space="preserve">Any issue related to a user being able to access their statement of benefits. </t>
        </r>
      </text>
    </comment>
    <comment ref="A72" authorId="0" shapeId="0" xr:uid="{39EB8851-B383-4EC9-A25F-3A9375BC6CF8}">
      <text>
        <r>
          <rPr>
            <sz val="9"/>
            <color indexed="81"/>
            <rFont val="Tahoma"/>
            <family val="2"/>
          </rPr>
          <t>Any issue related to accessing and using the HCA</t>
        </r>
      </text>
    </comment>
    <comment ref="A79" authorId="0" shapeId="0" xr:uid="{A680A5E3-CAAD-4C96-9EFA-684CD8FE5FB4}">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87" authorId="0" shapeId="0" xr:uid="{5FD5B0D9-FBC4-4ADB-82BC-CCA82CC13EFC}">
      <text>
        <r>
          <rPr>
            <sz val="9"/>
            <color indexed="81"/>
            <rFont val="Tahoma"/>
            <family val="2"/>
          </rPr>
          <t>Any issue that is not VA.gov related.</t>
        </r>
      </text>
    </comment>
    <comment ref="A91" authorId="0" shapeId="0" xr:uid="{7F5DE542-EEEC-49EB-A914-DB74C95DF9C1}">
      <text>
        <r>
          <rPr>
            <sz val="9"/>
            <color indexed="81"/>
            <rFont val="Tahoma"/>
            <family val="2"/>
          </rPr>
          <t xml:space="preserve">Any VA.gov issue that is not covered by the listed topics. </t>
        </r>
      </text>
    </comment>
    <comment ref="A92" authorId="0" shapeId="0" xr:uid="{C6CF8DFC-F375-4CB0-BB59-F8D98D112089}">
      <text>
        <r>
          <rPr>
            <sz val="9"/>
            <color indexed="81"/>
            <rFont val="Tahoma"/>
            <family val="2"/>
          </rPr>
          <t>Any issue related to the pension application.</t>
        </r>
      </text>
    </comment>
    <comment ref="A99" authorId="0" shapeId="0" xr:uid="{6725D8FD-461E-4D6C-998D-9D4F4F5CFC3E}">
      <text>
        <r>
          <rPr>
            <sz val="9"/>
            <color indexed="81"/>
            <rFont val="Tahoma"/>
            <family val="2"/>
          </rPr>
          <t>Any issue related to the profile (contact info, personal info, military info, direct deposit).</t>
        </r>
      </text>
    </comment>
    <comment ref="A108" authorId="0" shapeId="0" xr:uid="{1BAE7137-93D7-48C6-BCF0-AAE4D10730F4}">
      <text>
        <r>
          <rPr>
            <sz val="9"/>
            <color indexed="81"/>
            <rFont val="Tahoma"/>
            <family val="2"/>
          </rPr>
          <t>Any issue related to secure messaging.</t>
        </r>
      </text>
    </comment>
    <comment ref="A115" authorId="0" shapeId="0" xr:uid="{5CC903A9-1660-4DB8-BF7B-AFCD42015A45}">
      <text>
        <r>
          <rPr>
            <sz val="9"/>
            <color indexed="81"/>
            <rFont val="Tahoma"/>
            <family val="2"/>
          </rPr>
          <t xml:space="preserve">Any issue that is related to a user's account being compromised or take over. </t>
        </r>
      </text>
    </comment>
    <comment ref="A116" authorId="0" shapeId="0" xr:uid="{3D07668E-DC30-4A84-8A23-B547A666F06C}">
      <text>
        <r>
          <rPr>
            <sz val="9"/>
            <color indexed="81"/>
            <rFont val="Tahoma"/>
            <family val="2"/>
          </rPr>
          <t xml:space="preserve">Any issue related to the VA Home Loans. </t>
        </r>
      </text>
    </comment>
    <comment ref="A120" authorId="0" shapeId="0" xr:uid="{E8FE19BF-042A-4BB0-A5DE-A4CE40BAAAE6}">
      <text>
        <r>
          <rPr>
            <sz val="9"/>
            <color indexed="81"/>
            <rFont val="Tahoma"/>
            <family val="2"/>
          </rPr>
          <t>Any issue related to accessing and viewing VA benefit letter.</t>
        </r>
      </text>
    </comment>
    <comment ref="A127" authorId="0" shapeId="0" xr:uid="{48B94FCA-2643-4D9A-9EFC-7A78DE1A5FCF}">
      <text>
        <r>
          <rPr>
            <sz val="9"/>
            <color indexed="81"/>
            <rFont val="Tahoma"/>
            <family val="2"/>
          </rPr>
          <t xml:space="preserve">Feedback from a user that does not have a corresponding issue that needs to be resolved.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5E51759A-CEA6-4C48-BBF8-9DBCFE32539B}">
      <text>
        <r>
          <rPr>
            <sz val="9"/>
            <color indexed="81"/>
            <rFont val="Tahoma"/>
            <family val="2"/>
          </rPr>
          <t xml:space="preserve">Any issue related to creating an account or signing into VA.gov that is not related to identity verification. </t>
        </r>
      </text>
    </comment>
    <comment ref="A18" authorId="0" shapeId="0" xr:uid="{E36B8A7E-71F1-4D62-A81C-7B57F7E1045E}">
      <text>
        <r>
          <rPr>
            <sz val="9"/>
            <color indexed="81"/>
            <rFont val="Tahoma"/>
            <family val="2"/>
          </rPr>
          <t>All issues related to appeal status tool.</t>
        </r>
      </text>
    </comment>
    <comment ref="A26" authorId="0" shapeId="0" xr:uid="{6AF8EF05-B270-40C1-BFD5-915D6EED971F}">
      <text>
        <r>
          <rPr>
            <sz val="9"/>
            <color indexed="81"/>
            <rFont val="Tahoma"/>
            <family val="2"/>
          </rPr>
          <t xml:space="preserve">Any content related issues on the website.
</t>
        </r>
      </text>
    </comment>
    <comment ref="A31" authorId="0" shapeId="0" xr:uid="{DE426042-DCAB-4696-9BCF-FBB6C7EDEC44}">
      <text>
        <r>
          <rPr>
            <sz val="9"/>
            <color indexed="81"/>
            <rFont val="Tahoma"/>
            <family val="2"/>
          </rPr>
          <t>Issues related to claim status.</t>
        </r>
      </text>
    </comment>
    <comment ref="A38" authorId="0" shapeId="0" xr:uid="{261AD984-A522-4B1E-A056-4D4CEE27FB02}">
      <text>
        <r>
          <rPr>
            <sz val="9"/>
            <color indexed="81"/>
            <rFont val="Tahoma"/>
            <family val="2"/>
          </rPr>
          <t xml:space="preserve">Any issue related to the disability application (VA Form 21-526EZ)
</t>
        </r>
      </text>
    </comment>
    <comment ref="A43" authorId="0" shapeId="0" xr:uid="{D34B8975-9578-4E7C-AD1A-B17DC9F0907E}">
      <text>
        <r>
          <rPr>
            <sz val="9"/>
            <color indexed="81"/>
            <rFont val="Tahoma"/>
            <family val="2"/>
          </rPr>
          <t xml:space="preserve">Any issue related to the education benefits application. Note, there are many forms included in the education benefits application. 
</t>
        </r>
      </text>
    </comment>
    <comment ref="A49" authorId="0" shapeId="0" xr:uid="{3D2353DE-6196-4E20-8337-9897C5A9D5A1}">
      <text>
        <r>
          <rPr>
            <sz val="9"/>
            <color indexed="81"/>
            <rFont val="Tahoma"/>
            <family val="2"/>
          </rPr>
          <t>Any issue related to the facility locator tool.</t>
        </r>
      </text>
    </comment>
    <comment ref="A55" authorId="0" shapeId="0" xr:uid="{6B241CB1-A70E-458A-B110-AB2634295830}">
      <text>
        <r>
          <rPr>
            <sz val="9"/>
            <color indexed="81"/>
            <rFont val="Tahoma"/>
            <family val="2"/>
          </rPr>
          <t>Any issue related to GI Bill Comparison Tool</t>
        </r>
      </text>
    </comment>
    <comment ref="A61" authorId="0" shapeId="0" xr:uid="{129A7503-0C41-461F-8BBE-AAF1C95D6A3A}">
      <text>
        <r>
          <rPr>
            <sz val="9"/>
            <color indexed="81"/>
            <rFont val="Tahoma"/>
            <family val="2"/>
          </rPr>
          <t>Any issue related to GI Bill School Feedback Tool</t>
        </r>
      </text>
    </comment>
    <comment ref="A66" authorId="0" shapeId="0" xr:uid="{5FBAE79D-B61C-4B9B-9C0D-7E9060BDE6A0}">
      <text>
        <r>
          <rPr>
            <sz val="9"/>
            <color indexed="81"/>
            <rFont val="Tahoma"/>
            <family val="2"/>
          </rPr>
          <t xml:space="preserve">Any issue related to a user being able to access their statement of benefits. </t>
        </r>
      </text>
    </comment>
    <comment ref="A72" authorId="0" shapeId="0" xr:uid="{F245E3BB-CBF5-47F8-8A42-902F9E9C10CC}">
      <text>
        <r>
          <rPr>
            <sz val="9"/>
            <color indexed="81"/>
            <rFont val="Tahoma"/>
            <family val="2"/>
          </rPr>
          <t>Any issue related to accessing and using the HCA</t>
        </r>
      </text>
    </comment>
    <comment ref="A79" authorId="0" shapeId="0" xr:uid="{D3285398-5B54-48A5-9EA3-0A2C3FA9648B}">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87" authorId="0" shapeId="0" xr:uid="{FB73137B-255C-4C6E-B375-0BB67FD4E695}">
      <text>
        <r>
          <rPr>
            <sz val="9"/>
            <color indexed="81"/>
            <rFont val="Tahoma"/>
            <family val="2"/>
          </rPr>
          <t>Any issue that is not VA.gov related.</t>
        </r>
      </text>
    </comment>
    <comment ref="A91" authorId="0" shapeId="0" xr:uid="{EC904F4E-6C27-4F21-8F69-3FE1CDA37B8E}">
      <text>
        <r>
          <rPr>
            <sz val="9"/>
            <color indexed="81"/>
            <rFont val="Tahoma"/>
            <family val="2"/>
          </rPr>
          <t xml:space="preserve">Any VA.gov issue that is not covered by the listed topics. </t>
        </r>
      </text>
    </comment>
    <comment ref="A92" authorId="0" shapeId="0" xr:uid="{12A60C8C-8A98-4373-9AE5-D26A79499B79}">
      <text>
        <r>
          <rPr>
            <sz val="9"/>
            <color indexed="81"/>
            <rFont val="Tahoma"/>
            <family val="2"/>
          </rPr>
          <t>Any issue related to the pension application.</t>
        </r>
      </text>
    </comment>
    <comment ref="A99" authorId="0" shapeId="0" xr:uid="{9E873225-2E02-4D81-A3A8-A9695660DAF0}">
      <text>
        <r>
          <rPr>
            <sz val="9"/>
            <color indexed="81"/>
            <rFont val="Tahoma"/>
            <family val="2"/>
          </rPr>
          <t>Any issue related to the profile (contact info, personal info, military info, direct deposit).</t>
        </r>
      </text>
    </comment>
    <comment ref="A108" authorId="0" shapeId="0" xr:uid="{F714F86B-35CB-4AF5-A0E2-F120AB733F2F}">
      <text>
        <r>
          <rPr>
            <sz val="9"/>
            <color indexed="81"/>
            <rFont val="Tahoma"/>
            <family val="2"/>
          </rPr>
          <t>Any issue related to secure messaging.</t>
        </r>
      </text>
    </comment>
    <comment ref="A115" authorId="0" shapeId="0" xr:uid="{A909C772-A3C9-4C94-9F19-4E30FFAE2C93}">
      <text>
        <r>
          <rPr>
            <sz val="9"/>
            <color indexed="81"/>
            <rFont val="Tahoma"/>
            <family val="2"/>
          </rPr>
          <t xml:space="preserve">Any issue that is related to a user's account being compromised or take over. </t>
        </r>
      </text>
    </comment>
    <comment ref="A116" authorId="0" shapeId="0" xr:uid="{07214A1A-44BA-4398-8D84-517AC2D83C87}">
      <text>
        <r>
          <rPr>
            <sz val="9"/>
            <color indexed="81"/>
            <rFont val="Tahoma"/>
            <family val="2"/>
          </rPr>
          <t xml:space="preserve">Any issue related to the VA Home Loans. </t>
        </r>
      </text>
    </comment>
    <comment ref="A120" authorId="0" shapeId="0" xr:uid="{CF305434-45C4-4FAC-827E-C29F7B5F4AF9}">
      <text>
        <r>
          <rPr>
            <sz val="9"/>
            <color indexed="81"/>
            <rFont val="Tahoma"/>
            <family val="2"/>
          </rPr>
          <t>Any issue related to accessing and viewing VA benefit letter.</t>
        </r>
      </text>
    </comment>
    <comment ref="A127" authorId="0" shapeId="0" xr:uid="{4CD9E847-9FBD-4368-8459-FEEA225B4D7E}">
      <text>
        <r>
          <rPr>
            <sz val="9"/>
            <color indexed="81"/>
            <rFont val="Tahoma"/>
            <family val="2"/>
          </rPr>
          <t xml:space="preserve">Feedback from a user that does not have a corresponding issue that needs to be resolved.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922FDB9D-02ED-47BF-8ABB-713439F832FA}">
      <text>
        <r>
          <rPr>
            <sz val="9"/>
            <color indexed="81"/>
            <rFont val="Tahoma"/>
            <family val="2"/>
          </rPr>
          <t xml:space="preserve">Any issue related to creating an account or signing into VA.gov that is not related to identity verification. </t>
        </r>
      </text>
    </comment>
    <comment ref="A14" authorId="0" shapeId="0" xr:uid="{3268758D-3C93-4EA2-94A9-A596A32AC9BF}">
      <text>
        <r>
          <rPr>
            <sz val="9"/>
            <color indexed="81"/>
            <rFont val="Tahoma"/>
            <family val="2"/>
          </rPr>
          <t>All issues related to appeal status tool.</t>
        </r>
      </text>
    </comment>
    <comment ref="A15" authorId="0" shapeId="0" xr:uid="{8F06E377-985F-4700-83EB-0118D277A5A2}">
      <text>
        <r>
          <rPr>
            <sz val="9"/>
            <color indexed="81"/>
            <rFont val="Tahoma"/>
            <family val="2"/>
          </rPr>
          <t xml:space="preserve">Any content related issues on the website.
</t>
        </r>
      </text>
    </comment>
    <comment ref="A16" authorId="0" shapeId="0" xr:uid="{C226A8BC-1BC9-4B53-AA5C-0CBBD27CB667}">
      <text>
        <r>
          <rPr>
            <sz val="9"/>
            <color indexed="81"/>
            <rFont val="Tahoma"/>
            <family val="2"/>
          </rPr>
          <t>Issues related to claim status.</t>
        </r>
      </text>
    </comment>
    <comment ref="A19" authorId="0" shapeId="0" xr:uid="{DBA698A4-34F3-4B19-9F58-7034B027A8FF}">
      <text>
        <r>
          <rPr>
            <sz val="9"/>
            <color indexed="81"/>
            <rFont val="Tahoma"/>
            <family val="2"/>
          </rPr>
          <t xml:space="preserve">Any issue related to the disability application (VA Form 21-526EZ)
</t>
        </r>
      </text>
    </comment>
    <comment ref="A20" authorId="0" shapeId="0" xr:uid="{305DC64C-0D93-42C6-86D7-FAF8904C6BC3}">
      <text>
        <r>
          <rPr>
            <sz val="9"/>
            <color indexed="81"/>
            <rFont val="Tahoma"/>
            <family val="2"/>
          </rPr>
          <t xml:space="preserve">Any issue related to the education benefits application. Note, there are many forms included in the education benefits application. 
</t>
        </r>
      </text>
    </comment>
    <comment ref="A21" authorId="0" shapeId="0" xr:uid="{4911626C-0DB3-4161-9BEC-F0E0843D4C7F}">
      <text>
        <r>
          <rPr>
            <sz val="9"/>
            <color indexed="81"/>
            <rFont val="Tahoma"/>
            <family val="2"/>
          </rPr>
          <t>Any issue related to the facility locator tool.</t>
        </r>
      </text>
    </comment>
    <comment ref="A22" authorId="0" shapeId="0" xr:uid="{E42DE80F-DBFE-44FA-A168-DFE3327C233B}">
      <text>
        <r>
          <rPr>
            <sz val="9"/>
            <color indexed="81"/>
            <rFont val="Tahoma"/>
            <family val="2"/>
          </rPr>
          <t>Any issue related to GI Bill Comparison Tool</t>
        </r>
      </text>
    </comment>
    <comment ref="A23" authorId="0" shapeId="0" xr:uid="{1DE6DA02-9D72-45B8-987B-4138CC7A304F}">
      <text>
        <r>
          <rPr>
            <sz val="9"/>
            <color indexed="81"/>
            <rFont val="Tahoma"/>
            <family val="2"/>
          </rPr>
          <t>Any issue related to GI Bill School Feedback Tool</t>
        </r>
      </text>
    </comment>
    <comment ref="A24" authorId="0" shapeId="0" xr:uid="{39A2A187-A6B9-48B6-9D37-BA200C10C962}">
      <text>
        <r>
          <rPr>
            <sz val="9"/>
            <color indexed="81"/>
            <rFont val="Tahoma"/>
            <family val="2"/>
          </rPr>
          <t xml:space="preserve">Any issue related to a user being able to access their statement of benefits. </t>
        </r>
      </text>
    </comment>
    <comment ref="A25" authorId="0" shapeId="0" xr:uid="{F70FA793-995F-47E5-87A2-FFA608074C3A}">
      <text>
        <r>
          <rPr>
            <sz val="9"/>
            <color indexed="81"/>
            <rFont val="Tahoma"/>
            <family val="2"/>
          </rPr>
          <t>Any issue related to accessing and using the HCA</t>
        </r>
      </text>
    </comment>
    <comment ref="A26" authorId="0" shapeId="0" xr:uid="{3286DFCF-7DCC-4FCA-832C-A641973697CD}">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27" authorId="0" shapeId="0" xr:uid="{0EC96AB9-25ED-47D9-80AB-049AB5ECE843}">
      <text>
        <r>
          <rPr>
            <sz val="9"/>
            <color indexed="81"/>
            <rFont val="Tahoma"/>
            <family val="2"/>
          </rPr>
          <t>Any issue that is not VA.gov related.</t>
        </r>
      </text>
    </comment>
    <comment ref="A28" authorId="0" shapeId="0" xr:uid="{3C54D1F0-C950-4C75-A6A3-7AC5626E970E}">
      <text>
        <r>
          <rPr>
            <sz val="9"/>
            <color indexed="81"/>
            <rFont val="Tahoma"/>
            <family val="2"/>
          </rPr>
          <t xml:space="preserve">Any VA.gov issue that is not covered by the listed topics. </t>
        </r>
      </text>
    </comment>
    <comment ref="A29" authorId="0" shapeId="0" xr:uid="{E9CC6071-CADC-4BD8-9C71-290F70A53681}">
      <text>
        <r>
          <rPr>
            <sz val="9"/>
            <color indexed="81"/>
            <rFont val="Tahoma"/>
            <family val="2"/>
          </rPr>
          <t>Any issue related to the pension application.</t>
        </r>
      </text>
    </comment>
    <comment ref="A30" authorId="0" shapeId="0" xr:uid="{308C5973-6827-4920-9C2B-67CF141F232D}">
      <text>
        <r>
          <rPr>
            <sz val="9"/>
            <color indexed="81"/>
            <rFont val="Tahoma"/>
            <family val="2"/>
          </rPr>
          <t>Any issue related to the profile (contact info, personal info, military info, direct deposit).</t>
        </r>
      </text>
    </comment>
    <comment ref="A31" authorId="0" shapeId="0" xr:uid="{8630DBDB-19C5-47DF-80A9-B7FE6208D70D}">
      <text>
        <r>
          <rPr>
            <sz val="9"/>
            <color indexed="81"/>
            <rFont val="Tahoma"/>
            <family val="2"/>
          </rPr>
          <t>Any issue related to secure messaging.</t>
        </r>
      </text>
    </comment>
    <comment ref="A32" authorId="0" shapeId="0" xr:uid="{D83B396C-BFC5-40DC-AD04-4BF20797E32E}">
      <text>
        <r>
          <rPr>
            <sz val="9"/>
            <color indexed="81"/>
            <rFont val="Tahoma"/>
            <family val="2"/>
          </rPr>
          <t xml:space="preserve">Any issue that is related to a user's account being compromised or take over. </t>
        </r>
      </text>
    </comment>
    <comment ref="A33" authorId="0" shapeId="0" xr:uid="{415C21D5-2A76-4869-9073-72DED45DB50C}">
      <text>
        <r>
          <rPr>
            <sz val="9"/>
            <color indexed="81"/>
            <rFont val="Tahoma"/>
            <family val="2"/>
          </rPr>
          <t xml:space="preserve">Any issue related to the VA Home Loans. </t>
        </r>
      </text>
    </comment>
    <comment ref="A34" authorId="0" shapeId="0" xr:uid="{045A311B-0792-43A0-A298-B572DDCE93AC}">
      <text>
        <r>
          <rPr>
            <sz val="9"/>
            <color indexed="81"/>
            <rFont val="Tahoma"/>
            <family val="2"/>
          </rPr>
          <t>Any issue related to accessing and viewing VA benefit letter.</t>
        </r>
      </text>
    </comment>
    <comment ref="A35" authorId="0" shapeId="0" xr:uid="{157F4C96-2E54-45C9-A5A9-92AB2B68424E}">
      <text>
        <r>
          <rPr>
            <sz val="9"/>
            <color indexed="81"/>
            <rFont val="Tahoma"/>
            <family val="2"/>
          </rPr>
          <t xml:space="preserve">Feedback from a user that does not have a corresponding issue that needs to be resolved. </t>
        </r>
      </text>
    </comment>
    <comment ref="A36" authorId="0" shapeId="0" xr:uid="{76C8C0D0-A419-42D3-AE0C-5BDDAFB5E91A}">
      <text>
        <r>
          <rPr>
            <sz val="9"/>
            <color indexed="81"/>
            <rFont val="Tahoma"/>
            <family val="2"/>
          </rPr>
          <t>Any issue related to a user trying to apply for a VIC (veteran ID card)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DE77E8DA-B257-4F52-950C-7253D00A819A}">
      <text>
        <r>
          <rPr>
            <sz val="9"/>
            <color indexed="81"/>
            <rFont val="Tahoma"/>
            <family val="2"/>
          </rPr>
          <t xml:space="preserve">Any issue related to creating an account or signing into VA.gov that is not related to identity verification. </t>
        </r>
      </text>
    </comment>
    <comment ref="A9" authorId="0" shapeId="0" xr:uid="{4B766084-4D9B-46B6-8741-BEA082BA50EE}">
      <text>
        <r>
          <rPr>
            <sz val="9"/>
            <color indexed="81"/>
            <rFont val="Tahoma"/>
            <family val="2"/>
          </rPr>
          <t>All issues related to appeal status tool.</t>
        </r>
      </text>
    </comment>
    <comment ref="A10" authorId="0" shapeId="0" xr:uid="{023012E4-4134-496D-BCCA-D8B0A0B46F6B}">
      <text>
        <r>
          <rPr>
            <sz val="9"/>
            <color indexed="81"/>
            <rFont val="Tahoma"/>
            <family val="2"/>
          </rPr>
          <t xml:space="preserve">Any content related issues on the website.
</t>
        </r>
      </text>
    </comment>
    <comment ref="A11" authorId="0" shapeId="0" xr:uid="{190FEA28-2453-4AAD-A1F9-DDCA395C2268}">
      <text>
        <r>
          <rPr>
            <sz val="9"/>
            <color indexed="81"/>
            <rFont val="Tahoma"/>
            <family val="2"/>
          </rPr>
          <t>Issues related to claim status.</t>
        </r>
      </text>
    </comment>
    <comment ref="A14" authorId="0" shapeId="0" xr:uid="{F5FE818A-A893-49F9-B209-E87A52C1347B}">
      <text>
        <r>
          <rPr>
            <sz val="9"/>
            <color indexed="81"/>
            <rFont val="Tahoma"/>
            <family val="2"/>
          </rPr>
          <t xml:space="preserve">Any issue related to the disability application (VA Form 21-526EZ)
</t>
        </r>
      </text>
    </comment>
    <comment ref="A15" authorId="0" shapeId="0" xr:uid="{1EF3D7B3-5497-4B02-8AD8-FD49675EEC43}">
      <text>
        <r>
          <rPr>
            <sz val="9"/>
            <color indexed="81"/>
            <rFont val="Tahoma"/>
            <family val="2"/>
          </rPr>
          <t xml:space="preserve">Any issue related to the education benefits application. Note, there are many forms included in the education benefits application. 
</t>
        </r>
      </text>
    </comment>
    <comment ref="A16" authorId="0" shapeId="0" xr:uid="{7C30031E-014A-411A-85A9-96973DC1324E}">
      <text>
        <r>
          <rPr>
            <sz val="9"/>
            <color indexed="81"/>
            <rFont val="Tahoma"/>
            <family val="2"/>
          </rPr>
          <t>Any issue related to the facility locator tool.</t>
        </r>
      </text>
    </comment>
    <comment ref="A17" authorId="0" shapeId="0" xr:uid="{17A8E5D6-EA70-42BC-B8DF-ACE9FE463515}">
      <text>
        <r>
          <rPr>
            <sz val="9"/>
            <color indexed="81"/>
            <rFont val="Tahoma"/>
            <family val="2"/>
          </rPr>
          <t>Any issue related to GI Bill Comparison Tool</t>
        </r>
      </text>
    </comment>
    <comment ref="A18" authorId="0" shapeId="0" xr:uid="{E4E639AB-63EA-42AA-B56D-064B7B1B5399}">
      <text>
        <r>
          <rPr>
            <sz val="9"/>
            <color indexed="81"/>
            <rFont val="Tahoma"/>
            <family val="2"/>
          </rPr>
          <t>Any issue related to GI Bill School Feedback Tool</t>
        </r>
      </text>
    </comment>
    <comment ref="A19" authorId="0" shapeId="0" xr:uid="{2023DFE2-5009-4536-9962-B4F3309BDF42}">
      <text>
        <r>
          <rPr>
            <sz val="9"/>
            <color indexed="81"/>
            <rFont val="Tahoma"/>
            <family val="2"/>
          </rPr>
          <t xml:space="preserve">Any issue related to a user being able to access their statement of benefits. </t>
        </r>
      </text>
    </comment>
    <comment ref="A20" authorId="0" shapeId="0" xr:uid="{BA2723B0-0BCF-414D-AE1E-BBC6B8D36BBD}">
      <text>
        <r>
          <rPr>
            <sz val="9"/>
            <color indexed="81"/>
            <rFont val="Tahoma"/>
            <family val="2"/>
          </rPr>
          <t>Any issue related to accessing and using the HCA</t>
        </r>
      </text>
    </comment>
    <comment ref="A21" authorId="0" shapeId="0" xr:uid="{4C148D22-6C02-4B36-BBF7-053FAF3871FE}">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22" authorId="0" shapeId="0" xr:uid="{D82F3F3A-C3D7-4881-878C-64C21F3B9978}">
      <text>
        <r>
          <rPr>
            <sz val="9"/>
            <color indexed="81"/>
            <rFont val="Tahoma"/>
            <family val="2"/>
          </rPr>
          <t>Any issue that is not VA.gov related.</t>
        </r>
      </text>
    </comment>
    <comment ref="A23" authorId="0" shapeId="0" xr:uid="{1D1F3055-A397-4649-B60F-2237C624F2FF}">
      <text>
        <r>
          <rPr>
            <sz val="9"/>
            <color indexed="81"/>
            <rFont val="Tahoma"/>
            <family val="2"/>
          </rPr>
          <t xml:space="preserve">Any VA.gov issue that is not covered by the listed topics. </t>
        </r>
      </text>
    </comment>
    <comment ref="A27" authorId="0" shapeId="0" xr:uid="{2CA5E29B-A3F4-4D69-8E18-A74EF713E7D0}">
      <text>
        <r>
          <rPr>
            <sz val="9"/>
            <color indexed="81"/>
            <rFont val="Tahoma"/>
            <family val="2"/>
          </rPr>
          <t>Any issue related to the pension application.</t>
        </r>
      </text>
    </comment>
    <comment ref="A28" authorId="0" shapeId="0" xr:uid="{00EB2D96-36B8-4916-96CA-CCE222943C2A}">
      <text>
        <r>
          <rPr>
            <sz val="9"/>
            <color indexed="81"/>
            <rFont val="Tahoma"/>
            <family val="2"/>
          </rPr>
          <t>Any issue related to the profile (contact info, personal info, military info, direct deposit).</t>
        </r>
      </text>
    </comment>
    <comment ref="A29" authorId="0" shapeId="0" xr:uid="{36CF1B86-DBA8-4828-8F47-A468B84BEEBF}">
      <text>
        <r>
          <rPr>
            <sz val="9"/>
            <color indexed="81"/>
            <rFont val="Tahoma"/>
            <family val="2"/>
          </rPr>
          <t>Any issue related to secure messaging.</t>
        </r>
      </text>
    </comment>
    <comment ref="A30" authorId="0" shapeId="0" xr:uid="{0A45A4D7-2A80-45A5-BB6A-3B5A824B6AF8}">
      <text>
        <r>
          <rPr>
            <sz val="9"/>
            <color indexed="81"/>
            <rFont val="Tahoma"/>
            <family val="2"/>
          </rPr>
          <t xml:space="preserve">Any issue that is related to a user's account being compromised or take over. </t>
        </r>
      </text>
    </comment>
    <comment ref="A31" authorId="0" shapeId="0" xr:uid="{F7BDC8B3-59A3-4B2C-B7ED-DCB51CE5A261}">
      <text>
        <r>
          <rPr>
            <sz val="9"/>
            <color indexed="81"/>
            <rFont val="Tahoma"/>
            <family val="2"/>
          </rPr>
          <t xml:space="preserve">Any issue related to the VA Home Loans. </t>
        </r>
      </text>
    </comment>
    <comment ref="A32" authorId="0" shapeId="0" xr:uid="{59169E73-E94E-4405-9645-41E4AC428B81}">
      <text>
        <r>
          <rPr>
            <sz val="9"/>
            <color indexed="81"/>
            <rFont val="Tahoma"/>
            <family val="2"/>
          </rPr>
          <t>Any issue related to accessing and viewing VA benefit letter.</t>
        </r>
      </text>
    </comment>
    <comment ref="A33" authorId="0" shapeId="0" xr:uid="{D7BDEBB8-5260-4C17-8F8F-5CF2DB09F84D}">
      <text>
        <r>
          <rPr>
            <sz val="9"/>
            <color indexed="81"/>
            <rFont val="Tahoma"/>
            <family val="2"/>
          </rPr>
          <t>Any issue related to a user trying to apply for a VIC (veteran ID card)</t>
        </r>
      </text>
    </comment>
  </commentList>
</comments>
</file>

<file path=xl/sharedStrings.xml><?xml version="1.0" encoding="utf-8"?>
<sst xmlns="http://schemas.openxmlformats.org/spreadsheetml/2006/main" count="605" uniqueCount="337">
  <si>
    <t>Business Line</t>
  </si>
  <si>
    <t>Total Issues</t>
  </si>
  <si>
    <t>Tier 1</t>
  </si>
  <si>
    <t>Tier 2</t>
  </si>
  <si>
    <t>Tier 3</t>
  </si>
  <si>
    <t>IRIS</t>
  </si>
  <si>
    <t>White House VA Hotline</t>
  </si>
  <si>
    <t>Health Resource Center</t>
  </si>
  <si>
    <t>National Call Center</t>
  </si>
  <si>
    <t>Education Hotline</t>
  </si>
  <si>
    <t>ID.me</t>
  </si>
  <si>
    <t>Total</t>
  </si>
  <si>
    <t>Topic</t>
  </si>
  <si>
    <t>Account creation/Sign In</t>
  </si>
  <si>
    <t>Appeal Status</t>
  </si>
  <si>
    <t>Benefit Hubs/Content</t>
  </si>
  <si>
    <t>Claim Status</t>
  </si>
  <si>
    <t>Disability Claim Application</t>
  </si>
  <si>
    <t>Education Benefits Applications</t>
  </si>
  <si>
    <t>Facility Locator</t>
  </si>
  <si>
    <t>GI Bill Comparison Tool</t>
  </si>
  <si>
    <t>GI Bill School Feedback Tool</t>
  </si>
  <si>
    <t>GI Bill Statement of Benefits</t>
  </si>
  <si>
    <t>Healthcare Application</t>
  </si>
  <si>
    <t>Identity Verification</t>
  </si>
  <si>
    <t>Not VA.gov</t>
  </si>
  <si>
    <t>Other</t>
  </si>
  <si>
    <t>Pension Application</t>
  </si>
  <si>
    <t>Profile</t>
  </si>
  <si>
    <t>Secure Messaging</t>
  </si>
  <si>
    <t>Security Breach</t>
  </si>
  <si>
    <t>VA Home Loan</t>
  </si>
  <si>
    <t>VA Letters and Benefits</t>
  </si>
  <si>
    <t>VA.gov Feedback</t>
  </si>
  <si>
    <t>VIC</t>
  </si>
  <si>
    <t xml:space="preserve">*If field is blank, there is no tracking for that topic during the time period.
 </t>
  </si>
  <si>
    <r>
      <t xml:space="preserve">Account creation/Sign In: </t>
    </r>
    <r>
      <rPr>
        <sz val="11"/>
        <rFont val="Calibri"/>
        <family val="2"/>
        <scheme val="minor"/>
      </rPr>
      <t>2factor</t>
    </r>
  </si>
  <si>
    <r>
      <t xml:space="preserve">Account creation/Sign In: </t>
    </r>
    <r>
      <rPr>
        <sz val="11"/>
        <rFont val="Calibri"/>
        <family val="2"/>
        <scheme val="minor"/>
      </rPr>
      <t>Confirmation Email</t>
    </r>
  </si>
  <si>
    <r>
      <t xml:space="preserve">Account creation/Sign In: </t>
    </r>
    <r>
      <rPr>
        <sz val="11"/>
        <rFont val="Calibri"/>
        <family val="2"/>
        <scheme val="minor"/>
      </rPr>
      <t>DS Logon</t>
    </r>
  </si>
  <si>
    <r>
      <t xml:space="preserve">Account creation/Sign In: </t>
    </r>
    <r>
      <rPr>
        <sz val="11"/>
        <rFont val="Calibri"/>
        <family val="2"/>
        <scheme val="minor"/>
      </rPr>
      <t>ID.me</t>
    </r>
  </si>
  <si>
    <r>
      <t xml:space="preserve">Account creation/Sign In: </t>
    </r>
    <r>
      <rPr>
        <sz val="11"/>
        <rFont val="Calibri"/>
        <family val="2"/>
        <scheme val="minor"/>
      </rPr>
      <t>MHV</t>
    </r>
  </si>
  <si>
    <t>Total Issues by Topic</t>
  </si>
  <si>
    <t>Total Issues by Sub-Topic</t>
  </si>
  <si>
    <r>
      <t xml:space="preserve">Claim Status: </t>
    </r>
    <r>
      <rPr>
        <sz val="11"/>
        <rFont val="Calibri"/>
        <family val="2"/>
        <scheme val="minor"/>
      </rPr>
      <t>Errors</t>
    </r>
  </si>
  <si>
    <r>
      <t xml:space="preserve">Claim Status: </t>
    </r>
    <r>
      <rPr>
        <sz val="11"/>
        <rFont val="Calibri"/>
        <family val="2"/>
        <scheme val="minor"/>
      </rPr>
      <t>Uploading document failures</t>
    </r>
  </si>
  <si>
    <t>Correspondence and Forms</t>
  </si>
  <si>
    <t>Update Information</t>
  </si>
  <si>
    <t>General Benefits Information for VBA</t>
  </si>
  <si>
    <t>Appeals</t>
  </si>
  <si>
    <t>Dependent Maintenance</t>
  </si>
  <si>
    <t>eBenefits</t>
  </si>
  <si>
    <t>BVA Appeal</t>
  </si>
  <si>
    <r>
      <t xml:space="preserve">Account creation/Sign In: </t>
    </r>
    <r>
      <rPr>
        <sz val="11"/>
        <rFont val="Calibri"/>
        <family val="2"/>
        <scheme val="minor"/>
      </rPr>
      <t>Confirmation email</t>
    </r>
  </si>
  <si>
    <r>
      <t xml:space="preserve">Account creation/Sign In: </t>
    </r>
    <r>
      <rPr>
        <sz val="11"/>
        <rFont val="Calibri"/>
        <family val="2"/>
        <scheme val="minor"/>
      </rPr>
      <t>Two-factor authentication</t>
    </r>
  </si>
  <si>
    <r>
      <t xml:space="preserve">Account creation/Sign In: </t>
    </r>
    <r>
      <rPr>
        <sz val="11"/>
        <rFont val="Calibri"/>
        <family val="2"/>
        <scheme val="minor"/>
      </rPr>
      <t>Other</t>
    </r>
  </si>
  <si>
    <r>
      <t xml:space="preserve">Appeal Status: </t>
    </r>
    <r>
      <rPr>
        <sz val="11"/>
        <rFont val="Calibri"/>
        <family val="2"/>
        <scheme val="minor"/>
      </rPr>
      <t>Navigation</t>
    </r>
  </si>
  <si>
    <r>
      <t xml:space="preserve">Account creation/Sign In: </t>
    </r>
    <r>
      <rPr>
        <sz val="11"/>
        <rFont val="Calibri"/>
        <family val="2"/>
        <scheme val="minor"/>
      </rPr>
      <t>Password reset</t>
    </r>
  </si>
  <si>
    <r>
      <t xml:space="preserve">Account creation/Sign In: </t>
    </r>
    <r>
      <rPr>
        <sz val="11"/>
        <rFont val="Calibri"/>
        <family val="2"/>
        <scheme val="minor"/>
      </rPr>
      <t>Technical error</t>
    </r>
  </si>
  <si>
    <r>
      <t xml:space="preserve">Account creation/Sign In: </t>
    </r>
    <r>
      <rPr>
        <sz val="11"/>
        <rFont val="Calibri"/>
        <family val="2"/>
        <scheme val="minor"/>
      </rPr>
      <t>General question</t>
    </r>
  </si>
  <si>
    <r>
      <t xml:space="preserve">Appeal Status: </t>
    </r>
    <r>
      <rPr>
        <sz val="11"/>
        <rFont val="Calibri"/>
        <family val="2"/>
        <scheme val="minor"/>
      </rPr>
      <t>General question</t>
    </r>
  </si>
  <si>
    <r>
      <t xml:space="preserve">Appeal Status: </t>
    </r>
    <r>
      <rPr>
        <sz val="11"/>
        <rFont val="Calibri"/>
        <family val="2"/>
        <scheme val="minor"/>
      </rPr>
      <t>Appeal status wrong</t>
    </r>
  </si>
  <si>
    <r>
      <t xml:space="preserve">Appeal Status: </t>
    </r>
    <r>
      <rPr>
        <sz val="11"/>
        <rFont val="Calibri"/>
        <family val="2"/>
        <scheme val="minor"/>
      </rPr>
      <t>Appeal status not showing</t>
    </r>
  </si>
  <si>
    <r>
      <t xml:space="preserve">Appeal Status: </t>
    </r>
    <r>
      <rPr>
        <sz val="11"/>
        <rFont val="Calibri"/>
        <family val="2"/>
        <scheme val="minor"/>
      </rPr>
      <t>Upload issue</t>
    </r>
  </si>
  <si>
    <r>
      <t xml:space="preserve">Appeal Status: </t>
    </r>
    <r>
      <rPr>
        <sz val="11"/>
        <rFont val="Calibri"/>
        <family val="2"/>
        <scheme val="minor"/>
      </rPr>
      <t>Technical error</t>
    </r>
  </si>
  <si>
    <r>
      <t xml:space="preserve">Appeal Status: </t>
    </r>
    <r>
      <rPr>
        <sz val="11"/>
        <rFont val="Calibri"/>
        <family val="2"/>
        <scheme val="minor"/>
      </rPr>
      <t>Other</t>
    </r>
  </si>
  <si>
    <r>
      <t xml:space="preserve">Benefit Hubs/Content: </t>
    </r>
    <r>
      <rPr>
        <sz val="11"/>
        <rFont val="Calibri"/>
        <family val="2"/>
        <scheme val="minor"/>
      </rPr>
      <t>General question</t>
    </r>
  </si>
  <si>
    <r>
      <t xml:space="preserve">Benefit Hubs/Content: </t>
    </r>
    <r>
      <rPr>
        <sz val="11"/>
        <rFont val="Calibri"/>
        <family val="2"/>
        <scheme val="minor"/>
      </rPr>
      <t>Incorrect information</t>
    </r>
  </si>
  <si>
    <r>
      <t xml:space="preserve">Benefit Hubs/Content: </t>
    </r>
    <r>
      <rPr>
        <sz val="11"/>
        <rFont val="Calibri"/>
        <family val="2"/>
        <scheme val="minor"/>
      </rPr>
      <t>Navigation</t>
    </r>
  </si>
  <si>
    <r>
      <t xml:space="preserve">Benefit Hubs/Content: </t>
    </r>
    <r>
      <rPr>
        <sz val="11"/>
        <rFont val="Calibri"/>
        <family val="2"/>
        <scheme val="minor"/>
      </rPr>
      <t>Other</t>
    </r>
  </si>
  <si>
    <r>
      <rPr>
        <i/>
        <sz val="11"/>
        <color theme="1"/>
        <rFont val="Calibri"/>
        <family val="2"/>
        <scheme val="minor"/>
      </rPr>
      <t xml:space="preserve">Claim Status: </t>
    </r>
    <r>
      <rPr>
        <sz val="11"/>
        <color theme="1"/>
        <rFont val="Calibri"/>
        <family val="2"/>
        <scheme val="minor"/>
      </rPr>
      <t>General Question</t>
    </r>
  </si>
  <si>
    <r>
      <rPr>
        <i/>
        <sz val="11"/>
        <color theme="1"/>
        <rFont val="Calibri"/>
        <family val="2"/>
        <scheme val="minor"/>
      </rPr>
      <t>Claim Status</t>
    </r>
    <r>
      <rPr>
        <sz val="11"/>
        <color theme="1"/>
        <rFont val="Calibri"/>
        <family val="2"/>
        <scheme val="minor"/>
      </rPr>
      <t>: Claim Status Wrong</t>
    </r>
  </si>
  <si>
    <r>
      <rPr>
        <i/>
        <sz val="11"/>
        <color theme="1"/>
        <rFont val="Calibri"/>
        <family val="2"/>
        <scheme val="minor"/>
      </rPr>
      <t xml:space="preserve">Claim Status: </t>
    </r>
    <r>
      <rPr>
        <sz val="11"/>
        <color theme="1"/>
        <rFont val="Calibri"/>
        <family val="2"/>
        <scheme val="minor"/>
      </rPr>
      <t>Claim Satus Not Showing</t>
    </r>
  </si>
  <si>
    <r>
      <rPr>
        <i/>
        <sz val="11"/>
        <color theme="1"/>
        <rFont val="Calibri"/>
        <family val="2"/>
        <scheme val="minor"/>
      </rPr>
      <t xml:space="preserve">Claim Status: </t>
    </r>
    <r>
      <rPr>
        <sz val="11"/>
        <color theme="1"/>
        <rFont val="Calibri"/>
        <family val="2"/>
        <scheme val="minor"/>
      </rPr>
      <t>Upload Issue</t>
    </r>
  </si>
  <si>
    <r>
      <rPr>
        <i/>
        <sz val="11"/>
        <color theme="1"/>
        <rFont val="Calibri"/>
        <family val="2"/>
        <scheme val="minor"/>
      </rPr>
      <t xml:space="preserve">Claim Status: </t>
    </r>
    <r>
      <rPr>
        <sz val="11"/>
        <color theme="1"/>
        <rFont val="Calibri"/>
        <family val="2"/>
        <scheme val="minor"/>
      </rPr>
      <t>Technical Error</t>
    </r>
  </si>
  <si>
    <r>
      <rPr>
        <i/>
        <sz val="11"/>
        <color theme="1"/>
        <rFont val="Calibri"/>
        <family val="2"/>
        <scheme val="minor"/>
      </rPr>
      <t>Claim Status:</t>
    </r>
    <r>
      <rPr>
        <sz val="11"/>
        <color theme="1"/>
        <rFont val="Calibri"/>
        <family val="2"/>
        <scheme val="minor"/>
      </rPr>
      <t xml:space="preserve"> Other</t>
    </r>
  </si>
  <si>
    <r>
      <rPr>
        <i/>
        <sz val="11"/>
        <color theme="1"/>
        <rFont val="Calibri"/>
        <family val="2"/>
        <scheme val="minor"/>
      </rPr>
      <t xml:space="preserve">Disability Claim Application: </t>
    </r>
    <r>
      <rPr>
        <sz val="11"/>
        <color theme="1"/>
        <rFont val="Calibri"/>
        <family val="2"/>
        <scheme val="minor"/>
      </rPr>
      <t>General Question</t>
    </r>
  </si>
  <si>
    <r>
      <rPr>
        <i/>
        <sz val="11"/>
        <color theme="1"/>
        <rFont val="Calibri"/>
        <family val="2"/>
        <scheme val="minor"/>
      </rPr>
      <t xml:space="preserve">Disability Claim Application: </t>
    </r>
    <r>
      <rPr>
        <sz val="11"/>
        <color theme="1"/>
        <rFont val="Calibri"/>
        <family val="2"/>
        <scheme val="minor"/>
      </rPr>
      <t>Upload issue</t>
    </r>
  </si>
  <si>
    <r>
      <rPr>
        <i/>
        <sz val="11"/>
        <color theme="1"/>
        <rFont val="Calibri"/>
        <family val="2"/>
        <scheme val="minor"/>
      </rPr>
      <t xml:space="preserve">Disability Claim Application: </t>
    </r>
    <r>
      <rPr>
        <sz val="11"/>
        <color theme="1"/>
        <rFont val="Calibri"/>
        <family val="2"/>
        <scheme val="minor"/>
      </rPr>
      <t>Technical Error</t>
    </r>
  </si>
  <si>
    <r>
      <rPr>
        <i/>
        <sz val="11"/>
        <color theme="1"/>
        <rFont val="Calibri"/>
        <family val="2"/>
        <scheme val="minor"/>
      </rPr>
      <t xml:space="preserve">Disability Claim Application: </t>
    </r>
    <r>
      <rPr>
        <sz val="11"/>
        <color theme="1"/>
        <rFont val="Calibri"/>
        <family val="2"/>
        <scheme val="minor"/>
      </rPr>
      <t>Other</t>
    </r>
  </si>
  <si>
    <r>
      <rPr>
        <i/>
        <sz val="11"/>
        <color theme="1"/>
        <rFont val="Calibri"/>
        <family val="2"/>
        <scheme val="minor"/>
      </rPr>
      <t xml:space="preserve">Education Benefits Applications: </t>
    </r>
    <r>
      <rPr>
        <sz val="11"/>
        <color theme="1"/>
        <rFont val="Calibri"/>
        <family val="2"/>
        <scheme val="minor"/>
      </rPr>
      <t>General Question</t>
    </r>
  </si>
  <si>
    <r>
      <rPr>
        <i/>
        <sz val="11"/>
        <color theme="1"/>
        <rFont val="Calibri"/>
        <family val="2"/>
        <scheme val="minor"/>
      </rPr>
      <t xml:space="preserve">Education Benefits Applications: </t>
    </r>
    <r>
      <rPr>
        <sz val="11"/>
        <color theme="1"/>
        <rFont val="Calibri"/>
        <family val="2"/>
        <scheme val="minor"/>
      </rPr>
      <t>Navigation</t>
    </r>
  </si>
  <si>
    <r>
      <rPr>
        <i/>
        <sz val="11"/>
        <color theme="1"/>
        <rFont val="Calibri"/>
        <family val="2"/>
        <scheme val="minor"/>
      </rPr>
      <t xml:space="preserve">Education Benefits Applications: </t>
    </r>
    <r>
      <rPr>
        <sz val="11"/>
        <color theme="1"/>
        <rFont val="Calibri"/>
        <family val="2"/>
        <scheme val="minor"/>
      </rPr>
      <t>Technical Error</t>
    </r>
  </si>
  <si>
    <r>
      <rPr>
        <i/>
        <sz val="11"/>
        <color theme="1"/>
        <rFont val="Calibri"/>
        <family val="2"/>
        <scheme val="minor"/>
      </rPr>
      <t xml:space="preserve">Education Benefits Applications: </t>
    </r>
    <r>
      <rPr>
        <sz val="11"/>
        <color theme="1"/>
        <rFont val="Calibri"/>
        <family val="2"/>
        <scheme val="minor"/>
      </rPr>
      <t>Upload issue</t>
    </r>
  </si>
  <si>
    <r>
      <rPr>
        <i/>
        <sz val="11"/>
        <color theme="1"/>
        <rFont val="Calibri"/>
        <family val="2"/>
        <scheme val="minor"/>
      </rPr>
      <t xml:space="preserve">Education Benefits Applications: </t>
    </r>
    <r>
      <rPr>
        <sz val="11"/>
        <color theme="1"/>
        <rFont val="Calibri"/>
        <family val="2"/>
        <scheme val="minor"/>
      </rPr>
      <t>Other</t>
    </r>
  </si>
  <si>
    <r>
      <rPr>
        <i/>
        <sz val="11"/>
        <color theme="1"/>
        <rFont val="Calibri"/>
        <family val="2"/>
        <scheme val="minor"/>
      </rPr>
      <t xml:space="preserve">Facillity Locator: </t>
    </r>
    <r>
      <rPr>
        <sz val="11"/>
        <color theme="1"/>
        <rFont val="Calibri"/>
        <family val="2"/>
        <scheme val="minor"/>
      </rPr>
      <t>General Question</t>
    </r>
  </si>
  <si>
    <r>
      <rPr>
        <i/>
        <sz val="11"/>
        <color theme="1"/>
        <rFont val="Calibri"/>
        <family val="2"/>
        <scheme val="minor"/>
      </rPr>
      <t xml:space="preserve">Facillity Locator: </t>
    </r>
    <r>
      <rPr>
        <sz val="11"/>
        <color theme="1"/>
        <rFont val="Calibri"/>
        <family val="2"/>
        <scheme val="minor"/>
      </rPr>
      <t>Incorrect Data</t>
    </r>
  </si>
  <si>
    <r>
      <rPr>
        <i/>
        <sz val="11"/>
        <color theme="1"/>
        <rFont val="Calibri"/>
        <family val="2"/>
        <scheme val="minor"/>
      </rPr>
      <t xml:space="preserve">Facillity Locator: </t>
    </r>
    <r>
      <rPr>
        <sz val="11"/>
        <color theme="1"/>
        <rFont val="Calibri"/>
        <family val="2"/>
        <scheme val="minor"/>
      </rPr>
      <t>Navigation</t>
    </r>
  </si>
  <si>
    <r>
      <rPr>
        <i/>
        <sz val="11"/>
        <color theme="1"/>
        <rFont val="Calibri"/>
        <family val="2"/>
        <scheme val="minor"/>
      </rPr>
      <t xml:space="preserve">Facillity Locator: </t>
    </r>
    <r>
      <rPr>
        <sz val="11"/>
        <color theme="1"/>
        <rFont val="Calibri"/>
        <family val="2"/>
        <scheme val="minor"/>
      </rPr>
      <t>Technical Error</t>
    </r>
  </si>
  <si>
    <r>
      <rPr>
        <i/>
        <sz val="11"/>
        <color theme="1"/>
        <rFont val="Calibri"/>
        <family val="2"/>
        <scheme val="minor"/>
      </rPr>
      <t xml:space="preserve">Facillity Locator: </t>
    </r>
    <r>
      <rPr>
        <sz val="11"/>
        <color theme="1"/>
        <rFont val="Calibri"/>
        <family val="2"/>
        <scheme val="minor"/>
      </rPr>
      <t>Other</t>
    </r>
  </si>
  <si>
    <r>
      <rPr>
        <i/>
        <sz val="11"/>
        <color theme="1"/>
        <rFont val="Calibri"/>
        <family val="2"/>
        <scheme val="minor"/>
      </rPr>
      <t xml:space="preserve">GI Bill Comparison Tool: </t>
    </r>
    <r>
      <rPr>
        <sz val="11"/>
        <color theme="1"/>
        <rFont val="Calibri"/>
        <family val="2"/>
        <scheme val="minor"/>
      </rPr>
      <t>General Question</t>
    </r>
  </si>
  <si>
    <r>
      <rPr>
        <i/>
        <sz val="11"/>
        <color theme="1"/>
        <rFont val="Calibri"/>
        <family val="2"/>
        <scheme val="minor"/>
      </rPr>
      <t>GI Bill Comparison Tool:</t>
    </r>
    <r>
      <rPr>
        <sz val="11"/>
        <color theme="1"/>
        <rFont val="Calibri"/>
        <family val="2"/>
        <scheme val="minor"/>
      </rPr>
      <t xml:space="preserve"> Incorrect Data</t>
    </r>
  </si>
  <si>
    <r>
      <rPr>
        <i/>
        <sz val="11"/>
        <color theme="1"/>
        <rFont val="Calibri"/>
        <family val="2"/>
        <scheme val="minor"/>
      </rPr>
      <t xml:space="preserve">GI Bill Comparison Tool: </t>
    </r>
    <r>
      <rPr>
        <sz val="11"/>
        <color theme="1"/>
        <rFont val="Calibri"/>
        <family val="2"/>
        <scheme val="minor"/>
      </rPr>
      <t>Navigation</t>
    </r>
  </si>
  <si>
    <r>
      <rPr>
        <i/>
        <sz val="11"/>
        <color theme="1"/>
        <rFont val="Calibri"/>
        <family val="2"/>
        <scheme val="minor"/>
      </rPr>
      <t xml:space="preserve">GI Bill Comparison Tool: </t>
    </r>
    <r>
      <rPr>
        <sz val="11"/>
        <color theme="1"/>
        <rFont val="Calibri"/>
        <family val="2"/>
        <scheme val="minor"/>
      </rPr>
      <t>Technical Error</t>
    </r>
  </si>
  <si>
    <r>
      <rPr>
        <i/>
        <sz val="11"/>
        <color theme="1"/>
        <rFont val="Calibri"/>
        <family val="2"/>
        <scheme val="minor"/>
      </rPr>
      <t xml:space="preserve">GI Bill Comparison Tool: </t>
    </r>
    <r>
      <rPr>
        <sz val="11"/>
        <color theme="1"/>
        <rFont val="Calibri"/>
        <family val="2"/>
        <scheme val="minor"/>
      </rPr>
      <t>Other</t>
    </r>
  </si>
  <si>
    <r>
      <rPr>
        <i/>
        <sz val="11"/>
        <color theme="1"/>
        <rFont val="Calibri"/>
        <family val="2"/>
        <scheme val="minor"/>
      </rPr>
      <t xml:space="preserve">GI Bill School Feedback Tool: </t>
    </r>
    <r>
      <rPr>
        <sz val="11"/>
        <color theme="1"/>
        <rFont val="Calibri"/>
        <family val="2"/>
        <scheme val="minor"/>
      </rPr>
      <t>General Question</t>
    </r>
  </si>
  <si>
    <r>
      <rPr>
        <i/>
        <sz val="11"/>
        <color theme="1"/>
        <rFont val="Calibri"/>
        <family val="2"/>
        <scheme val="minor"/>
      </rPr>
      <t xml:space="preserve">GI Bill School Feedback Tool: </t>
    </r>
    <r>
      <rPr>
        <sz val="11"/>
        <color theme="1"/>
        <rFont val="Calibri"/>
        <family val="2"/>
        <scheme val="minor"/>
      </rPr>
      <t>Navigation</t>
    </r>
  </si>
  <si>
    <r>
      <rPr>
        <i/>
        <sz val="11"/>
        <color theme="1"/>
        <rFont val="Calibri"/>
        <family val="2"/>
        <scheme val="minor"/>
      </rPr>
      <t xml:space="preserve">GI Bill School Feedback Tool: </t>
    </r>
    <r>
      <rPr>
        <sz val="11"/>
        <color theme="1"/>
        <rFont val="Calibri"/>
        <family val="2"/>
        <scheme val="minor"/>
      </rPr>
      <t>Technical Error</t>
    </r>
  </si>
  <si>
    <r>
      <rPr>
        <i/>
        <sz val="11"/>
        <color theme="1"/>
        <rFont val="Calibri"/>
        <family val="2"/>
        <scheme val="minor"/>
      </rPr>
      <t xml:space="preserve">GI Bill School Feedback Tool: </t>
    </r>
    <r>
      <rPr>
        <sz val="11"/>
        <color theme="1"/>
        <rFont val="Calibri"/>
        <family val="2"/>
        <scheme val="minor"/>
      </rPr>
      <t>Other</t>
    </r>
  </si>
  <si>
    <r>
      <rPr>
        <i/>
        <sz val="11"/>
        <color theme="1"/>
        <rFont val="Calibri"/>
        <family val="2"/>
        <scheme val="minor"/>
      </rPr>
      <t xml:space="preserve">GI Bill Statement of Benefits: </t>
    </r>
    <r>
      <rPr>
        <sz val="11"/>
        <color theme="1"/>
        <rFont val="Calibri"/>
        <family val="2"/>
        <scheme val="minor"/>
      </rPr>
      <t>General Question</t>
    </r>
  </si>
  <si>
    <r>
      <rPr>
        <i/>
        <sz val="11"/>
        <color theme="1"/>
        <rFont val="Calibri"/>
        <family val="2"/>
        <scheme val="minor"/>
      </rPr>
      <t xml:space="preserve">GI Bill Statement of Benefits: </t>
    </r>
    <r>
      <rPr>
        <sz val="11"/>
        <color theme="1"/>
        <rFont val="Calibri"/>
        <family val="2"/>
        <scheme val="minor"/>
      </rPr>
      <t>Navigation</t>
    </r>
  </si>
  <si>
    <r>
      <rPr>
        <i/>
        <sz val="11"/>
        <color theme="1"/>
        <rFont val="Calibri"/>
        <family val="2"/>
        <scheme val="minor"/>
      </rPr>
      <t xml:space="preserve">GI Bill Statement of Benefits: </t>
    </r>
    <r>
      <rPr>
        <sz val="11"/>
        <color theme="1"/>
        <rFont val="Calibri"/>
        <family val="2"/>
        <scheme val="minor"/>
      </rPr>
      <t>Technical Error</t>
    </r>
  </si>
  <si>
    <r>
      <rPr>
        <i/>
        <sz val="11"/>
        <color theme="1"/>
        <rFont val="Calibri"/>
        <family val="2"/>
      </rPr>
      <t xml:space="preserve">GI Bill Statement of Benefits: </t>
    </r>
    <r>
      <rPr>
        <sz val="11"/>
        <color theme="1"/>
        <rFont val="Calibri"/>
        <family val="2"/>
      </rPr>
      <t>Download issue</t>
    </r>
  </si>
  <si>
    <r>
      <rPr>
        <i/>
        <sz val="11"/>
        <color theme="1"/>
        <rFont val="Calibri"/>
        <family val="2"/>
        <scheme val="minor"/>
      </rPr>
      <t xml:space="preserve">GI Bill Statement of Benefits: </t>
    </r>
    <r>
      <rPr>
        <sz val="11"/>
        <color theme="1"/>
        <rFont val="Calibri"/>
        <family val="2"/>
        <scheme val="minor"/>
      </rPr>
      <t>Other</t>
    </r>
  </si>
  <si>
    <r>
      <rPr>
        <i/>
        <sz val="11"/>
        <color theme="1"/>
        <rFont val="Calibri"/>
        <family val="2"/>
        <scheme val="minor"/>
      </rPr>
      <t xml:space="preserve">Healthcare Application: </t>
    </r>
    <r>
      <rPr>
        <sz val="11"/>
        <color theme="1"/>
        <rFont val="Calibri"/>
        <family val="2"/>
        <scheme val="minor"/>
      </rPr>
      <t>General Question</t>
    </r>
  </si>
  <si>
    <r>
      <rPr>
        <i/>
        <sz val="11"/>
        <color theme="1"/>
        <rFont val="Calibri"/>
        <family val="2"/>
        <scheme val="minor"/>
      </rPr>
      <t xml:space="preserve">Healthcare Application: </t>
    </r>
    <r>
      <rPr>
        <sz val="11"/>
        <color theme="1"/>
        <rFont val="Calibri"/>
        <family val="2"/>
        <scheme val="minor"/>
      </rPr>
      <t>Eligibiilty</t>
    </r>
  </si>
  <si>
    <r>
      <rPr>
        <i/>
        <sz val="11"/>
        <color theme="1"/>
        <rFont val="Calibri"/>
        <family val="2"/>
        <scheme val="minor"/>
      </rPr>
      <t xml:space="preserve">Healthcare Application: </t>
    </r>
    <r>
      <rPr>
        <sz val="11"/>
        <color theme="1"/>
        <rFont val="Calibri"/>
        <family val="2"/>
        <scheme val="minor"/>
      </rPr>
      <t>Navigation</t>
    </r>
  </si>
  <si>
    <r>
      <rPr>
        <i/>
        <sz val="11"/>
        <color theme="1"/>
        <rFont val="Calibri"/>
        <family val="2"/>
        <scheme val="minor"/>
      </rPr>
      <t xml:space="preserve">Healthcare Application: </t>
    </r>
    <r>
      <rPr>
        <sz val="11"/>
        <color theme="1"/>
        <rFont val="Calibri"/>
        <family val="2"/>
        <scheme val="minor"/>
      </rPr>
      <t>Technical Error</t>
    </r>
  </si>
  <si>
    <r>
      <rPr>
        <i/>
        <sz val="11"/>
        <color theme="1"/>
        <rFont val="Calibri"/>
        <family val="2"/>
      </rPr>
      <t xml:space="preserve">Healthcare Application: </t>
    </r>
    <r>
      <rPr>
        <sz val="11"/>
        <color theme="1"/>
        <rFont val="Calibri"/>
        <family val="2"/>
      </rPr>
      <t>Upload Issue</t>
    </r>
  </si>
  <si>
    <r>
      <rPr>
        <i/>
        <sz val="11"/>
        <color theme="1"/>
        <rFont val="Calibri"/>
        <family val="2"/>
        <scheme val="minor"/>
      </rPr>
      <t xml:space="preserve">Healthcare Application: </t>
    </r>
    <r>
      <rPr>
        <sz val="11"/>
        <color theme="1"/>
        <rFont val="Calibri"/>
        <family val="2"/>
        <scheme val="minor"/>
      </rPr>
      <t>Other</t>
    </r>
  </si>
  <si>
    <r>
      <rPr>
        <i/>
        <sz val="11"/>
        <color theme="1"/>
        <rFont val="Calibri"/>
        <family val="2"/>
        <scheme val="minor"/>
      </rPr>
      <t xml:space="preserve">Identity Verification: </t>
    </r>
    <r>
      <rPr>
        <sz val="11"/>
        <color theme="1"/>
        <rFont val="Calibri"/>
        <family val="2"/>
        <scheme val="minor"/>
      </rPr>
      <t>General Question</t>
    </r>
  </si>
  <si>
    <r>
      <rPr>
        <i/>
        <sz val="11"/>
        <color theme="1"/>
        <rFont val="Calibri"/>
        <family val="2"/>
        <scheme val="minor"/>
      </rPr>
      <t xml:space="preserve">Identity Verification: </t>
    </r>
    <r>
      <rPr>
        <sz val="11"/>
        <color theme="1"/>
        <rFont val="Calibri"/>
        <family val="2"/>
        <scheme val="minor"/>
      </rPr>
      <t>DS Logon</t>
    </r>
  </si>
  <si>
    <r>
      <rPr>
        <i/>
        <sz val="11"/>
        <color theme="1"/>
        <rFont val="Calibri"/>
        <family val="2"/>
        <scheme val="minor"/>
      </rPr>
      <t xml:space="preserve">Identity Verification: </t>
    </r>
    <r>
      <rPr>
        <sz val="11"/>
        <color theme="1"/>
        <rFont val="Calibri"/>
        <family val="2"/>
        <scheme val="minor"/>
      </rPr>
      <t>ID.me</t>
    </r>
  </si>
  <si>
    <r>
      <rPr>
        <i/>
        <sz val="11"/>
        <color theme="1"/>
        <rFont val="Calibri"/>
        <family val="2"/>
        <scheme val="minor"/>
      </rPr>
      <t xml:space="preserve">Identity Verification: </t>
    </r>
    <r>
      <rPr>
        <sz val="11"/>
        <color theme="1"/>
        <rFont val="Calibri"/>
        <family val="2"/>
        <scheme val="minor"/>
      </rPr>
      <t>MHV</t>
    </r>
  </si>
  <si>
    <r>
      <rPr>
        <i/>
        <sz val="11"/>
        <color theme="1"/>
        <rFont val="Calibri"/>
        <family val="2"/>
        <scheme val="minor"/>
      </rPr>
      <t xml:space="preserve">Identity Verification: </t>
    </r>
    <r>
      <rPr>
        <sz val="11"/>
        <color theme="1"/>
        <rFont val="Calibri"/>
        <family val="2"/>
        <scheme val="minor"/>
      </rPr>
      <t>Records do not match</t>
    </r>
  </si>
  <si>
    <r>
      <rPr>
        <i/>
        <sz val="11"/>
        <color theme="1"/>
        <rFont val="Calibri"/>
        <family val="2"/>
        <scheme val="minor"/>
      </rPr>
      <t xml:space="preserve">Identity Verification: </t>
    </r>
    <r>
      <rPr>
        <sz val="11"/>
        <color theme="1"/>
        <rFont val="Calibri"/>
        <family val="2"/>
        <scheme val="minor"/>
      </rPr>
      <t>Technical Error</t>
    </r>
  </si>
  <si>
    <r>
      <rPr>
        <i/>
        <sz val="11"/>
        <color theme="1"/>
        <rFont val="Calibri"/>
        <family val="2"/>
        <scheme val="minor"/>
      </rPr>
      <t xml:space="preserve">Identity Verification: </t>
    </r>
    <r>
      <rPr>
        <sz val="11"/>
        <color theme="1"/>
        <rFont val="Calibri"/>
        <family val="2"/>
        <scheme val="minor"/>
      </rPr>
      <t>Other</t>
    </r>
  </si>
  <si>
    <r>
      <rPr>
        <i/>
        <sz val="11"/>
        <color theme="1"/>
        <rFont val="Calibri"/>
        <family val="2"/>
      </rPr>
      <t xml:space="preserve">Not VA.gov: </t>
    </r>
    <r>
      <rPr>
        <sz val="11"/>
        <color theme="1"/>
        <rFont val="Calibri"/>
        <family val="2"/>
      </rPr>
      <t>Not in DEERS</t>
    </r>
  </si>
  <si>
    <r>
      <rPr>
        <i/>
        <sz val="11"/>
        <color theme="1"/>
        <rFont val="Calibri"/>
        <family val="2"/>
      </rPr>
      <t xml:space="preserve">Not VA.gov: </t>
    </r>
    <r>
      <rPr>
        <sz val="11"/>
        <color theme="1"/>
        <rFont val="Calibri"/>
        <family val="2"/>
      </rPr>
      <t>VIC Status</t>
    </r>
  </si>
  <si>
    <r>
      <rPr>
        <i/>
        <sz val="11"/>
        <color theme="1"/>
        <rFont val="Calibri"/>
        <family val="2"/>
      </rPr>
      <t xml:space="preserve">Not VA.gov: </t>
    </r>
    <r>
      <rPr>
        <sz val="11"/>
        <color theme="1"/>
        <rFont val="Calibri"/>
        <family val="2"/>
      </rPr>
      <t>Other</t>
    </r>
  </si>
  <si>
    <r>
      <rPr>
        <i/>
        <sz val="11"/>
        <color theme="1"/>
        <rFont val="Calibri"/>
        <family val="2"/>
        <scheme val="minor"/>
      </rPr>
      <t xml:space="preserve">Pension Application: </t>
    </r>
    <r>
      <rPr>
        <sz val="11"/>
        <color theme="1"/>
        <rFont val="Calibri"/>
        <family val="2"/>
        <scheme val="minor"/>
      </rPr>
      <t>General Question</t>
    </r>
  </si>
  <si>
    <r>
      <rPr>
        <i/>
        <sz val="11"/>
        <color theme="1"/>
        <rFont val="Calibri"/>
        <family val="2"/>
        <scheme val="minor"/>
      </rPr>
      <t xml:space="preserve">Pension Application: </t>
    </r>
    <r>
      <rPr>
        <sz val="11"/>
        <color theme="1"/>
        <rFont val="Calibri"/>
        <family val="2"/>
        <scheme val="minor"/>
      </rPr>
      <t>Eligibiilty</t>
    </r>
  </si>
  <si>
    <r>
      <rPr>
        <i/>
        <sz val="11"/>
        <color theme="1"/>
        <rFont val="Calibri"/>
        <family val="2"/>
        <scheme val="minor"/>
      </rPr>
      <t xml:space="preserve">Pension Application: </t>
    </r>
    <r>
      <rPr>
        <sz val="11"/>
        <color theme="1"/>
        <rFont val="Calibri"/>
        <family val="2"/>
        <scheme val="minor"/>
      </rPr>
      <t>Navigation</t>
    </r>
  </si>
  <si>
    <r>
      <rPr>
        <i/>
        <sz val="11"/>
        <color theme="1"/>
        <rFont val="Calibri"/>
        <family val="2"/>
        <scheme val="minor"/>
      </rPr>
      <t xml:space="preserve">Pension Application: </t>
    </r>
    <r>
      <rPr>
        <sz val="11"/>
        <color theme="1"/>
        <rFont val="Calibri"/>
        <family val="2"/>
        <scheme val="minor"/>
      </rPr>
      <t>Technical Error</t>
    </r>
  </si>
  <si>
    <r>
      <rPr>
        <i/>
        <sz val="11"/>
        <color theme="1"/>
        <rFont val="Calibri"/>
        <family val="2"/>
      </rPr>
      <t xml:space="preserve">Pension Application: </t>
    </r>
    <r>
      <rPr>
        <sz val="11"/>
        <color theme="1"/>
        <rFont val="Calibri"/>
        <family val="2"/>
      </rPr>
      <t>Upload Issue</t>
    </r>
  </si>
  <si>
    <r>
      <rPr>
        <i/>
        <sz val="11"/>
        <color theme="1"/>
        <rFont val="Calibri"/>
        <family val="2"/>
        <scheme val="minor"/>
      </rPr>
      <t xml:space="preserve">Pension Application: </t>
    </r>
    <r>
      <rPr>
        <sz val="11"/>
        <color theme="1"/>
        <rFont val="Calibri"/>
        <family val="2"/>
        <scheme val="minor"/>
      </rPr>
      <t>Other</t>
    </r>
  </si>
  <si>
    <r>
      <rPr>
        <i/>
        <sz val="11"/>
        <color theme="1"/>
        <rFont val="Calibri"/>
        <family val="2"/>
        <scheme val="minor"/>
      </rPr>
      <t xml:space="preserve">Profile: </t>
    </r>
    <r>
      <rPr>
        <sz val="11"/>
        <color theme="1"/>
        <rFont val="Calibri"/>
        <family val="2"/>
        <scheme val="minor"/>
      </rPr>
      <t>General Question</t>
    </r>
  </si>
  <si>
    <r>
      <rPr>
        <i/>
        <sz val="11"/>
        <color theme="1"/>
        <rFont val="Calibri"/>
        <family val="2"/>
        <scheme val="minor"/>
      </rPr>
      <t xml:space="preserve">Profile: </t>
    </r>
    <r>
      <rPr>
        <sz val="11"/>
        <color theme="1"/>
        <rFont val="Calibri"/>
        <family val="2"/>
        <scheme val="minor"/>
      </rPr>
      <t>Contact Info</t>
    </r>
  </si>
  <si>
    <r>
      <rPr>
        <i/>
        <sz val="11"/>
        <color theme="1"/>
        <rFont val="Calibri"/>
        <family val="2"/>
        <scheme val="minor"/>
      </rPr>
      <t xml:space="preserve">Profile: </t>
    </r>
    <r>
      <rPr>
        <sz val="11"/>
        <color theme="1"/>
        <rFont val="Calibri"/>
        <family val="2"/>
        <scheme val="minor"/>
      </rPr>
      <t>Update address issue</t>
    </r>
  </si>
  <si>
    <r>
      <rPr>
        <i/>
        <sz val="11"/>
        <color theme="1"/>
        <rFont val="Calibri"/>
        <family val="2"/>
        <scheme val="minor"/>
      </rPr>
      <t xml:space="preserve">Profile: </t>
    </r>
    <r>
      <rPr>
        <sz val="11"/>
        <color theme="1"/>
        <rFont val="Calibri"/>
        <family val="2"/>
        <scheme val="minor"/>
      </rPr>
      <t>Personal Info</t>
    </r>
  </si>
  <si>
    <r>
      <rPr>
        <i/>
        <sz val="11"/>
        <color theme="1"/>
        <rFont val="Calibri"/>
        <family val="2"/>
        <scheme val="minor"/>
      </rPr>
      <t xml:space="preserve">Profile: </t>
    </r>
    <r>
      <rPr>
        <sz val="11"/>
        <color theme="1"/>
        <rFont val="Calibri"/>
        <family val="2"/>
        <scheme val="minor"/>
      </rPr>
      <t>Direct Deposit</t>
    </r>
  </si>
  <si>
    <r>
      <rPr>
        <i/>
        <sz val="11"/>
        <color theme="1"/>
        <rFont val="Calibri"/>
        <family val="2"/>
        <scheme val="minor"/>
      </rPr>
      <t xml:space="preserve">Profile: </t>
    </r>
    <r>
      <rPr>
        <sz val="11"/>
        <color theme="1"/>
        <rFont val="Calibri"/>
        <family val="2"/>
        <scheme val="minor"/>
      </rPr>
      <t>Military Info</t>
    </r>
  </si>
  <si>
    <r>
      <rPr>
        <i/>
        <sz val="11"/>
        <color theme="1"/>
        <rFont val="Calibri"/>
        <family val="2"/>
      </rPr>
      <t xml:space="preserve">Profile: </t>
    </r>
    <r>
      <rPr>
        <sz val="11"/>
        <color theme="1"/>
        <rFont val="Calibri"/>
        <family val="2"/>
      </rPr>
      <t>Technical Error</t>
    </r>
  </si>
  <si>
    <r>
      <rPr>
        <i/>
        <sz val="11"/>
        <color theme="1"/>
        <rFont val="Calibri"/>
        <family val="2"/>
      </rPr>
      <t xml:space="preserve">Profile: </t>
    </r>
    <r>
      <rPr>
        <sz val="11"/>
        <color theme="1"/>
        <rFont val="Calibri"/>
        <family val="2"/>
      </rPr>
      <t>Other</t>
    </r>
  </si>
  <si>
    <r>
      <rPr>
        <i/>
        <sz val="11"/>
        <color theme="1"/>
        <rFont val="Calibri"/>
        <family val="2"/>
        <scheme val="minor"/>
      </rPr>
      <t xml:space="preserve">Secure Messaging: </t>
    </r>
    <r>
      <rPr>
        <sz val="11"/>
        <color theme="1"/>
        <rFont val="Calibri"/>
        <family val="2"/>
        <scheme val="minor"/>
      </rPr>
      <t>General Question</t>
    </r>
  </si>
  <si>
    <r>
      <rPr>
        <i/>
        <sz val="11"/>
        <color theme="1"/>
        <rFont val="Calibri"/>
        <family val="2"/>
        <scheme val="minor"/>
      </rPr>
      <t xml:space="preserve">Secure Messaging: </t>
    </r>
    <r>
      <rPr>
        <sz val="11"/>
        <color theme="1"/>
        <rFont val="Calibri"/>
        <family val="2"/>
        <scheme val="minor"/>
      </rPr>
      <t>Email Notification</t>
    </r>
  </si>
  <si>
    <r>
      <rPr>
        <i/>
        <sz val="11"/>
        <color theme="1"/>
        <rFont val="Calibri"/>
        <family val="2"/>
        <scheme val="minor"/>
      </rPr>
      <t xml:space="preserve">Secure Messaging: </t>
    </r>
    <r>
      <rPr>
        <sz val="11"/>
        <color theme="1"/>
        <rFont val="Calibri"/>
        <family val="2"/>
        <scheme val="minor"/>
      </rPr>
      <t>Technical Error</t>
    </r>
  </si>
  <si>
    <r>
      <rPr>
        <i/>
        <sz val="11"/>
        <color theme="1"/>
        <rFont val="Calibri"/>
        <family val="2"/>
        <scheme val="minor"/>
      </rPr>
      <t xml:space="preserve">Secure Messaging: </t>
    </r>
    <r>
      <rPr>
        <sz val="11"/>
        <color theme="1"/>
        <rFont val="Calibri"/>
        <family val="2"/>
        <scheme val="minor"/>
      </rPr>
      <t>Navigation</t>
    </r>
  </si>
  <si>
    <r>
      <rPr>
        <i/>
        <sz val="11"/>
        <color theme="1"/>
        <rFont val="Calibri"/>
        <family val="2"/>
        <scheme val="minor"/>
      </rPr>
      <t xml:space="preserve">Secure Messaging: </t>
    </r>
    <r>
      <rPr>
        <sz val="11"/>
        <color theme="1"/>
        <rFont val="Calibri"/>
        <family val="2"/>
        <scheme val="minor"/>
      </rPr>
      <t>Provider Not Found</t>
    </r>
  </si>
  <si>
    <r>
      <rPr>
        <i/>
        <sz val="11"/>
        <color theme="1"/>
        <rFont val="Calibri"/>
        <family val="2"/>
        <scheme val="minor"/>
      </rPr>
      <t xml:space="preserve">Secure Messaging: </t>
    </r>
    <r>
      <rPr>
        <sz val="11"/>
        <color theme="1"/>
        <rFont val="Calibri"/>
        <family val="2"/>
        <scheme val="minor"/>
      </rPr>
      <t>Other</t>
    </r>
  </si>
  <si>
    <r>
      <rPr>
        <i/>
        <sz val="11"/>
        <color theme="1"/>
        <rFont val="Calibri"/>
        <family val="2"/>
      </rPr>
      <t xml:space="preserve">VA Home Loan: </t>
    </r>
    <r>
      <rPr>
        <sz val="11"/>
        <color theme="1"/>
        <rFont val="Calibri"/>
        <family val="2"/>
      </rPr>
      <t>General Question</t>
    </r>
  </si>
  <si>
    <r>
      <rPr>
        <i/>
        <sz val="11"/>
        <color theme="1"/>
        <rFont val="Calibri"/>
        <family val="2"/>
      </rPr>
      <t xml:space="preserve">VA Home Loan: </t>
    </r>
    <r>
      <rPr>
        <sz val="11"/>
        <color theme="1"/>
        <rFont val="Calibri"/>
        <family val="2"/>
      </rPr>
      <t>Technical Error</t>
    </r>
  </si>
  <si>
    <r>
      <rPr>
        <i/>
        <sz val="11"/>
        <color theme="1"/>
        <rFont val="Calibri"/>
        <family val="2"/>
      </rPr>
      <t xml:space="preserve">VA Home Loan: </t>
    </r>
    <r>
      <rPr>
        <sz val="11"/>
        <color theme="1"/>
        <rFont val="Calibri"/>
        <family val="2"/>
      </rPr>
      <t>Other</t>
    </r>
  </si>
  <si>
    <r>
      <rPr>
        <i/>
        <sz val="11"/>
        <color theme="1"/>
        <rFont val="Calibri"/>
        <family val="2"/>
        <scheme val="minor"/>
      </rPr>
      <t xml:space="preserve">VA Letters and Benefits: </t>
    </r>
    <r>
      <rPr>
        <sz val="11"/>
        <color theme="1"/>
        <rFont val="Calibri"/>
        <family val="2"/>
        <scheme val="minor"/>
      </rPr>
      <t>General Question</t>
    </r>
  </si>
  <si>
    <r>
      <rPr>
        <i/>
        <sz val="11"/>
        <color theme="1"/>
        <rFont val="Calibri"/>
        <family val="2"/>
        <scheme val="minor"/>
      </rPr>
      <t xml:space="preserve">VA Letters and Benefits: </t>
    </r>
    <r>
      <rPr>
        <sz val="11"/>
        <color theme="1"/>
        <rFont val="Calibri"/>
        <family val="2"/>
        <scheme val="minor"/>
      </rPr>
      <t>Technical Error</t>
    </r>
  </si>
  <si>
    <r>
      <rPr>
        <i/>
        <sz val="11"/>
        <color theme="1"/>
        <rFont val="Calibri"/>
        <family val="2"/>
        <scheme val="minor"/>
      </rPr>
      <t xml:space="preserve">VA Letters and Benefits: </t>
    </r>
    <r>
      <rPr>
        <sz val="11"/>
        <color theme="1"/>
        <rFont val="Calibri"/>
        <family val="2"/>
        <scheme val="minor"/>
      </rPr>
      <t>Download Issue</t>
    </r>
  </si>
  <si>
    <r>
      <rPr>
        <i/>
        <sz val="11"/>
        <color theme="1"/>
        <rFont val="Calibri"/>
        <family val="2"/>
        <scheme val="minor"/>
      </rPr>
      <t xml:space="preserve">VA Letters and Benefits: </t>
    </r>
    <r>
      <rPr>
        <sz val="11"/>
        <color theme="1"/>
        <rFont val="Calibri"/>
        <family val="2"/>
        <scheme val="minor"/>
      </rPr>
      <t>Missing Letter</t>
    </r>
  </si>
  <si>
    <r>
      <rPr>
        <i/>
        <sz val="11"/>
        <color theme="1"/>
        <rFont val="Calibri"/>
        <family val="2"/>
        <scheme val="minor"/>
      </rPr>
      <t xml:space="preserve">VA Letters and Benefits: </t>
    </r>
    <r>
      <rPr>
        <sz val="11"/>
        <color theme="1"/>
        <rFont val="Calibri"/>
        <family val="2"/>
        <scheme val="minor"/>
      </rPr>
      <t>Wrong Information</t>
    </r>
  </si>
  <si>
    <r>
      <rPr>
        <i/>
        <sz val="11"/>
        <color theme="1"/>
        <rFont val="Calibri"/>
        <family val="2"/>
        <scheme val="minor"/>
      </rPr>
      <t xml:space="preserve">VA Letters and Benefits: </t>
    </r>
    <r>
      <rPr>
        <sz val="11"/>
        <color theme="1"/>
        <rFont val="Calibri"/>
        <family val="2"/>
        <scheme val="minor"/>
      </rPr>
      <t>Other</t>
    </r>
  </si>
  <si>
    <r>
      <rPr>
        <i/>
        <sz val="11"/>
        <rFont val="Calibri"/>
        <family val="2"/>
        <scheme val="minor"/>
      </rPr>
      <t xml:space="preserve">Va.gov Feedback: </t>
    </r>
    <r>
      <rPr>
        <sz val="11"/>
        <rFont val="Calibri"/>
        <family val="2"/>
        <scheme val="minor"/>
      </rPr>
      <t>General Feedback</t>
    </r>
  </si>
  <si>
    <r>
      <rPr>
        <i/>
        <sz val="11"/>
        <rFont val="Calibri"/>
        <family val="2"/>
        <scheme val="minor"/>
      </rPr>
      <t xml:space="preserve">Va.gov Feedback: </t>
    </r>
    <r>
      <rPr>
        <sz val="11"/>
        <rFont val="Calibri"/>
        <family val="2"/>
        <scheme val="minor"/>
      </rPr>
      <t>Preferred VAMC</t>
    </r>
  </si>
  <si>
    <t>Claim</t>
  </si>
  <si>
    <t>Payments / Debts</t>
  </si>
  <si>
    <t>If a field is blank, there is no reporting from the business line for that category during the time period.</t>
  </si>
  <si>
    <t>Account Creation/Sign In</t>
  </si>
  <si>
    <t/>
  </si>
  <si>
    <t>Documents Verification</t>
  </si>
  <si>
    <t>General Status</t>
  </si>
  <si>
    <t>SOC / SSOC Questions</t>
  </si>
  <si>
    <t>Verify NOD / Form 9 received</t>
  </si>
  <si>
    <t>Withdraw Issue</t>
  </si>
  <si>
    <t>Appeals Modernization</t>
  </si>
  <si>
    <t>Add Spouse</t>
  </si>
  <si>
    <t>Add Spouse and Minor Children</t>
  </si>
  <si>
    <t>Death of a Non-Veteran Beneficiary</t>
  </si>
  <si>
    <t>Death of a Veteran</t>
  </si>
  <si>
    <t>Explanation of Letter</t>
  </si>
  <si>
    <t>General Inquiry</t>
  </si>
  <si>
    <t>Higher Level Review Update</t>
  </si>
  <si>
    <t>How to file</t>
  </si>
  <si>
    <t>NOD Update</t>
  </si>
  <si>
    <t>Opt-in Letter</t>
  </si>
  <si>
    <t>Other Dependency Related Call</t>
  </si>
  <si>
    <t>Other VHA Issues</t>
  </si>
  <si>
    <t>Referral to Another VA Business Line</t>
  </si>
  <si>
    <t>Release of Records</t>
  </si>
  <si>
    <t>Request for Benefit Letter</t>
  </si>
  <si>
    <t>Status Update</t>
  </si>
  <si>
    <t>Supplemental Claim Update</t>
  </si>
  <si>
    <t>VBA Phone Number/ VBA Fax</t>
  </si>
  <si>
    <t>VHA Phone Number/VHA Fax Number</t>
  </si>
  <si>
    <t>Withdraw a Claim/Contention</t>
  </si>
  <si>
    <t>Burial Plot and Transportation benefits</t>
  </si>
  <si>
    <t>Death Pension / A and A / Housebound</t>
  </si>
  <si>
    <t>DIC (Dependency and Indemnity Compensation) / Accrued</t>
  </si>
  <si>
    <t>Document Verification</t>
  </si>
  <si>
    <t>Exam</t>
  </si>
  <si>
    <t>Income Adjustment</t>
  </si>
  <si>
    <t>ITF/ VA Form 21-0966</t>
  </si>
  <si>
    <t>ITF/Generate ITF</t>
  </si>
  <si>
    <t>IVM</t>
  </si>
  <si>
    <t>MOD Payments</t>
  </si>
  <si>
    <t>Reconsideration Request</t>
  </si>
  <si>
    <t>Contract Examinations</t>
  </si>
  <si>
    <t>Appointment confirmation/reschedule/cancellation</t>
  </si>
  <si>
    <t>Business Applications</t>
  </si>
  <si>
    <t>Mileage reimbursement</t>
  </si>
  <si>
    <t>Quality Concerns/Complaint</t>
  </si>
  <si>
    <t>Vendor location/contact information</t>
  </si>
  <si>
    <t>Email Blank Forms</t>
  </si>
  <si>
    <t>Military Installation Access</t>
  </si>
  <si>
    <t>Request for Forms</t>
  </si>
  <si>
    <t>Add Adopted Children</t>
  </si>
  <si>
    <t>Add Minor Children</t>
  </si>
  <si>
    <t>Add School Aged Children</t>
  </si>
  <si>
    <t>Add Step Children</t>
  </si>
  <si>
    <t>Elevated/Follow-Up</t>
  </si>
  <si>
    <t>Remove Dependents</t>
  </si>
  <si>
    <t>Submitted via Form 674</t>
  </si>
  <si>
    <t>Submitted via Form 686c</t>
  </si>
  <si>
    <t>Supported Personnel Action Required</t>
  </si>
  <si>
    <t>General Benefits</t>
  </si>
  <si>
    <t>Remote Proofing</t>
  </si>
  <si>
    <t>Technical Issues</t>
  </si>
  <si>
    <t>Eligibility Determinations</t>
  </si>
  <si>
    <t>Fiduciary</t>
  </si>
  <si>
    <t>CADD</t>
  </si>
  <si>
    <t>Direct Deposit</t>
  </si>
  <si>
    <t>Fiduciary Contact Request</t>
  </si>
  <si>
    <t>Fiduciary Issues requiring Transfer/VA</t>
  </si>
  <si>
    <t>Fiduciary Issues Requiring VAI</t>
  </si>
  <si>
    <t>Misuse Allegation</t>
  </si>
  <si>
    <t>FNOD</t>
  </si>
  <si>
    <t>Death of a Dependent</t>
  </si>
  <si>
    <t>Non-Veteran Award Stop</t>
  </si>
  <si>
    <t>FOIA/Privacy Act</t>
  </si>
  <si>
    <t>General Benefit Information For NCA</t>
  </si>
  <si>
    <t>Cemetery Location</t>
  </si>
  <si>
    <t>Eligibility</t>
  </si>
  <si>
    <t>Adaptive Housing</t>
  </si>
  <si>
    <t>Ancillary Benefits</t>
  </si>
  <si>
    <t>Clothing Allowance</t>
  </si>
  <si>
    <t>Compensation and Related Benefits</t>
  </si>
  <si>
    <t>Death Benefits</t>
  </si>
  <si>
    <t>Education Benefits</t>
  </si>
  <si>
    <t>Home Loan</t>
  </si>
  <si>
    <t>Insurance Benefits</t>
  </si>
  <si>
    <t>Loan Guaranty</t>
  </si>
  <si>
    <t>Pension</t>
  </si>
  <si>
    <t>Vehicle Allowance / Adaptation</t>
  </si>
  <si>
    <t>Vocational Rehabilitation and Employment</t>
  </si>
  <si>
    <t>General Benefits Information for VHA</t>
  </si>
  <si>
    <t>CHAMP VA / TRICARE</t>
  </si>
  <si>
    <t>Fee Basis</t>
  </si>
  <si>
    <t>Medical Treatment</t>
  </si>
  <si>
    <t>Patient Advocate</t>
  </si>
  <si>
    <t>Prescriptions</t>
  </si>
  <si>
    <t>Ghost Call/Disconnected Call</t>
  </si>
  <si>
    <t>N/A</t>
  </si>
  <si>
    <t>Media Inquiries</t>
  </si>
  <si>
    <t>Advertisement</t>
  </si>
  <si>
    <t>Recent News Stories</t>
  </si>
  <si>
    <t>Mission Act</t>
  </si>
  <si>
    <t>Community Care Eligibility</t>
  </si>
  <si>
    <t>Complaints/Appeals</t>
  </si>
  <si>
    <t>Copays/Insurance</t>
  </si>
  <si>
    <t>Healthcare Eligibility</t>
  </si>
  <si>
    <t>Transfer/escalation to  Health Resource Center</t>
  </si>
  <si>
    <t>Transfer/escalation to Community Care</t>
  </si>
  <si>
    <t>New VA Letter</t>
  </si>
  <si>
    <t>VRE Post Closure Letter</t>
  </si>
  <si>
    <t>VRE Post Closure Letter Application Assistance</t>
  </si>
  <si>
    <t>Non VA Calls</t>
  </si>
  <si>
    <t>Not Identifed</t>
  </si>
  <si>
    <t>Not Identified</t>
  </si>
  <si>
    <t>Address Change / Account Suspended</t>
  </si>
  <si>
    <t>Amount of Payment</t>
  </si>
  <si>
    <t>COLA (Cost of Living Adjustment)</t>
  </si>
  <si>
    <t>Date of Payment</t>
  </si>
  <si>
    <t>Go Direct Master Cards</t>
  </si>
  <si>
    <t>Incorrect Check Amount</t>
  </si>
  <si>
    <t>Medical Center Debts</t>
  </si>
  <si>
    <t>Non Receipt of Checks</t>
  </si>
  <si>
    <t>Payment Deductions</t>
  </si>
  <si>
    <t>Payment Lost / Stolen</t>
  </si>
  <si>
    <t>Verifying VA Income</t>
  </si>
  <si>
    <t>Potential Incident</t>
  </si>
  <si>
    <t>Change of DD</t>
  </si>
  <si>
    <t>Changed Address</t>
  </si>
  <si>
    <t>DD Change Letter</t>
  </si>
  <si>
    <t>eBenefits Information</t>
  </si>
  <si>
    <t>RAMP</t>
  </si>
  <si>
    <t>Sensitive File</t>
  </si>
  <si>
    <t>SEP/VSO</t>
  </si>
  <si>
    <t>Appeals Status</t>
  </si>
  <si>
    <t>Claim Form Issues</t>
  </si>
  <si>
    <t>Claim Status Issues</t>
  </si>
  <si>
    <t>Claim Submission Issues</t>
  </si>
  <si>
    <t>General Questions</t>
  </si>
  <si>
    <t>Login Issues</t>
  </si>
  <si>
    <t>OGC Database Issues</t>
  </si>
  <si>
    <t>Payment History Issues</t>
  </si>
  <si>
    <t>POA Issues</t>
  </si>
  <si>
    <t>Search Issues</t>
  </si>
  <si>
    <t>Updating Forms</t>
  </si>
  <si>
    <t>Special Issues</t>
  </si>
  <si>
    <t>Agent Orange</t>
  </si>
  <si>
    <t>Blue Water Navy</t>
  </si>
  <si>
    <t>Elderly Veterans</t>
  </si>
  <si>
    <t>Homeless</t>
  </si>
  <si>
    <t>OEF/OIF (Operation Enduring Freedom / Operation Iraqi Freedom)</t>
  </si>
  <si>
    <t>Outreach</t>
  </si>
  <si>
    <t>PTSD</t>
  </si>
  <si>
    <t>Women Veteran</t>
  </si>
  <si>
    <t>Suicide Call</t>
  </si>
  <si>
    <t>Threat Call</t>
  </si>
  <si>
    <t>Physical Threat on Individual</t>
  </si>
  <si>
    <t>Address (CADD)</t>
  </si>
  <si>
    <t>Bank Account / EFT</t>
  </si>
  <si>
    <t>Phone Number/ Email Address</t>
  </si>
  <si>
    <t>va.gov</t>
  </si>
  <si>
    <t>General Inquiries</t>
  </si>
  <si>
    <t>Sub-Topic</t>
  </si>
  <si>
    <t>Issue Count</t>
  </si>
  <si>
    <t>The HRC call center did not provide data for January 2020 issues</t>
  </si>
  <si>
    <t>-</t>
  </si>
  <si>
    <t>**Cells are highlighted if the # of issues for a topic or sub-topic make up at least 10% of the total issues.</t>
  </si>
  <si>
    <t>**Cells are highlighted if the # of issues for a topic or sub-topic make up at least 5% of the total issues.</t>
  </si>
  <si>
    <r>
      <rPr>
        <sz val="18"/>
        <color theme="1"/>
        <rFont val="Calibri"/>
        <family val="2"/>
        <scheme val="minor"/>
      </rPr>
      <t>VA.gov Contact Center Report</t>
    </r>
    <r>
      <rPr>
        <sz val="14"/>
        <color theme="1"/>
        <rFont val="Calibri"/>
        <family val="2"/>
        <scheme val="minor"/>
      </rPr>
      <t xml:space="preserve">
</t>
    </r>
    <r>
      <rPr>
        <sz val="11"/>
        <color theme="1"/>
        <rFont val="Calibri"/>
        <family val="2"/>
        <scheme val="minor"/>
      </rPr>
      <t>2/1/2020 - 2/29/2020</t>
    </r>
    <r>
      <rPr>
        <sz val="14"/>
        <color theme="1"/>
        <rFont val="Calibri"/>
        <family val="2"/>
        <scheme val="minor"/>
      </rPr>
      <t xml:space="preserve">
</t>
    </r>
  </si>
  <si>
    <r>
      <rPr>
        <sz val="20"/>
        <color theme="1"/>
        <rFont val="Calibri"/>
        <family val="2"/>
        <scheme val="minor"/>
      </rPr>
      <t>IRIS Issues Breakdown</t>
    </r>
    <r>
      <rPr>
        <sz val="24"/>
        <color theme="1"/>
        <rFont val="Calibri"/>
        <family val="2"/>
        <scheme val="minor"/>
      </rPr>
      <t xml:space="preserve"> </t>
    </r>
    <r>
      <rPr>
        <sz val="11"/>
        <color theme="1"/>
        <rFont val="Calibri"/>
        <family val="2"/>
        <scheme val="minor"/>
      </rPr>
      <t xml:space="preserve">
2/1/2020 - 2/29/2020
</t>
    </r>
  </si>
  <si>
    <r>
      <rPr>
        <sz val="20"/>
        <color theme="1"/>
        <rFont val="Calibri"/>
        <family val="2"/>
        <scheme val="minor"/>
      </rPr>
      <t>White House VA Hotline Issues Breakdown</t>
    </r>
    <r>
      <rPr>
        <sz val="24"/>
        <color theme="1"/>
        <rFont val="Calibri"/>
        <family val="2"/>
        <scheme val="minor"/>
      </rPr>
      <t xml:space="preserve"> </t>
    </r>
    <r>
      <rPr>
        <sz val="11"/>
        <color theme="1"/>
        <rFont val="Calibri"/>
        <family val="2"/>
        <scheme val="minor"/>
      </rPr>
      <t xml:space="preserve">
2/1/2020 - 2/29/2020
</t>
    </r>
  </si>
  <si>
    <r>
      <rPr>
        <sz val="24"/>
        <color theme="1"/>
        <rFont val="Calibri"/>
        <family val="2"/>
        <scheme val="minor"/>
      </rPr>
      <t>NCC Issues Issues Breakdown</t>
    </r>
    <r>
      <rPr>
        <sz val="11"/>
        <color theme="1"/>
        <rFont val="Calibri"/>
        <family val="2"/>
        <scheme val="minor"/>
      </rPr>
      <t xml:space="preserve">
2/1/2020 - 2/29/2020
</t>
    </r>
  </si>
  <si>
    <r>
      <rPr>
        <sz val="20"/>
        <color theme="1"/>
        <rFont val="Calibri"/>
        <family val="2"/>
        <scheme val="minor"/>
      </rPr>
      <t>HRC Issues Breakdown</t>
    </r>
    <r>
      <rPr>
        <sz val="24"/>
        <color theme="1"/>
        <rFont val="Calibri"/>
        <family val="2"/>
        <scheme val="minor"/>
      </rPr>
      <t xml:space="preserve"> </t>
    </r>
    <r>
      <rPr>
        <sz val="11"/>
        <color theme="1"/>
        <rFont val="Calibri"/>
        <family val="2"/>
        <scheme val="minor"/>
      </rPr>
      <t xml:space="preserve">
2/1/2020 - 2/29/2020
</t>
    </r>
  </si>
  <si>
    <r>
      <rPr>
        <sz val="20"/>
        <color theme="1"/>
        <rFont val="Calibri"/>
        <family val="2"/>
        <scheme val="minor"/>
      </rPr>
      <t>Veteran Feedback</t>
    </r>
    <r>
      <rPr>
        <sz val="11"/>
        <color theme="1"/>
        <rFont val="Calibri"/>
        <family val="2"/>
        <scheme val="minor"/>
      </rPr>
      <t xml:space="preserve">
2/1/2020 - 2/29/2020
</t>
    </r>
  </si>
  <si>
    <t>Transfer/escalation to Health Eligibility Center</t>
  </si>
  <si>
    <t>CADD Issue</t>
  </si>
  <si>
    <t>Portal Outage</t>
  </si>
  <si>
    <t>Former POW</t>
  </si>
  <si>
    <t>Minority Veterans</t>
  </si>
  <si>
    <t>The VA Welcome Kit hidden at the very bottom of the VA.gov homepage. Why not put this at the TOP of the page and use it as a roadmap to guide to the other services on the home page? The welcome kit is more streamlined and user-friendly than some of the other pages on the VA website.</t>
  </si>
  <si>
    <t>Your entire network is unbelievably horrible. DS Login constantly has connection issues, the stupid requirement to select a security image, the ID.me requirement, so many different website supposed to work, but constant connection errors. How is it that SO many other companies and government agencies have their websites streamlined to help their customers, but yours is so complicated? I'm thankful that I'm at least somewhat knowledgeable of computers. I can't imagine being a vet in my 60s or 70s, or a vet with mental disabilities trying to navigate your maze. RIDICULOUS!!!!</t>
  </si>
  <si>
    <t>When we sign in to the VA.gov site and enter our dfas info to sign in to check on a claim, why does it take us to the dfas site showing our information instead of taking us to the VA web-site ? The only way to get from there to the VA site is to have to know to click on the link about sites that dfas is good on and then find the VA link.
If we sign into VA.gov, take us to the VA site !!!</t>
  </si>
  <si>
    <t>Why is not listed under the how to upload documents section the instruction on how to add documents. The link says learn how to use this tool but, there isn't an ADD/UPLOAD button.</t>
  </si>
  <si>
    <t>I would like for you guys to develop the option if a status has changed in your in comp and benefits area, that it will at least email you to alert you that it has changed.
It would keep me from logging in so much to check the status of my claim.</t>
  </si>
  <si>
    <t xml:space="preserve">IT Professionals, 
You'll want to read this entire message. Good news! 
I discovered the problem. The system won't accept .pdf files. However, I converted my DD214 into .bmp format and it loaded up. Please note even though I loaded it as a .bmp file, the upload verification calls it a .pdf. I discovered the disconnect in that the system will not accept .pdf uploads. You'll have to figure out why it renames the files as .pdf files. It doesn't matter what you tell the system you are uploading. How do I 
know? Well, I first uploaded my DD214 indicating the DD214 option in the drop down document identification for open claims. Though it was in .bmp format, it accepted my file name and added a .pdf suffix anyway upon upload. Not my problem. That issue belongs to y'all. Then I told the system I was uploading photographs (i.e. my DD214 in .bmp format which is in fact the document in photo format). Again it allowed the upload and then added the .pdf suffix to the file names. 
The only suggestion I have for 
you is to add a comment in the upload directions that indicates formats your system will actually accept. Looks like .pdf is not one of those. Yikes! 
One more thing, I know you have lots of folks trying to upload and you are a limited staff. I want to thank you mighty Tech folks for your service. I used to work with IT customer service folks when on active duty and I know what it is like...so thanks for trying to help me. I hope you find my feedback useful. 
Good luck! </t>
  </si>
  <si>
    <t>SOC/SSOC Questions</t>
  </si>
  <si>
    <t>Veteran called in initially just wanting to get information about his claims and I was going to have him speak with someone at the Veteran's Benefit Administration for further assistance but it turns out he was having issues on the VA.gov site - he needed to upload documentation for ID verification through ID.ME and was wondering why he had to do so and wanting to know other options - I explained that it was a security measure to protect his personal information and asked to get more information about the screen he was seeing. Veteran feels it is not a good update and it is very non-user friendly - he said his main concern was about older Veterans that are trying to get their information and that most older Veterans are not tech savvy - he said on eBenefits it could be accessed without any issues and now it is very tedious and frustrating and he wanted the feedback to be reviewed because he thinks this new update is more harmful to Veterans than helpful, since they will have to go through the slow and agonizing process of using mail or going to the VA. Veteran said his questions were answered and he just wanted someone to hear his opinion of the new updates.</t>
  </si>
  <si>
    <t>Veteran called to get assistance with logging into va.gov. Assisted the Veteran with the setup and login process. Veteran expressed concern that the website was not user friendly for older Veterans. Veteran states it is redundant and confusing. Veteran would like to have only one way to log into Va.gov.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</si>
</sst>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indexed="8"/>
      <name val="Calibri"/>
      <family val="2"/>
      <scheme val="minor"/>
    </font>
    <font>
      <b/>
      <sz val="11"/>
      <name val="Calibri"/>
      <family val="2"/>
      <scheme val="minor"/>
    </font>
    <font>
      <sz val="9"/>
      <color indexed="81"/>
      <name val="Tahoma"/>
      <family val="2"/>
    </font>
    <font>
      <b/>
      <sz val="9"/>
      <color indexed="81"/>
      <name val="Tahoma"/>
      <family val="2"/>
    </font>
    <font>
      <sz val="14"/>
      <color theme="1"/>
      <name val="Calibri"/>
      <family val="2"/>
      <scheme val="minor"/>
    </font>
    <font>
      <sz val="18"/>
      <color theme="1"/>
      <name val="Calibri"/>
      <family val="2"/>
      <scheme val="minor"/>
    </font>
    <font>
      <i/>
      <sz val="11"/>
      <name val="Calibri"/>
      <family val="2"/>
      <scheme val="minor"/>
    </font>
    <font>
      <sz val="20"/>
      <color theme="1"/>
      <name val="Calibri"/>
      <family val="2"/>
      <scheme val="minor"/>
    </font>
    <font>
      <sz val="24"/>
      <color theme="1"/>
      <name val="Calibri"/>
      <family val="2"/>
      <scheme val="minor"/>
    </font>
    <font>
      <sz val="10"/>
      <name val="Arial"/>
      <family val="2"/>
    </font>
    <font>
      <sz val="10"/>
      <color indexed="8"/>
      <name val="Tahoma"/>
      <family val="2"/>
    </font>
    <font>
      <i/>
      <sz val="11"/>
      <color theme="1"/>
      <name val="Calibri"/>
      <family val="2"/>
      <scheme val="minor"/>
    </font>
    <font>
      <sz val="11"/>
      <color theme="1"/>
      <name val="Calibri"/>
      <family val="2"/>
    </font>
    <font>
      <i/>
      <sz val="11"/>
      <color theme="1"/>
      <name val="Calibri"/>
      <family val="2"/>
    </font>
    <font>
      <b/>
      <sz val="11"/>
      <color theme="0" tint="-0.14999847407452621"/>
      <name val="Calibri"/>
      <family val="2"/>
      <scheme val="minor"/>
    </font>
    <font>
      <b/>
      <sz val="11"/>
      <color rgb="FF000000"/>
      <name val="Calibri"/>
      <family val="2"/>
      <scheme val="minor"/>
    </font>
    <font>
      <sz val="11"/>
      <color rgb="FF000000"/>
      <name val="Calibri"/>
      <family val="2"/>
      <scheme val="minor"/>
    </font>
    <font>
      <b/>
      <sz val="10"/>
      <name val="Arial"/>
      <family val="2"/>
    </font>
    <font>
      <i/>
      <sz val="9"/>
      <color rgb="FF000000"/>
      <name val="Segoe UI"/>
      <family val="2"/>
    </font>
    <font>
      <i/>
      <sz val="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4682B4"/>
        <bgColor indexed="0"/>
      </patternFill>
    </fill>
    <fill>
      <patternFill patternType="solid">
        <fgColor theme="0"/>
        <bgColor indexed="0"/>
      </patternFill>
    </fill>
    <fill>
      <patternFill patternType="solid">
        <fgColor theme="0" tint="-0.14999847407452621"/>
        <bgColor indexed="0"/>
      </patternFill>
    </fill>
    <fill>
      <patternFill patternType="solid">
        <fgColor theme="5"/>
        <bgColor indexed="64"/>
      </patternFill>
    </fill>
    <fill>
      <patternFill patternType="solid">
        <fgColor theme="5"/>
        <bgColor indexed="0"/>
      </patternFill>
    </fill>
    <fill>
      <patternFill patternType="solid">
        <fgColor theme="0" tint="-0.14999847407452621"/>
        <bgColor indexed="64"/>
      </patternFill>
    </fill>
    <fill>
      <patternFill patternType="solid">
        <fgColor rgb="FFF5F5F5"/>
        <bgColor rgb="FFF5F5F5"/>
      </patternFill>
    </fill>
    <fill>
      <patternFill patternType="solid">
        <fgColor rgb="FFDCDCDC"/>
        <bgColor rgb="FFDCDCDC"/>
      </patternFill>
    </fill>
    <fill>
      <patternFill patternType="solid">
        <fgColor theme="0" tint="-0.14999847407452621"/>
        <bgColor rgb="FFDCDCDC"/>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595959"/>
      </left>
      <right style="thin">
        <color indexed="64"/>
      </right>
      <top style="thin">
        <color indexed="64"/>
      </top>
      <bottom style="thin">
        <color rgb="FF595959"/>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13">
    <xf numFmtId="0" fontId="0" fillId="0" borderId="0" xfId="0"/>
    <xf numFmtId="0" fontId="0" fillId="2" borderId="0" xfId="0" applyFill="1"/>
    <xf numFmtId="0" fontId="0" fillId="2" borderId="1" xfId="0" applyFill="1" applyBorder="1"/>
    <xf numFmtId="0" fontId="3" fillId="0" borderId="0" xfId="0" applyFont="1"/>
    <xf numFmtId="0" fontId="4" fillId="0" borderId="2" xfId="0" applyFont="1" applyBorder="1" applyAlignment="1" applyProtection="1">
      <alignment horizontal="center" wrapText="1" readingOrder="1"/>
      <protection locked="0"/>
    </xf>
    <xf numFmtId="0" fontId="4" fillId="0" borderId="2" xfId="0" quotePrefix="1" applyFont="1" applyBorder="1" applyAlignment="1" applyProtection="1">
      <alignment horizontal="center" wrapText="1" readingOrder="1"/>
      <protection locked="0"/>
    </xf>
    <xf numFmtId="0" fontId="2" fillId="0" borderId="3" xfId="1" applyFont="1" applyBorder="1" applyAlignment="1" applyProtection="1">
      <alignment horizontal="center" wrapText="1" readingOrder="1"/>
      <protection locked="0"/>
    </xf>
    <xf numFmtId="0" fontId="3" fillId="0" borderId="4" xfId="0" applyFont="1" applyBorder="1" applyAlignment="1" applyProtection="1">
      <alignment horizontal="center" vertical="top" wrapText="1"/>
      <protection locked="0"/>
    </xf>
    <xf numFmtId="0" fontId="4" fillId="0" borderId="4" xfId="0" quotePrefix="1" applyFont="1" applyBorder="1" applyAlignment="1" applyProtection="1">
      <alignment horizontal="center" wrapText="1" readingOrder="1"/>
      <protection locked="0"/>
    </xf>
    <xf numFmtId="0" fontId="4" fillId="0" borderId="4" xfId="0" applyFont="1" applyBorder="1" applyAlignment="1" applyProtection="1">
      <alignment horizontal="center" wrapText="1" readingOrder="1"/>
      <protection locked="0"/>
    </xf>
    <xf numFmtId="0" fontId="1" fillId="3" borderId="5" xfId="0" applyFont="1" applyFill="1" applyBorder="1" applyAlignment="1" applyProtection="1">
      <alignment horizontal="center" wrapText="1" readingOrder="1"/>
      <protection locked="0"/>
    </xf>
    <xf numFmtId="0" fontId="1" fillId="3" borderId="6" xfId="0" applyFont="1" applyFill="1" applyBorder="1" applyAlignment="1" applyProtection="1">
      <alignment horizontal="center" wrapText="1" readingOrder="1"/>
      <protection locked="0"/>
    </xf>
    <xf numFmtId="0" fontId="1" fillId="3" borderId="7" xfId="0" applyFont="1" applyFill="1" applyBorder="1" applyAlignment="1" applyProtection="1">
      <alignment horizontal="center" wrapText="1" readingOrder="1"/>
      <protection locked="0"/>
    </xf>
    <xf numFmtId="0" fontId="2" fillId="0" borderId="8" xfId="1" applyFont="1" applyBorder="1" applyAlignment="1" applyProtection="1">
      <alignment horizontal="center" wrapText="1" readingOrder="1"/>
      <protection locked="0"/>
    </xf>
    <xf numFmtId="0" fontId="4" fillId="0" borderId="9" xfId="0" quotePrefix="1" applyFont="1" applyBorder="1" applyAlignment="1" applyProtection="1">
      <alignment horizontal="center" wrapText="1" readingOrder="1"/>
      <protection locked="0"/>
    </xf>
    <xf numFmtId="0" fontId="4" fillId="0" borderId="10" xfId="0" quotePrefix="1" applyFont="1" applyBorder="1" applyAlignment="1" applyProtection="1">
      <alignment horizontal="center" wrapText="1" readingOrder="1"/>
      <protection locked="0"/>
    </xf>
    <xf numFmtId="0" fontId="4" fillId="0" borderId="9" xfId="0" applyFont="1" applyBorder="1" applyAlignment="1" applyProtection="1">
      <alignment horizontal="center" wrapText="1" readingOrder="1"/>
      <protection locked="0"/>
    </xf>
    <xf numFmtId="0" fontId="4" fillId="0" borderId="10" xfId="0" applyFont="1" applyBorder="1" applyAlignment="1" applyProtection="1">
      <alignment horizontal="center" wrapText="1" readingOrder="1"/>
      <protection locked="0"/>
    </xf>
    <xf numFmtId="0" fontId="3" fillId="0" borderId="8" xfId="0" applyFont="1" applyBorder="1" applyAlignment="1" applyProtection="1">
      <alignment horizontal="center" wrapText="1" readingOrder="1"/>
      <protection locked="0"/>
    </xf>
    <xf numFmtId="0" fontId="3" fillId="4" borderId="2" xfId="0" applyFont="1" applyFill="1" applyBorder="1" applyAlignment="1" applyProtection="1">
      <alignment horizontal="center" vertical="top" wrapText="1" readingOrder="1"/>
      <protection locked="0"/>
    </xf>
    <xf numFmtId="0" fontId="3" fillId="4" borderId="2" xfId="0" quotePrefix="1" applyFont="1" applyFill="1" applyBorder="1" applyAlignment="1" applyProtection="1">
      <alignment horizontal="center" vertical="top" wrapText="1" readingOrder="1"/>
      <protection locked="0"/>
    </xf>
    <xf numFmtId="0" fontId="5" fillId="4" borderId="0" xfId="0" applyFont="1" applyFill="1" applyBorder="1" applyAlignment="1" applyProtection="1">
      <alignment vertical="top" readingOrder="1"/>
      <protection locked="0"/>
    </xf>
    <xf numFmtId="0" fontId="1" fillId="3" borderId="2" xfId="0" applyFont="1" applyFill="1" applyBorder="1" applyAlignment="1" applyProtection="1">
      <alignment horizontal="center" vertical="top" readingOrder="1"/>
      <protection locked="0"/>
    </xf>
    <xf numFmtId="0" fontId="1" fillId="3" borderId="2" xfId="0" applyFont="1" applyFill="1" applyBorder="1" applyAlignment="1" applyProtection="1">
      <alignment horizontal="center" vertical="top" wrapText="1" readingOrder="1"/>
      <protection locked="0"/>
    </xf>
    <xf numFmtId="0" fontId="10" fillId="4" borderId="2" xfId="0" applyFont="1" applyFill="1" applyBorder="1" applyAlignment="1" applyProtection="1">
      <alignment vertical="top" readingOrder="1"/>
      <protection locked="0"/>
    </xf>
    <xf numFmtId="0" fontId="3" fillId="4" borderId="2" xfId="0" applyFont="1" applyFill="1" applyBorder="1" applyAlignment="1" applyProtection="1">
      <alignment horizontal="center" vertical="top" readingOrder="1"/>
      <protection locked="0"/>
    </xf>
    <xf numFmtId="0" fontId="4" fillId="2" borderId="0" xfId="0" applyFont="1" applyFill="1" applyAlignment="1" applyProtection="1">
      <alignment vertical="top" readingOrder="1"/>
      <protection locked="0"/>
    </xf>
    <xf numFmtId="0" fontId="3" fillId="2" borderId="0" xfId="0" applyFont="1" applyFill="1" applyBorder="1" applyAlignment="1"/>
    <xf numFmtId="0" fontId="5" fillId="4" borderId="2" xfId="0" applyFont="1" applyFill="1" applyBorder="1" applyAlignment="1" applyProtection="1">
      <alignment horizontal="center" vertical="top" readingOrder="1"/>
      <protection locked="0"/>
    </xf>
    <xf numFmtId="0" fontId="0" fillId="2" borderId="0" xfId="0" applyFill="1" applyAlignment="1">
      <alignment vertical="center"/>
    </xf>
    <xf numFmtId="0" fontId="4" fillId="2" borderId="0" xfId="0" applyFont="1" applyFill="1" applyAlignment="1" applyProtection="1">
      <alignment vertical="center" readingOrder="1"/>
      <protection locked="0"/>
    </xf>
    <xf numFmtId="0" fontId="3" fillId="2" borderId="0" xfId="0" applyFont="1" applyFill="1" applyBorder="1" applyAlignment="1">
      <alignment vertical="center"/>
    </xf>
    <xf numFmtId="0" fontId="1" fillId="3" borderId="2" xfId="0" applyFont="1" applyFill="1" applyBorder="1" applyAlignment="1" applyProtection="1">
      <alignment horizontal="center" vertical="center" readingOrder="1"/>
      <protection locked="0"/>
    </xf>
    <xf numFmtId="0" fontId="3" fillId="4" borderId="2" xfId="0" applyFont="1" applyFill="1" applyBorder="1" applyAlignment="1" applyProtection="1">
      <alignment horizontal="center" vertical="center" readingOrder="1"/>
      <protection locked="0"/>
    </xf>
    <xf numFmtId="0" fontId="5" fillId="4" borderId="2" xfId="0" applyFont="1" applyFill="1" applyBorder="1" applyAlignment="1" applyProtection="1">
      <alignment vertical="center" readingOrder="1"/>
      <protection locked="0"/>
    </xf>
    <xf numFmtId="0" fontId="5" fillId="4" borderId="2" xfId="0" applyFont="1" applyFill="1" applyBorder="1" applyAlignment="1" applyProtection="1">
      <alignment horizontal="center" vertical="center" readingOrder="1"/>
      <protection locked="0"/>
    </xf>
    <xf numFmtId="0" fontId="3" fillId="4" borderId="3" xfId="0" applyFont="1" applyFill="1" applyBorder="1" applyAlignment="1" applyProtection="1">
      <alignment horizontal="center" vertical="center" readingOrder="1"/>
      <protection locked="0"/>
    </xf>
    <xf numFmtId="0" fontId="5" fillId="5" borderId="2" xfId="0" applyFont="1" applyFill="1" applyBorder="1" applyAlignment="1" applyProtection="1">
      <alignment vertical="top" readingOrder="1"/>
      <protection locked="0"/>
    </xf>
    <xf numFmtId="0" fontId="5" fillId="5" borderId="2" xfId="0" applyFont="1" applyFill="1" applyBorder="1" applyAlignment="1" applyProtection="1">
      <alignment horizontal="center" vertical="top" readingOrder="1"/>
      <protection locked="0"/>
    </xf>
    <xf numFmtId="0" fontId="3" fillId="5" borderId="2" xfId="0" applyFont="1" applyFill="1" applyBorder="1" applyAlignment="1" applyProtection="1">
      <alignment horizontal="center" vertical="center" readingOrder="1"/>
      <protection locked="0"/>
    </xf>
    <xf numFmtId="0" fontId="5" fillId="5" borderId="2" xfId="0" applyFont="1" applyFill="1" applyBorder="1" applyAlignment="1" applyProtection="1">
      <alignment horizontal="center" vertical="center" readingOrder="1"/>
      <protection locked="0"/>
    </xf>
    <xf numFmtId="0" fontId="3" fillId="5" borderId="2" xfId="0" applyFont="1" applyFill="1" applyBorder="1" applyAlignment="1" applyProtection="1">
      <alignment horizontal="center" vertical="top" readingOrder="1"/>
      <protection locked="0"/>
    </xf>
    <xf numFmtId="0" fontId="5" fillId="4" borderId="3" xfId="0" applyFont="1" applyFill="1" applyBorder="1" applyAlignment="1" applyProtection="1">
      <alignment horizontal="center" vertical="center" readingOrder="1"/>
      <protection locked="0"/>
    </xf>
    <xf numFmtId="0" fontId="5" fillId="2" borderId="2" xfId="0" applyFont="1" applyFill="1" applyBorder="1" applyAlignment="1" applyProtection="1">
      <alignment horizontal="center" vertical="top" readingOrder="1"/>
      <protection locked="0"/>
    </xf>
    <xf numFmtId="0" fontId="5" fillId="2" borderId="3" xfId="0" applyFont="1" applyFill="1" applyBorder="1" applyAlignment="1" applyProtection="1">
      <alignment horizontal="center" vertical="center" readingOrder="1"/>
      <protection locked="0"/>
    </xf>
    <xf numFmtId="0" fontId="3" fillId="2" borderId="2" xfId="0" applyFont="1" applyFill="1" applyBorder="1" applyAlignment="1" applyProtection="1">
      <alignment horizontal="center" vertical="top" wrapText="1" readingOrder="1"/>
      <protection locked="0"/>
    </xf>
    <xf numFmtId="0" fontId="3" fillId="2" borderId="2" xfId="0" quotePrefix="1" applyFont="1" applyFill="1" applyBorder="1" applyAlignment="1" applyProtection="1">
      <alignment horizontal="center" vertical="top" wrapText="1" readingOrder="1"/>
      <protection locked="0"/>
    </xf>
    <xf numFmtId="0" fontId="13" fillId="2" borderId="2" xfId="1" applyFont="1" applyFill="1" applyBorder="1" applyAlignment="1" applyProtection="1">
      <alignment horizontal="center" vertical="top" wrapText="1" readingOrder="1"/>
      <protection locked="0"/>
    </xf>
    <xf numFmtId="0" fontId="13" fillId="4" borderId="2" xfId="1" applyFont="1" applyFill="1" applyBorder="1" applyAlignment="1" applyProtection="1">
      <alignment horizontal="center" vertical="top" wrapText="1" readingOrder="1"/>
      <protection locked="0"/>
    </xf>
    <xf numFmtId="0" fontId="0" fillId="2" borderId="0" xfId="0" applyFill="1" applyBorder="1"/>
    <xf numFmtId="0" fontId="3" fillId="2" borderId="0" xfId="0" applyFont="1" applyFill="1"/>
    <xf numFmtId="0" fontId="14" fillId="2" borderId="0" xfId="0" applyFont="1" applyFill="1" applyBorder="1" applyAlignment="1">
      <alignment horizontal="center" vertical="top"/>
    </xf>
    <xf numFmtId="0" fontId="5" fillId="5" borderId="11" xfId="0" applyFont="1" applyFill="1" applyBorder="1" applyAlignment="1">
      <alignment vertical="top" readingOrder="1"/>
    </xf>
    <xf numFmtId="0" fontId="10" fillId="4" borderId="4" xfId="0" applyFont="1" applyFill="1" applyBorder="1" applyAlignment="1" applyProtection="1">
      <alignment vertical="top" readingOrder="1"/>
      <protection locked="0"/>
    </xf>
    <xf numFmtId="0" fontId="3" fillId="4" borderId="4" xfId="0" applyFont="1" applyFill="1" applyBorder="1" applyAlignment="1" applyProtection="1">
      <alignment vertical="top" readingOrder="1"/>
      <protection locked="0"/>
    </xf>
    <xf numFmtId="0" fontId="0" fillId="2" borderId="12" xfId="0" applyFont="1" applyFill="1" applyBorder="1" applyAlignment="1">
      <alignment readingOrder="1"/>
    </xf>
    <xf numFmtId="0" fontId="0" fillId="2" borderId="12" xfId="0" applyFont="1" applyFill="1" applyBorder="1" applyAlignment="1">
      <alignment vertical="top"/>
    </xf>
    <xf numFmtId="0" fontId="16" fillId="2" borderId="13" xfId="0" applyFont="1" applyFill="1" applyBorder="1" applyAlignment="1"/>
    <xf numFmtId="0" fontId="0" fillId="2" borderId="13" xfId="0" applyFont="1" applyFill="1" applyBorder="1" applyAlignment="1">
      <alignment readingOrder="1"/>
    </xf>
    <xf numFmtId="0" fontId="0" fillId="2" borderId="12" xfId="0" applyFont="1" applyFill="1" applyBorder="1" applyAlignment="1"/>
    <xf numFmtId="0" fontId="0" fillId="2" borderId="13" xfId="0" applyFont="1" applyFill="1" applyBorder="1" applyAlignment="1"/>
    <xf numFmtId="0" fontId="16" fillId="2" borderId="12" xfId="0" applyFont="1" applyFill="1" applyBorder="1" applyAlignment="1"/>
    <xf numFmtId="0" fontId="0" fillId="2" borderId="13" xfId="0" applyFill="1" applyBorder="1"/>
    <xf numFmtId="0" fontId="3" fillId="4" borderId="2" xfId="1" applyFont="1" applyFill="1" applyBorder="1" applyAlignment="1" applyProtection="1">
      <alignment horizontal="center" vertical="top" wrapText="1" readingOrder="1"/>
      <protection locked="0"/>
    </xf>
    <xf numFmtId="0" fontId="5" fillId="5" borderId="0" xfId="0" applyFont="1" applyFill="1" applyBorder="1" applyAlignment="1" applyProtection="1">
      <alignment vertical="top" readingOrder="1"/>
      <protection locked="0"/>
    </xf>
    <xf numFmtId="0" fontId="18" fillId="5" borderId="2" xfId="0" applyFont="1" applyFill="1" applyBorder="1" applyAlignment="1" applyProtection="1">
      <alignment horizontal="center" vertical="center" readingOrder="1"/>
      <protection locked="0"/>
    </xf>
    <xf numFmtId="3" fontId="4" fillId="0" borderId="2" xfId="0" applyNumberFormat="1" applyFont="1" applyBorder="1" applyAlignment="1" applyProtection="1">
      <alignment horizontal="center" wrapText="1" readingOrder="1"/>
      <protection locked="0"/>
    </xf>
    <xf numFmtId="0" fontId="1" fillId="3" borderId="9" xfId="0" applyFont="1" applyFill="1" applyBorder="1" applyAlignment="1" applyProtection="1">
      <alignment horizontal="center" vertical="top" readingOrder="1"/>
      <protection locked="0"/>
    </xf>
    <xf numFmtId="3" fontId="4" fillId="0" borderId="9" xfId="0" applyNumberFormat="1" applyFont="1" applyBorder="1" applyAlignment="1" applyProtection="1">
      <alignment horizontal="center" wrapText="1" readingOrder="1"/>
      <protection locked="0"/>
    </xf>
    <xf numFmtId="0" fontId="5" fillId="5" borderId="2" xfId="0" applyFont="1" applyFill="1" applyBorder="1" applyAlignment="1">
      <alignment vertical="top" readingOrder="1"/>
    </xf>
    <xf numFmtId="0" fontId="10" fillId="4" borderId="2" xfId="0" applyFont="1" applyFill="1" applyBorder="1" applyAlignment="1">
      <alignment vertical="top" wrapText="1" readingOrder="1"/>
    </xf>
    <xf numFmtId="0" fontId="0" fillId="2" borderId="3" xfId="0" applyFill="1" applyBorder="1"/>
    <xf numFmtId="0" fontId="5" fillId="8" borderId="2" xfId="0" applyFont="1" applyFill="1" applyBorder="1" applyAlignment="1" applyProtection="1">
      <alignment horizontal="center" vertical="top" readingOrder="1"/>
      <protection locked="0"/>
    </xf>
    <xf numFmtId="0" fontId="5" fillId="7" borderId="2" xfId="0" applyFont="1" applyFill="1" applyBorder="1" applyAlignment="1" applyProtection="1">
      <alignment horizontal="center" vertical="top" readingOrder="1"/>
      <protection locked="0"/>
    </xf>
    <xf numFmtId="0" fontId="5" fillId="7" borderId="3" xfId="0" applyFont="1" applyFill="1" applyBorder="1" applyAlignment="1" applyProtection="1">
      <alignment horizontal="center" vertical="center" readingOrder="1"/>
      <protection locked="0"/>
    </xf>
    <xf numFmtId="0" fontId="5" fillId="6" borderId="3" xfId="0" applyFont="1" applyFill="1" applyBorder="1" applyAlignment="1" applyProtection="1">
      <alignment horizontal="center" vertical="center" readingOrder="1"/>
      <protection locked="0"/>
    </xf>
    <xf numFmtId="0" fontId="0" fillId="2" borderId="0" xfId="0" applyFill="1" applyAlignment="1">
      <alignment horizontal="center" wrapText="1"/>
    </xf>
    <xf numFmtId="0" fontId="0" fillId="2" borderId="1" xfId="0" applyFill="1" applyBorder="1" applyAlignment="1">
      <alignment horizontal="center" wrapText="1"/>
    </xf>
    <xf numFmtId="0" fontId="10" fillId="0" borderId="2" xfId="0" applyFont="1" applyFill="1" applyBorder="1" applyAlignment="1">
      <alignment vertical="top" wrapText="1" readingOrder="1"/>
    </xf>
    <xf numFmtId="0" fontId="3" fillId="9" borderId="2" xfId="0" applyNumberFormat="1" applyFont="1" applyFill="1" applyBorder="1" applyAlignment="1">
      <alignment vertical="top" wrapText="1"/>
    </xf>
    <xf numFmtId="0" fontId="3" fillId="10" borderId="2" xfId="0" applyNumberFormat="1" applyFont="1" applyFill="1" applyBorder="1" applyAlignment="1">
      <alignment vertical="top" wrapText="1"/>
    </xf>
    <xf numFmtId="0" fontId="19" fillId="9" borderId="2" xfId="0" applyNumberFormat="1" applyFont="1" applyFill="1" applyBorder="1" applyAlignment="1">
      <alignment horizontal="left" vertical="top" wrapText="1" readingOrder="1"/>
    </xf>
    <xf numFmtId="0" fontId="19" fillId="9" borderId="2" xfId="0" applyNumberFormat="1" applyFont="1" applyFill="1" applyBorder="1" applyAlignment="1">
      <alignment horizontal="center" vertical="top" wrapText="1" readingOrder="1"/>
    </xf>
    <xf numFmtId="0" fontId="19" fillId="10" borderId="2" xfId="0" applyNumberFormat="1" applyFont="1" applyFill="1" applyBorder="1" applyAlignment="1">
      <alignment horizontal="left" vertical="top" wrapText="1" readingOrder="1"/>
    </xf>
    <xf numFmtId="0" fontId="19" fillId="10" borderId="2" xfId="0" applyNumberFormat="1" applyFont="1" applyFill="1" applyBorder="1" applyAlignment="1">
      <alignment horizontal="center" vertical="top" wrapText="1" readingOrder="1"/>
    </xf>
    <xf numFmtId="0" fontId="20" fillId="9" borderId="2" xfId="0" applyNumberFormat="1" applyFont="1" applyFill="1" applyBorder="1" applyAlignment="1">
      <alignment horizontal="center" vertical="top" wrapText="1" readingOrder="1"/>
    </xf>
    <xf numFmtId="0" fontId="20" fillId="9" borderId="2" xfId="0" applyNumberFormat="1" applyFont="1" applyFill="1" applyBorder="1" applyAlignment="1">
      <alignment horizontal="left" vertical="top" wrapText="1" readingOrder="1"/>
    </xf>
    <xf numFmtId="0" fontId="20" fillId="10" borderId="2" xfId="0" applyNumberFormat="1" applyFont="1" applyFill="1" applyBorder="1" applyAlignment="1">
      <alignment horizontal="center" vertical="top" wrapText="1" readingOrder="1"/>
    </xf>
    <xf numFmtId="0" fontId="20" fillId="10" borderId="2" xfId="0" applyNumberFormat="1" applyFont="1" applyFill="1" applyBorder="1" applyAlignment="1">
      <alignment horizontal="left" vertical="top" wrapText="1" readingOrder="1"/>
    </xf>
    <xf numFmtId="0" fontId="1" fillId="3" borderId="14" xfId="0" applyFont="1" applyFill="1" applyBorder="1" applyAlignment="1" applyProtection="1">
      <alignment horizontal="center" vertical="top" readingOrder="1"/>
      <protection locked="0"/>
    </xf>
    <xf numFmtId="0" fontId="0" fillId="2" borderId="0" xfId="0" applyFill="1" applyAlignment="1">
      <alignment horizontal="center" wrapText="1"/>
    </xf>
    <xf numFmtId="0" fontId="0" fillId="2" borderId="0" xfId="0" applyFill="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5" fillId="5" borderId="2" xfId="0" applyFont="1" applyFill="1" applyBorder="1" applyAlignment="1" applyProtection="1">
      <alignment horizontal="center" vertical="top" wrapText="1" readingOrder="1"/>
      <protection locked="0"/>
    </xf>
    <xf numFmtId="0" fontId="5" fillId="5" borderId="2" xfId="0" quotePrefix="1" applyFont="1" applyFill="1" applyBorder="1" applyAlignment="1" applyProtection="1">
      <alignment horizontal="center" vertical="top" wrapText="1" readingOrder="1"/>
      <protection locked="0"/>
    </xf>
    <xf numFmtId="0" fontId="21" fillId="5" borderId="2" xfId="1" applyFont="1" applyFill="1" applyBorder="1" applyAlignment="1" applyProtection="1">
      <alignment horizontal="center" vertical="top" wrapText="1" readingOrder="1"/>
      <protection locked="0"/>
    </xf>
    <xf numFmtId="0" fontId="0" fillId="0" borderId="0" xfId="0" applyFont="1" applyFill="1"/>
    <xf numFmtId="0" fontId="22" fillId="0" borderId="0" xfId="0" applyFont="1"/>
    <xf numFmtId="0" fontId="23" fillId="0" borderId="0" xfId="0" applyFont="1" applyFill="1" applyBorder="1" applyAlignment="1">
      <alignment vertical="top" wrapText="1" readingOrder="1"/>
    </xf>
    <xf numFmtId="0" fontId="22" fillId="0" borderId="0" xfId="0" applyFont="1" applyAlignment="1">
      <alignment wrapText="1"/>
    </xf>
    <xf numFmtId="0" fontId="15" fillId="0" borderId="0" xfId="0" applyFont="1" applyFill="1"/>
    <xf numFmtId="0" fontId="5" fillId="2" borderId="4" xfId="0" applyNumberFormat="1" applyFont="1" applyFill="1" applyBorder="1" applyAlignment="1" applyProtection="1">
      <alignment vertical="top" readingOrder="1"/>
      <protection locked="0"/>
    </xf>
    <xf numFmtId="0" fontId="3" fillId="0" borderId="2" xfId="0" applyNumberFormat="1" applyFont="1" applyFill="1" applyBorder="1" applyAlignment="1" applyProtection="1">
      <alignment vertical="top" wrapText="1"/>
      <protection locked="0"/>
    </xf>
    <xf numFmtId="0" fontId="5" fillId="8" borderId="4" xfId="0" applyNumberFormat="1" applyFont="1" applyFill="1" applyBorder="1" applyAlignment="1" applyProtection="1">
      <alignment vertical="top" readingOrder="1"/>
      <protection locked="0"/>
    </xf>
    <xf numFmtId="0" fontId="3" fillId="8" borderId="2" xfId="0" applyNumberFormat="1" applyFont="1" applyFill="1" applyBorder="1" applyAlignment="1" applyProtection="1">
      <alignment vertical="top" wrapText="1"/>
      <protection locked="0"/>
    </xf>
    <xf numFmtId="0" fontId="20" fillId="11" borderId="2" xfId="0" applyNumberFormat="1" applyFont="1" applyFill="1" applyBorder="1" applyAlignment="1">
      <alignment horizontal="center" vertical="top" wrapText="1" readingOrder="1"/>
    </xf>
    <xf numFmtId="0" fontId="3" fillId="8" borderId="4" xfId="0" applyNumberFormat="1" applyFont="1" applyFill="1" applyBorder="1" applyAlignment="1" applyProtection="1">
      <alignment vertical="top" readingOrder="1"/>
      <protection locked="0"/>
    </xf>
    <xf numFmtId="0" fontId="0" fillId="2" borderId="0" xfId="0" applyFont="1" applyFill="1"/>
    <xf numFmtId="0" fontId="3" fillId="8" borderId="4" xfId="0" applyFont="1" applyFill="1" applyBorder="1" applyAlignment="1" applyProtection="1">
      <alignment vertical="top" readingOrder="1"/>
      <protection locked="0"/>
    </xf>
    <xf numFmtId="0" fontId="3" fillId="8" borderId="4" xfId="0" applyNumberFormat="1" applyFont="1" applyFill="1" applyBorder="1" applyAlignment="1" applyProtection="1">
      <alignment vertical="top" wrapText="1" readingOrder="1"/>
      <protection locked="0"/>
    </xf>
    <xf numFmtId="0" fontId="5" fillId="7" borderId="2" xfId="0" applyFont="1" applyFill="1" applyBorder="1" applyAlignment="1" applyProtection="1">
      <alignment horizontal="center" vertical="top" wrapText="1" readingOrder="1"/>
      <protection locked="0"/>
    </xf>
    <xf numFmtId="0" fontId="3" fillId="7" borderId="2" xfId="0" applyFont="1" applyFill="1" applyBorder="1" applyAlignment="1" applyProtection="1">
      <alignment horizontal="center" vertical="top" wrapText="1" readingOrder="1"/>
      <protection locked="0"/>
    </xf>
  </cellXfs>
  <cellStyles count="2">
    <cellStyle name="Hyperlink" xfId="1" builtinId="8"/>
    <cellStyle name="Normal" xfId="0" builtinId="0"/>
  </cellStyles>
  <dxfs count="68">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top style="thin">
          <color indexed="64"/>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indexed="8"/>
        <name val="Calibri"/>
        <family val="2"/>
        <scheme val="minor"/>
      </font>
      <numFmt numFmtId="3" formatCode="#,##0"/>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auto="1"/>
        <name val="Calibri"/>
        <family val="2"/>
        <scheme val="minor"/>
      </font>
      <alignment horizontal="center" vertical="bottom" textRotation="0" wrapText="1" indent="0" justifyLastLine="0" shrinkToFit="0" readingOrder="1"/>
      <border diagonalUp="0" diagonalDown="0" outline="0">
        <left/>
        <right style="thin">
          <color indexed="64"/>
        </right>
        <top style="thin">
          <color indexed="64"/>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general"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center" textRotation="0" wrapText="0" indent="0" justifyLastLine="0" shrinkToFit="0" readingOrder="1"/>
      <border diagonalUp="0" diagonalDown="0">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ill>
        <patternFill>
          <bgColor theme="5"/>
        </patternFill>
      </fill>
    </dxf>
    <dxf>
      <fill>
        <patternFill>
          <bgColor theme="5"/>
        </patternFill>
      </fill>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general"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center" textRotation="0" wrapText="0" indent="0" justifyLastLine="0" shrinkToFit="0" readingOrder="1"/>
      <border diagonalUp="0" diagonalDown="0">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center"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center" textRotation="0" wrapText="0" indent="0" justifyLastLine="0" shrinkToFit="0" readingOrder="1"/>
      <border diagonalUp="0" diagonalDown="0" outline="0">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right/>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ill>
        <patternFill>
          <bgColor rgb="FFFFFFFF"/>
        </patternFill>
      </fill>
    </dxf>
    <dxf>
      <border outline="0">
        <left style="thin">
          <color rgb="FF595959"/>
        </left>
        <top style="thin">
          <color rgb="FF595959"/>
        </top>
        <bottom style="thin">
          <color rgb="FF595959"/>
        </bottom>
      </border>
    </dxf>
    <dxf>
      <fill>
        <patternFill>
          <bgColor rgb="FFFFFFFF"/>
        </patternFill>
      </fill>
    </dxf>
    <dxf>
      <border outline="0">
        <bottom style="thin">
          <color rgb="FF59595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ont>
        <b/>
        <i val="0"/>
        <strike val="0"/>
        <condense val="0"/>
        <extend val="0"/>
        <outline val="0"/>
        <shadow val="0"/>
        <u val="none"/>
        <vertAlign val="baseline"/>
        <sz val="11"/>
        <color auto="1"/>
        <name val="Calibri"/>
        <family val="2"/>
        <scheme val="minor"/>
      </font>
      <numFmt numFmtId="3" formatCode="#,##0"/>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alignment horizontal="center"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3" formatCode="#,##0"/>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general"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ill>
        <patternFill patternType="solid">
          <fgColor indexed="0"/>
          <bgColor theme="0" tint="-0.14999847407452621"/>
        </patternFill>
      </fill>
    </dxf>
    <dxf>
      <border outline="0">
        <left style="thin">
          <color rgb="FF595959"/>
        </left>
        <top style="thin">
          <color rgb="FF595959"/>
        </top>
        <bottom style="thin">
          <color rgb="FF595959"/>
        </bottom>
      </border>
    </dxf>
    <dxf>
      <border outline="0">
        <bottom style="thin">
          <color rgb="FF59595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ill>
        <patternFill patternType="solid">
          <bgColor rgb="FFD9D9D9"/>
        </patternFill>
      </fill>
    </dxf>
    <dxf>
      <border outline="0">
        <left style="thin">
          <color rgb="FF595959"/>
        </left>
        <top style="thin">
          <color rgb="FF595959"/>
        </top>
        <bottom style="thin">
          <color rgb="FF595959"/>
        </bottom>
      </border>
    </dxf>
    <dxf>
      <fill>
        <patternFill>
          <bgColor rgb="FFFFFFFF"/>
        </patternFill>
      </fill>
    </dxf>
    <dxf>
      <border outline="0">
        <bottom style="thin">
          <color rgb="FF59595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ill>
        <patternFill patternType="solid">
          <bgColor theme="0" tint="-0.14999847407452621"/>
        </patternFill>
      </fill>
    </dxf>
    <dxf>
      <border outline="0">
        <left style="thin">
          <color theme="1" tint="0.34998626667073579"/>
        </left>
        <top style="thin">
          <color theme="1" tint="0.34998626667073579"/>
        </top>
        <bottom style="thin">
          <color theme="1" tint="0.34998626667073579"/>
        </bottom>
      </border>
    </dxf>
    <dxf>
      <fill>
        <patternFill>
          <bgColor theme="0"/>
        </patternFill>
      </fill>
    </dxf>
    <dxf>
      <border outline="0">
        <bottom style="thin">
          <color theme="1" tint="0.3499862666707357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ertAlign val="baseline"/>
        <sz val="11"/>
        <color theme="10"/>
        <name val="Calibri"/>
        <family val="2"/>
        <scheme val="minor"/>
      </font>
      <alignment horizontal="center" vertical="bottom" textRotation="0" wrapText="1" indent="0" justifyLastLine="0" shrinkToFit="0" readingOrder="1"/>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protection locked="0" hidden="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bottom" textRotation="0" wrapText="1" indent="0" justifyLastLine="0" shrinkToFit="0" readingOrder="1"/>
      <border diagonalUp="0" diagonalDown="0" outline="0">
        <left style="thin">
          <color indexed="64"/>
        </left>
        <right style="thin">
          <color indexed="64"/>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A7F222-60F5-4B2B-A4AD-B86479E53BA4}" name="Table1" displayName="Table1" ref="A7:E14" totalsRowCount="1" headerRowDxfId="67" dataDxfId="65" headerRowBorderDxfId="66" tableBorderDxfId="64" totalsRowBorderDxfId="63">
  <autoFilter ref="A7:E13" xr:uid="{7C768457-96AD-422D-9600-C866F12232C6}"/>
  <tableColumns count="5">
    <tableColumn id="1" xr3:uid="{ECFA5E9D-9ACB-4AF6-8FAA-2D42A337655C}" name="Business Line" totalsRowLabel="Total" dataDxfId="62" totalsRowDxfId="4" dataCellStyle="Hyperlink"/>
    <tableColumn id="2" xr3:uid="{8C64522D-68F5-4DF6-AD47-A07DCC87778B}" name="Total Issues" totalsRowFunction="custom" dataDxfId="61" totalsRowDxfId="3">
      <totalsRowFormula>SUM(B8:B13)</totalsRowFormula>
    </tableColumn>
    <tableColumn id="3" xr3:uid="{6DFD5F16-C70E-4975-AA82-BF2F15570D04}" name="Tier 1" totalsRowFunction="custom" dataDxfId="60" totalsRowDxfId="2">
      <totalsRowFormula>SUM(Table1[Tier 1])</totalsRowFormula>
    </tableColumn>
    <tableColumn id="4" xr3:uid="{8A064CE3-DE49-4126-8AC8-021CCAFD9070}" name="Tier 2" totalsRowFunction="custom" dataDxfId="59" totalsRowDxfId="1">
      <totalsRowFormula>SUM(Table1[Tier 2])</totalsRowFormula>
    </tableColumn>
    <tableColumn id="5" xr3:uid="{1DA5ECA2-AE37-4304-82B7-3FD685D1774A}" name="Tier 3" totalsRowFunction="custom" dataDxfId="58" totalsRowDxfId="0">
      <totalsRowFormula>SUM(Table1[Tier 3])</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B3D400-D5FA-47FD-B836-A09813593FCF}" name="Table13" displayName="Table13" ref="A7:F130" totalsRowCount="1" headerRowDxfId="57" dataDxfId="55" totalsRowDxfId="53" headerRowBorderDxfId="56" tableBorderDxfId="54">
  <autoFilter ref="A7:F129" xr:uid="{7A28552D-A50A-4806-B589-BCB1056EDC53}"/>
  <sortState xmlns:xlrd2="http://schemas.microsoft.com/office/spreadsheetml/2017/richdata2" ref="A8:F127">
    <sortCondition ref="A7:A127"/>
  </sortState>
  <tableColumns count="6">
    <tableColumn id="1" xr3:uid="{DA729D2A-E551-4DD9-8275-AA15F36D77C1}" name="Topic" totalsRowLabel="Total" dataDxfId="14" totalsRowDxfId="10"/>
    <tableColumn id="2" xr3:uid="{053DE52D-AE37-4BF1-9E60-80292ADB7E26}" name="Total Issues by Topic" totalsRowFunction="custom" totalsRowDxfId="9">
      <totalsRowFormula>SUM(Table13[Total Issues by Topic])</totalsRowFormula>
    </tableColumn>
    <tableColumn id="6" xr3:uid="{C7C7D754-3A91-4DB6-82E9-21FF060E6E0B}" name="Total Issues by Sub-Topic" totalsRowFunction="custom" dataDxfId="13" totalsRowDxfId="8">
      <totalsRowFormula>SUM(Table13[Total Issues by Sub-Topic])</totalsRowFormula>
    </tableColumn>
    <tableColumn id="3" xr3:uid="{3722C33A-C652-4707-8DAB-14F6DCDABA59}" name="Tier 1" totalsRowFunction="custom" totalsRowDxfId="7">
      <totalsRowFormula>SUM(D8,D18,D26,D31,D38,D43,D49,D55,D61,D66,D72,D79,D87,D91,D92,D99,D108,D115,D116,D120,D127)</totalsRowFormula>
    </tableColumn>
    <tableColumn id="4" xr3:uid="{31088CA6-A4A1-44E9-A6F5-69CD01870052}" name="Tier 2" totalsRowFunction="custom" dataDxfId="12" totalsRowDxfId="6">
      <totalsRowFormula>SUM(E8,E18,E26,E31,E38,E43,E49,E55,E61,E66,E72,E79,E87,E91,E92,E99,E108,E115,E116,E120,E127)</totalsRowFormula>
    </tableColumn>
    <tableColumn id="5" xr3:uid="{9C544D06-6741-4E29-9091-85FD97823764}" name="Tier 3" totalsRowFunction="custom" dataDxfId="11" totalsRowDxfId="5">
      <totalsRowFormula>SUM(F8,F18,F26,F31,F38,F43,F49,F55,F61,F66,F72,F79,F87,F91,F92,F99,F108,F115,F116,F120,F127)</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B1DCA5-687D-4115-B951-45976AB2583E}" name="Table136" displayName="Table136" ref="A7:F130" totalsRowCount="1" headerRowDxfId="52" dataDxfId="50" totalsRowDxfId="48" headerRowBorderDxfId="51" tableBorderDxfId="49">
  <autoFilter ref="A7:F129" xr:uid="{7A28552D-A50A-4806-B589-BCB1056EDC53}"/>
  <sortState xmlns:xlrd2="http://schemas.microsoft.com/office/spreadsheetml/2017/richdata2" ref="A8:F127">
    <sortCondition ref="A7:A127"/>
  </sortState>
  <tableColumns count="6">
    <tableColumn id="1" xr3:uid="{DB7249DB-1A44-4CCB-AA53-86D72A1096C2}" name="Topic" totalsRowLabel="Total" dataDxfId="26" totalsRowDxfId="22"/>
    <tableColumn id="2" xr3:uid="{D81323FF-C003-4BCA-87A7-C37401F67700}" name="Total Issues by Topic" totalsRowFunction="custom" totalsRowDxfId="21">
      <totalsRowFormula>SUM(Table136[Total Issues by Topic])</totalsRowFormula>
    </tableColumn>
    <tableColumn id="6" xr3:uid="{7F4FD3C4-BFC8-4771-BEB2-0B38CDE5B882}" name="Total Issues by Sub-Topic" totalsRowFunction="custom" dataDxfId="25" totalsRowDxfId="20">
      <totalsRowFormula>SUM(Table136[Total Issues by Sub-Topic])</totalsRowFormula>
    </tableColumn>
    <tableColumn id="3" xr3:uid="{74CF89FB-BB1E-4028-A83C-AD35E0D40698}" name="Tier 1" totalsRowFunction="custom" totalsRowDxfId="19">
      <totalsRowFormula>SUM(D127,D120,D116,D115,D108,D99,D92,D91,D87,D79,D72,D66,D61,D55,D49,D43,D38,D31,D26,D18,D8)</totalsRowFormula>
    </tableColumn>
    <tableColumn id="4" xr3:uid="{D3FB44A6-BA59-443A-ABBF-8C958CF64338}" name="Tier 2" totalsRowFunction="custom" dataDxfId="24" totalsRowDxfId="18">
      <totalsRowFormula>SUM(E127,E120,E116,E99,E91,E87,E79,E43,E38,E31,E18,E8)</totalsRowFormula>
    </tableColumn>
    <tableColumn id="5" xr3:uid="{249762C1-45B4-4FFD-8B80-C12D3BC0DAD8}" name="Tier 3" totalsRowFunction="custom" dataDxfId="23" totalsRowDxfId="17">
      <totalsRowFormula>SUM(F127,F120,F116,F115,F108,F99,F92,F91,F87,F79,F72,F66,F61,F55,F49,F43,F38,F31,F26,F18,F8)</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FD73D-267D-486D-8EDA-6DCC7D3519FF}" name="Table1345" displayName="Table1345" ref="A6:C218" totalsRowShown="0" headerRowDxfId="47" totalsRowDxfId="44" headerRowBorderDxfId="46" tableBorderDxfId="45">
  <autoFilter ref="A6:C218" xr:uid="{7A28552D-A50A-4806-B589-BCB1056EDC53}"/>
  <sortState xmlns:xlrd2="http://schemas.microsoft.com/office/spreadsheetml/2017/richdata2" ref="A7:B15">
    <sortCondition ref="A6:A15"/>
  </sortState>
  <tableColumns count="3">
    <tableColumn id="1" xr3:uid="{C1673C25-CEF3-4373-B2EE-961ADA26680E}" name="Topic" dataDxfId="43" totalsRowDxfId="42"/>
    <tableColumn id="2" xr3:uid="{D40E3E92-BAB0-474E-A7DE-04CFCFB84F5C}" name="Sub-Topic" dataDxfId="41" totalsRowDxfId="40"/>
    <tableColumn id="5" xr3:uid="{8DD9C6B8-A3D1-4539-8CA7-19F194CA9023}" name="Issue Count" dataDxfId="39" totalsRowDxfId="3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59384E-7628-46A3-9984-41DF4CAE2A90}" name="Table134" displayName="Table134" ref="A7:C37" totalsRowCount="1" headerRowDxfId="37" dataDxfId="35" totalsRowDxfId="33" headerRowBorderDxfId="36" tableBorderDxfId="34">
  <autoFilter ref="A7:C36" xr:uid="{7A28552D-A50A-4806-B589-BCB1056EDC53}"/>
  <sortState xmlns:xlrd2="http://schemas.microsoft.com/office/spreadsheetml/2017/richdata2" ref="A8:C36">
    <sortCondition ref="A7:A36"/>
  </sortState>
  <tableColumns count="3">
    <tableColumn id="1" xr3:uid="{C7AF58AA-2E1B-414F-A6E4-96471BD1D2AF}" name="Topic" totalsRowLabel="Total" dataDxfId="32" totalsRowDxfId="31"/>
    <tableColumn id="2" xr3:uid="{3F5FF455-9454-410D-9C1F-344B5B5244FB}" name="Total Issues by Topic" dataDxfId="30" totalsRowDxfId="29"/>
    <tableColumn id="6" xr3:uid="{83DECCA7-6D34-472C-8B20-0EC0580D9734}" name="Total Issues by Sub-Topic" dataDxfId="28" totalsRowDxfId="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va.gov/HEALTHBENEFITS/resources/hrc.asp" TargetMode="External"/><Relationship Id="rId7" Type="http://schemas.openxmlformats.org/officeDocument/2006/relationships/printerSettings" Target="../printerSettings/printerSettings1.bin"/><Relationship Id="rId2" Type="http://schemas.openxmlformats.org/officeDocument/2006/relationships/hyperlink" Target="https://www.va.gov/ve/whvaHotline.asp" TargetMode="External"/><Relationship Id="rId1" Type="http://schemas.openxmlformats.org/officeDocument/2006/relationships/hyperlink" Target="https://iris.custhelp.va.gov/app/ask" TargetMode="External"/><Relationship Id="rId6" Type="http://schemas.openxmlformats.org/officeDocument/2006/relationships/hyperlink" Target="https://help.id.me/hc/en-us" TargetMode="External"/><Relationship Id="rId5" Type="http://schemas.openxmlformats.org/officeDocument/2006/relationships/hyperlink" Target="https://www.benefits.va.gov/gibill/contact_us.asp" TargetMode="External"/><Relationship Id="rId10" Type="http://schemas.openxmlformats.org/officeDocument/2006/relationships/comments" Target="../comments1.xml"/><Relationship Id="rId4" Type="http://schemas.openxmlformats.org/officeDocument/2006/relationships/hyperlink" Target="https://www.ebenefits.va.gov/ebenefits/contact-us"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EF926-6C95-4DE3-B028-FEB1839D4184}">
  <dimension ref="A1:E14"/>
  <sheetViews>
    <sheetView tabSelected="1" zoomScale="110" zoomScaleNormal="110" workbookViewId="0">
      <selection activeCell="D17" sqref="D17"/>
    </sheetView>
  </sheetViews>
  <sheetFormatPr defaultRowHeight="15" x14ac:dyDescent="0.25"/>
  <cols>
    <col min="1" max="1" width="27.5703125" style="1" customWidth="1"/>
    <col min="2" max="5" width="16.7109375" style="1" customWidth="1"/>
    <col min="6" max="16384" width="9.140625" style="1"/>
  </cols>
  <sheetData>
    <row r="1" spans="1:5" x14ac:dyDescent="0.25">
      <c r="A1" s="90" t="s">
        <v>317</v>
      </c>
      <c r="B1" s="91"/>
      <c r="C1" s="91"/>
      <c r="D1" s="91"/>
      <c r="E1" s="91"/>
    </row>
    <row r="2" spans="1:5" x14ac:dyDescent="0.25">
      <c r="A2" s="91"/>
      <c r="B2" s="91"/>
      <c r="C2" s="91"/>
      <c r="D2" s="91"/>
      <c r="E2" s="91"/>
    </row>
    <row r="3" spans="1:5" x14ac:dyDescent="0.25">
      <c r="A3" s="91"/>
      <c r="B3" s="91"/>
      <c r="C3" s="91"/>
      <c r="D3" s="91"/>
      <c r="E3" s="91"/>
    </row>
    <row r="4" spans="1:5" s="2" customFormat="1" x14ac:dyDescent="0.25">
      <c r="A4" s="92"/>
      <c r="B4" s="92"/>
      <c r="C4" s="92"/>
      <c r="D4" s="92"/>
      <c r="E4" s="92"/>
    </row>
    <row r="5" spans="1:5" x14ac:dyDescent="0.25">
      <c r="A5" s="50" t="s">
        <v>152</v>
      </c>
    </row>
    <row r="6" spans="1:5" x14ac:dyDescent="0.25">
      <c r="A6" s="3"/>
    </row>
    <row r="7" spans="1:5" x14ac:dyDescent="0.25">
      <c r="A7" s="10" t="s">
        <v>0</v>
      </c>
      <c r="B7" s="11" t="s">
        <v>1</v>
      </c>
      <c r="C7" s="11" t="s">
        <v>2</v>
      </c>
      <c r="D7" s="11" t="s">
        <v>3</v>
      </c>
      <c r="E7" s="12" t="s">
        <v>4</v>
      </c>
    </row>
    <row r="8" spans="1:5" x14ac:dyDescent="0.25">
      <c r="A8" s="6" t="s">
        <v>5</v>
      </c>
      <c r="B8" s="4">
        <v>308</v>
      </c>
      <c r="C8" s="4">
        <v>291</v>
      </c>
      <c r="D8" s="5">
        <v>13</v>
      </c>
      <c r="E8" s="7">
        <v>4</v>
      </c>
    </row>
    <row r="9" spans="1:5" x14ac:dyDescent="0.25">
      <c r="A9" s="6" t="s">
        <v>6</v>
      </c>
      <c r="B9" s="5">
        <v>224</v>
      </c>
      <c r="C9" s="5">
        <v>215</v>
      </c>
      <c r="D9" s="5">
        <v>3</v>
      </c>
      <c r="E9" s="8">
        <v>6</v>
      </c>
    </row>
    <row r="10" spans="1:5" x14ac:dyDescent="0.25">
      <c r="A10" s="6" t="s">
        <v>7</v>
      </c>
      <c r="B10" s="5" t="s">
        <v>314</v>
      </c>
      <c r="C10" s="5" t="s">
        <v>314</v>
      </c>
      <c r="D10" s="5" t="s">
        <v>314</v>
      </c>
      <c r="E10" s="5" t="s">
        <v>314</v>
      </c>
    </row>
    <row r="11" spans="1:5" x14ac:dyDescent="0.25">
      <c r="A11" s="6" t="s">
        <v>8</v>
      </c>
      <c r="B11" s="66">
        <v>102</v>
      </c>
      <c r="C11" s="4">
        <v>57</v>
      </c>
      <c r="D11" s="5" t="s">
        <v>314</v>
      </c>
      <c r="E11" s="9">
        <v>45</v>
      </c>
    </row>
    <row r="12" spans="1:5" x14ac:dyDescent="0.25">
      <c r="A12" s="6" t="s">
        <v>9</v>
      </c>
      <c r="B12" s="5" t="s">
        <v>314</v>
      </c>
      <c r="C12" s="5" t="s">
        <v>314</v>
      </c>
      <c r="D12" s="5" t="s">
        <v>314</v>
      </c>
      <c r="E12" s="8" t="s">
        <v>314</v>
      </c>
    </row>
    <row r="13" spans="1:5" x14ac:dyDescent="0.25">
      <c r="A13" s="13" t="s">
        <v>10</v>
      </c>
      <c r="B13" s="14" t="s">
        <v>314</v>
      </c>
      <c r="C13" s="14" t="s">
        <v>314</v>
      </c>
      <c r="D13" s="14" t="s">
        <v>314</v>
      </c>
      <c r="E13" s="15" t="s">
        <v>314</v>
      </c>
    </row>
    <row r="14" spans="1:5" x14ac:dyDescent="0.25">
      <c r="A14" s="18" t="s">
        <v>11</v>
      </c>
      <c r="B14" s="68">
        <f>SUM(B8:B13)</f>
        <v>634</v>
      </c>
      <c r="C14" s="16">
        <f>SUM(Table1[Tier 1])</f>
        <v>563</v>
      </c>
      <c r="D14" s="16">
        <f>SUM(Table1[Tier 2])</f>
        <v>16</v>
      </c>
      <c r="E14" s="17">
        <f>SUM(Table1[Tier 3])</f>
        <v>55</v>
      </c>
    </row>
  </sheetData>
  <mergeCells count="1">
    <mergeCell ref="A1:E4"/>
  </mergeCells>
  <hyperlinks>
    <hyperlink ref="A8" r:id="rId1" xr:uid="{EFB45933-4B97-4EEB-8E64-A7FE46BED1EF}"/>
    <hyperlink ref="A9" r:id="rId2" xr:uid="{3F10AAA0-A1F7-474F-9544-2937E6A096BA}"/>
    <hyperlink ref="A10" r:id="rId3" xr:uid="{2B6F56FF-703D-48B6-8F90-56EA02105260}"/>
    <hyperlink ref="A11" r:id="rId4" xr:uid="{B0D07F53-A3D3-4B7D-A2D8-010A0FA61558}"/>
    <hyperlink ref="A12" r:id="rId5" xr:uid="{0EA335C3-96F7-435A-B095-0360FBDFA011}"/>
    <hyperlink ref="A13" r:id="rId6" xr:uid="{99EC52EA-8927-4861-B3E4-28FF5D70730B}"/>
  </hyperlinks>
  <pageMargins left="0.7" right="0.7" top="0.75" bottom="0.75" header="0.3" footer="0.3"/>
  <pageSetup orientation="portrait" r:id="rId7"/>
  <legacyDrawing r:id="rId8"/>
  <tableParts count="1">
    <tablePart r:id="rId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4CF3-1EC9-41D9-B490-99EB29C9274A}">
  <dimension ref="A1:F130"/>
  <sheetViews>
    <sheetView zoomScale="110" zoomScaleNormal="110" workbookViewId="0">
      <selection activeCell="F135" sqref="F135"/>
    </sheetView>
  </sheetViews>
  <sheetFormatPr defaultRowHeight="15" x14ac:dyDescent="0.25"/>
  <cols>
    <col min="1" max="1" width="44.85546875" style="1" customWidth="1"/>
    <col min="2" max="2" width="11.140625" style="1" customWidth="1"/>
    <col min="3" max="3" width="9.85546875" style="29" customWidth="1"/>
    <col min="4" max="4" width="12.5703125" style="1" customWidth="1"/>
    <col min="5" max="5" width="11.42578125" style="1" customWidth="1"/>
    <col min="6" max="6" width="10.7109375" style="1" customWidth="1"/>
    <col min="7" max="16384" width="9.140625" style="1"/>
  </cols>
  <sheetData>
    <row r="1" spans="1:6" x14ac:dyDescent="0.25">
      <c r="A1" s="90" t="s">
        <v>318</v>
      </c>
      <c r="B1" s="91"/>
      <c r="C1" s="91"/>
      <c r="D1" s="91"/>
      <c r="E1" s="91"/>
      <c r="F1" s="91"/>
    </row>
    <row r="2" spans="1:6" x14ac:dyDescent="0.25">
      <c r="A2" s="91"/>
      <c r="B2" s="91"/>
      <c r="C2" s="91"/>
      <c r="D2" s="91"/>
      <c r="E2" s="91"/>
      <c r="F2" s="91"/>
    </row>
    <row r="3" spans="1:6" x14ac:dyDescent="0.25">
      <c r="A3" s="91"/>
      <c r="B3" s="91"/>
      <c r="C3" s="91"/>
      <c r="D3" s="91"/>
      <c r="E3" s="91"/>
      <c r="F3" s="91"/>
    </row>
    <row r="4" spans="1:6" s="2" customFormat="1" x14ac:dyDescent="0.25">
      <c r="A4" s="92"/>
      <c r="B4" s="92"/>
      <c r="C4" s="92"/>
      <c r="D4" s="92"/>
      <c r="E4" s="92"/>
      <c r="F4" s="92"/>
    </row>
    <row r="5" spans="1:6" x14ac:dyDescent="0.25">
      <c r="A5" s="26" t="s">
        <v>35</v>
      </c>
      <c r="B5" s="26"/>
      <c r="C5" s="30"/>
    </row>
    <row r="6" spans="1:6" x14ac:dyDescent="0.25">
      <c r="A6" s="27" t="s">
        <v>316</v>
      </c>
      <c r="B6" s="27"/>
      <c r="C6" s="31"/>
    </row>
    <row r="7" spans="1:6" x14ac:dyDescent="0.25">
      <c r="A7" s="22" t="s">
        <v>12</v>
      </c>
      <c r="B7" s="22" t="s">
        <v>41</v>
      </c>
      <c r="C7" s="32" t="s">
        <v>42</v>
      </c>
      <c r="D7" s="23" t="s">
        <v>2</v>
      </c>
      <c r="E7" s="23" t="s">
        <v>3</v>
      </c>
      <c r="F7" s="23" t="s">
        <v>4</v>
      </c>
    </row>
    <row r="8" spans="1:6" x14ac:dyDescent="0.25">
      <c r="A8" s="37" t="s">
        <v>153</v>
      </c>
      <c r="B8" s="73">
        <v>32</v>
      </c>
      <c r="C8" s="39"/>
      <c r="D8" s="94">
        <v>32</v>
      </c>
      <c r="E8" s="95">
        <v>0</v>
      </c>
      <c r="F8" s="94">
        <v>0</v>
      </c>
    </row>
    <row r="9" spans="1:6" x14ac:dyDescent="0.25">
      <c r="A9" s="24" t="s">
        <v>58</v>
      </c>
      <c r="B9" s="28"/>
      <c r="C9" s="42">
        <v>3</v>
      </c>
      <c r="D9" s="19">
        <v>3</v>
      </c>
      <c r="E9" s="20">
        <v>0</v>
      </c>
      <c r="F9" s="19">
        <v>0</v>
      </c>
    </row>
    <row r="10" spans="1:6" x14ac:dyDescent="0.25">
      <c r="A10" s="24" t="s">
        <v>38</v>
      </c>
      <c r="B10" s="28"/>
      <c r="C10" s="35">
        <v>5</v>
      </c>
      <c r="D10" s="19">
        <v>5</v>
      </c>
      <c r="E10" s="20">
        <v>0</v>
      </c>
      <c r="F10" s="19">
        <v>0</v>
      </c>
    </row>
    <row r="11" spans="1:6" x14ac:dyDescent="0.25">
      <c r="A11" s="24" t="s">
        <v>39</v>
      </c>
      <c r="B11" s="28"/>
      <c r="C11" s="35">
        <v>3</v>
      </c>
      <c r="D11" s="19">
        <v>3</v>
      </c>
      <c r="E11" s="20">
        <v>0</v>
      </c>
      <c r="F11" s="19">
        <v>0</v>
      </c>
    </row>
    <row r="12" spans="1:6" x14ac:dyDescent="0.25">
      <c r="A12" s="24" t="s">
        <v>40</v>
      </c>
      <c r="B12" s="28"/>
      <c r="C12" s="42">
        <v>0</v>
      </c>
      <c r="D12" s="19">
        <v>0</v>
      </c>
      <c r="E12" s="20">
        <v>0</v>
      </c>
      <c r="F12" s="19">
        <v>0</v>
      </c>
    </row>
    <row r="13" spans="1:6" x14ac:dyDescent="0.25">
      <c r="A13" s="24" t="s">
        <v>53</v>
      </c>
      <c r="B13" s="28"/>
      <c r="C13" s="35">
        <v>3</v>
      </c>
      <c r="D13" s="19">
        <v>3</v>
      </c>
      <c r="E13" s="20">
        <v>0</v>
      </c>
      <c r="F13" s="19">
        <v>0</v>
      </c>
    </row>
    <row r="14" spans="1:6" x14ac:dyDescent="0.25">
      <c r="A14" s="24" t="s">
        <v>52</v>
      </c>
      <c r="B14" s="28"/>
      <c r="C14" s="35">
        <v>12</v>
      </c>
      <c r="D14" s="19">
        <v>12</v>
      </c>
      <c r="E14" s="20">
        <v>0</v>
      </c>
      <c r="F14" s="19">
        <v>0</v>
      </c>
    </row>
    <row r="15" spans="1:6" x14ac:dyDescent="0.25">
      <c r="A15" s="24" t="s">
        <v>56</v>
      </c>
      <c r="B15" s="28"/>
      <c r="C15" s="42">
        <v>1</v>
      </c>
      <c r="D15" s="19">
        <v>1</v>
      </c>
      <c r="E15" s="20">
        <v>0</v>
      </c>
      <c r="F15" s="19">
        <v>0</v>
      </c>
    </row>
    <row r="16" spans="1:6" x14ac:dyDescent="0.25">
      <c r="A16" s="24" t="s">
        <v>57</v>
      </c>
      <c r="B16" s="28"/>
      <c r="C16" s="35">
        <v>1</v>
      </c>
      <c r="D16" s="19">
        <v>1</v>
      </c>
      <c r="E16" s="20">
        <v>0</v>
      </c>
      <c r="F16" s="19">
        <v>0</v>
      </c>
    </row>
    <row r="17" spans="1:6" x14ac:dyDescent="0.25">
      <c r="A17" s="24" t="s">
        <v>54</v>
      </c>
      <c r="B17" s="28"/>
      <c r="C17" s="42">
        <v>4</v>
      </c>
      <c r="D17" s="19">
        <v>4</v>
      </c>
      <c r="E17" s="20">
        <v>0</v>
      </c>
      <c r="F17" s="19">
        <v>0</v>
      </c>
    </row>
    <row r="18" spans="1:6" x14ac:dyDescent="0.25">
      <c r="A18" s="37" t="s">
        <v>14</v>
      </c>
      <c r="B18" s="38">
        <v>0</v>
      </c>
      <c r="C18" s="40"/>
      <c r="D18" s="94">
        <v>0</v>
      </c>
      <c r="E18" s="95">
        <v>0</v>
      </c>
      <c r="F18" s="94">
        <v>0</v>
      </c>
    </row>
    <row r="19" spans="1:6" x14ac:dyDescent="0.25">
      <c r="A19" s="53" t="s">
        <v>59</v>
      </c>
      <c r="B19" s="28"/>
      <c r="C19" s="42">
        <v>0</v>
      </c>
      <c r="D19" s="19">
        <v>0</v>
      </c>
      <c r="E19" s="20">
        <v>0</v>
      </c>
      <c r="F19" s="19">
        <v>0</v>
      </c>
    </row>
    <row r="20" spans="1:6" x14ac:dyDescent="0.25">
      <c r="A20" s="53" t="s">
        <v>55</v>
      </c>
      <c r="B20" s="28"/>
      <c r="C20" s="42">
        <v>0</v>
      </c>
      <c r="D20" s="19">
        <v>0</v>
      </c>
      <c r="E20" s="20">
        <v>0</v>
      </c>
      <c r="F20" s="19">
        <v>0</v>
      </c>
    </row>
    <row r="21" spans="1:6" x14ac:dyDescent="0.25">
      <c r="A21" s="53" t="s">
        <v>60</v>
      </c>
      <c r="B21" s="28"/>
      <c r="C21" s="42">
        <v>0</v>
      </c>
      <c r="D21" s="19">
        <v>0</v>
      </c>
      <c r="E21" s="20">
        <v>0</v>
      </c>
      <c r="F21" s="19">
        <v>0</v>
      </c>
    </row>
    <row r="22" spans="1:6" x14ac:dyDescent="0.25">
      <c r="A22" s="53" t="s">
        <v>61</v>
      </c>
      <c r="B22" s="28"/>
      <c r="C22" s="42">
        <v>0</v>
      </c>
      <c r="D22" s="19">
        <v>0</v>
      </c>
      <c r="E22" s="20">
        <v>0</v>
      </c>
      <c r="F22" s="19">
        <v>0</v>
      </c>
    </row>
    <row r="23" spans="1:6" x14ac:dyDescent="0.25">
      <c r="A23" s="53" t="s">
        <v>63</v>
      </c>
      <c r="B23" s="28"/>
      <c r="C23" s="42">
        <v>0</v>
      </c>
      <c r="D23" s="19">
        <v>0</v>
      </c>
      <c r="E23" s="20">
        <v>0</v>
      </c>
      <c r="F23" s="19">
        <v>0</v>
      </c>
    </row>
    <row r="24" spans="1:6" x14ac:dyDescent="0.25">
      <c r="A24" s="53" t="s">
        <v>62</v>
      </c>
      <c r="B24" s="28"/>
      <c r="C24" s="42">
        <v>0</v>
      </c>
      <c r="D24" s="19">
        <v>0</v>
      </c>
      <c r="E24" s="20">
        <v>0</v>
      </c>
      <c r="F24" s="19">
        <v>0</v>
      </c>
    </row>
    <row r="25" spans="1:6" x14ac:dyDescent="0.25">
      <c r="A25" s="53" t="s">
        <v>64</v>
      </c>
      <c r="B25" s="28"/>
      <c r="C25" s="42">
        <v>0</v>
      </c>
      <c r="D25" s="19">
        <v>0</v>
      </c>
      <c r="E25" s="20">
        <v>0</v>
      </c>
      <c r="F25" s="19">
        <v>0</v>
      </c>
    </row>
    <row r="26" spans="1:6" x14ac:dyDescent="0.25">
      <c r="A26" s="37" t="s">
        <v>15</v>
      </c>
      <c r="B26" s="38">
        <v>0</v>
      </c>
      <c r="C26" s="40"/>
      <c r="D26" s="94">
        <v>0</v>
      </c>
      <c r="E26" s="95">
        <v>0</v>
      </c>
      <c r="F26" s="94">
        <v>0</v>
      </c>
    </row>
    <row r="27" spans="1:6" x14ac:dyDescent="0.25">
      <c r="A27" s="53" t="s">
        <v>65</v>
      </c>
      <c r="B27" s="28"/>
      <c r="C27" s="42">
        <v>0</v>
      </c>
      <c r="D27" s="19">
        <v>0</v>
      </c>
      <c r="E27" s="20">
        <v>0</v>
      </c>
      <c r="F27" s="19">
        <v>0</v>
      </c>
    </row>
    <row r="28" spans="1:6" x14ac:dyDescent="0.25">
      <c r="A28" s="53" t="s">
        <v>66</v>
      </c>
      <c r="B28" s="28"/>
      <c r="C28" s="42">
        <v>0</v>
      </c>
      <c r="D28" s="19">
        <v>0</v>
      </c>
      <c r="E28" s="20">
        <v>0</v>
      </c>
      <c r="F28" s="19">
        <v>0</v>
      </c>
    </row>
    <row r="29" spans="1:6" x14ac:dyDescent="0.25">
      <c r="A29" s="53" t="s">
        <v>67</v>
      </c>
      <c r="B29" s="28"/>
      <c r="C29" s="42">
        <v>0</v>
      </c>
      <c r="D29" s="19">
        <v>0</v>
      </c>
      <c r="E29" s="20">
        <v>0</v>
      </c>
      <c r="F29" s="19">
        <v>0</v>
      </c>
    </row>
    <row r="30" spans="1:6" x14ac:dyDescent="0.25">
      <c r="A30" s="53" t="s">
        <v>68</v>
      </c>
      <c r="B30" s="28"/>
      <c r="C30" s="42">
        <v>0</v>
      </c>
      <c r="D30" s="19">
        <v>0</v>
      </c>
      <c r="E30" s="20">
        <v>0</v>
      </c>
      <c r="F30" s="19">
        <v>0</v>
      </c>
    </row>
    <row r="31" spans="1:6" x14ac:dyDescent="0.25">
      <c r="A31" s="37" t="s">
        <v>16</v>
      </c>
      <c r="B31" s="38">
        <v>11</v>
      </c>
      <c r="C31" s="40"/>
      <c r="D31" s="94">
        <v>7</v>
      </c>
      <c r="E31" s="95">
        <v>2</v>
      </c>
      <c r="F31" s="94">
        <v>2</v>
      </c>
    </row>
    <row r="32" spans="1:6" x14ac:dyDescent="0.25">
      <c r="A32" s="55" t="s">
        <v>69</v>
      </c>
      <c r="B32" s="28"/>
      <c r="C32" s="42">
        <v>2</v>
      </c>
      <c r="D32" s="19">
        <v>2</v>
      </c>
      <c r="E32" s="20">
        <v>0</v>
      </c>
      <c r="F32" s="19">
        <v>0</v>
      </c>
    </row>
    <row r="33" spans="1:6" x14ac:dyDescent="0.25">
      <c r="A33" s="55" t="s">
        <v>70</v>
      </c>
      <c r="B33" s="28"/>
      <c r="C33" s="42">
        <v>0</v>
      </c>
      <c r="D33" s="19">
        <v>0</v>
      </c>
      <c r="E33" s="20">
        <v>0</v>
      </c>
      <c r="F33" s="19">
        <v>0</v>
      </c>
    </row>
    <row r="34" spans="1:6" x14ac:dyDescent="0.25">
      <c r="A34" s="55" t="s">
        <v>71</v>
      </c>
      <c r="B34" s="28"/>
      <c r="C34" s="42">
        <v>3</v>
      </c>
      <c r="D34" s="19">
        <v>1</v>
      </c>
      <c r="E34" s="20">
        <v>1</v>
      </c>
      <c r="F34" s="19">
        <v>1</v>
      </c>
    </row>
    <row r="35" spans="1:6" x14ac:dyDescent="0.25">
      <c r="A35" s="55" t="s">
        <v>72</v>
      </c>
      <c r="B35" s="28"/>
      <c r="C35" s="42">
        <v>1</v>
      </c>
      <c r="D35" s="19">
        <v>0</v>
      </c>
      <c r="E35" s="20">
        <v>1</v>
      </c>
      <c r="F35" s="19">
        <v>0</v>
      </c>
    </row>
    <row r="36" spans="1:6" x14ac:dyDescent="0.25">
      <c r="A36" s="55" t="s">
        <v>73</v>
      </c>
      <c r="B36" s="28"/>
      <c r="C36" s="42">
        <v>5</v>
      </c>
      <c r="D36" s="19">
        <v>4</v>
      </c>
      <c r="E36" s="20">
        <v>0</v>
      </c>
      <c r="F36" s="19">
        <v>1</v>
      </c>
    </row>
    <row r="37" spans="1:6" x14ac:dyDescent="0.25">
      <c r="A37" s="55" t="s">
        <v>74</v>
      </c>
      <c r="B37" s="28"/>
      <c r="C37" s="42">
        <v>0</v>
      </c>
      <c r="D37" s="19">
        <v>0</v>
      </c>
      <c r="E37" s="20">
        <v>0</v>
      </c>
      <c r="F37" s="19">
        <v>0</v>
      </c>
    </row>
    <row r="38" spans="1:6" x14ac:dyDescent="0.25">
      <c r="A38" s="37" t="s">
        <v>17</v>
      </c>
      <c r="B38" s="38">
        <v>11</v>
      </c>
      <c r="C38" s="40"/>
      <c r="D38" s="94">
        <v>7</v>
      </c>
      <c r="E38" s="95">
        <v>4</v>
      </c>
      <c r="F38" s="94">
        <v>0</v>
      </c>
    </row>
    <row r="39" spans="1:6" x14ac:dyDescent="0.25">
      <c r="A39" s="55" t="s">
        <v>75</v>
      </c>
      <c r="B39" s="28"/>
      <c r="C39" s="42">
        <v>0</v>
      </c>
      <c r="D39" s="19">
        <v>0</v>
      </c>
      <c r="E39" s="20">
        <v>0</v>
      </c>
      <c r="F39" s="19">
        <v>0</v>
      </c>
    </row>
    <row r="40" spans="1:6" x14ac:dyDescent="0.25">
      <c r="A40" s="56" t="s">
        <v>76</v>
      </c>
      <c r="B40" s="28"/>
      <c r="C40" s="42">
        <v>2</v>
      </c>
      <c r="D40" s="19">
        <v>2</v>
      </c>
      <c r="E40" s="20">
        <v>0</v>
      </c>
      <c r="F40" s="19">
        <v>0</v>
      </c>
    </row>
    <row r="41" spans="1:6" x14ac:dyDescent="0.25">
      <c r="A41" s="55" t="s">
        <v>77</v>
      </c>
      <c r="B41" s="28"/>
      <c r="C41" s="42">
        <v>9</v>
      </c>
      <c r="D41" s="19">
        <v>5</v>
      </c>
      <c r="E41" s="20">
        <v>4</v>
      </c>
      <c r="F41" s="19">
        <v>0</v>
      </c>
    </row>
    <row r="42" spans="1:6" x14ac:dyDescent="0.25">
      <c r="A42" s="55" t="s">
        <v>78</v>
      </c>
      <c r="B42" s="28"/>
      <c r="C42" s="42">
        <v>0</v>
      </c>
      <c r="D42" s="19">
        <v>0</v>
      </c>
      <c r="E42" s="20">
        <v>0</v>
      </c>
      <c r="F42" s="19">
        <v>0</v>
      </c>
    </row>
    <row r="43" spans="1:6" x14ac:dyDescent="0.25">
      <c r="A43" s="37" t="s">
        <v>18</v>
      </c>
      <c r="B43" s="38">
        <v>0</v>
      </c>
      <c r="C43" s="40"/>
      <c r="D43" s="94">
        <v>0</v>
      </c>
      <c r="E43" s="95">
        <v>0</v>
      </c>
      <c r="F43" s="95">
        <v>0</v>
      </c>
    </row>
    <row r="44" spans="1:6" x14ac:dyDescent="0.25">
      <c r="A44" s="55" t="s">
        <v>79</v>
      </c>
      <c r="B44" s="28"/>
      <c r="C44" s="42">
        <v>0</v>
      </c>
      <c r="D44" s="19">
        <v>0</v>
      </c>
      <c r="E44" s="19">
        <v>0</v>
      </c>
      <c r="F44" s="19">
        <v>0</v>
      </c>
    </row>
    <row r="45" spans="1:6" x14ac:dyDescent="0.25">
      <c r="A45" s="55" t="s">
        <v>80</v>
      </c>
      <c r="B45" s="28"/>
      <c r="C45" s="42">
        <v>0</v>
      </c>
      <c r="D45" s="19">
        <v>0</v>
      </c>
      <c r="E45" s="19">
        <v>0</v>
      </c>
      <c r="F45" s="19">
        <v>0</v>
      </c>
    </row>
    <row r="46" spans="1:6" x14ac:dyDescent="0.25">
      <c r="A46" s="55" t="s">
        <v>81</v>
      </c>
      <c r="B46" s="28"/>
      <c r="C46" s="42">
        <v>0</v>
      </c>
      <c r="D46" s="19">
        <v>0</v>
      </c>
      <c r="E46" s="19">
        <v>0</v>
      </c>
      <c r="F46" s="19">
        <v>0</v>
      </c>
    </row>
    <row r="47" spans="1:6" x14ac:dyDescent="0.25">
      <c r="A47" s="55" t="s">
        <v>82</v>
      </c>
      <c r="B47" s="28"/>
      <c r="C47" s="42">
        <v>0</v>
      </c>
      <c r="D47" s="19">
        <v>0</v>
      </c>
      <c r="E47" s="19">
        <v>0</v>
      </c>
      <c r="F47" s="19">
        <v>0</v>
      </c>
    </row>
    <row r="48" spans="1:6" x14ac:dyDescent="0.25">
      <c r="A48" s="55" t="s">
        <v>83</v>
      </c>
      <c r="B48" s="28"/>
      <c r="C48" s="42">
        <v>0</v>
      </c>
      <c r="D48" s="19">
        <v>0</v>
      </c>
      <c r="E48" s="19">
        <v>0</v>
      </c>
      <c r="F48" s="19">
        <v>0</v>
      </c>
    </row>
    <row r="49" spans="1:6" x14ac:dyDescent="0.25">
      <c r="A49" s="37" t="s">
        <v>19</v>
      </c>
      <c r="B49" s="38">
        <v>0</v>
      </c>
      <c r="C49" s="40"/>
      <c r="D49" s="94">
        <v>0</v>
      </c>
      <c r="E49" s="95">
        <v>0</v>
      </c>
      <c r="F49" s="95">
        <v>0</v>
      </c>
    </row>
    <row r="50" spans="1:6" x14ac:dyDescent="0.25">
      <c r="A50" s="55" t="s">
        <v>84</v>
      </c>
      <c r="B50" s="28"/>
      <c r="C50" s="42">
        <v>0</v>
      </c>
      <c r="D50" s="19">
        <v>0</v>
      </c>
      <c r="E50" s="19">
        <v>0</v>
      </c>
      <c r="F50" s="19">
        <v>0</v>
      </c>
    </row>
    <row r="51" spans="1:6" x14ac:dyDescent="0.25">
      <c r="A51" s="55" t="s">
        <v>85</v>
      </c>
      <c r="B51" s="28"/>
      <c r="C51" s="42">
        <v>0</v>
      </c>
      <c r="D51" s="19">
        <v>0</v>
      </c>
      <c r="E51" s="19">
        <v>0</v>
      </c>
      <c r="F51" s="19">
        <v>0</v>
      </c>
    </row>
    <row r="52" spans="1:6" x14ac:dyDescent="0.25">
      <c r="A52" s="55" t="s">
        <v>86</v>
      </c>
      <c r="B52" s="28"/>
      <c r="C52" s="42">
        <v>0</v>
      </c>
      <c r="D52" s="19">
        <v>0</v>
      </c>
      <c r="E52" s="19">
        <v>0</v>
      </c>
      <c r="F52" s="19">
        <v>0</v>
      </c>
    </row>
    <row r="53" spans="1:6" x14ac:dyDescent="0.25">
      <c r="A53" s="55" t="s">
        <v>87</v>
      </c>
      <c r="B53" s="28"/>
      <c r="C53" s="42">
        <v>0</v>
      </c>
      <c r="D53" s="19">
        <v>0</v>
      </c>
      <c r="E53" s="19">
        <v>0</v>
      </c>
      <c r="F53" s="19">
        <v>0</v>
      </c>
    </row>
    <row r="54" spans="1:6" x14ac:dyDescent="0.25">
      <c r="A54" s="55" t="s">
        <v>88</v>
      </c>
      <c r="B54" s="28"/>
      <c r="C54" s="42">
        <v>0</v>
      </c>
      <c r="D54" s="19">
        <v>0</v>
      </c>
      <c r="E54" s="19">
        <v>0</v>
      </c>
      <c r="F54" s="19">
        <v>0</v>
      </c>
    </row>
    <row r="55" spans="1:6" x14ac:dyDescent="0.25">
      <c r="A55" s="37" t="s">
        <v>20</v>
      </c>
      <c r="B55" s="38">
        <v>0</v>
      </c>
      <c r="C55" s="40"/>
      <c r="D55" s="94">
        <v>0</v>
      </c>
      <c r="E55" s="95">
        <v>0</v>
      </c>
      <c r="F55" s="95">
        <v>0</v>
      </c>
    </row>
    <row r="56" spans="1:6" x14ac:dyDescent="0.25">
      <c r="A56" s="55" t="s">
        <v>89</v>
      </c>
      <c r="B56" s="28"/>
      <c r="C56" s="42">
        <v>0</v>
      </c>
      <c r="D56" s="19">
        <v>0</v>
      </c>
      <c r="E56" s="19">
        <v>0</v>
      </c>
      <c r="F56" s="19">
        <v>0</v>
      </c>
    </row>
    <row r="57" spans="1:6" x14ac:dyDescent="0.25">
      <c r="A57" s="55" t="s">
        <v>90</v>
      </c>
      <c r="B57" s="28"/>
      <c r="C57" s="42">
        <v>0</v>
      </c>
      <c r="D57" s="19">
        <v>0</v>
      </c>
      <c r="E57" s="19">
        <v>0</v>
      </c>
      <c r="F57" s="19">
        <v>0</v>
      </c>
    </row>
    <row r="58" spans="1:6" x14ac:dyDescent="0.25">
      <c r="A58" s="55" t="s">
        <v>91</v>
      </c>
      <c r="B58" s="28"/>
      <c r="C58" s="42">
        <v>0</v>
      </c>
      <c r="D58" s="19">
        <v>0</v>
      </c>
      <c r="E58" s="19">
        <v>0</v>
      </c>
      <c r="F58" s="19">
        <v>0</v>
      </c>
    </row>
    <row r="59" spans="1:6" x14ac:dyDescent="0.25">
      <c r="A59" s="55" t="s">
        <v>92</v>
      </c>
      <c r="B59" s="28"/>
      <c r="C59" s="42">
        <v>0</v>
      </c>
      <c r="D59" s="19">
        <v>0</v>
      </c>
      <c r="E59" s="19">
        <v>0</v>
      </c>
      <c r="F59" s="19">
        <v>0</v>
      </c>
    </row>
    <row r="60" spans="1:6" x14ac:dyDescent="0.25">
      <c r="A60" s="55" t="s">
        <v>93</v>
      </c>
      <c r="B60" s="28"/>
      <c r="C60" s="42">
        <v>0</v>
      </c>
      <c r="D60" s="19">
        <v>0</v>
      </c>
      <c r="E60" s="19">
        <v>0</v>
      </c>
      <c r="F60" s="19">
        <v>0</v>
      </c>
    </row>
    <row r="61" spans="1:6" x14ac:dyDescent="0.25">
      <c r="A61" s="37" t="s">
        <v>21</v>
      </c>
      <c r="B61" s="38">
        <v>0</v>
      </c>
      <c r="C61" s="40"/>
      <c r="D61" s="94">
        <v>0</v>
      </c>
      <c r="E61" s="95">
        <v>0</v>
      </c>
      <c r="F61" s="95">
        <v>0</v>
      </c>
    </row>
    <row r="62" spans="1:6" x14ac:dyDescent="0.25">
      <c r="A62" s="55" t="s">
        <v>94</v>
      </c>
      <c r="B62" s="28"/>
      <c r="C62" s="42">
        <v>0</v>
      </c>
      <c r="D62" s="19">
        <v>0</v>
      </c>
      <c r="E62" s="19">
        <v>0</v>
      </c>
      <c r="F62" s="19">
        <v>0</v>
      </c>
    </row>
    <row r="63" spans="1:6" x14ac:dyDescent="0.25">
      <c r="A63" s="55" t="s">
        <v>95</v>
      </c>
      <c r="B63" s="28"/>
      <c r="C63" s="42">
        <v>0</v>
      </c>
      <c r="D63" s="19">
        <v>0</v>
      </c>
      <c r="E63" s="19">
        <v>0</v>
      </c>
      <c r="F63" s="19">
        <v>0</v>
      </c>
    </row>
    <row r="64" spans="1:6" x14ac:dyDescent="0.25">
      <c r="A64" s="55" t="s">
        <v>96</v>
      </c>
      <c r="B64" s="28"/>
      <c r="C64" s="42">
        <v>0</v>
      </c>
      <c r="D64" s="19">
        <v>0</v>
      </c>
      <c r="E64" s="19">
        <v>0</v>
      </c>
      <c r="F64" s="19">
        <v>0</v>
      </c>
    </row>
    <row r="65" spans="1:6" x14ac:dyDescent="0.25">
      <c r="A65" s="55" t="s">
        <v>97</v>
      </c>
      <c r="B65" s="28"/>
      <c r="C65" s="42">
        <v>0</v>
      </c>
      <c r="D65" s="19">
        <v>0</v>
      </c>
      <c r="E65" s="19">
        <v>0</v>
      </c>
      <c r="F65" s="19">
        <v>0</v>
      </c>
    </row>
    <row r="66" spans="1:6" x14ac:dyDescent="0.25">
      <c r="A66" s="37" t="s">
        <v>22</v>
      </c>
      <c r="B66" s="38">
        <v>2</v>
      </c>
      <c r="C66" s="40"/>
      <c r="D66" s="94">
        <v>2</v>
      </c>
      <c r="E66" s="95">
        <v>0</v>
      </c>
      <c r="F66" s="94">
        <v>0</v>
      </c>
    </row>
    <row r="67" spans="1:6" x14ac:dyDescent="0.25">
      <c r="A67" s="58" t="s">
        <v>98</v>
      </c>
      <c r="B67" s="28"/>
      <c r="C67" s="42">
        <v>1</v>
      </c>
      <c r="D67" s="19">
        <v>1</v>
      </c>
      <c r="E67" s="19">
        <v>0</v>
      </c>
      <c r="F67" s="19">
        <v>0</v>
      </c>
    </row>
    <row r="68" spans="1:6" x14ac:dyDescent="0.25">
      <c r="A68" s="58" t="s">
        <v>99</v>
      </c>
      <c r="B68" s="28"/>
      <c r="C68" s="42">
        <v>0</v>
      </c>
      <c r="D68" s="19">
        <v>0</v>
      </c>
      <c r="E68" s="19">
        <v>0</v>
      </c>
      <c r="F68" s="19">
        <v>0</v>
      </c>
    </row>
    <row r="69" spans="1:6" x14ac:dyDescent="0.25">
      <c r="A69" s="58" t="s">
        <v>100</v>
      </c>
      <c r="B69" s="28"/>
      <c r="C69" s="42">
        <v>1</v>
      </c>
      <c r="D69" s="19">
        <v>1</v>
      </c>
      <c r="E69" s="19">
        <v>0</v>
      </c>
      <c r="F69" s="19">
        <v>0</v>
      </c>
    </row>
    <row r="70" spans="1:6" x14ac:dyDescent="0.25">
      <c r="A70" s="57" t="s">
        <v>101</v>
      </c>
      <c r="B70" s="28"/>
      <c r="C70" s="42">
        <v>0</v>
      </c>
      <c r="D70" s="19">
        <v>0</v>
      </c>
      <c r="E70" s="19">
        <v>0</v>
      </c>
      <c r="F70" s="19">
        <v>0</v>
      </c>
    </row>
    <row r="71" spans="1:6" x14ac:dyDescent="0.25">
      <c r="A71" s="55" t="s">
        <v>102</v>
      </c>
      <c r="B71" s="28"/>
      <c r="C71" s="42">
        <v>0</v>
      </c>
      <c r="D71" s="19">
        <v>0</v>
      </c>
      <c r="E71" s="19">
        <v>0</v>
      </c>
      <c r="F71" s="19">
        <v>0</v>
      </c>
    </row>
    <row r="72" spans="1:6" x14ac:dyDescent="0.25">
      <c r="A72" s="37" t="s">
        <v>23</v>
      </c>
      <c r="B72" s="38">
        <v>1</v>
      </c>
      <c r="C72" s="40"/>
      <c r="D72" s="94">
        <v>0</v>
      </c>
      <c r="E72" s="95">
        <v>0</v>
      </c>
      <c r="F72" s="95">
        <v>1</v>
      </c>
    </row>
    <row r="73" spans="1:6" x14ac:dyDescent="0.25">
      <c r="A73" s="58" t="s">
        <v>103</v>
      </c>
      <c r="B73" s="28"/>
      <c r="C73" s="42">
        <v>0</v>
      </c>
      <c r="D73" s="19">
        <v>0</v>
      </c>
      <c r="E73" s="19">
        <v>0</v>
      </c>
      <c r="F73" s="19">
        <v>0</v>
      </c>
    </row>
    <row r="74" spans="1:6" x14ac:dyDescent="0.25">
      <c r="A74" s="58" t="s">
        <v>104</v>
      </c>
      <c r="B74" s="28"/>
      <c r="C74" s="42">
        <v>1</v>
      </c>
      <c r="D74" s="19">
        <v>0</v>
      </c>
      <c r="E74" s="19">
        <v>0</v>
      </c>
      <c r="F74" s="19">
        <v>1</v>
      </c>
    </row>
    <row r="75" spans="1:6" x14ac:dyDescent="0.25">
      <c r="A75" s="58" t="s">
        <v>105</v>
      </c>
      <c r="B75" s="28"/>
      <c r="C75" s="42">
        <v>0</v>
      </c>
      <c r="D75" s="19">
        <v>0</v>
      </c>
      <c r="E75" s="19">
        <v>0</v>
      </c>
      <c r="F75" s="19">
        <v>0</v>
      </c>
    </row>
    <row r="76" spans="1:6" x14ac:dyDescent="0.25">
      <c r="A76" s="58" t="s">
        <v>106</v>
      </c>
      <c r="B76" s="28"/>
      <c r="C76" s="42">
        <v>0</v>
      </c>
      <c r="D76" s="19">
        <v>0</v>
      </c>
      <c r="E76" s="19">
        <v>0</v>
      </c>
      <c r="F76" s="19">
        <v>0</v>
      </c>
    </row>
    <row r="77" spans="1:6" x14ac:dyDescent="0.25">
      <c r="A77" s="57" t="s">
        <v>107</v>
      </c>
      <c r="B77" s="28"/>
      <c r="C77" s="42">
        <v>0</v>
      </c>
      <c r="D77" s="19">
        <v>0</v>
      </c>
      <c r="E77" s="19">
        <v>0</v>
      </c>
      <c r="F77" s="19">
        <v>0</v>
      </c>
    </row>
    <row r="78" spans="1:6" x14ac:dyDescent="0.25">
      <c r="A78" s="59" t="s">
        <v>108</v>
      </c>
      <c r="B78" s="28"/>
      <c r="C78" s="42">
        <v>0</v>
      </c>
      <c r="D78" s="19">
        <v>0</v>
      </c>
      <c r="E78" s="19">
        <v>0</v>
      </c>
      <c r="F78" s="19">
        <v>0</v>
      </c>
    </row>
    <row r="79" spans="1:6" x14ac:dyDescent="0.25">
      <c r="A79" s="37" t="s">
        <v>24</v>
      </c>
      <c r="B79" s="38">
        <v>10</v>
      </c>
      <c r="C79" s="40"/>
      <c r="D79" s="94">
        <v>10</v>
      </c>
      <c r="E79" s="95">
        <v>0</v>
      </c>
      <c r="F79" s="95">
        <v>0</v>
      </c>
    </row>
    <row r="80" spans="1:6" x14ac:dyDescent="0.25">
      <c r="A80" s="62" t="s">
        <v>109</v>
      </c>
      <c r="B80" s="28"/>
      <c r="C80" s="42">
        <v>2</v>
      </c>
      <c r="D80" s="19">
        <v>2</v>
      </c>
      <c r="E80" s="20">
        <v>0</v>
      </c>
      <c r="F80" s="20">
        <v>0</v>
      </c>
    </row>
    <row r="81" spans="1:6" x14ac:dyDescent="0.25">
      <c r="A81" s="58" t="s">
        <v>110</v>
      </c>
      <c r="B81" s="28"/>
      <c r="C81" s="42">
        <v>1</v>
      </c>
      <c r="D81" s="19">
        <v>1</v>
      </c>
      <c r="E81" s="20">
        <v>0</v>
      </c>
      <c r="F81" s="20">
        <v>0</v>
      </c>
    </row>
    <row r="82" spans="1:6" x14ac:dyDescent="0.25">
      <c r="A82" s="58" t="s">
        <v>111</v>
      </c>
      <c r="B82" s="28"/>
      <c r="C82" s="42">
        <v>4</v>
      </c>
      <c r="D82" s="19">
        <v>4</v>
      </c>
      <c r="E82" s="20">
        <v>0</v>
      </c>
      <c r="F82" s="20">
        <v>0</v>
      </c>
    </row>
    <row r="83" spans="1:6" x14ac:dyDescent="0.25">
      <c r="A83" s="60" t="s">
        <v>112</v>
      </c>
      <c r="B83" s="28"/>
      <c r="C83" s="42">
        <v>0</v>
      </c>
      <c r="D83" s="19">
        <v>0</v>
      </c>
      <c r="E83" s="20">
        <v>0</v>
      </c>
      <c r="F83" s="20">
        <v>0</v>
      </c>
    </row>
    <row r="84" spans="1:6" x14ac:dyDescent="0.25">
      <c r="A84" s="58" t="s">
        <v>113</v>
      </c>
      <c r="B84" s="28"/>
      <c r="C84" s="42">
        <v>3</v>
      </c>
      <c r="D84" s="19">
        <v>3</v>
      </c>
      <c r="E84" s="20">
        <v>0</v>
      </c>
      <c r="F84" s="20">
        <v>0</v>
      </c>
    </row>
    <row r="85" spans="1:6" x14ac:dyDescent="0.25">
      <c r="A85" s="58" t="s">
        <v>114</v>
      </c>
      <c r="B85" s="28"/>
      <c r="C85" s="42">
        <v>0</v>
      </c>
      <c r="D85" s="19">
        <v>0</v>
      </c>
      <c r="E85" s="20">
        <v>0</v>
      </c>
      <c r="F85" s="20">
        <v>0</v>
      </c>
    </row>
    <row r="86" spans="1:6" x14ac:dyDescent="0.25">
      <c r="A86" s="55" t="s">
        <v>115</v>
      </c>
      <c r="B86" s="28"/>
      <c r="C86" s="42">
        <v>0</v>
      </c>
      <c r="D86" s="19">
        <v>0</v>
      </c>
      <c r="E86" s="20">
        <v>0</v>
      </c>
      <c r="F86" s="20">
        <v>0</v>
      </c>
    </row>
    <row r="87" spans="1:6" x14ac:dyDescent="0.25">
      <c r="A87" s="37" t="s">
        <v>25</v>
      </c>
      <c r="B87" s="73">
        <v>147</v>
      </c>
      <c r="C87" s="40"/>
      <c r="D87" s="94">
        <v>145</v>
      </c>
      <c r="E87" s="95">
        <v>2</v>
      </c>
      <c r="F87" s="95">
        <v>0</v>
      </c>
    </row>
    <row r="88" spans="1:6" x14ac:dyDescent="0.25">
      <c r="A88" s="57" t="s">
        <v>116</v>
      </c>
      <c r="B88" s="28"/>
      <c r="C88" s="42">
        <v>6</v>
      </c>
      <c r="D88" s="19">
        <v>6</v>
      </c>
      <c r="E88" s="20">
        <v>0</v>
      </c>
      <c r="F88" s="20">
        <v>0</v>
      </c>
    </row>
    <row r="89" spans="1:6" x14ac:dyDescent="0.25">
      <c r="A89" s="57" t="s">
        <v>117</v>
      </c>
      <c r="B89" s="28"/>
      <c r="C89" s="75">
        <v>65</v>
      </c>
      <c r="D89" s="19">
        <v>65</v>
      </c>
      <c r="E89" s="20">
        <v>0</v>
      </c>
      <c r="F89" s="20">
        <v>0</v>
      </c>
    </row>
    <row r="90" spans="1:6" x14ac:dyDescent="0.25">
      <c r="A90" s="61" t="s">
        <v>118</v>
      </c>
      <c r="B90" s="28"/>
      <c r="C90" s="75">
        <v>76</v>
      </c>
      <c r="D90" s="19">
        <v>74</v>
      </c>
      <c r="E90" s="20">
        <v>2</v>
      </c>
      <c r="F90" s="20">
        <v>0</v>
      </c>
    </row>
    <row r="91" spans="1:6" x14ac:dyDescent="0.25">
      <c r="A91" s="37" t="s">
        <v>26</v>
      </c>
      <c r="B91" s="38">
        <v>6</v>
      </c>
      <c r="C91" s="65">
        <v>5</v>
      </c>
      <c r="D91" s="94">
        <v>4</v>
      </c>
      <c r="E91" s="95">
        <v>2</v>
      </c>
      <c r="F91" s="94">
        <v>0</v>
      </c>
    </row>
    <row r="92" spans="1:6" x14ac:dyDescent="0.25">
      <c r="A92" s="37" t="s">
        <v>27</v>
      </c>
      <c r="B92" s="38">
        <v>0</v>
      </c>
      <c r="C92" s="65">
        <v>1</v>
      </c>
      <c r="D92" s="94">
        <v>0</v>
      </c>
      <c r="E92" s="95">
        <v>0</v>
      </c>
      <c r="F92" s="95">
        <v>0</v>
      </c>
    </row>
    <row r="93" spans="1:6" x14ac:dyDescent="0.25">
      <c r="A93" s="58" t="s">
        <v>119</v>
      </c>
      <c r="B93" s="28"/>
      <c r="C93" s="42">
        <v>0</v>
      </c>
      <c r="D93" s="19">
        <v>0</v>
      </c>
      <c r="E93" s="20">
        <v>0</v>
      </c>
      <c r="F93" s="20">
        <v>0</v>
      </c>
    </row>
    <row r="94" spans="1:6" x14ac:dyDescent="0.25">
      <c r="A94" s="58" t="s">
        <v>120</v>
      </c>
      <c r="B94" s="28"/>
      <c r="C94" s="42">
        <v>0</v>
      </c>
      <c r="D94" s="19">
        <v>0</v>
      </c>
      <c r="E94" s="20">
        <v>0</v>
      </c>
      <c r="F94" s="20">
        <v>0</v>
      </c>
    </row>
    <row r="95" spans="1:6" x14ac:dyDescent="0.25">
      <c r="A95" s="58" t="s">
        <v>121</v>
      </c>
      <c r="B95" s="28"/>
      <c r="C95" s="42">
        <v>0</v>
      </c>
      <c r="D95" s="19">
        <v>0</v>
      </c>
      <c r="E95" s="20">
        <v>0</v>
      </c>
      <c r="F95" s="20">
        <v>0</v>
      </c>
    </row>
    <row r="96" spans="1:6" x14ac:dyDescent="0.25">
      <c r="A96" s="58" t="s">
        <v>122</v>
      </c>
      <c r="B96" s="28"/>
      <c r="C96" s="42">
        <v>0</v>
      </c>
      <c r="D96" s="19">
        <v>0</v>
      </c>
      <c r="E96" s="20">
        <v>0</v>
      </c>
      <c r="F96" s="20">
        <v>0</v>
      </c>
    </row>
    <row r="97" spans="1:6" x14ac:dyDescent="0.25">
      <c r="A97" s="57" t="s">
        <v>123</v>
      </c>
      <c r="B97" s="28"/>
      <c r="C97" s="42">
        <v>0</v>
      </c>
      <c r="D97" s="19">
        <v>0</v>
      </c>
      <c r="E97" s="20">
        <v>0</v>
      </c>
      <c r="F97" s="20">
        <v>0</v>
      </c>
    </row>
    <row r="98" spans="1:6" x14ac:dyDescent="0.25">
      <c r="A98" s="59" t="s">
        <v>124</v>
      </c>
      <c r="B98" s="28"/>
      <c r="C98" s="42">
        <v>0</v>
      </c>
      <c r="D98" s="19">
        <v>0</v>
      </c>
      <c r="E98" s="20">
        <v>0</v>
      </c>
      <c r="F98" s="20">
        <v>0</v>
      </c>
    </row>
    <row r="99" spans="1:6" x14ac:dyDescent="0.25">
      <c r="A99" s="37" t="s">
        <v>28</v>
      </c>
      <c r="B99" s="73">
        <v>71</v>
      </c>
      <c r="C99" s="40"/>
      <c r="D99" s="94">
        <v>68</v>
      </c>
      <c r="E99" s="95">
        <v>2</v>
      </c>
      <c r="F99" s="96">
        <v>1</v>
      </c>
    </row>
    <row r="100" spans="1:6" x14ac:dyDescent="0.25">
      <c r="A100" s="71" t="s">
        <v>125</v>
      </c>
      <c r="B100" s="49"/>
      <c r="C100" s="43">
        <v>1</v>
      </c>
      <c r="D100" s="45">
        <v>0</v>
      </c>
      <c r="E100" s="46">
        <v>1</v>
      </c>
      <c r="F100" s="48">
        <v>0</v>
      </c>
    </row>
    <row r="101" spans="1:6" x14ac:dyDescent="0.25">
      <c r="A101" s="58" t="s">
        <v>126</v>
      </c>
      <c r="B101" s="43"/>
      <c r="C101" s="42">
        <v>13</v>
      </c>
      <c r="D101" s="45">
        <v>13</v>
      </c>
      <c r="E101" s="46">
        <v>0</v>
      </c>
      <c r="F101" s="47">
        <v>0</v>
      </c>
    </row>
    <row r="102" spans="1:6" x14ac:dyDescent="0.25">
      <c r="A102" s="62" t="s">
        <v>127</v>
      </c>
      <c r="B102" s="43"/>
      <c r="C102" s="44">
        <v>20</v>
      </c>
      <c r="D102" s="45">
        <v>18</v>
      </c>
      <c r="E102" s="46">
        <v>1</v>
      </c>
      <c r="F102" s="47">
        <v>1</v>
      </c>
    </row>
    <row r="103" spans="1:6" x14ac:dyDescent="0.25">
      <c r="A103" s="58" t="s">
        <v>128</v>
      </c>
      <c r="B103" s="43"/>
      <c r="C103" s="44">
        <v>23</v>
      </c>
      <c r="D103" s="45">
        <v>23</v>
      </c>
      <c r="E103" s="46">
        <v>0</v>
      </c>
      <c r="F103" s="47">
        <v>0</v>
      </c>
    </row>
    <row r="104" spans="1:6" x14ac:dyDescent="0.25">
      <c r="A104" s="58" t="s">
        <v>129</v>
      </c>
      <c r="B104" s="43"/>
      <c r="C104" s="42">
        <v>2</v>
      </c>
      <c r="D104" s="45">
        <v>2</v>
      </c>
      <c r="E104" s="20">
        <v>0</v>
      </c>
      <c r="F104" s="63">
        <v>0</v>
      </c>
    </row>
    <row r="105" spans="1:6" x14ac:dyDescent="0.25">
      <c r="A105" s="60" t="s">
        <v>130</v>
      </c>
      <c r="B105" s="43"/>
      <c r="C105" s="42">
        <v>8</v>
      </c>
      <c r="D105" s="45">
        <v>8</v>
      </c>
      <c r="E105" s="20">
        <v>0</v>
      </c>
      <c r="F105" s="63">
        <v>0</v>
      </c>
    </row>
    <row r="106" spans="1:6" x14ac:dyDescent="0.25">
      <c r="A106" s="57" t="s">
        <v>131</v>
      </c>
      <c r="B106" s="43"/>
      <c r="C106" s="42">
        <v>2</v>
      </c>
      <c r="D106" s="45">
        <v>2</v>
      </c>
      <c r="E106" s="20">
        <v>0</v>
      </c>
      <c r="F106" s="63">
        <v>0</v>
      </c>
    </row>
    <row r="107" spans="1:6" x14ac:dyDescent="0.25">
      <c r="A107" s="61" t="s">
        <v>132</v>
      </c>
      <c r="B107" s="43"/>
      <c r="C107" s="42">
        <v>2</v>
      </c>
      <c r="D107" s="45">
        <v>2</v>
      </c>
      <c r="E107" s="20">
        <v>0</v>
      </c>
      <c r="F107" s="63">
        <v>0</v>
      </c>
    </row>
    <row r="108" spans="1:6" x14ac:dyDescent="0.25">
      <c r="A108" s="37" t="s">
        <v>29</v>
      </c>
      <c r="B108" s="38">
        <v>2</v>
      </c>
      <c r="C108" s="40"/>
      <c r="D108" s="94">
        <v>2</v>
      </c>
      <c r="E108" s="95">
        <v>0</v>
      </c>
      <c r="F108" s="94">
        <v>0</v>
      </c>
    </row>
    <row r="109" spans="1:6" x14ac:dyDescent="0.25">
      <c r="A109" s="62" t="s">
        <v>133</v>
      </c>
      <c r="B109" s="28"/>
      <c r="C109" s="42">
        <v>2</v>
      </c>
      <c r="D109" s="19">
        <v>2</v>
      </c>
      <c r="E109" s="19">
        <v>0</v>
      </c>
      <c r="F109" s="19">
        <v>0</v>
      </c>
    </row>
    <row r="110" spans="1:6" x14ac:dyDescent="0.25">
      <c r="A110" s="58" t="s">
        <v>134</v>
      </c>
      <c r="B110" s="28"/>
      <c r="C110" s="42">
        <v>0</v>
      </c>
      <c r="D110" s="19">
        <v>0</v>
      </c>
      <c r="E110" s="19">
        <v>0</v>
      </c>
      <c r="F110" s="19">
        <v>0</v>
      </c>
    </row>
    <row r="111" spans="1:6" x14ac:dyDescent="0.25">
      <c r="A111" s="58" t="s">
        <v>135</v>
      </c>
      <c r="B111" s="28"/>
      <c r="C111" s="42">
        <v>0</v>
      </c>
      <c r="D111" s="19">
        <v>0</v>
      </c>
      <c r="E111" s="19">
        <v>0</v>
      </c>
      <c r="F111" s="19">
        <v>0</v>
      </c>
    </row>
    <row r="112" spans="1:6" x14ac:dyDescent="0.25">
      <c r="A112" s="58" t="s">
        <v>136</v>
      </c>
      <c r="B112" s="28"/>
      <c r="C112" s="42">
        <v>0</v>
      </c>
      <c r="D112" s="19">
        <v>0</v>
      </c>
      <c r="E112" s="19">
        <v>0</v>
      </c>
      <c r="F112" s="19">
        <v>0</v>
      </c>
    </row>
    <row r="113" spans="1:6" x14ac:dyDescent="0.25">
      <c r="A113" s="58" t="s">
        <v>137</v>
      </c>
      <c r="B113" s="28"/>
      <c r="C113" s="42">
        <v>0</v>
      </c>
      <c r="D113" s="19">
        <v>0</v>
      </c>
      <c r="E113" s="19">
        <v>0</v>
      </c>
      <c r="F113" s="19">
        <v>0</v>
      </c>
    </row>
    <row r="114" spans="1:6" x14ac:dyDescent="0.25">
      <c r="A114" s="55" t="s">
        <v>138</v>
      </c>
      <c r="B114" s="28"/>
      <c r="C114" s="42">
        <v>0</v>
      </c>
      <c r="D114" s="19">
        <v>0</v>
      </c>
      <c r="E114" s="19">
        <v>0</v>
      </c>
      <c r="F114" s="19">
        <v>0</v>
      </c>
    </row>
    <row r="115" spans="1:6" x14ac:dyDescent="0.25">
      <c r="A115" s="37" t="s">
        <v>30</v>
      </c>
      <c r="B115" s="38">
        <v>0</v>
      </c>
      <c r="C115" s="40"/>
      <c r="D115" s="94">
        <v>0</v>
      </c>
      <c r="E115" s="95">
        <v>0</v>
      </c>
      <c r="F115" s="94">
        <v>0</v>
      </c>
    </row>
    <row r="116" spans="1:6" x14ac:dyDescent="0.25">
      <c r="A116" s="37" t="s">
        <v>31</v>
      </c>
      <c r="B116" s="38">
        <v>0</v>
      </c>
      <c r="C116" s="40"/>
      <c r="D116" s="94">
        <v>0</v>
      </c>
      <c r="E116" s="95">
        <v>0</v>
      </c>
      <c r="F116" s="95">
        <v>0</v>
      </c>
    </row>
    <row r="117" spans="1:6" x14ac:dyDescent="0.25">
      <c r="A117" s="57" t="s">
        <v>139</v>
      </c>
      <c r="B117" s="28"/>
      <c r="C117" s="42">
        <v>0</v>
      </c>
      <c r="D117" s="19">
        <v>0</v>
      </c>
      <c r="E117" s="19">
        <v>0</v>
      </c>
      <c r="F117" s="19">
        <v>0</v>
      </c>
    </row>
    <row r="118" spans="1:6" x14ac:dyDescent="0.25">
      <c r="A118" s="57" t="s">
        <v>140</v>
      </c>
      <c r="B118" s="28"/>
      <c r="C118" s="42">
        <v>0</v>
      </c>
      <c r="D118" s="19">
        <v>0</v>
      </c>
      <c r="E118" s="19">
        <v>0</v>
      </c>
      <c r="F118" s="19">
        <v>0</v>
      </c>
    </row>
    <row r="119" spans="1:6" x14ac:dyDescent="0.25">
      <c r="A119" s="61" t="s">
        <v>141</v>
      </c>
      <c r="B119" s="28"/>
      <c r="C119" s="42">
        <v>0</v>
      </c>
      <c r="D119" s="19">
        <v>0</v>
      </c>
      <c r="E119" s="19">
        <v>0</v>
      </c>
      <c r="F119" s="19">
        <v>0</v>
      </c>
    </row>
    <row r="120" spans="1:6" x14ac:dyDescent="0.25">
      <c r="A120" s="37" t="s">
        <v>32</v>
      </c>
      <c r="B120" s="38">
        <v>9</v>
      </c>
      <c r="C120" s="40"/>
      <c r="D120" s="94">
        <v>9</v>
      </c>
      <c r="E120" s="95">
        <v>0</v>
      </c>
      <c r="F120" s="95">
        <v>0</v>
      </c>
    </row>
    <row r="121" spans="1:6" x14ac:dyDescent="0.25">
      <c r="A121" s="58" t="s">
        <v>142</v>
      </c>
      <c r="B121" s="28"/>
      <c r="C121" s="42">
        <v>1</v>
      </c>
      <c r="D121" s="19">
        <v>1</v>
      </c>
      <c r="E121" s="20">
        <v>0</v>
      </c>
      <c r="F121" s="20">
        <v>0</v>
      </c>
    </row>
    <row r="122" spans="1:6" x14ac:dyDescent="0.25">
      <c r="A122" s="58" t="s">
        <v>143</v>
      </c>
      <c r="B122" s="28"/>
      <c r="C122" s="42">
        <v>2</v>
      </c>
      <c r="D122" s="19">
        <v>2</v>
      </c>
      <c r="E122" s="20">
        <v>0</v>
      </c>
      <c r="F122" s="20">
        <v>0</v>
      </c>
    </row>
    <row r="123" spans="1:6" x14ac:dyDescent="0.25">
      <c r="A123" s="58" t="s">
        <v>144</v>
      </c>
      <c r="B123" s="28"/>
      <c r="C123" s="42">
        <v>2</v>
      </c>
      <c r="D123" s="19">
        <v>2</v>
      </c>
      <c r="E123" s="20">
        <v>0</v>
      </c>
      <c r="F123" s="20">
        <v>0</v>
      </c>
    </row>
    <row r="124" spans="1:6" x14ac:dyDescent="0.25">
      <c r="A124" s="58" t="s">
        <v>145</v>
      </c>
      <c r="B124" s="28"/>
      <c r="C124" s="42">
        <v>0</v>
      </c>
      <c r="D124" s="19">
        <v>0</v>
      </c>
      <c r="E124" s="20">
        <v>0</v>
      </c>
      <c r="F124" s="20">
        <v>0</v>
      </c>
    </row>
    <row r="125" spans="1:6" x14ac:dyDescent="0.25">
      <c r="A125" s="55" t="s">
        <v>146</v>
      </c>
      <c r="B125" s="28"/>
      <c r="C125" s="42">
        <v>4</v>
      </c>
      <c r="D125" s="19">
        <v>4</v>
      </c>
      <c r="E125" s="20">
        <v>0</v>
      </c>
      <c r="F125" s="20">
        <v>0</v>
      </c>
    </row>
    <row r="126" spans="1:6" x14ac:dyDescent="0.25">
      <c r="A126" s="55" t="s">
        <v>147</v>
      </c>
      <c r="B126" s="28"/>
      <c r="C126" s="42">
        <v>0</v>
      </c>
      <c r="D126" s="19">
        <v>0</v>
      </c>
      <c r="E126" s="20">
        <v>0</v>
      </c>
      <c r="F126" s="20">
        <v>0</v>
      </c>
    </row>
    <row r="127" spans="1:6" x14ac:dyDescent="0.25">
      <c r="A127" s="37" t="s">
        <v>33</v>
      </c>
      <c r="B127" s="38">
        <v>6</v>
      </c>
      <c r="C127" s="40"/>
      <c r="D127" s="94">
        <v>5</v>
      </c>
      <c r="E127" s="95">
        <v>1</v>
      </c>
      <c r="F127" s="95">
        <v>0</v>
      </c>
    </row>
    <row r="128" spans="1:6" x14ac:dyDescent="0.25">
      <c r="A128" s="54" t="s">
        <v>148</v>
      </c>
      <c r="B128" s="28"/>
      <c r="C128" s="42">
        <v>6</v>
      </c>
      <c r="D128" s="19">
        <v>5</v>
      </c>
      <c r="E128" s="20">
        <v>1</v>
      </c>
      <c r="F128" s="20">
        <v>0</v>
      </c>
    </row>
    <row r="129" spans="1:6" x14ac:dyDescent="0.25">
      <c r="A129" s="54" t="s">
        <v>149</v>
      </c>
      <c r="B129" s="28"/>
      <c r="C129" s="42">
        <v>0</v>
      </c>
      <c r="D129" s="19">
        <v>0</v>
      </c>
      <c r="E129" s="20">
        <v>0</v>
      </c>
      <c r="F129" s="20">
        <v>0</v>
      </c>
    </row>
    <row r="130" spans="1:6" x14ac:dyDescent="0.25">
      <c r="A130" s="64" t="s">
        <v>11</v>
      </c>
      <c r="B130" s="38">
        <f>SUM(Table13[Total Issues by Topic])</f>
        <v>308</v>
      </c>
      <c r="C130" s="38">
        <f>SUM(Table13[Total Issues by Sub-Topic])</f>
        <v>308</v>
      </c>
      <c r="D130" s="38">
        <f>SUM(D8,D18,D26,D31,D38,D43,D49,D55,D61,D66,D72,D79,D87,D91,D92,D99,D108,D115,D116,D120,D127)</f>
        <v>291</v>
      </c>
      <c r="E130" s="38">
        <f>SUM(E8,E18,E26,E31,E38,E43,E49,E55,E61,E66,E72,E79,E87,E91,E92,E99,E108,E115,E116,E120,E127)</f>
        <v>13</v>
      </c>
      <c r="F130" s="38">
        <f>SUM(F8,F18,F26,F31,F38,F43,F49,F55,F61,F66,F72,F79,F87,F91,F92,F99,F108,F115,F116,F120,F127)</f>
        <v>4</v>
      </c>
    </row>
  </sheetData>
  <mergeCells count="1">
    <mergeCell ref="A1:F4"/>
  </mergeCell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9C976-AD9E-4654-BF82-727DB779049D}">
  <dimension ref="A1:F130"/>
  <sheetViews>
    <sheetView zoomScale="110" zoomScaleNormal="110" workbookViewId="0">
      <selection activeCell="D10" sqref="D10"/>
    </sheetView>
  </sheetViews>
  <sheetFormatPr defaultRowHeight="15" x14ac:dyDescent="0.25"/>
  <cols>
    <col min="1" max="1" width="44.85546875" style="1" customWidth="1"/>
    <col min="2" max="2" width="25.7109375" style="1" customWidth="1"/>
    <col min="3" max="3" width="28.42578125" style="29" customWidth="1"/>
    <col min="4" max="4" width="12.5703125" style="1" customWidth="1"/>
    <col min="5" max="5" width="11.42578125" style="1" customWidth="1"/>
    <col min="6" max="6" width="10.7109375" style="1" customWidth="1"/>
    <col min="7" max="16384" width="9.140625" style="1"/>
  </cols>
  <sheetData>
    <row r="1" spans="1:6" x14ac:dyDescent="0.25">
      <c r="A1" s="90" t="s">
        <v>319</v>
      </c>
      <c r="B1" s="91"/>
      <c r="C1" s="91"/>
      <c r="D1" s="91"/>
      <c r="E1" s="91"/>
      <c r="F1" s="91"/>
    </row>
    <row r="2" spans="1:6" x14ac:dyDescent="0.25">
      <c r="A2" s="91"/>
      <c r="B2" s="91"/>
      <c r="C2" s="91"/>
      <c r="D2" s="91"/>
      <c r="E2" s="91"/>
      <c r="F2" s="91"/>
    </row>
    <row r="3" spans="1:6" x14ac:dyDescent="0.25">
      <c r="A3" s="91"/>
      <c r="B3" s="91"/>
      <c r="C3" s="91"/>
      <c r="D3" s="91"/>
      <c r="E3" s="91"/>
      <c r="F3" s="91"/>
    </row>
    <row r="4" spans="1:6" s="2" customFormat="1" x14ac:dyDescent="0.25">
      <c r="A4" s="92"/>
      <c r="B4" s="92"/>
      <c r="C4" s="92"/>
      <c r="D4" s="92"/>
      <c r="E4" s="92"/>
      <c r="F4" s="92"/>
    </row>
    <row r="5" spans="1:6" x14ac:dyDescent="0.25">
      <c r="A5" s="26" t="s">
        <v>35</v>
      </c>
      <c r="B5" s="26"/>
      <c r="C5" s="30"/>
    </row>
    <row r="6" spans="1:6" x14ac:dyDescent="0.25">
      <c r="A6" s="27" t="s">
        <v>315</v>
      </c>
      <c r="B6" s="27"/>
      <c r="C6" s="31"/>
    </row>
    <row r="7" spans="1:6" x14ac:dyDescent="0.25">
      <c r="A7" s="22" t="s">
        <v>12</v>
      </c>
      <c r="B7" s="22" t="s">
        <v>41</v>
      </c>
      <c r="C7" s="32" t="s">
        <v>42</v>
      </c>
      <c r="D7" s="23" t="s">
        <v>2</v>
      </c>
      <c r="E7" s="23" t="s">
        <v>3</v>
      </c>
      <c r="F7" s="23" t="s">
        <v>4</v>
      </c>
    </row>
    <row r="8" spans="1:6" x14ac:dyDescent="0.25">
      <c r="A8" s="37" t="s">
        <v>13</v>
      </c>
      <c r="B8" s="72">
        <v>98</v>
      </c>
      <c r="C8" s="39"/>
      <c r="D8" s="94">
        <v>94</v>
      </c>
      <c r="E8" s="95">
        <v>1</v>
      </c>
      <c r="F8" s="94">
        <v>3</v>
      </c>
    </row>
    <row r="9" spans="1:6" x14ac:dyDescent="0.25">
      <c r="A9" s="24" t="s">
        <v>58</v>
      </c>
      <c r="B9" s="28"/>
      <c r="C9" s="42">
        <v>1</v>
      </c>
      <c r="D9" s="19">
        <v>1</v>
      </c>
      <c r="E9" s="20">
        <v>0</v>
      </c>
      <c r="F9" s="19">
        <v>0</v>
      </c>
    </row>
    <row r="10" spans="1:6" x14ac:dyDescent="0.25">
      <c r="A10" s="24" t="s">
        <v>38</v>
      </c>
      <c r="B10" s="28"/>
      <c r="C10" s="35">
        <v>28</v>
      </c>
      <c r="D10" s="112">
        <v>28</v>
      </c>
      <c r="E10" s="20">
        <v>0</v>
      </c>
      <c r="F10" s="19">
        <v>0</v>
      </c>
    </row>
    <row r="11" spans="1:6" x14ac:dyDescent="0.25">
      <c r="A11" s="24" t="s">
        <v>39</v>
      </c>
      <c r="B11" s="28"/>
      <c r="C11" s="35">
        <v>18</v>
      </c>
      <c r="D11" s="19">
        <v>17</v>
      </c>
      <c r="E11" s="20">
        <v>0</v>
      </c>
      <c r="F11" s="19">
        <v>1</v>
      </c>
    </row>
    <row r="12" spans="1:6" x14ac:dyDescent="0.25">
      <c r="A12" s="24" t="s">
        <v>40</v>
      </c>
      <c r="B12" s="28"/>
      <c r="C12" s="42">
        <v>6</v>
      </c>
      <c r="D12" s="19">
        <v>6</v>
      </c>
      <c r="E12" s="20">
        <v>0</v>
      </c>
      <c r="F12" s="19">
        <v>0</v>
      </c>
    </row>
    <row r="13" spans="1:6" x14ac:dyDescent="0.25">
      <c r="A13" s="24" t="s">
        <v>53</v>
      </c>
      <c r="B13" s="28"/>
      <c r="C13" s="35">
        <v>1</v>
      </c>
      <c r="D13" s="19">
        <v>1</v>
      </c>
      <c r="E13" s="20">
        <v>0</v>
      </c>
      <c r="F13" s="19">
        <v>0</v>
      </c>
    </row>
    <row r="14" spans="1:6" x14ac:dyDescent="0.25">
      <c r="A14" s="24" t="s">
        <v>52</v>
      </c>
      <c r="B14" s="28"/>
      <c r="C14" s="35">
        <v>7</v>
      </c>
      <c r="D14" s="19">
        <v>6</v>
      </c>
      <c r="E14" s="20">
        <v>0</v>
      </c>
      <c r="F14" s="19">
        <v>1</v>
      </c>
    </row>
    <row r="15" spans="1:6" x14ac:dyDescent="0.25">
      <c r="A15" s="24" t="s">
        <v>56</v>
      </c>
      <c r="B15" s="28"/>
      <c r="C15" s="42">
        <v>7</v>
      </c>
      <c r="D15" s="19">
        <v>7</v>
      </c>
      <c r="E15" s="20">
        <v>0</v>
      </c>
      <c r="F15" s="19">
        <v>0</v>
      </c>
    </row>
    <row r="16" spans="1:6" x14ac:dyDescent="0.25">
      <c r="A16" s="24" t="s">
        <v>57</v>
      </c>
      <c r="B16" s="28"/>
      <c r="C16" s="35">
        <v>1</v>
      </c>
      <c r="D16" s="19">
        <v>1</v>
      </c>
      <c r="E16" s="20">
        <v>0</v>
      </c>
      <c r="F16" s="19">
        <v>0</v>
      </c>
    </row>
    <row r="17" spans="1:6" x14ac:dyDescent="0.25">
      <c r="A17" s="24" t="s">
        <v>54</v>
      </c>
      <c r="B17" s="28"/>
      <c r="C17" s="74">
        <v>29</v>
      </c>
      <c r="D17" s="112">
        <v>27</v>
      </c>
      <c r="E17" s="20">
        <v>1</v>
      </c>
      <c r="F17" s="19">
        <v>1</v>
      </c>
    </row>
    <row r="18" spans="1:6" x14ac:dyDescent="0.25">
      <c r="A18" s="37" t="s">
        <v>14</v>
      </c>
      <c r="B18" s="38">
        <v>4</v>
      </c>
      <c r="C18" s="40"/>
      <c r="D18" s="94">
        <v>4</v>
      </c>
      <c r="E18" s="95">
        <v>0</v>
      </c>
      <c r="F18" s="94">
        <v>0</v>
      </c>
    </row>
    <row r="19" spans="1:6" x14ac:dyDescent="0.25">
      <c r="A19" s="53" t="s">
        <v>59</v>
      </c>
      <c r="B19" s="28"/>
      <c r="C19" s="42">
        <v>0</v>
      </c>
      <c r="D19" s="19">
        <v>0</v>
      </c>
      <c r="E19" s="20">
        <v>0</v>
      </c>
      <c r="F19" s="19">
        <v>0</v>
      </c>
    </row>
    <row r="20" spans="1:6" x14ac:dyDescent="0.25">
      <c r="A20" s="53" t="s">
        <v>55</v>
      </c>
      <c r="B20" s="28"/>
      <c r="C20" s="42">
        <v>1</v>
      </c>
      <c r="D20" s="19">
        <v>1</v>
      </c>
      <c r="E20" s="20">
        <v>0</v>
      </c>
      <c r="F20" s="19">
        <v>0</v>
      </c>
    </row>
    <row r="21" spans="1:6" x14ac:dyDescent="0.25">
      <c r="A21" s="53" t="s">
        <v>60</v>
      </c>
      <c r="B21" s="28"/>
      <c r="C21" s="42">
        <v>0</v>
      </c>
      <c r="D21" s="19">
        <v>0</v>
      </c>
      <c r="E21" s="20">
        <v>0</v>
      </c>
      <c r="F21" s="19">
        <v>0</v>
      </c>
    </row>
    <row r="22" spans="1:6" x14ac:dyDescent="0.25">
      <c r="A22" s="53" t="s">
        <v>61</v>
      </c>
      <c r="B22" s="28"/>
      <c r="C22" s="42">
        <v>0</v>
      </c>
      <c r="D22" s="19">
        <v>0</v>
      </c>
      <c r="E22" s="20">
        <v>0</v>
      </c>
      <c r="F22" s="19">
        <v>0</v>
      </c>
    </row>
    <row r="23" spans="1:6" x14ac:dyDescent="0.25">
      <c r="A23" s="53" t="s">
        <v>63</v>
      </c>
      <c r="B23" s="28"/>
      <c r="C23" s="42">
        <v>1</v>
      </c>
      <c r="D23" s="19">
        <v>1</v>
      </c>
      <c r="E23" s="20">
        <v>0</v>
      </c>
      <c r="F23" s="19">
        <v>0</v>
      </c>
    </row>
    <row r="24" spans="1:6" x14ac:dyDescent="0.25">
      <c r="A24" s="53" t="s">
        <v>62</v>
      </c>
      <c r="B24" s="28"/>
      <c r="C24" s="42">
        <v>2</v>
      </c>
      <c r="D24" s="19">
        <v>2</v>
      </c>
      <c r="E24" s="20">
        <v>0</v>
      </c>
      <c r="F24" s="19">
        <v>0</v>
      </c>
    </row>
    <row r="25" spans="1:6" x14ac:dyDescent="0.25">
      <c r="A25" s="53" t="s">
        <v>64</v>
      </c>
      <c r="B25" s="28"/>
      <c r="C25" s="42">
        <v>0</v>
      </c>
      <c r="D25" s="19">
        <v>0</v>
      </c>
      <c r="E25" s="20">
        <v>0</v>
      </c>
      <c r="F25" s="19">
        <v>0</v>
      </c>
    </row>
    <row r="26" spans="1:6" x14ac:dyDescent="0.25">
      <c r="A26" s="37" t="s">
        <v>15</v>
      </c>
      <c r="B26" s="38">
        <v>6</v>
      </c>
      <c r="C26" s="40"/>
      <c r="D26" s="94">
        <v>6</v>
      </c>
      <c r="E26" s="95">
        <v>0</v>
      </c>
      <c r="F26" s="94">
        <v>0</v>
      </c>
    </row>
    <row r="27" spans="1:6" x14ac:dyDescent="0.25">
      <c r="A27" s="53" t="s">
        <v>65</v>
      </c>
      <c r="B27" s="28"/>
      <c r="C27" s="42">
        <v>1</v>
      </c>
      <c r="D27" s="19">
        <v>1</v>
      </c>
      <c r="E27" s="19">
        <v>0</v>
      </c>
      <c r="F27" s="19">
        <v>0</v>
      </c>
    </row>
    <row r="28" spans="1:6" x14ac:dyDescent="0.25">
      <c r="A28" s="53" t="s">
        <v>66</v>
      </c>
      <c r="B28" s="28"/>
      <c r="C28" s="42">
        <v>0</v>
      </c>
      <c r="D28" s="19">
        <v>0</v>
      </c>
      <c r="E28" s="19">
        <v>0</v>
      </c>
      <c r="F28" s="19">
        <v>0</v>
      </c>
    </row>
    <row r="29" spans="1:6" x14ac:dyDescent="0.25">
      <c r="A29" s="53" t="s">
        <v>67</v>
      </c>
      <c r="B29" s="28"/>
      <c r="C29" s="42">
        <v>0</v>
      </c>
      <c r="D29" s="19">
        <v>0</v>
      </c>
      <c r="E29" s="19">
        <v>0</v>
      </c>
      <c r="F29" s="19">
        <v>0</v>
      </c>
    </row>
    <row r="30" spans="1:6" x14ac:dyDescent="0.25">
      <c r="A30" s="53" t="s">
        <v>68</v>
      </c>
      <c r="B30" s="28"/>
      <c r="C30" s="42">
        <v>5</v>
      </c>
      <c r="D30" s="19">
        <v>5</v>
      </c>
      <c r="E30" s="19">
        <v>0</v>
      </c>
      <c r="F30" s="19">
        <v>0</v>
      </c>
    </row>
    <row r="31" spans="1:6" x14ac:dyDescent="0.25">
      <c r="A31" s="37" t="s">
        <v>16</v>
      </c>
      <c r="B31" s="38">
        <v>7</v>
      </c>
      <c r="C31" s="40"/>
      <c r="D31" s="94">
        <v>6</v>
      </c>
      <c r="E31" s="95">
        <v>1</v>
      </c>
      <c r="F31" s="94">
        <v>0</v>
      </c>
    </row>
    <row r="32" spans="1:6" x14ac:dyDescent="0.25">
      <c r="A32" s="55" t="s">
        <v>69</v>
      </c>
      <c r="B32" s="28"/>
      <c r="C32" s="42">
        <v>0</v>
      </c>
      <c r="D32" s="19">
        <v>0</v>
      </c>
      <c r="E32" s="20">
        <v>0</v>
      </c>
      <c r="F32" s="19">
        <v>0</v>
      </c>
    </row>
    <row r="33" spans="1:6" x14ac:dyDescent="0.25">
      <c r="A33" s="55" t="s">
        <v>70</v>
      </c>
      <c r="B33" s="28"/>
      <c r="C33" s="42">
        <v>0</v>
      </c>
      <c r="D33" s="19">
        <v>0</v>
      </c>
      <c r="E33" s="20">
        <v>0</v>
      </c>
      <c r="F33" s="19">
        <v>0</v>
      </c>
    </row>
    <row r="34" spans="1:6" x14ac:dyDescent="0.25">
      <c r="A34" s="55" t="s">
        <v>71</v>
      </c>
      <c r="B34" s="28"/>
      <c r="C34" s="42">
        <v>2</v>
      </c>
      <c r="D34" s="19">
        <v>1</v>
      </c>
      <c r="E34" s="20">
        <v>1</v>
      </c>
      <c r="F34" s="19">
        <v>0</v>
      </c>
    </row>
    <row r="35" spans="1:6" x14ac:dyDescent="0.25">
      <c r="A35" s="55" t="s">
        <v>72</v>
      </c>
      <c r="B35" s="28"/>
      <c r="C35" s="42">
        <v>1</v>
      </c>
      <c r="D35" s="19">
        <v>1</v>
      </c>
      <c r="E35" s="20">
        <v>0</v>
      </c>
      <c r="F35" s="19">
        <v>0</v>
      </c>
    </row>
    <row r="36" spans="1:6" x14ac:dyDescent="0.25">
      <c r="A36" s="55" t="s">
        <v>73</v>
      </c>
      <c r="B36" s="28"/>
      <c r="C36" s="42">
        <v>2</v>
      </c>
      <c r="D36" s="19">
        <v>2</v>
      </c>
      <c r="E36" s="20">
        <v>0</v>
      </c>
      <c r="F36" s="19">
        <v>0</v>
      </c>
    </row>
    <row r="37" spans="1:6" x14ac:dyDescent="0.25">
      <c r="A37" s="55" t="s">
        <v>74</v>
      </c>
      <c r="B37" s="28"/>
      <c r="C37" s="42">
        <v>2</v>
      </c>
      <c r="D37" s="19">
        <v>2</v>
      </c>
      <c r="E37" s="20">
        <v>0</v>
      </c>
      <c r="F37" s="19">
        <v>0</v>
      </c>
    </row>
    <row r="38" spans="1:6" x14ac:dyDescent="0.25">
      <c r="A38" s="37" t="s">
        <v>17</v>
      </c>
      <c r="B38" s="73">
        <v>25</v>
      </c>
      <c r="C38" s="40"/>
      <c r="D38" s="111">
        <v>23</v>
      </c>
      <c r="E38" s="95">
        <v>1</v>
      </c>
      <c r="F38" s="94">
        <v>1</v>
      </c>
    </row>
    <row r="39" spans="1:6" x14ac:dyDescent="0.25">
      <c r="A39" s="55" t="s">
        <v>75</v>
      </c>
      <c r="B39" s="28"/>
      <c r="C39" s="42">
        <v>1</v>
      </c>
      <c r="D39" s="19">
        <v>1</v>
      </c>
      <c r="E39" s="20">
        <v>0</v>
      </c>
      <c r="F39" s="19">
        <v>0</v>
      </c>
    </row>
    <row r="40" spans="1:6" x14ac:dyDescent="0.25">
      <c r="A40" s="56" t="s">
        <v>76</v>
      </c>
      <c r="B40" s="28"/>
      <c r="C40" s="42">
        <v>13</v>
      </c>
      <c r="D40" s="19">
        <v>13</v>
      </c>
      <c r="E40" s="20">
        <v>0</v>
      </c>
      <c r="F40" s="19">
        <v>0</v>
      </c>
    </row>
    <row r="41" spans="1:6" x14ac:dyDescent="0.25">
      <c r="A41" s="55" t="s">
        <v>77</v>
      </c>
      <c r="B41" s="28"/>
      <c r="C41" s="42">
        <v>5</v>
      </c>
      <c r="D41" s="19">
        <v>3</v>
      </c>
      <c r="E41" s="20">
        <v>1</v>
      </c>
      <c r="F41" s="19">
        <v>1</v>
      </c>
    </row>
    <row r="42" spans="1:6" x14ac:dyDescent="0.25">
      <c r="A42" s="55" t="s">
        <v>78</v>
      </c>
      <c r="B42" s="28"/>
      <c r="C42" s="42">
        <v>6</v>
      </c>
      <c r="D42" s="19">
        <v>6</v>
      </c>
      <c r="E42" s="20">
        <v>0</v>
      </c>
      <c r="F42" s="19">
        <v>0</v>
      </c>
    </row>
    <row r="43" spans="1:6" x14ac:dyDescent="0.25">
      <c r="A43" s="37" t="s">
        <v>18</v>
      </c>
      <c r="B43" s="38">
        <v>1</v>
      </c>
      <c r="C43" s="40"/>
      <c r="D43" s="94">
        <v>1</v>
      </c>
      <c r="E43" s="95">
        <v>0</v>
      </c>
      <c r="F43" s="95">
        <v>0</v>
      </c>
    </row>
    <row r="44" spans="1:6" x14ac:dyDescent="0.25">
      <c r="A44" s="55" t="s">
        <v>79</v>
      </c>
      <c r="B44" s="28"/>
      <c r="C44" s="42">
        <v>0</v>
      </c>
      <c r="D44" s="19">
        <v>0</v>
      </c>
      <c r="E44" s="19">
        <v>0</v>
      </c>
      <c r="F44" s="19">
        <v>0</v>
      </c>
    </row>
    <row r="45" spans="1:6" x14ac:dyDescent="0.25">
      <c r="A45" s="55" t="s">
        <v>80</v>
      </c>
      <c r="B45" s="28"/>
      <c r="C45" s="42">
        <v>1</v>
      </c>
      <c r="D45" s="19">
        <v>1</v>
      </c>
      <c r="E45" s="19">
        <v>0</v>
      </c>
      <c r="F45" s="19">
        <v>0</v>
      </c>
    </row>
    <row r="46" spans="1:6" x14ac:dyDescent="0.25">
      <c r="A46" s="55" t="s">
        <v>81</v>
      </c>
      <c r="B46" s="28"/>
      <c r="C46" s="42">
        <v>0</v>
      </c>
      <c r="D46" s="19">
        <v>0</v>
      </c>
      <c r="E46" s="19">
        <v>0</v>
      </c>
      <c r="F46" s="19">
        <v>0</v>
      </c>
    </row>
    <row r="47" spans="1:6" x14ac:dyDescent="0.25">
      <c r="A47" s="55" t="s">
        <v>82</v>
      </c>
      <c r="B47" s="28"/>
      <c r="C47" s="42">
        <v>0</v>
      </c>
      <c r="D47" s="19">
        <v>0</v>
      </c>
      <c r="E47" s="19">
        <v>0</v>
      </c>
      <c r="F47" s="19">
        <v>0</v>
      </c>
    </row>
    <row r="48" spans="1:6" x14ac:dyDescent="0.25">
      <c r="A48" s="55" t="s">
        <v>83</v>
      </c>
      <c r="B48" s="28"/>
      <c r="C48" s="42">
        <v>0</v>
      </c>
      <c r="D48" s="19">
        <v>0</v>
      </c>
      <c r="E48" s="19">
        <v>0</v>
      </c>
      <c r="F48" s="19">
        <v>0</v>
      </c>
    </row>
    <row r="49" spans="1:6" x14ac:dyDescent="0.25">
      <c r="A49" s="37" t="s">
        <v>19</v>
      </c>
      <c r="B49" s="38">
        <v>0</v>
      </c>
      <c r="C49" s="40"/>
      <c r="D49" s="94">
        <v>0</v>
      </c>
      <c r="E49" s="94">
        <v>0</v>
      </c>
      <c r="F49" s="94">
        <v>0</v>
      </c>
    </row>
    <row r="50" spans="1:6" x14ac:dyDescent="0.25">
      <c r="A50" s="55" t="s">
        <v>84</v>
      </c>
      <c r="B50" s="28"/>
      <c r="C50" s="42">
        <v>0</v>
      </c>
      <c r="D50" s="19">
        <v>0</v>
      </c>
      <c r="E50" s="19">
        <v>0</v>
      </c>
      <c r="F50" s="19">
        <v>0</v>
      </c>
    </row>
    <row r="51" spans="1:6" x14ac:dyDescent="0.25">
      <c r="A51" s="55" t="s">
        <v>85</v>
      </c>
      <c r="B51" s="28"/>
      <c r="C51" s="42">
        <v>0</v>
      </c>
      <c r="D51" s="19">
        <v>0</v>
      </c>
      <c r="E51" s="19">
        <v>0</v>
      </c>
      <c r="F51" s="19">
        <v>0</v>
      </c>
    </row>
    <row r="52" spans="1:6" x14ac:dyDescent="0.25">
      <c r="A52" s="55" t="s">
        <v>86</v>
      </c>
      <c r="B52" s="28"/>
      <c r="C52" s="42">
        <v>0</v>
      </c>
      <c r="D52" s="19">
        <v>0</v>
      </c>
      <c r="E52" s="19">
        <v>0</v>
      </c>
      <c r="F52" s="19">
        <v>0</v>
      </c>
    </row>
    <row r="53" spans="1:6" x14ac:dyDescent="0.25">
      <c r="A53" s="55" t="s">
        <v>87</v>
      </c>
      <c r="B53" s="28"/>
      <c r="C53" s="42">
        <v>0</v>
      </c>
      <c r="D53" s="19">
        <v>0</v>
      </c>
      <c r="E53" s="19">
        <v>0</v>
      </c>
      <c r="F53" s="19">
        <v>0</v>
      </c>
    </row>
    <row r="54" spans="1:6" x14ac:dyDescent="0.25">
      <c r="A54" s="55" t="s">
        <v>88</v>
      </c>
      <c r="B54" s="28"/>
      <c r="C54" s="42">
        <v>0</v>
      </c>
      <c r="D54" s="19">
        <v>0</v>
      </c>
      <c r="E54" s="19">
        <v>0</v>
      </c>
      <c r="F54" s="19">
        <v>0</v>
      </c>
    </row>
    <row r="55" spans="1:6" x14ac:dyDescent="0.25">
      <c r="A55" s="37" t="s">
        <v>20</v>
      </c>
      <c r="B55" s="38">
        <v>0</v>
      </c>
      <c r="C55" s="40"/>
      <c r="D55" s="94">
        <v>0</v>
      </c>
      <c r="E55" s="95">
        <v>0</v>
      </c>
      <c r="F55" s="95">
        <v>0</v>
      </c>
    </row>
    <row r="56" spans="1:6" x14ac:dyDescent="0.25">
      <c r="A56" s="55" t="s">
        <v>89</v>
      </c>
      <c r="B56" s="28"/>
      <c r="C56" s="42">
        <v>0</v>
      </c>
      <c r="D56" s="19">
        <v>0</v>
      </c>
      <c r="E56" s="19">
        <v>0</v>
      </c>
      <c r="F56" s="19">
        <v>0</v>
      </c>
    </row>
    <row r="57" spans="1:6" x14ac:dyDescent="0.25">
      <c r="A57" s="55" t="s">
        <v>90</v>
      </c>
      <c r="B57" s="28"/>
      <c r="C57" s="42">
        <v>0</v>
      </c>
      <c r="D57" s="19">
        <v>0</v>
      </c>
      <c r="E57" s="19">
        <v>0</v>
      </c>
      <c r="F57" s="19">
        <v>0</v>
      </c>
    </row>
    <row r="58" spans="1:6" x14ac:dyDescent="0.25">
      <c r="A58" s="55" t="s">
        <v>91</v>
      </c>
      <c r="B58" s="28"/>
      <c r="C58" s="42">
        <v>0</v>
      </c>
      <c r="D58" s="19">
        <v>0</v>
      </c>
      <c r="E58" s="19">
        <v>0</v>
      </c>
      <c r="F58" s="19">
        <v>0</v>
      </c>
    </row>
    <row r="59" spans="1:6" x14ac:dyDescent="0.25">
      <c r="A59" s="55" t="s">
        <v>92</v>
      </c>
      <c r="B59" s="28"/>
      <c r="C59" s="42">
        <v>0</v>
      </c>
      <c r="D59" s="19">
        <v>0</v>
      </c>
      <c r="E59" s="19">
        <v>0</v>
      </c>
      <c r="F59" s="19">
        <v>0</v>
      </c>
    </row>
    <row r="60" spans="1:6" x14ac:dyDescent="0.25">
      <c r="A60" s="55" t="s">
        <v>93</v>
      </c>
      <c r="B60" s="28"/>
      <c r="C60" s="42">
        <v>0</v>
      </c>
      <c r="D60" s="19">
        <v>0</v>
      </c>
      <c r="E60" s="19">
        <v>0</v>
      </c>
      <c r="F60" s="19">
        <v>0</v>
      </c>
    </row>
    <row r="61" spans="1:6" x14ac:dyDescent="0.25">
      <c r="A61" s="37" t="s">
        <v>21</v>
      </c>
      <c r="B61" s="38">
        <v>0</v>
      </c>
      <c r="C61" s="40"/>
      <c r="D61" s="94">
        <v>0</v>
      </c>
      <c r="E61" s="95">
        <v>0</v>
      </c>
      <c r="F61" s="95">
        <v>0</v>
      </c>
    </row>
    <row r="62" spans="1:6" x14ac:dyDescent="0.25">
      <c r="A62" s="55" t="s">
        <v>94</v>
      </c>
      <c r="B62" s="28"/>
      <c r="C62" s="42">
        <v>0</v>
      </c>
      <c r="D62" s="19">
        <v>0</v>
      </c>
      <c r="E62" s="19">
        <v>0</v>
      </c>
      <c r="F62" s="19">
        <v>0</v>
      </c>
    </row>
    <row r="63" spans="1:6" x14ac:dyDescent="0.25">
      <c r="A63" s="55" t="s">
        <v>95</v>
      </c>
      <c r="B63" s="28"/>
      <c r="C63" s="42">
        <v>0</v>
      </c>
      <c r="D63" s="19">
        <v>0</v>
      </c>
      <c r="E63" s="19">
        <v>0</v>
      </c>
      <c r="F63" s="19">
        <v>0</v>
      </c>
    </row>
    <row r="64" spans="1:6" x14ac:dyDescent="0.25">
      <c r="A64" s="55" t="s">
        <v>96</v>
      </c>
      <c r="B64" s="28"/>
      <c r="C64" s="42">
        <v>0</v>
      </c>
      <c r="D64" s="19">
        <v>0</v>
      </c>
      <c r="E64" s="19">
        <v>0</v>
      </c>
      <c r="F64" s="19">
        <v>0</v>
      </c>
    </row>
    <row r="65" spans="1:6" x14ac:dyDescent="0.25">
      <c r="A65" s="55" t="s">
        <v>97</v>
      </c>
      <c r="B65" s="28"/>
      <c r="C65" s="42">
        <v>0</v>
      </c>
      <c r="D65" s="19">
        <v>0</v>
      </c>
      <c r="E65" s="19">
        <v>0</v>
      </c>
      <c r="F65" s="19">
        <v>0</v>
      </c>
    </row>
    <row r="66" spans="1:6" x14ac:dyDescent="0.25">
      <c r="A66" s="37" t="s">
        <v>22</v>
      </c>
      <c r="B66" s="38">
        <v>0</v>
      </c>
      <c r="C66" s="40"/>
      <c r="D66" s="94">
        <v>0</v>
      </c>
      <c r="E66" s="95">
        <v>0</v>
      </c>
      <c r="F66" s="95">
        <v>0</v>
      </c>
    </row>
    <row r="67" spans="1:6" x14ac:dyDescent="0.25">
      <c r="A67" s="58" t="s">
        <v>98</v>
      </c>
      <c r="B67" s="28"/>
      <c r="C67" s="42">
        <v>0</v>
      </c>
      <c r="D67" s="19">
        <v>0</v>
      </c>
      <c r="E67" s="19">
        <v>0</v>
      </c>
      <c r="F67" s="19">
        <v>0</v>
      </c>
    </row>
    <row r="68" spans="1:6" x14ac:dyDescent="0.25">
      <c r="A68" s="58" t="s">
        <v>99</v>
      </c>
      <c r="B68" s="28"/>
      <c r="C68" s="42">
        <v>0</v>
      </c>
      <c r="D68" s="19">
        <v>0</v>
      </c>
      <c r="E68" s="19">
        <v>0</v>
      </c>
      <c r="F68" s="19">
        <v>0</v>
      </c>
    </row>
    <row r="69" spans="1:6" x14ac:dyDescent="0.25">
      <c r="A69" s="58" t="s">
        <v>100</v>
      </c>
      <c r="B69" s="28"/>
      <c r="C69" s="42">
        <v>0</v>
      </c>
      <c r="D69" s="19">
        <v>0</v>
      </c>
      <c r="E69" s="19">
        <v>0</v>
      </c>
      <c r="F69" s="19">
        <v>0</v>
      </c>
    </row>
    <row r="70" spans="1:6" x14ac:dyDescent="0.25">
      <c r="A70" s="57" t="s">
        <v>101</v>
      </c>
      <c r="B70" s="28"/>
      <c r="C70" s="42">
        <v>0</v>
      </c>
      <c r="D70" s="19">
        <v>0</v>
      </c>
      <c r="E70" s="19">
        <v>0</v>
      </c>
      <c r="F70" s="19">
        <v>0</v>
      </c>
    </row>
    <row r="71" spans="1:6" x14ac:dyDescent="0.25">
      <c r="A71" s="55" t="s">
        <v>102</v>
      </c>
      <c r="B71" s="28"/>
      <c r="C71" s="42">
        <v>0</v>
      </c>
      <c r="D71" s="19">
        <v>0</v>
      </c>
      <c r="E71" s="19">
        <v>0</v>
      </c>
      <c r="F71" s="19">
        <v>0</v>
      </c>
    </row>
    <row r="72" spans="1:6" x14ac:dyDescent="0.25">
      <c r="A72" s="37" t="s">
        <v>23</v>
      </c>
      <c r="B72" s="38">
        <v>3</v>
      </c>
      <c r="C72" s="40"/>
      <c r="D72" s="94">
        <v>3</v>
      </c>
      <c r="E72" s="95">
        <v>0</v>
      </c>
      <c r="F72" s="95">
        <v>0</v>
      </c>
    </row>
    <row r="73" spans="1:6" x14ac:dyDescent="0.25">
      <c r="A73" s="58" t="s">
        <v>103</v>
      </c>
      <c r="B73" s="28"/>
      <c r="C73" s="42">
        <v>0</v>
      </c>
      <c r="D73" s="19">
        <v>0</v>
      </c>
      <c r="E73" s="19">
        <v>0</v>
      </c>
      <c r="F73" s="19">
        <v>0</v>
      </c>
    </row>
    <row r="74" spans="1:6" x14ac:dyDescent="0.25">
      <c r="A74" s="58" t="s">
        <v>104</v>
      </c>
      <c r="B74" s="28"/>
      <c r="C74" s="42">
        <v>3</v>
      </c>
      <c r="D74" s="19">
        <v>3</v>
      </c>
      <c r="E74" s="19">
        <v>0</v>
      </c>
      <c r="F74" s="19">
        <v>0</v>
      </c>
    </row>
    <row r="75" spans="1:6" x14ac:dyDescent="0.25">
      <c r="A75" s="58" t="s">
        <v>105</v>
      </c>
      <c r="B75" s="28"/>
      <c r="C75" s="42">
        <v>0</v>
      </c>
      <c r="D75" s="19">
        <v>0</v>
      </c>
      <c r="E75" s="19">
        <v>0</v>
      </c>
      <c r="F75" s="19">
        <v>0</v>
      </c>
    </row>
    <row r="76" spans="1:6" x14ac:dyDescent="0.25">
      <c r="A76" s="58" t="s">
        <v>106</v>
      </c>
      <c r="B76" s="28"/>
      <c r="C76" s="42">
        <v>0</v>
      </c>
      <c r="D76" s="19">
        <v>0</v>
      </c>
      <c r="E76" s="19">
        <v>0</v>
      </c>
      <c r="F76" s="19">
        <v>0</v>
      </c>
    </row>
    <row r="77" spans="1:6" x14ac:dyDescent="0.25">
      <c r="A77" s="57" t="s">
        <v>107</v>
      </c>
      <c r="B77" s="28"/>
      <c r="C77" s="42">
        <v>0</v>
      </c>
      <c r="D77" s="19">
        <v>0</v>
      </c>
      <c r="E77" s="19">
        <v>0</v>
      </c>
      <c r="F77" s="19">
        <v>0</v>
      </c>
    </row>
    <row r="78" spans="1:6" x14ac:dyDescent="0.25">
      <c r="A78" s="59" t="s">
        <v>108</v>
      </c>
      <c r="B78" s="28"/>
      <c r="C78" s="42">
        <v>0</v>
      </c>
      <c r="D78" s="19">
        <v>0</v>
      </c>
      <c r="E78" s="19">
        <v>0</v>
      </c>
      <c r="F78" s="19">
        <v>0</v>
      </c>
    </row>
    <row r="79" spans="1:6" x14ac:dyDescent="0.25">
      <c r="A79" s="37" t="s">
        <v>24</v>
      </c>
      <c r="B79" s="38">
        <v>1</v>
      </c>
      <c r="C79" s="40"/>
      <c r="D79" s="94">
        <v>1</v>
      </c>
      <c r="E79" s="95">
        <v>0</v>
      </c>
      <c r="F79" s="95">
        <v>0</v>
      </c>
    </row>
    <row r="80" spans="1:6" x14ac:dyDescent="0.25">
      <c r="A80" s="62" t="s">
        <v>109</v>
      </c>
      <c r="B80" s="28"/>
      <c r="C80" s="42">
        <v>0</v>
      </c>
      <c r="D80" s="19">
        <v>0</v>
      </c>
      <c r="E80" s="20">
        <v>0</v>
      </c>
      <c r="F80" s="20">
        <v>0</v>
      </c>
    </row>
    <row r="81" spans="1:6" x14ac:dyDescent="0.25">
      <c r="A81" s="58" t="s">
        <v>110</v>
      </c>
      <c r="B81" s="28"/>
      <c r="C81" s="42">
        <v>0</v>
      </c>
      <c r="D81" s="19">
        <v>0</v>
      </c>
      <c r="E81" s="20">
        <v>0</v>
      </c>
      <c r="F81" s="20">
        <v>0</v>
      </c>
    </row>
    <row r="82" spans="1:6" x14ac:dyDescent="0.25">
      <c r="A82" s="58" t="s">
        <v>111</v>
      </c>
      <c r="B82" s="28"/>
      <c r="C82" s="42">
        <v>0</v>
      </c>
      <c r="D82" s="19">
        <v>0</v>
      </c>
      <c r="E82" s="20">
        <v>0</v>
      </c>
      <c r="F82" s="20">
        <v>0</v>
      </c>
    </row>
    <row r="83" spans="1:6" x14ac:dyDescent="0.25">
      <c r="A83" s="60" t="s">
        <v>112</v>
      </c>
      <c r="B83" s="28"/>
      <c r="C83" s="42">
        <v>0</v>
      </c>
      <c r="D83" s="19">
        <v>0</v>
      </c>
      <c r="E83" s="20">
        <v>0</v>
      </c>
      <c r="F83" s="20">
        <v>0</v>
      </c>
    </row>
    <row r="84" spans="1:6" x14ac:dyDescent="0.25">
      <c r="A84" s="58" t="s">
        <v>113</v>
      </c>
      <c r="B84" s="28"/>
      <c r="C84" s="42">
        <v>0</v>
      </c>
      <c r="D84" s="19">
        <v>0</v>
      </c>
      <c r="E84" s="20">
        <v>0</v>
      </c>
      <c r="F84" s="20">
        <v>0</v>
      </c>
    </row>
    <row r="85" spans="1:6" x14ac:dyDescent="0.25">
      <c r="A85" s="58" t="s">
        <v>114</v>
      </c>
      <c r="B85" s="28"/>
      <c r="C85" s="42">
        <v>0</v>
      </c>
      <c r="D85" s="19">
        <v>0</v>
      </c>
      <c r="E85" s="20">
        <v>0</v>
      </c>
      <c r="F85" s="20">
        <v>0</v>
      </c>
    </row>
    <row r="86" spans="1:6" x14ac:dyDescent="0.25">
      <c r="A86" s="55" t="s">
        <v>115</v>
      </c>
      <c r="B86" s="28"/>
      <c r="C86" s="42">
        <v>1</v>
      </c>
      <c r="D86" s="19">
        <v>1</v>
      </c>
      <c r="E86" s="20">
        <v>0</v>
      </c>
      <c r="F86" s="20">
        <v>0</v>
      </c>
    </row>
    <row r="87" spans="1:6" x14ac:dyDescent="0.25">
      <c r="A87" s="37" t="s">
        <v>25</v>
      </c>
      <c r="B87" s="38">
        <v>14</v>
      </c>
      <c r="C87" s="40"/>
      <c r="D87" s="94">
        <v>14</v>
      </c>
      <c r="E87" s="95">
        <v>0</v>
      </c>
      <c r="F87" s="95">
        <v>0</v>
      </c>
    </row>
    <row r="88" spans="1:6" x14ac:dyDescent="0.25">
      <c r="A88" s="57" t="s">
        <v>116</v>
      </c>
      <c r="B88" s="28"/>
      <c r="C88" s="42">
        <v>0</v>
      </c>
      <c r="D88" s="19">
        <v>0</v>
      </c>
      <c r="E88" s="20">
        <v>0</v>
      </c>
      <c r="F88" s="20">
        <v>0</v>
      </c>
    </row>
    <row r="89" spans="1:6" x14ac:dyDescent="0.25">
      <c r="A89" s="57" t="s">
        <v>117</v>
      </c>
      <c r="B89" s="28"/>
      <c r="C89" s="42">
        <v>9</v>
      </c>
      <c r="D89" s="19">
        <v>9</v>
      </c>
      <c r="E89" s="20">
        <v>0</v>
      </c>
      <c r="F89" s="20">
        <v>0</v>
      </c>
    </row>
    <row r="90" spans="1:6" x14ac:dyDescent="0.25">
      <c r="A90" s="61" t="s">
        <v>118</v>
      </c>
      <c r="B90" s="28"/>
      <c r="C90" s="42">
        <v>5</v>
      </c>
      <c r="D90" s="19">
        <v>5</v>
      </c>
      <c r="E90" s="20">
        <v>0</v>
      </c>
      <c r="F90" s="20">
        <v>0</v>
      </c>
    </row>
    <row r="91" spans="1:6" x14ac:dyDescent="0.25">
      <c r="A91" s="37" t="s">
        <v>26</v>
      </c>
      <c r="B91" s="73">
        <v>26</v>
      </c>
      <c r="C91" s="65">
        <v>26</v>
      </c>
      <c r="D91" s="111">
        <v>26</v>
      </c>
      <c r="E91" s="95">
        <v>0</v>
      </c>
      <c r="F91" s="94">
        <v>0</v>
      </c>
    </row>
    <row r="92" spans="1:6" x14ac:dyDescent="0.25">
      <c r="A92" s="37" t="s">
        <v>27</v>
      </c>
      <c r="B92" s="38">
        <v>0</v>
      </c>
      <c r="C92" s="65"/>
      <c r="D92" s="94">
        <v>0</v>
      </c>
      <c r="E92" s="95">
        <v>0</v>
      </c>
      <c r="F92" s="95">
        <v>0</v>
      </c>
    </row>
    <row r="93" spans="1:6" x14ac:dyDescent="0.25">
      <c r="A93" s="58" t="s">
        <v>119</v>
      </c>
      <c r="B93" s="28"/>
      <c r="C93" s="42">
        <v>0</v>
      </c>
      <c r="D93" s="19">
        <v>0</v>
      </c>
      <c r="E93" s="20">
        <v>0</v>
      </c>
      <c r="F93" s="20">
        <v>0</v>
      </c>
    </row>
    <row r="94" spans="1:6" x14ac:dyDescent="0.25">
      <c r="A94" s="58" t="s">
        <v>120</v>
      </c>
      <c r="B94" s="28"/>
      <c r="C94" s="42">
        <v>0</v>
      </c>
      <c r="D94" s="19">
        <v>0</v>
      </c>
      <c r="E94" s="20">
        <v>0</v>
      </c>
      <c r="F94" s="20">
        <v>0</v>
      </c>
    </row>
    <row r="95" spans="1:6" x14ac:dyDescent="0.25">
      <c r="A95" s="58" t="s">
        <v>121</v>
      </c>
      <c r="B95" s="28"/>
      <c r="C95" s="42">
        <v>0</v>
      </c>
      <c r="D95" s="19">
        <v>0</v>
      </c>
      <c r="E95" s="20">
        <v>0</v>
      </c>
      <c r="F95" s="20">
        <v>0</v>
      </c>
    </row>
    <row r="96" spans="1:6" x14ac:dyDescent="0.25">
      <c r="A96" s="58" t="s">
        <v>122</v>
      </c>
      <c r="B96" s="28"/>
      <c r="C96" s="42">
        <v>0</v>
      </c>
      <c r="D96" s="19">
        <v>0</v>
      </c>
      <c r="E96" s="20">
        <v>0</v>
      </c>
      <c r="F96" s="20">
        <v>0</v>
      </c>
    </row>
    <row r="97" spans="1:6" x14ac:dyDescent="0.25">
      <c r="A97" s="57" t="s">
        <v>123</v>
      </c>
      <c r="B97" s="28"/>
      <c r="C97" s="42">
        <v>0</v>
      </c>
      <c r="D97" s="19">
        <v>0</v>
      </c>
      <c r="E97" s="20">
        <v>0</v>
      </c>
      <c r="F97" s="20">
        <v>0</v>
      </c>
    </row>
    <row r="98" spans="1:6" x14ac:dyDescent="0.25">
      <c r="A98" s="59" t="s">
        <v>124</v>
      </c>
      <c r="B98" s="28"/>
      <c r="C98" s="42">
        <v>0</v>
      </c>
      <c r="D98" s="19">
        <v>0</v>
      </c>
      <c r="E98" s="20">
        <v>0</v>
      </c>
      <c r="F98" s="20">
        <v>0</v>
      </c>
    </row>
    <row r="99" spans="1:6" x14ac:dyDescent="0.25">
      <c r="A99" s="37" t="s">
        <v>28</v>
      </c>
      <c r="B99" s="38">
        <v>21</v>
      </c>
      <c r="C99" s="40"/>
      <c r="D99" s="94">
        <v>20</v>
      </c>
      <c r="E99" s="95">
        <v>0</v>
      </c>
      <c r="F99" s="96">
        <v>1</v>
      </c>
    </row>
    <row r="100" spans="1:6" x14ac:dyDescent="0.25">
      <c r="A100" s="71" t="s">
        <v>125</v>
      </c>
      <c r="B100" s="49"/>
      <c r="C100" s="43">
        <v>1</v>
      </c>
      <c r="D100" s="45">
        <v>1</v>
      </c>
      <c r="E100" s="46">
        <v>0</v>
      </c>
      <c r="F100" s="48">
        <v>0</v>
      </c>
    </row>
    <row r="101" spans="1:6" x14ac:dyDescent="0.25">
      <c r="A101" s="58" t="s">
        <v>126</v>
      </c>
      <c r="B101" s="43"/>
      <c r="C101" s="42">
        <v>5</v>
      </c>
      <c r="D101" s="45">
        <v>5</v>
      </c>
      <c r="E101" s="46">
        <v>0</v>
      </c>
      <c r="F101" s="48">
        <v>0</v>
      </c>
    </row>
    <row r="102" spans="1:6" x14ac:dyDescent="0.25">
      <c r="A102" s="62" t="s">
        <v>127</v>
      </c>
      <c r="B102" s="43"/>
      <c r="C102" s="44">
        <v>4</v>
      </c>
      <c r="D102" s="45">
        <v>4</v>
      </c>
      <c r="E102" s="46">
        <v>0</v>
      </c>
      <c r="F102" s="48">
        <v>0</v>
      </c>
    </row>
    <row r="103" spans="1:6" x14ac:dyDescent="0.25">
      <c r="A103" s="58" t="s">
        <v>128</v>
      </c>
      <c r="B103" s="43"/>
      <c r="C103" s="44">
        <v>3</v>
      </c>
      <c r="D103" s="45">
        <v>3</v>
      </c>
      <c r="E103" s="46">
        <v>0</v>
      </c>
      <c r="F103" s="47">
        <v>0</v>
      </c>
    </row>
    <row r="104" spans="1:6" x14ac:dyDescent="0.25">
      <c r="A104" s="58" t="s">
        <v>129</v>
      </c>
      <c r="B104" s="43"/>
      <c r="C104" s="42">
        <v>5</v>
      </c>
      <c r="D104" s="45">
        <v>5</v>
      </c>
      <c r="E104" s="46">
        <v>0</v>
      </c>
      <c r="F104" s="48">
        <v>0</v>
      </c>
    </row>
    <row r="105" spans="1:6" x14ac:dyDescent="0.25">
      <c r="A105" s="60" t="s">
        <v>130</v>
      </c>
      <c r="B105" s="43"/>
      <c r="C105" s="42">
        <v>2</v>
      </c>
      <c r="D105" s="45">
        <v>1</v>
      </c>
      <c r="E105" s="46">
        <v>0</v>
      </c>
      <c r="F105" s="48">
        <v>1</v>
      </c>
    </row>
    <row r="106" spans="1:6" x14ac:dyDescent="0.25">
      <c r="A106" s="57" t="s">
        <v>131</v>
      </c>
      <c r="B106" s="43"/>
      <c r="C106" s="42">
        <v>0</v>
      </c>
      <c r="D106" s="45">
        <v>0</v>
      </c>
      <c r="E106" s="46">
        <v>0</v>
      </c>
      <c r="F106" s="48">
        <v>0</v>
      </c>
    </row>
    <row r="107" spans="1:6" x14ac:dyDescent="0.25">
      <c r="A107" s="61" t="s">
        <v>132</v>
      </c>
      <c r="B107" s="43"/>
      <c r="C107" s="42">
        <v>1</v>
      </c>
      <c r="D107" s="45">
        <v>1</v>
      </c>
      <c r="E107" s="46">
        <v>0</v>
      </c>
      <c r="F107" s="48">
        <v>0</v>
      </c>
    </row>
    <row r="108" spans="1:6" x14ac:dyDescent="0.25">
      <c r="A108" s="37" t="s">
        <v>29</v>
      </c>
      <c r="B108" s="38">
        <v>0</v>
      </c>
      <c r="C108" s="40"/>
      <c r="D108" s="94">
        <v>0</v>
      </c>
      <c r="E108" s="95">
        <v>0</v>
      </c>
      <c r="F108" s="94">
        <v>0</v>
      </c>
    </row>
    <row r="109" spans="1:6" x14ac:dyDescent="0.25">
      <c r="A109" s="62" t="s">
        <v>133</v>
      </c>
      <c r="B109" s="28"/>
      <c r="C109" s="42">
        <v>0</v>
      </c>
      <c r="D109" s="19">
        <v>0</v>
      </c>
      <c r="E109" s="19">
        <v>0</v>
      </c>
      <c r="F109" s="19">
        <v>0</v>
      </c>
    </row>
    <row r="110" spans="1:6" x14ac:dyDescent="0.25">
      <c r="A110" s="58" t="s">
        <v>134</v>
      </c>
      <c r="B110" s="28"/>
      <c r="C110" s="42">
        <v>0</v>
      </c>
      <c r="D110" s="19">
        <v>0</v>
      </c>
      <c r="E110" s="19">
        <v>0</v>
      </c>
      <c r="F110" s="19">
        <v>0</v>
      </c>
    </row>
    <row r="111" spans="1:6" x14ac:dyDescent="0.25">
      <c r="A111" s="58" t="s">
        <v>135</v>
      </c>
      <c r="B111" s="28"/>
      <c r="C111" s="42">
        <v>0</v>
      </c>
      <c r="D111" s="19">
        <v>0</v>
      </c>
      <c r="E111" s="19">
        <v>0</v>
      </c>
      <c r="F111" s="19">
        <v>0</v>
      </c>
    </row>
    <row r="112" spans="1:6" x14ac:dyDescent="0.25">
      <c r="A112" s="58" t="s">
        <v>136</v>
      </c>
      <c r="B112" s="28"/>
      <c r="C112" s="42">
        <v>0</v>
      </c>
      <c r="D112" s="19">
        <v>0</v>
      </c>
      <c r="E112" s="19">
        <v>0</v>
      </c>
      <c r="F112" s="19">
        <v>0</v>
      </c>
    </row>
    <row r="113" spans="1:6" x14ac:dyDescent="0.25">
      <c r="A113" s="58" t="s">
        <v>137</v>
      </c>
      <c r="B113" s="28"/>
      <c r="C113" s="42">
        <v>0</v>
      </c>
      <c r="D113" s="19">
        <v>0</v>
      </c>
      <c r="E113" s="19">
        <v>0</v>
      </c>
      <c r="F113" s="19">
        <v>0</v>
      </c>
    </row>
    <row r="114" spans="1:6" x14ac:dyDescent="0.25">
      <c r="A114" s="55" t="s">
        <v>138</v>
      </c>
      <c r="B114" s="28"/>
      <c r="C114" s="42">
        <v>0</v>
      </c>
      <c r="D114" s="19">
        <v>0</v>
      </c>
      <c r="E114" s="19">
        <v>0</v>
      </c>
      <c r="F114" s="19">
        <v>0</v>
      </c>
    </row>
    <row r="115" spans="1:6" x14ac:dyDescent="0.25">
      <c r="A115" s="37" t="s">
        <v>30</v>
      </c>
      <c r="B115" s="38">
        <v>0</v>
      </c>
      <c r="C115" s="40">
        <v>0</v>
      </c>
      <c r="D115" s="94">
        <v>0</v>
      </c>
      <c r="E115" s="95">
        <v>0</v>
      </c>
      <c r="F115" s="94">
        <v>0</v>
      </c>
    </row>
    <row r="116" spans="1:6" x14ac:dyDescent="0.25">
      <c r="A116" s="37" t="s">
        <v>31</v>
      </c>
      <c r="B116" s="38">
        <v>1</v>
      </c>
      <c r="C116" s="40">
        <v>0</v>
      </c>
      <c r="D116" s="94">
        <v>1</v>
      </c>
      <c r="E116" s="95">
        <v>0</v>
      </c>
      <c r="F116" s="95">
        <v>0</v>
      </c>
    </row>
    <row r="117" spans="1:6" x14ac:dyDescent="0.25">
      <c r="A117" s="57" t="s">
        <v>139</v>
      </c>
      <c r="B117" s="28"/>
      <c r="C117" s="42">
        <v>0</v>
      </c>
      <c r="D117" s="19">
        <v>0</v>
      </c>
      <c r="E117" s="19">
        <v>0</v>
      </c>
      <c r="F117" s="19">
        <v>0</v>
      </c>
    </row>
    <row r="118" spans="1:6" x14ac:dyDescent="0.25">
      <c r="A118" s="57" t="s">
        <v>140</v>
      </c>
      <c r="B118" s="28"/>
      <c r="C118" s="42">
        <v>0</v>
      </c>
      <c r="D118" s="19">
        <v>0</v>
      </c>
      <c r="E118" s="19">
        <v>0</v>
      </c>
      <c r="F118" s="19">
        <v>0</v>
      </c>
    </row>
    <row r="119" spans="1:6" x14ac:dyDescent="0.25">
      <c r="A119" s="61" t="s">
        <v>141</v>
      </c>
      <c r="B119" s="28"/>
      <c r="C119" s="42">
        <v>1</v>
      </c>
      <c r="D119" s="19">
        <v>1</v>
      </c>
      <c r="E119" s="19">
        <v>0</v>
      </c>
      <c r="F119" s="19">
        <v>0</v>
      </c>
    </row>
    <row r="120" spans="1:6" x14ac:dyDescent="0.25">
      <c r="A120" s="37" t="s">
        <v>32</v>
      </c>
      <c r="B120" s="38">
        <v>15</v>
      </c>
      <c r="C120" s="40"/>
      <c r="D120" s="94">
        <v>14</v>
      </c>
      <c r="E120" s="95">
        <v>0</v>
      </c>
      <c r="F120" s="95">
        <v>1</v>
      </c>
    </row>
    <row r="121" spans="1:6" x14ac:dyDescent="0.25">
      <c r="A121" s="58" t="s">
        <v>142</v>
      </c>
      <c r="B121" s="28"/>
      <c r="C121" s="42">
        <v>0</v>
      </c>
      <c r="D121" s="19">
        <v>0</v>
      </c>
      <c r="E121" s="20">
        <v>0</v>
      </c>
      <c r="F121" s="20">
        <v>0</v>
      </c>
    </row>
    <row r="122" spans="1:6" x14ac:dyDescent="0.25">
      <c r="A122" s="58" t="s">
        <v>143</v>
      </c>
      <c r="B122" s="28"/>
      <c r="C122" s="42">
        <v>4</v>
      </c>
      <c r="D122" s="19">
        <v>4</v>
      </c>
      <c r="E122" s="20">
        <v>0</v>
      </c>
      <c r="F122" s="20">
        <v>0</v>
      </c>
    </row>
    <row r="123" spans="1:6" x14ac:dyDescent="0.25">
      <c r="A123" s="58" t="s">
        <v>144</v>
      </c>
      <c r="B123" s="28"/>
      <c r="C123" s="42">
        <v>9</v>
      </c>
      <c r="D123" s="19">
        <v>8</v>
      </c>
      <c r="E123" s="20">
        <v>0</v>
      </c>
      <c r="F123" s="20">
        <v>1</v>
      </c>
    </row>
    <row r="124" spans="1:6" x14ac:dyDescent="0.25">
      <c r="A124" s="58" t="s">
        <v>145</v>
      </c>
      <c r="B124" s="28"/>
      <c r="C124" s="42">
        <v>0</v>
      </c>
      <c r="D124" s="19">
        <v>0</v>
      </c>
      <c r="E124" s="20">
        <v>0</v>
      </c>
      <c r="F124" s="20">
        <v>0</v>
      </c>
    </row>
    <row r="125" spans="1:6" x14ac:dyDescent="0.25">
      <c r="A125" s="55" t="s">
        <v>146</v>
      </c>
      <c r="B125" s="28"/>
      <c r="C125" s="42">
        <v>1</v>
      </c>
      <c r="D125" s="19">
        <v>1</v>
      </c>
      <c r="E125" s="20">
        <v>0</v>
      </c>
      <c r="F125" s="20">
        <v>0</v>
      </c>
    </row>
    <row r="126" spans="1:6" x14ac:dyDescent="0.25">
      <c r="A126" s="55" t="s">
        <v>147</v>
      </c>
      <c r="B126" s="28"/>
      <c r="C126" s="42">
        <v>1</v>
      </c>
      <c r="D126" s="19">
        <v>1</v>
      </c>
      <c r="E126" s="20">
        <v>0</v>
      </c>
      <c r="F126" s="20">
        <v>0</v>
      </c>
    </row>
    <row r="127" spans="1:6" x14ac:dyDescent="0.25">
      <c r="A127" s="37" t="s">
        <v>33</v>
      </c>
      <c r="B127" s="38">
        <v>2</v>
      </c>
      <c r="C127" s="40"/>
      <c r="D127" s="94">
        <v>2</v>
      </c>
      <c r="E127" s="95">
        <v>0</v>
      </c>
      <c r="F127" s="95">
        <v>0</v>
      </c>
    </row>
    <row r="128" spans="1:6" x14ac:dyDescent="0.25">
      <c r="A128" s="54" t="s">
        <v>148</v>
      </c>
      <c r="B128" s="28"/>
      <c r="C128" s="42">
        <v>2</v>
      </c>
      <c r="D128" s="19">
        <v>2</v>
      </c>
      <c r="E128" s="20">
        <v>0</v>
      </c>
      <c r="F128" s="20">
        <v>0</v>
      </c>
    </row>
    <row r="129" spans="1:6" x14ac:dyDescent="0.25">
      <c r="A129" s="54" t="s">
        <v>149</v>
      </c>
      <c r="B129" s="28"/>
      <c r="C129" s="42">
        <v>0</v>
      </c>
      <c r="D129" s="19">
        <v>0</v>
      </c>
      <c r="E129" s="20">
        <v>0</v>
      </c>
      <c r="F129" s="20">
        <v>0</v>
      </c>
    </row>
    <row r="130" spans="1:6" x14ac:dyDescent="0.25">
      <c r="A130" s="64" t="s">
        <v>11</v>
      </c>
      <c r="B130" s="38">
        <f>SUM(Table136[Total Issues by Topic])</f>
        <v>224</v>
      </c>
      <c r="C130" s="38">
        <f>SUM(Table136[Total Issues by Sub-Topic])</f>
        <v>224</v>
      </c>
      <c r="D130" s="38">
        <f>SUM(D127,D120,D116,D115,D108,D99,D92,D91,D87,D79,D72,D66,D61,D55,D49,D43,D38,D31,D26,D18,D8)</f>
        <v>215</v>
      </c>
      <c r="E130" s="38">
        <f>SUM(E127,E120,E116,E99,E91,E87,E79,E43,E38,E31,E18,E8)</f>
        <v>3</v>
      </c>
      <c r="F130" s="38">
        <f>SUM(F127,F120,F116,F115,F108,F99,F92,F91,F87,F79,F72,F66,F61,F55,F49,F43,F38,F31,F26,F18,F8)</f>
        <v>6</v>
      </c>
    </row>
  </sheetData>
  <mergeCells count="1">
    <mergeCell ref="A1:F4"/>
  </mergeCells>
  <conditionalFormatting sqref="B8:B129">
    <cfRule type="top10" dxfId="16" priority="1" percent="1" rank="10"/>
  </conditionalFormatting>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33D7-7792-4065-A3D4-E61E3FC8AEAC}">
  <dimension ref="A1:C218"/>
  <sheetViews>
    <sheetView zoomScale="110" zoomScaleNormal="110" workbookViewId="0">
      <selection activeCell="A6" sqref="A6"/>
    </sheetView>
  </sheetViews>
  <sheetFormatPr defaultRowHeight="15" x14ac:dyDescent="0.25"/>
  <cols>
    <col min="1" max="1" width="47.7109375" style="1" customWidth="1"/>
    <col min="2" max="3" width="25.7109375" style="1" customWidth="1"/>
    <col min="4" max="16384" width="9.140625" style="1"/>
  </cols>
  <sheetData>
    <row r="1" spans="1:3" ht="15" customHeight="1" x14ac:dyDescent="0.25">
      <c r="A1" s="90" t="s">
        <v>320</v>
      </c>
      <c r="B1" s="90"/>
      <c r="C1" s="76"/>
    </row>
    <row r="2" spans="1:3" x14ac:dyDescent="0.25">
      <c r="A2" s="90"/>
      <c r="B2" s="90"/>
      <c r="C2" s="76"/>
    </row>
    <row r="3" spans="1:3" x14ac:dyDescent="0.25">
      <c r="A3" s="90"/>
      <c r="B3" s="90"/>
      <c r="C3" s="76"/>
    </row>
    <row r="4" spans="1:3" s="2" customFormat="1" x14ac:dyDescent="0.25">
      <c r="A4" s="93"/>
      <c r="B4" s="93"/>
      <c r="C4" s="77"/>
    </row>
    <row r="5" spans="1:3" x14ac:dyDescent="0.25">
      <c r="A5" s="26" t="s">
        <v>35</v>
      </c>
      <c r="B5" s="26"/>
      <c r="C5" s="26"/>
    </row>
    <row r="6" spans="1:3" x14ac:dyDescent="0.25">
      <c r="A6" s="67" t="s">
        <v>12</v>
      </c>
      <c r="B6" s="67" t="s">
        <v>311</v>
      </c>
      <c r="C6" s="89" t="s">
        <v>312</v>
      </c>
    </row>
    <row r="7" spans="1:3" ht="15" customHeight="1" x14ac:dyDescent="0.25">
      <c r="A7" s="81" t="s">
        <v>48</v>
      </c>
      <c r="B7" s="85" t="s">
        <v>154</v>
      </c>
      <c r="C7" s="82">
        <v>20300</v>
      </c>
    </row>
    <row r="8" spans="1:3" ht="15" customHeight="1" x14ac:dyDescent="0.25">
      <c r="A8" s="79"/>
      <c r="B8" s="86" t="s">
        <v>155</v>
      </c>
      <c r="C8" s="85">
        <v>841</v>
      </c>
    </row>
    <row r="9" spans="1:3" ht="15" customHeight="1" x14ac:dyDescent="0.25">
      <c r="A9" s="79"/>
      <c r="B9" s="86" t="s">
        <v>156</v>
      </c>
      <c r="C9" s="85">
        <v>18965</v>
      </c>
    </row>
    <row r="10" spans="1:3" ht="15" customHeight="1" x14ac:dyDescent="0.25">
      <c r="A10" s="79"/>
      <c r="B10" s="86" t="s">
        <v>157</v>
      </c>
      <c r="C10" s="85">
        <v>277</v>
      </c>
    </row>
    <row r="11" spans="1:3" ht="15" customHeight="1" x14ac:dyDescent="0.25">
      <c r="A11" s="79"/>
      <c r="B11" s="86" t="s">
        <v>158</v>
      </c>
      <c r="C11" s="85">
        <v>179</v>
      </c>
    </row>
    <row r="12" spans="1:3" ht="15" customHeight="1" x14ac:dyDescent="0.25">
      <c r="A12" s="79"/>
      <c r="B12" s="86" t="s">
        <v>159</v>
      </c>
      <c r="C12" s="85">
        <v>38</v>
      </c>
    </row>
    <row r="13" spans="1:3" x14ac:dyDescent="0.25">
      <c r="A13" s="83" t="s">
        <v>160</v>
      </c>
      <c r="B13" s="87" t="s">
        <v>154</v>
      </c>
      <c r="C13" s="84">
        <v>2049</v>
      </c>
    </row>
    <row r="14" spans="1:3" ht="15" customHeight="1" x14ac:dyDescent="0.25">
      <c r="A14" s="80"/>
      <c r="B14" s="88" t="s">
        <v>161</v>
      </c>
      <c r="C14" s="87">
        <v>0</v>
      </c>
    </row>
    <row r="15" spans="1:3" ht="15" customHeight="1" x14ac:dyDescent="0.25">
      <c r="A15" s="80"/>
      <c r="B15" s="88" t="s">
        <v>162</v>
      </c>
      <c r="C15" s="87">
        <v>0</v>
      </c>
    </row>
    <row r="16" spans="1:3" ht="15" customHeight="1" x14ac:dyDescent="0.25">
      <c r="A16" s="80"/>
      <c r="B16" s="88" t="s">
        <v>163</v>
      </c>
      <c r="C16" s="87">
        <v>0</v>
      </c>
    </row>
    <row r="17" spans="1:3" ht="15" customHeight="1" x14ac:dyDescent="0.25">
      <c r="A17" s="80"/>
      <c r="B17" s="88" t="s">
        <v>164</v>
      </c>
      <c r="C17" s="87">
        <v>0</v>
      </c>
    </row>
    <row r="18" spans="1:3" ht="15" customHeight="1" x14ac:dyDescent="0.25">
      <c r="A18" s="80"/>
      <c r="B18" s="88" t="s">
        <v>155</v>
      </c>
      <c r="C18" s="87">
        <v>145</v>
      </c>
    </row>
    <row r="19" spans="1:3" ht="15" customHeight="1" x14ac:dyDescent="0.25">
      <c r="A19" s="104"/>
      <c r="B19" s="105" t="s">
        <v>185</v>
      </c>
      <c r="C19" s="87">
        <v>2</v>
      </c>
    </row>
    <row r="20" spans="1:3" ht="15" customHeight="1" x14ac:dyDescent="0.25">
      <c r="A20" s="80"/>
      <c r="B20" s="88" t="s">
        <v>165</v>
      </c>
      <c r="C20" s="87">
        <v>35</v>
      </c>
    </row>
    <row r="21" spans="1:3" ht="15" customHeight="1" x14ac:dyDescent="0.25">
      <c r="A21" s="80"/>
      <c r="B21" s="88" t="s">
        <v>166</v>
      </c>
      <c r="C21" s="87">
        <v>412</v>
      </c>
    </row>
    <row r="22" spans="1:3" ht="15" customHeight="1" x14ac:dyDescent="0.25">
      <c r="A22" s="80"/>
      <c r="B22" s="88" t="s">
        <v>156</v>
      </c>
      <c r="C22" s="87">
        <v>12</v>
      </c>
    </row>
    <row r="23" spans="1:3" ht="15" customHeight="1" x14ac:dyDescent="0.25">
      <c r="A23" s="80"/>
      <c r="B23" s="88" t="s">
        <v>167</v>
      </c>
      <c r="C23" s="87">
        <v>443</v>
      </c>
    </row>
    <row r="24" spans="1:3" ht="15" customHeight="1" x14ac:dyDescent="0.25">
      <c r="A24" s="80"/>
      <c r="B24" s="88" t="s">
        <v>168</v>
      </c>
      <c r="C24" s="87">
        <v>1</v>
      </c>
    </row>
    <row r="25" spans="1:3" ht="15" customHeight="1" x14ac:dyDescent="0.25">
      <c r="A25" s="104"/>
      <c r="B25" s="105" t="s">
        <v>243</v>
      </c>
      <c r="C25" s="87">
        <v>1</v>
      </c>
    </row>
    <row r="26" spans="1:3" ht="15" customHeight="1" x14ac:dyDescent="0.25">
      <c r="A26" s="80"/>
      <c r="B26" s="88" t="s">
        <v>169</v>
      </c>
      <c r="C26" s="87">
        <v>10</v>
      </c>
    </row>
    <row r="27" spans="1:3" ht="15" customHeight="1" x14ac:dyDescent="0.25">
      <c r="A27" s="104"/>
      <c r="B27" s="105" t="s">
        <v>261</v>
      </c>
      <c r="C27" s="87">
        <v>2</v>
      </c>
    </row>
    <row r="28" spans="1:3" ht="15" customHeight="1" x14ac:dyDescent="0.25">
      <c r="A28" s="80"/>
      <c r="B28" s="88" t="s">
        <v>170</v>
      </c>
      <c r="C28" s="87">
        <v>3</v>
      </c>
    </row>
    <row r="29" spans="1:3" ht="15" customHeight="1" x14ac:dyDescent="0.25">
      <c r="A29" s="80"/>
      <c r="B29" s="88" t="s">
        <v>171</v>
      </c>
      <c r="C29" s="87">
        <v>0</v>
      </c>
    </row>
    <row r="30" spans="1:3" ht="15" customHeight="1" x14ac:dyDescent="0.25">
      <c r="A30" s="80"/>
      <c r="B30" s="88" t="s">
        <v>172</v>
      </c>
      <c r="C30" s="87">
        <v>1</v>
      </c>
    </row>
    <row r="31" spans="1:3" ht="15" customHeight="1" x14ac:dyDescent="0.25">
      <c r="A31" s="104"/>
      <c r="B31" s="105" t="s">
        <v>211</v>
      </c>
      <c r="C31" s="106">
        <v>2</v>
      </c>
    </row>
    <row r="32" spans="1:3" ht="15" customHeight="1" x14ac:dyDescent="0.25">
      <c r="A32" s="80"/>
      <c r="B32" s="88" t="s">
        <v>173</v>
      </c>
      <c r="C32" s="87">
        <v>0</v>
      </c>
    </row>
    <row r="33" spans="1:3" ht="15" customHeight="1" x14ac:dyDescent="0.25">
      <c r="A33" s="80"/>
      <c r="B33" s="88" t="s">
        <v>174</v>
      </c>
      <c r="C33" s="87">
        <v>0</v>
      </c>
    </row>
    <row r="34" spans="1:3" ht="15" customHeight="1" x14ac:dyDescent="0.25">
      <c r="A34" s="80"/>
      <c r="B34" s="88" t="s">
        <v>175</v>
      </c>
      <c r="C34" s="87">
        <v>0</v>
      </c>
    </row>
    <row r="35" spans="1:3" ht="15" customHeight="1" x14ac:dyDescent="0.25">
      <c r="A35" s="107"/>
      <c r="B35" s="105" t="s">
        <v>334</v>
      </c>
      <c r="C35" s="87">
        <v>1</v>
      </c>
    </row>
    <row r="36" spans="1:3" ht="15" customHeight="1" x14ac:dyDescent="0.25">
      <c r="A36" s="80"/>
      <c r="B36" s="88" t="s">
        <v>176</v>
      </c>
      <c r="C36" s="87">
        <v>1</v>
      </c>
    </row>
    <row r="37" spans="1:3" ht="15" customHeight="1" x14ac:dyDescent="0.25">
      <c r="A37" s="80"/>
      <c r="B37" s="88" t="s">
        <v>177</v>
      </c>
      <c r="C37" s="87">
        <v>972</v>
      </c>
    </row>
    <row r="38" spans="1:3" ht="15" customHeight="1" x14ac:dyDescent="0.25">
      <c r="A38" s="80"/>
      <c r="B38" s="88" t="s">
        <v>178</v>
      </c>
      <c r="C38" s="87">
        <v>2</v>
      </c>
    </row>
    <row r="39" spans="1:3" ht="15" customHeight="1" x14ac:dyDescent="0.25">
      <c r="A39" s="80"/>
      <c r="B39" s="88" t="s">
        <v>179</v>
      </c>
      <c r="C39" s="87">
        <v>0</v>
      </c>
    </row>
    <row r="40" spans="1:3" ht="15" customHeight="1" x14ac:dyDescent="0.25">
      <c r="A40" s="80"/>
      <c r="B40" s="88" t="s">
        <v>180</v>
      </c>
      <c r="C40" s="87">
        <v>0</v>
      </c>
    </row>
    <row r="41" spans="1:3" x14ac:dyDescent="0.25">
      <c r="A41" s="80"/>
      <c r="B41" s="88" t="s">
        <v>159</v>
      </c>
      <c r="C41" s="87">
        <v>4</v>
      </c>
    </row>
    <row r="42" spans="1:3" ht="15" customHeight="1" x14ac:dyDescent="0.25">
      <c r="A42" s="81" t="s">
        <v>51</v>
      </c>
      <c r="B42" s="85" t="s">
        <v>154</v>
      </c>
      <c r="C42" s="82">
        <v>16509</v>
      </c>
    </row>
    <row r="43" spans="1:3" ht="15" customHeight="1" x14ac:dyDescent="0.25">
      <c r="A43" s="79"/>
      <c r="B43" s="86" t="s">
        <v>156</v>
      </c>
      <c r="C43" s="85">
        <v>16438</v>
      </c>
    </row>
    <row r="44" spans="1:3" ht="15" customHeight="1" x14ac:dyDescent="0.25">
      <c r="A44" s="79"/>
      <c r="B44" s="86" t="s">
        <v>159</v>
      </c>
      <c r="C44" s="85">
        <v>71</v>
      </c>
    </row>
    <row r="45" spans="1:3" ht="15" customHeight="1" x14ac:dyDescent="0.25">
      <c r="A45" s="83" t="s">
        <v>150</v>
      </c>
      <c r="B45" s="87" t="s">
        <v>154</v>
      </c>
      <c r="C45" s="84">
        <v>193480</v>
      </c>
    </row>
    <row r="46" spans="1:3" ht="15" customHeight="1" x14ac:dyDescent="0.25">
      <c r="A46" s="80"/>
      <c r="B46" s="88" t="s">
        <v>181</v>
      </c>
      <c r="C46" s="87">
        <v>296</v>
      </c>
    </row>
    <row r="47" spans="1:3" ht="15" customHeight="1" x14ac:dyDescent="0.25">
      <c r="A47" s="80"/>
      <c r="B47" s="88" t="s">
        <v>182</v>
      </c>
      <c r="C47" s="87">
        <v>354</v>
      </c>
    </row>
    <row r="48" spans="1:3" ht="15" customHeight="1" x14ac:dyDescent="0.25">
      <c r="A48" s="80"/>
      <c r="B48" s="88" t="s">
        <v>183</v>
      </c>
      <c r="C48" s="87">
        <v>420</v>
      </c>
    </row>
    <row r="49" spans="1:3" ht="15" customHeight="1" x14ac:dyDescent="0.25">
      <c r="A49" s="80"/>
      <c r="B49" s="88" t="s">
        <v>184</v>
      </c>
      <c r="C49" s="87">
        <v>9698</v>
      </c>
    </row>
    <row r="50" spans="1:3" ht="15" customHeight="1" x14ac:dyDescent="0.25">
      <c r="A50" s="80"/>
      <c r="B50" s="88" t="s">
        <v>185</v>
      </c>
      <c r="C50" s="87">
        <v>8074</v>
      </c>
    </row>
    <row r="51" spans="1:3" ht="15" customHeight="1" x14ac:dyDescent="0.25">
      <c r="A51" s="80"/>
      <c r="B51" s="88" t="s">
        <v>156</v>
      </c>
      <c r="C51" s="87">
        <v>167345</v>
      </c>
    </row>
    <row r="52" spans="1:3" ht="15" customHeight="1" x14ac:dyDescent="0.25">
      <c r="A52" s="80"/>
      <c r="B52" s="88" t="s">
        <v>186</v>
      </c>
      <c r="C52" s="87">
        <v>107</v>
      </c>
    </row>
    <row r="53" spans="1:3" ht="15" customHeight="1" x14ac:dyDescent="0.25">
      <c r="A53" s="80"/>
      <c r="B53" s="88" t="s">
        <v>187</v>
      </c>
      <c r="C53" s="87">
        <v>673</v>
      </c>
    </row>
    <row r="54" spans="1:3" x14ac:dyDescent="0.25">
      <c r="A54" s="80"/>
      <c r="B54" s="88" t="s">
        <v>188</v>
      </c>
      <c r="C54" s="87">
        <v>6206</v>
      </c>
    </row>
    <row r="55" spans="1:3" ht="15" customHeight="1" x14ac:dyDescent="0.25">
      <c r="A55" s="80"/>
      <c r="B55" s="88" t="s">
        <v>189</v>
      </c>
      <c r="C55" s="87">
        <v>0</v>
      </c>
    </row>
    <row r="56" spans="1:3" ht="15" customHeight="1" x14ac:dyDescent="0.25">
      <c r="A56" s="80"/>
      <c r="B56" s="88" t="s">
        <v>190</v>
      </c>
      <c r="C56" s="87">
        <v>72</v>
      </c>
    </row>
    <row r="57" spans="1:3" ht="15" customHeight="1" x14ac:dyDescent="0.25">
      <c r="A57" s="80"/>
      <c r="B57" s="88" t="s">
        <v>191</v>
      </c>
      <c r="C57" s="87">
        <v>48</v>
      </c>
    </row>
    <row r="58" spans="1:3" ht="15" customHeight="1" x14ac:dyDescent="0.25">
      <c r="A58" s="80"/>
      <c r="B58" s="88" t="s">
        <v>180</v>
      </c>
      <c r="C58" s="87">
        <v>187</v>
      </c>
    </row>
    <row r="59" spans="1:3" ht="15" customHeight="1" x14ac:dyDescent="0.25">
      <c r="A59" s="81" t="s">
        <v>192</v>
      </c>
      <c r="B59" s="85" t="s">
        <v>154</v>
      </c>
      <c r="C59" s="82">
        <v>1313</v>
      </c>
    </row>
    <row r="60" spans="1:3" ht="15" customHeight="1" x14ac:dyDescent="0.25">
      <c r="A60" s="79"/>
      <c r="B60" s="86" t="s">
        <v>193</v>
      </c>
      <c r="C60" s="85">
        <v>1191</v>
      </c>
    </row>
    <row r="61" spans="1:3" ht="15" customHeight="1" x14ac:dyDescent="0.25">
      <c r="A61" s="79"/>
      <c r="B61" s="86" t="s">
        <v>194</v>
      </c>
      <c r="C61" s="85">
        <v>2</v>
      </c>
    </row>
    <row r="62" spans="1:3" ht="15" customHeight="1" x14ac:dyDescent="0.25">
      <c r="A62" s="79"/>
      <c r="B62" s="86" t="s">
        <v>195</v>
      </c>
      <c r="C62" s="85">
        <v>6</v>
      </c>
    </row>
    <row r="63" spans="1:3" ht="15" customHeight="1" x14ac:dyDescent="0.25">
      <c r="A63" s="79"/>
      <c r="B63" s="86" t="s">
        <v>196</v>
      </c>
      <c r="C63" s="85">
        <v>62</v>
      </c>
    </row>
    <row r="64" spans="1:3" ht="15" customHeight="1" x14ac:dyDescent="0.25">
      <c r="A64" s="79"/>
      <c r="B64" s="86" t="s">
        <v>197</v>
      </c>
      <c r="C64" s="85">
        <v>52</v>
      </c>
    </row>
    <row r="65" spans="1:3" ht="15" customHeight="1" x14ac:dyDescent="0.25">
      <c r="A65" s="83" t="s">
        <v>45</v>
      </c>
      <c r="B65" s="87" t="s">
        <v>154</v>
      </c>
      <c r="C65" s="84">
        <v>64760</v>
      </c>
    </row>
    <row r="66" spans="1:3" s="108" customFormat="1" ht="15" customHeight="1" x14ac:dyDescent="0.25">
      <c r="A66" s="107"/>
      <c r="B66" s="105" t="s">
        <v>184</v>
      </c>
      <c r="C66" s="87">
        <v>1</v>
      </c>
    </row>
    <row r="67" spans="1:3" ht="15" customHeight="1" x14ac:dyDescent="0.25">
      <c r="A67" s="80"/>
      <c r="B67" s="88" t="s">
        <v>198</v>
      </c>
      <c r="C67" s="87">
        <v>3994</v>
      </c>
    </row>
    <row r="68" spans="1:3" x14ac:dyDescent="0.25">
      <c r="A68" s="80"/>
      <c r="B68" s="88" t="s">
        <v>165</v>
      </c>
      <c r="C68" s="87">
        <v>16070</v>
      </c>
    </row>
    <row r="69" spans="1:3" ht="15" customHeight="1" x14ac:dyDescent="0.25">
      <c r="A69" s="80"/>
      <c r="B69" s="88" t="s">
        <v>199</v>
      </c>
      <c r="C69" s="87">
        <v>41</v>
      </c>
    </row>
    <row r="70" spans="1:3" ht="15" customHeight="1" x14ac:dyDescent="0.25">
      <c r="A70" s="80"/>
      <c r="B70" s="88" t="s">
        <v>175</v>
      </c>
      <c r="C70" s="87">
        <v>37339</v>
      </c>
    </row>
    <row r="71" spans="1:3" ht="15" customHeight="1" x14ac:dyDescent="0.25">
      <c r="A71" s="80"/>
      <c r="B71" s="88" t="s">
        <v>200</v>
      </c>
      <c r="C71" s="87">
        <v>7315</v>
      </c>
    </row>
    <row r="72" spans="1:3" ht="15" customHeight="1" x14ac:dyDescent="0.25">
      <c r="A72" s="81" t="s">
        <v>49</v>
      </c>
      <c r="B72" s="85" t="s">
        <v>154</v>
      </c>
      <c r="C72" s="82">
        <v>14701</v>
      </c>
    </row>
    <row r="73" spans="1:3" ht="15" customHeight="1" x14ac:dyDescent="0.25">
      <c r="A73" s="79"/>
      <c r="B73" s="86" t="s">
        <v>201</v>
      </c>
      <c r="C73" s="85">
        <v>33</v>
      </c>
    </row>
    <row r="74" spans="1:3" ht="15" customHeight="1" x14ac:dyDescent="0.25">
      <c r="A74" s="79"/>
      <c r="B74" s="86" t="s">
        <v>202</v>
      </c>
      <c r="C74" s="85">
        <v>1536</v>
      </c>
    </row>
    <row r="75" spans="1:3" ht="15" customHeight="1" x14ac:dyDescent="0.25">
      <c r="A75" s="79"/>
      <c r="B75" s="86" t="s">
        <v>203</v>
      </c>
      <c r="C75" s="85">
        <v>413</v>
      </c>
    </row>
    <row r="76" spans="1:3" ht="15" customHeight="1" x14ac:dyDescent="0.25">
      <c r="A76" s="79"/>
      <c r="B76" s="86" t="s">
        <v>161</v>
      </c>
      <c r="C76" s="85">
        <v>2359</v>
      </c>
    </row>
    <row r="77" spans="1:3" ht="15" customHeight="1" x14ac:dyDescent="0.25">
      <c r="A77" s="79"/>
      <c r="B77" s="86" t="s">
        <v>162</v>
      </c>
      <c r="C77" s="85">
        <v>672</v>
      </c>
    </row>
    <row r="78" spans="1:3" ht="15" customHeight="1" x14ac:dyDescent="0.25">
      <c r="A78" s="79"/>
      <c r="B78" s="86" t="s">
        <v>204</v>
      </c>
      <c r="C78" s="85">
        <v>55</v>
      </c>
    </row>
    <row r="79" spans="1:3" ht="15" customHeight="1" x14ac:dyDescent="0.25">
      <c r="A79" s="79"/>
      <c r="B79" s="86" t="s">
        <v>205</v>
      </c>
      <c r="C79" s="85">
        <v>482</v>
      </c>
    </row>
    <row r="80" spans="1:3" ht="15" customHeight="1" x14ac:dyDescent="0.25">
      <c r="A80" s="79"/>
      <c r="B80" s="86" t="s">
        <v>171</v>
      </c>
      <c r="C80" s="85">
        <v>6758</v>
      </c>
    </row>
    <row r="81" spans="1:3" x14ac:dyDescent="0.25">
      <c r="A81" s="79"/>
      <c r="B81" s="86" t="s">
        <v>206</v>
      </c>
      <c r="C81" s="85">
        <v>1097</v>
      </c>
    </row>
    <row r="82" spans="1:3" ht="15" customHeight="1" x14ac:dyDescent="0.25">
      <c r="A82" s="79"/>
      <c r="B82" s="86" t="s">
        <v>207</v>
      </c>
      <c r="C82" s="85">
        <v>364</v>
      </c>
    </row>
    <row r="83" spans="1:3" ht="15" customHeight="1" x14ac:dyDescent="0.25">
      <c r="A83" s="79"/>
      <c r="B83" s="86" t="s">
        <v>208</v>
      </c>
      <c r="C83" s="85">
        <v>223</v>
      </c>
    </row>
    <row r="84" spans="1:3" ht="15" customHeight="1" x14ac:dyDescent="0.25">
      <c r="A84" s="79"/>
      <c r="B84" s="86" t="s">
        <v>209</v>
      </c>
      <c r="C84" s="85">
        <v>709</v>
      </c>
    </row>
    <row r="85" spans="1:3" x14ac:dyDescent="0.25">
      <c r="A85" s="83" t="s">
        <v>50</v>
      </c>
      <c r="B85" s="87" t="s">
        <v>154</v>
      </c>
      <c r="C85" s="84">
        <v>8031</v>
      </c>
    </row>
    <row r="86" spans="1:3" x14ac:dyDescent="0.25">
      <c r="A86" s="80"/>
      <c r="B86" s="88" t="s">
        <v>164</v>
      </c>
      <c r="C86" s="87">
        <v>0</v>
      </c>
    </row>
    <row r="87" spans="1:3" x14ac:dyDescent="0.25">
      <c r="A87" s="80"/>
      <c r="B87" s="88" t="s">
        <v>210</v>
      </c>
      <c r="C87" s="87">
        <v>761</v>
      </c>
    </row>
    <row r="88" spans="1:3" x14ac:dyDescent="0.25">
      <c r="A88" s="80"/>
      <c r="B88" s="88" t="s">
        <v>211</v>
      </c>
      <c r="C88" s="87">
        <v>5219</v>
      </c>
    </row>
    <row r="89" spans="1:3" ht="15" customHeight="1" x14ac:dyDescent="0.25">
      <c r="A89" s="80"/>
      <c r="B89" s="88" t="s">
        <v>212</v>
      </c>
      <c r="C89" s="87">
        <v>2051</v>
      </c>
    </row>
    <row r="90" spans="1:3" ht="15" customHeight="1" x14ac:dyDescent="0.25">
      <c r="A90" s="81" t="s">
        <v>213</v>
      </c>
      <c r="B90" s="85" t="s">
        <v>154</v>
      </c>
      <c r="C90" s="82">
        <v>11</v>
      </c>
    </row>
    <row r="91" spans="1:3" ht="15" customHeight="1" x14ac:dyDescent="0.25">
      <c r="A91" s="79"/>
      <c r="B91" s="86" t="s">
        <v>26</v>
      </c>
      <c r="C91" s="85">
        <v>11</v>
      </c>
    </row>
    <row r="92" spans="1:3" ht="15" customHeight="1" x14ac:dyDescent="0.25">
      <c r="A92" s="83" t="s">
        <v>214</v>
      </c>
      <c r="B92" s="87" t="s">
        <v>154</v>
      </c>
      <c r="C92" s="84">
        <v>605</v>
      </c>
    </row>
    <row r="93" spans="1:3" ht="15" customHeight="1" x14ac:dyDescent="0.25">
      <c r="A93" s="80"/>
      <c r="B93" s="88" t="s">
        <v>215</v>
      </c>
      <c r="C93" s="87">
        <v>48</v>
      </c>
    </row>
    <row r="94" spans="1:3" x14ac:dyDescent="0.25">
      <c r="A94" s="80"/>
      <c r="B94" s="88" t="s">
        <v>216</v>
      </c>
      <c r="C94" s="87">
        <v>127</v>
      </c>
    </row>
    <row r="95" spans="1:3" ht="15" customHeight="1" x14ac:dyDescent="0.25">
      <c r="A95" s="80"/>
      <c r="B95" s="88" t="s">
        <v>217</v>
      </c>
      <c r="C95" s="87">
        <v>190</v>
      </c>
    </row>
    <row r="96" spans="1:3" ht="15" customHeight="1" x14ac:dyDescent="0.25">
      <c r="A96" s="80"/>
      <c r="B96" s="88" t="s">
        <v>218</v>
      </c>
      <c r="C96" s="87">
        <v>169</v>
      </c>
    </row>
    <row r="97" spans="1:3" ht="15" customHeight="1" x14ac:dyDescent="0.25">
      <c r="A97" s="80"/>
      <c r="B97" s="88" t="s">
        <v>219</v>
      </c>
      <c r="C97" s="87">
        <v>13</v>
      </c>
    </row>
    <row r="98" spans="1:3" ht="15" customHeight="1" x14ac:dyDescent="0.25">
      <c r="A98" s="80"/>
      <c r="B98" s="88" t="s">
        <v>168</v>
      </c>
      <c r="C98" s="87">
        <v>0</v>
      </c>
    </row>
    <row r="99" spans="1:3" x14ac:dyDescent="0.25">
      <c r="A99" s="80"/>
      <c r="B99" s="88" t="s">
        <v>220</v>
      </c>
      <c r="C99" s="87">
        <v>58</v>
      </c>
    </row>
    <row r="100" spans="1:3" ht="15" customHeight="1" x14ac:dyDescent="0.25">
      <c r="A100" s="81" t="s">
        <v>221</v>
      </c>
      <c r="B100" s="85" t="s">
        <v>154</v>
      </c>
      <c r="C100" s="82">
        <v>13053</v>
      </c>
    </row>
    <row r="101" spans="1:3" ht="15" customHeight="1" x14ac:dyDescent="0.25">
      <c r="A101" s="79"/>
      <c r="B101" s="86" t="s">
        <v>222</v>
      </c>
      <c r="C101" s="85">
        <v>618</v>
      </c>
    </row>
    <row r="102" spans="1:3" ht="15" customHeight="1" x14ac:dyDescent="0.25">
      <c r="A102" s="79"/>
      <c r="B102" s="86" t="s">
        <v>163</v>
      </c>
      <c r="C102" s="85">
        <v>3435</v>
      </c>
    </row>
    <row r="103" spans="1:3" x14ac:dyDescent="0.25">
      <c r="A103" s="79"/>
      <c r="B103" s="86" t="s">
        <v>164</v>
      </c>
      <c r="C103" s="85">
        <v>8843</v>
      </c>
    </row>
    <row r="104" spans="1:3" ht="15" customHeight="1" x14ac:dyDescent="0.25">
      <c r="A104" s="79"/>
      <c r="B104" s="86" t="s">
        <v>223</v>
      </c>
      <c r="C104" s="85">
        <v>157</v>
      </c>
    </row>
    <row r="105" spans="1:3" ht="15" customHeight="1" x14ac:dyDescent="0.25">
      <c r="A105" s="83" t="s">
        <v>224</v>
      </c>
      <c r="B105" s="87" t="s">
        <v>154</v>
      </c>
      <c r="C105" s="84">
        <v>10769</v>
      </c>
    </row>
    <row r="106" spans="1:3" ht="15" customHeight="1" x14ac:dyDescent="0.25">
      <c r="A106" s="80"/>
      <c r="B106" s="88" t="s">
        <v>168</v>
      </c>
      <c r="C106" s="87">
        <v>5738</v>
      </c>
    </row>
    <row r="107" spans="1:3" x14ac:dyDescent="0.25">
      <c r="A107" s="80"/>
      <c r="B107" s="88" t="s">
        <v>174</v>
      </c>
      <c r="C107" s="87">
        <v>3960</v>
      </c>
    </row>
    <row r="108" spans="1:3" ht="15" customHeight="1" x14ac:dyDescent="0.25">
      <c r="A108" s="80"/>
      <c r="B108" s="88" t="s">
        <v>176</v>
      </c>
      <c r="C108" s="87">
        <v>1071</v>
      </c>
    </row>
    <row r="109" spans="1:3" ht="15" customHeight="1" x14ac:dyDescent="0.25">
      <c r="A109" s="81" t="s">
        <v>225</v>
      </c>
      <c r="B109" s="85" t="s">
        <v>154</v>
      </c>
      <c r="C109" s="82">
        <v>537</v>
      </c>
    </row>
    <row r="110" spans="1:3" ht="15" customHeight="1" x14ac:dyDescent="0.25">
      <c r="A110" s="79"/>
      <c r="B110" s="86" t="s">
        <v>226</v>
      </c>
      <c r="C110" s="85">
        <v>14</v>
      </c>
    </row>
    <row r="111" spans="1:3" ht="15" customHeight="1" x14ac:dyDescent="0.25">
      <c r="A111" s="79"/>
      <c r="B111" s="86" t="s">
        <v>227</v>
      </c>
      <c r="C111" s="85">
        <v>104</v>
      </c>
    </row>
    <row r="112" spans="1:3" ht="15" customHeight="1" x14ac:dyDescent="0.25">
      <c r="A112" s="79"/>
      <c r="B112" s="86" t="s">
        <v>156</v>
      </c>
      <c r="C112" s="85">
        <v>419</v>
      </c>
    </row>
    <row r="113" spans="1:3" ht="15" customHeight="1" x14ac:dyDescent="0.25">
      <c r="A113" s="83" t="s">
        <v>47</v>
      </c>
      <c r="B113" s="87" t="s">
        <v>154</v>
      </c>
      <c r="C113" s="84">
        <v>42972</v>
      </c>
    </row>
    <row r="114" spans="1:3" ht="15" customHeight="1" x14ac:dyDescent="0.25">
      <c r="A114" s="80"/>
      <c r="B114" s="88" t="s">
        <v>228</v>
      </c>
      <c r="C114" s="87">
        <v>63</v>
      </c>
    </row>
    <row r="115" spans="1:3" ht="15" customHeight="1" x14ac:dyDescent="0.25">
      <c r="A115" s="80"/>
      <c r="B115" s="88" t="s">
        <v>229</v>
      </c>
      <c r="C115" s="87">
        <v>220</v>
      </c>
    </row>
    <row r="116" spans="1:3" ht="15" customHeight="1" x14ac:dyDescent="0.25">
      <c r="A116" s="80"/>
      <c r="B116" s="88" t="s">
        <v>230</v>
      </c>
      <c r="C116" s="87">
        <v>81</v>
      </c>
    </row>
    <row r="117" spans="1:3" ht="15" customHeight="1" x14ac:dyDescent="0.25">
      <c r="A117" s="80"/>
      <c r="B117" s="88" t="s">
        <v>231</v>
      </c>
      <c r="C117" s="87">
        <v>21595</v>
      </c>
    </row>
    <row r="118" spans="1:3" ht="15" customHeight="1" x14ac:dyDescent="0.25">
      <c r="A118" s="80"/>
      <c r="B118" s="88" t="s">
        <v>232</v>
      </c>
      <c r="C118" s="87">
        <v>1887</v>
      </c>
    </row>
    <row r="119" spans="1:3" ht="15" customHeight="1" x14ac:dyDescent="0.25">
      <c r="A119" s="80"/>
      <c r="B119" s="88" t="s">
        <v>233</v>
      </c>
      <c r="C119" s="87">
        <v>7889</v>
      </c>
    </row>
    <row r="120" spans="1:3" ht="15" customHeight="1" x14ac:dyDescent="0.25">
      <c r="A120" s="80"/>
      <c r="B120" s="88" t="s">
        <v>234</v>
      </c>
      <c r="C120" s="87">
        <v>1469</v>
      </c>
    </row>
    <row r="121" spans="1:3" ht="15" customHeight="1" x14ac:dyDescent="0.25">
      <c r="A121" s="80"/>
      <c r="B121" s="88" t="s">
        <v>235</v>
      </c>
      <c r="C121" s="87">
        <v>630</v>
      </c>
    </row>
    <row r="122" spans="1:3" x14ac:dyDescent="0.25">
      <c r="A122" s="80"/>
      <c r="B122" s="88" t="s">
        <v>236</v>
      </c>
      <c r="C122" s="87">
        <v>787</v>
      </c>
    </row>
    <row r="123" spans="1:3" ht="15" customHeight="1" x14ac:dyDescent="0.25">
      <c r="A123" s="80"/>
      <c r="B123" s="88" t="s">
        <v>237</v>
      </c>
      <c r="C123" s="87">
        <v>568</v>
      </c>
    </row>
    <row r="124" spans="1:3" ht="15" customHeight="1" x14ac:dyDescent="0.25">
      <c r="A124" s="80"/>
      <c r="B124" s="88" t="s">
        <v>173</v>
      </c>
      <c r="C124" s="87">
        <v>3823</v>
      </c>
    </row>
    <row r="125" spans="1:3" ht="15" customHeight="1" x14ac:dyDescent="0.25">
      <c r="A125" s="80"/>
      <c r="B125" s="88" t="s">
        <v>178</v>
      </c>
      <c r="C125" s="87">
        <v>2547</v>
      </c>
    </row>
    <row r="126" spans="1:3" ht="15" customHeight="1" x14ac:dyDescent="0.25">
      <c r="A126" s="80"/>
      <c r="B126" s="88" t="s">
        <v>238</v>
      </c>
      <c r="C126" s="87">
        <v>69</v>
      </c>
    </row>
    <row r="127" spans="1:3" ht="15" customHeight="1" x14ac:dyDescent="0.25">
      <c r="A127" s="80"/>
      <c r="B127" s="88" t="s">
        <v>239</v>
      </c>
      <c r="C127" s="87">
        <v>1344</v>
      </c>
    </row>
    <row r="128" spans="1:3" ht="15" customHeight="1" x14ac:dyDescent="0.25">
      <c r="A128" s="81" t="s">
        <v>240</v>
      </c>
      <c r="B128" s="85" t="s">
        <v>154</v>
      </c>
      <c r="C128" s="82">
        <v>6792</v>
      </c>
    </row>
    <row r="129" spans="1:3" ht="15" customHeight="1" x14ac:dyDescent="0.25">
      <c r="A129" s="79"/>
      <c r="B129" s="86" t="s">
        <v>241</v>
      </c>
      <c r="C129" s="85">
        <v>358</v>
      </c>
    </row>
    <row r="130" spans="1:3" ht="15" customHeight="1" x14ac:dyDescent="0.25">
      <c r="A130" s="79"/>
      <c r="B130" s="86" t="s">
        <v>227</v>
      </c>
      <c r="C130" s="85">
        <v>757</v>
      </c>
    </row>
    <row r="131" spans="1:3" x14ac:dyDescent="0.25">
      <c r="A131" s="79"/>
      <c r="B131" s="86" t="s">
        <v>242</v>
      </c>
      <c r="C131" s="85">
        <v>173</v>
      </c>
    </row>
    <row r="132" spans="1:3" x14ac:dyDescent="0.25">
      <c r="A132" s="79"/>
      <c r="B132" s="86" t="s">
        <v>243</v>
      </c>
      <c r="C132" s="85">
        <v>1173</v>
      </c>
    </row>
    <row r="133" spans="1:3" x14ac:dyDescent="0.25">
      <c r="A133" s="79"/>
      <c r="B133" s="86" t="s">
        <v>172</v>
      </c>
      <c r="C133" s="85">
        <v>2193</v>
      </c>
    </row>
    <row r="134" spans="1:3" ht="15" customHeight="1" x14ac:dyDescent="0.25">
      <c r="A134" s="79"/>
      <c r="B134" s="86" t="s">
        <v>244</v>
      </c>
      <c r="C134" s="85">
        <v>46</v>
      </c>
    </row>
    <row r="135" spans="1:3" ht="15" customHeight="1" x14ac:dyDescent="0.25">
      <c r="A135" s="79"/>
      <c r="B135" s="86" t="s">
        <v>245</v>
      </c>
      <c r="C135" s="85">
        <v>172</v>
      </c>
    </row>
    <row r="136" spans="1:3" ht="15" customHeight="1" x14ac:dyDescent="0.25">
      <c r="A136" s="79"/>
      <c r="B136" s="86" t="s">
        <v>179</v>
      </c>
      <c r="C136" s="85">
        <v>1920</v>
      </c>
    </row>
    <row r="137" spans="1:3" ht="15" customHeight="1" x14ac:dyDescent="0.25">
      <c r="A137" s="83" t="s">
        <v>246</v>
      </c>
      <c r="B137" s="87" t="s">
        <v>154</v>
      </c>
      <c r="C137" s="84">
        <v>343</v>
      </c>
    </row>
    <row r="138" spans="1:3" ht="15" customHeight="1" x14ac:dyDescent="0.25">
      <c r="A138" s="80"/>
      <c r="B138" s="88" t="s">
        <v>247</v>
      </c>
      <c r="C138" s="87">
        <v>343</v>
      </c>
    </row>
    <row r="139" spans="1:3" ht="15" customHeight="1" x14ac:dyDescent="0.25">
      <c r="A139" s="81" t="s">
        <v>248</v>
      </c>
      <c r="B139" s="85" t="s">
        <v>154</v>
      </c>
      <c r="C139" s="82">
        <v>6</v>
      </c>
    </row>
    <row r="140" spans="1:3" ht="15" customHeight="1" x14ac:dyDescent="0.25">
      <c r="A140" s="79"/>
      <c r="B140" s="86" t="s">
        <v>249</v>
      </c>
      <c r="C140" s="85">
        <v>2</v>
      </c>
    </row>
    <row r="141" spans="1:3" ht="15" customHeight="1" x14ac:dyDescent="0.25">
      <c r="A141" s="79"/>
      <c r="B141" s="86" t="s">
        <v>250</v>
      </c>
      <c r="C141" s="85">
        <v>4</v>
      </c>
    </row>
    <row r="142" spans="1:3" ht="15" customHeight="1" x14ac:dyDescent="0.25">
      <c r="A142" s="83" t="s">
        <v>251</v>
      </c>
      <c r="B142" s="87" t="s">
        <v>154</v>
      </c>
      <c r="C142" s="84">
        <v>28</v>
      </c>
    </row>
    <row r="143" spans="1:3" x14ac:dyDescent="0.25">
      <c r="A143" s="80"/>
      <c r="B143" s="88" t="s">
        <v>252</v>
      </c>
      <c r="C143" s="87">
        <v>10</v>
      </c>
    </row>
    <row r="144" spans="1:3" ht="15" customHeight="1" x14ac:dyDescent="0.25">
      <c r="A144" s="80"/>
      <c r="B144" s="88" t="s">
        <v>253</v>
      </c>
      <c r="C144" s="87">
        <v>0</v>
      </c>
    </row>
    <row r="145" spans="1:3" ht="15" customHeight="1" x14ac:dyDescent="0.25">
      <c r="A145" s="80"/>
      <c r="B145" s="88" t="s">
        <v>254</v>
      </c>
      <c r="C145" s="87">
        <v>10</v>
      </c>
    </row>
    <row r="146" spans="1:3" x14ac:dyDescent="0.25">
      <c r="A146" s="80"/>
      <c r="B146" s="88" t="s">
        <v>255</v>
      </c>
      <c r="C146" s="87">
        <v>3</v>
      </c>
    </row>
    <row r="147" spans="1:3" ht="15" customHeight="1" x14ac:dyDescent="0.25">
      <c r="A147" s="80"/>
      <c r="B147" s="88" t="s">
        <v>256</v>
      </c>
      <c r="C147" s="87">
        <v>1</v>
      </c>
    </row>
    <row r="148" spans="1:3" ht="15" customHeight="1" x14ac:dyDescent="0.25">
      <c r="A148" s="80"/>
      <c r="B148" s="88" t="s">
        <v>257</v>
      </c>
      <c r="C148" s="87">
        <v>3</v>
      </c>
    </row>
    <row r="149" spans="1:3" ht="15" customHeight="1" x14ac:dyDescent="0.25">
      <c r="A149" s="109"/>
      <c r="B149" s="110" t="s">
        <v>323</v>
      </c>
      <c r="C149" s="87">
        <v>1</v>
      </c>
    </row>
    <row r="150" spans="1:3" ht="15" customHeight="1" x14ac:dyDescent="0.25">
      <c r="A150" s="81" t="s">
        <v>258</v>
      </c>
      <c r="B150" s="85" t="s">
        <v>154</v>
      </c>
      <c r="C150" s="82">
        <v>3</v>
      </c>
    </row>
    <row r="151" spans="1:3" x14ac:dyDescent="0.25">
      <c r="A151" s="79"/>
      <c r="B151" s="86" t="s">
        <v>259</v>
      </c>
      <c r="C151" s="85">
        <v>2</v>
      </c>
    </row>
    <row r="152" spans="1:3" ht="15" customHeight="1" x14ac:dyDescent="0.25">
      <c r="A152" s="79"/>
      <c r="B152" s="86" t="s">
        <v>260</v>
      </c>
      <c r="C152" s="85">
        <v>1</v>
      </c>
    </row>
    <row r="153" spans="1:3" ht="15" customHeight="1" x14ac:dyDescent="0.25">
      <c r="A153" s="83" t="s">
        <v>261</v>
      </c>
      <c r="B153" s="87" t="s">
        <v>154</v>
      </c>
      <c r="C153" s="84">
        <v>1380</v>
      </c>
    </row>
    <row r="154" spans="1:3" ht="15" customHeight="1" x14ac:dyDescent="0.25">
      <c r="A154" s="80"/>
      <c r="B154" s="88" t="s">
        <v>261</v>
      </c>
      <c r="C154" s="87">
        <v>1380</v>
      </c>
    </row>
    <row r="155" spans="1:3" ht="15" customHeight="1" x14ac:dyDescent="0.25">
      <c r="A155" s="81" t="s">
        <v>262</v>
      </c>
      <c r="B155" s="85" t="s">
        <v>154</v>
      </c>
      <c r="C155" s="82">
        <v>0</v>
      </c>
    </row>
    <row r="156" spans="1:3" ht="15" customHeight="1" x14ac:dyDescent="0.25">
      <c r="A156" s="79"/>
      <c r="B156" s="86" t="s">
        <v>263</v>
      </c>
      <c r="C156" s="85">
        <v>0</v>
      </c>
    </row>
    <row r="157" spans="1:3" ht="15" customHeight="1" x14ac:dyDescent="0.25">
      <c r="A157" s="83" t="s">
        <v>151</v>
      </c>
      <c r="B157" s="87" t="s">
        <v>154</v>
      </c>
      <c r="C157" s="84">
        <v>33960</v>
      </c>
    </row>
    <row r="158" spans="1:3" ht="15" customHeight="1" x14ac:dyDescent="0.25">
      <c r="A158" s="80"/>
      <c r="B158" s="88" t="s">
        <v>264</v>
      </c>
      <c r="C158" s="87">
        <v>233</v>
      </c>
    </row>
    <row r="159" spans="1:3" ht="15" customHeight="1" x14ac:dyDescent="0.25">
      <c r="A159" s="80"/>
      <c r="B159" s="88" t="s">
        <v>265</v>
      </c>
      <c r="C159" s="87">
        <v>12895</v>
      </c>
    </row>
    <row r="160" spans="1:3" ht="15" customHeight="1" x14ac:dyDescent="0.25">
      <c r="A160" s="80"/>
      <c r="B160" s="88" t="s">
        <v>266</v>
      </c>
      <c r="C160" s="87">
        <v>79</v>
      </c>
    </row>
    <row r="161" spans="1:3" ht="15" customHeight="1" x14ac:dyDescent="0.25">
      <c r="A161" s="107"/>
      <c r="B161" s="105" t="s">
        <v>231</v>
      </c>
      <c r="C161" s="87">
        <v>1</v>
      </c>
    </row>
    <row r="162" spans="1:3" ht="15" customHeight="1" x14ac:dyDescent="0.25">
      <c r="A162" s="80"/>
      <c r="B162" s="88" t="s">
        <v>267</v>
      </c>
      <c r="C162" s="87">
        <v>5553</v>
      </c>
    </row>
    <row r="163" spans="1:3" ht="15" customHeight="1" x14ac:dyDescent="0.25">
      <c r="A163" s="80"/>
      <c r="B163" s="88" t="s">
        <v>268</v>
      </c>
      <c r="C163" s="87">
        <v>64</v>
      </c>
    </row>
    <row r="164" spans="1:3" ht="15" customHeight="1" x14ac:dyDescent="0.25">
      <c r="A164" s="80"/>
      <c r="B164" s="88" t="s">
        <v>269</v>
      </c>
      <c r="C164" s="87">
        <v>103</v>
      </c>
    </row>
    <row r="165" spans="1:3" x14ac:dyDescent="0.25">
      <c r="A165" s="80"/>
      <c r="B165" s="88" t="s">
        <v>270</v>
      </c>
      <c r="C165" s="87">
        <v>84</v>
      </c>
    </row>
    <row r="166" spans="1:3" ht="15" customHeight="1" x14ac:dyDescent="0.25">
      <c r="A166" s="80"/>
      <c r="B166" s="88" t="s">
        <v>271</v>
      </c>
      <c r="C166" s="87">
        <v>2804</v>
      </c>
    </row>
    <row r="167" spans="1:3" ht="15" customHeight="1" x14ac:dyDescent="0.25">
      <c r="A167" s="80"/>
      <c r="B167" s="88" t="s">
        <v>272</v>
      </c>
      <c r="C167" s="87">
        <v>3280</v>
      </c>
    </row>
    <row r="168" spans="1:3" ht="15" customHeight="1" x14ac:dyDescent="0.25">
      <c r="A168" s="80"/>
      <c r="B168" s="88" t="s">
        <v>273</v>
      </c>
      <c r="C168" s="87">
        <v>627</v>
      </c>
    </row>
    <row r="169" spans="1:3" ht="15" customHeight="1" x14ac:dyDescent="0.25">
      <c r="A169" s="80"/>
      <c r="B169" s="88" t="s">
        <v>274</v>
      </c>
      <c r="C169" s="87">
        <v>8237</v>
      </c>
    </row>
    <row r="170" spans="1:3" x14ac:dyDescent="0.25">
      <c r="A170" s="81" t="s">
        <v>275</v>
      </c>
      <c r="B170" s="85" t="s">
        <v>154</v>
      </c>
      <c r="C170" s="82">
        <v>543</v>
      </c>
    </row>
    <row r="171" spans="1:3" ht="15" customHeight="1" x14ac:dyDescent="0.25">
      <c r="A171" s="79"/>
      <c r="B171" s="86" t="s">
        <v>276</v>
      </c>
      <c r="C171" s="85">
        <v>297</v>
      </c>
    </row>
    <row r="172" spans="1:3" ht="15" customHeight="1" x14ac:dyDescent="0.25">
      <c r="A172" s="79"/>
      <c r="B172" s="86" t="s">
        <v>277</v>
      </c>
      <c r="C172" s="85">
        <v>91</v>
      </c>
    </row>
    <row r="173" spans="1:3" ht="15" customHeight="1" x14ac:dyDescent="0.25">
      <c r="A173" s="79"/>
      <c r="B173" s="86" t="s">
        <v>278</v>
      </c>
      <c r="C173" s="85">
        <v>113</v>
      </c>
    </row>
    <row r="174" spans="1:3" ht="15" customHeight="1" x14ac:dyDescent="0.25">
      <c r="A174" s="79"/>
      <c r="B174" s="86" t="s">
        <v>279</v>
      </c>
      <c r="C174" s="85">
        <v>42</v>
      </c>
    </row>
    <row r="175" spans="1:3" x14ac:dyDescent="0.25">
      <c r="A175" s="83" t="s">
        <v>280</v>
      </c>
      <c r="B175" s="87" t="s">
        <v>154</v>
      </c>
      <c r="C175" s="84">
        <v>10</v>
      </c>
    </row>
    <row r="176" spans="1:3" x14ac:dyDescent="0.25">
      <c r="A176" s="80"/>
      <c r="B176" s="88" t="s">
        <v>165</v>
      </c>
      <c r="C176" s="87">
        <v>1</v>
      </c>
    </row>
    <row r="177" spans="1:3" x14ac:dyDescent="0.25">
      <c r="A177" s="80"/>
      <c r="B177" s="88" t="s">
        <v>166</v>
      </c>
      <c r="C177" s="87">
        <v>1</v>
      </c>
    </row>
    <row r="178" spans="1:3" ht="15" customHeight="1" x14ac:dyDescent="0.25">
      <c r="A178" s="80"/>
      <c r="B178" s="88" t="s">
        <v>167</v>
      </c>
      <c r="C178" s="87">
        <v>4</v>
      </c>
    </row>
    <row r="179" spans="1:3" ht="15" customHeight="1" x14ac:dyDescent="0.25">
      <c r="A179" s="80"/>
      <c r="B179" s="88" t="s">
        <v>177</v>
      </c>
      <c r="C179" s="87">
        <v>4</v>
      </c>
    </row>
    <row r="180" spans="1:3" ht="15" customHeight="1" x14ac:dyDescent="0.25">
      <c r="A180" s="81" t="s">
        <v>281</v>
      </c>
      <c r="B180" s="85" t="s">
        <v>154</v>
      </c>
      <c r="C180" s="82">
        <v>40</v>
      </c>
    </row>
    <row r="181" spans="1:3" ht="15" customHeight="1" x14ac:dyDescent="0.25">
      <c r="A181" s="79"/>
      <c r="B181" s="86" t="s">
        <v>247</v>
      </c>
      <c r="C181" s="85">
        <v>40</v>
      </c>
    </row>
    <row r="182" spans="1:3" ht="15" customHeight="1" x14ac:dyDescent="0.25">
      <c r="A182" s="83" t="s">
        <v>282</v>
      </c>
      <c r="B182" s="87" t="s">
        <v>154</v>
      </c>
      <c r="C182" s="84">
        <v>340</v>
      </c>
    </row>
    <row r="183" spans="1:3" ht="15" customHeight="1" x14ac:dyDescent="0.25">
      <c r="A183" s="80"/>
      <c r="B183" s="88" t="s">
        <v>283</v>
      </c>
      <c r="C183" s="87">
        <v>22</v>
      </c>
    </row>
    <row r="184" spans="1:3" ht="15" customHeight="1" x14ac:dyDescent="0.25">
      <c r="A184" s="107"/>
      <c r="B184" s="105" t="s">
        <v>324</v>
      </c>
      <c r="C184" s="87">
        <v>1</v>
      </c>
    </row>
    <row r="185" spans="1:3" ht="15" customHeight="1" x14ac:dyDescent="0.25">
      <c r="A185" s="80"/>
      <c r="B185" s="88" t="s">
        <v>284</v>
      </c>
      <c r="C185" s="87">
        <v>4</v>
      </c>
    </row>
    <row r="186" spans="1:3" ht="15" customHeight="1" x14ac:dyDescent="0.25">
      <c r="A186" s="80"/>
      <c r="B186" s="88" t="s">
        <v>285</v>
      </c>
      <c r="C186" s="87">
        <v>94</v>
      </c>
    </row>
    <row r="187" spans="1:3" ht="15" customHeight="1" x14ac:dyDescent="0.25">
      <c r="A187" s="80"/>
      <c r="B187" s="88" t="s">
        <v>286</v>
      </c>
      <c r="C187" s="87">
        <v>21</v>
      </c>
    </row>
    <row r="188" spans="1:3" ht="15" customHeight="1" x14ac:dyDescent="0.25">
      <c r="A188" s="80"/>
      <c r="B188" s="88" t="s">
        <v>287</v>
      </c>
      <c r="C188" s="87">
        <v>125</v>
      </c>
    </row>
    <row r="189" spans="1:3" ht="15" customHeight="1" x14ac:dyDescent="0.25">
      <c r="A189" s="80"/>
      <c r="B189" s="88" t="s">
        <v>288</v>
      </c>
      <c r="C189" s="87">
        <v>9</v>
      </c>
    </row>
    <row r="190" spans="1:3" ht="15" customHeight="1" x14ac:dyDescent="0.25">
      <c r="A190" s="80"/>
      <c r="B190" s="88" t="s">
        <v>289</v>
      </c>
      <c r="C190" s="87">
        <v>0</v>
      </c>
    </row>
    <row r="191" spans="1:3" x14ac:dyDescent="0.25">
      <c r="A191" s="80"/>
      <c r="B191" s="88" t="s">
        <v>290</v>
      </c>
      <c r="C191" s="87">
        <v>5</v>
      </c>
    </row>
    <row r="192" spans="1:3" ht="15" customHeight="1" x14ac:dyDescent="0.25">
      <c r="A192" s="80"/>
      <c r="B192" s="88" t="s">
        <v>291</v>
      </c>
      <c r="C192" s="87">
        <v>55</v>
      </c>
    </row>
    <row r="193" spans="1:3" ht="15" customHeight="1" x14ac:dyDescent="0.25">
      <c r="A193" s="107"/>
      <c r="B193" s="105" t="s">
        <v>325</v>
      </c>
      <c r="C193" s="87">
        <v>1</v>
      </c>
    </row>
    <row r="194" spans="1:3" ht="15" customHeight="1" x14ac:dyDescent="0.25">
      <c r="A194" s="80"/>
      <c r="B194" s="88" t="s">
        <v>292</v>
      </c>
      <c r="C194" s="87">
        <v>1</v>
      </c>
    </row>
    <row r="195" spans="1:3" ht="15" customHeight="1" x14ac:dyDescent="0.25">
      <c r="A195" s="80"/>
      <c r="B195" s="88" t="s">
        <v>293</v>
      </c>
      <c r="C195" s="87">
        <v>2</v>
      </c>
    </row>
    <row r="196" spans="1:3" ht="15" customHeight="1" x14ac:dyDescent="0.25">
      <c r="A196" s="81" t="s">
        <v>294</v>
      </c>
      <c r="B196" s="85" t="s">
        <v>154</v>
      </c>
      <c r="C196" s="82">
        <v>1345</v>
      </c>
    </row>
    <row r="197" spans="1:3" ht="15" customHeight="1" x14ac:dyDescent="0.25">
      <c r="A197" s="79"/>
      <c r="B197" s="86" t="s">
        <v>295</v>
      </c>
      <c r="C197" s="85">
        <v>137</v>
      </c>
    </row>
    <row r="198" spans="1:3" ht="15" customHeight="1" x14ac:dyDescent="0.25">
      <c r="A198" s="79"/>
      <c r="B198" s="86" t="s">
        <v>296</v>
      </c>
      <c r="C198" s="85">
        <v>739</v>
      </c>
    </row>
    <row r="199" spans="1:3" ht="15" customHeight="1" x14ac:dyDescent="0.25">
      <c r="A199" s="79"/>
      <c r="B199" s="86" t="s">
        <v>297</v>
      </c>
      <c r="C199" s="85">
        <v>6</v>
      </c>
    </row>
    <row r="200" spans="1:3" ht="15" customHeight="1" x14ac:dyDescent="0.25">
      <c r="A200" s="102"/>
      <c r="B200" s="103" t="s">
        <v>326</v>
      </c>
      <c r="C200" s="85">
        <v>1</v>
      </c>
    </row>
    <row r="201" spans="1:3" ht="15" customHeight="1" x14ac:dyDescent="0.25">
      <c r="A201" s="79"/>
      <c r="B201" s="86" t="s">
        <v>298</v>
      </c>
      <c r="C201" s="85">
        <v>37</v>
      </c>
    </row>
    <row r="202" spans="1:3" x14ac:dyDescent="0.25">
      <c r="A202" s="79"/>
      <c r="B202" s="86" t="s">
        <v>327</v>
      </c>
      <c r="C202" s="85">
        <v>1</v>
      </c>
    </row>
    <row r="203" spans="1:3" ht="15" customHeight="1" x14ac:dyDescent="0.25">
      <c r="A203" s="79"/>
      <c r="B203" s="86" t="s">
        <v>299</v>
      </c>
      <c r="C203" s="85">
        <v>6</v>
      </c>
    </row>
    <row r="204" spans="1:3" x14ac:dyDescent="0.25">
      <c r="A204" s="79"/>
      <c r="B204" s="86" t="s">
        <v>300</v>
      </c>
      <c r="C204" s="85">
        <v>413</v>
      </c>
    </row>
    <row r="205" spans="1:3" ht="15" customHeight="1" x14ac:dyDescent="0.25">
      <c r="A205" s="79"/>
      <c r="B205" s="86" t="s">
        <v>301</v>
      </c>
      <c r="C205" s="85">
        <v>2</v>
      </c>
    </row>
    <row r="206" spans="1:3" x14ac:dyDescent="0.25">
      <c r="A206" s="79"/>
      <c r="B206" s="86" t="s">
        <v>302</v>
      </c>
      <c r="C206" s="85">
        <v>3</v>
      </c>
    </row>
    <row r="207" spans="1:3" ht="15" customHeight="1" x14ac:dyDescent="0.25">
      <c r="A207" s="83" t="s">
        <v>303</v>
      </c>
      <c r="B207" s="87" t="s">
        <v>154</v>
      </c>
      <c r="C207" s="84">
        <v>4</v>
      </c>
    </row>
    <row r="208" spans="1:3" ht="15" customHeight="1" x14ac:dyDescent="0.25">
      <c r="A208" s="80"/>
      <c r="B208" s="88" t="s">
        <v>303</v>
      </c>
      <c r="C208" s="87">
        <v>4</v>
      </c>
    </row>
    <row r="209" spans="1:3" ht="15" customHeight="1" x14ac:dyDescent="0.25">
      <c r="A209" s="81" t="s">
        <v>304</v>
      </c>
      <c r="B209" s="85" t="s">
        <v>154</v>
      </c>
      <c r="C209" s="82">
        <v>0</v>
      </c>
    </row>
    <row r="210" spans="1:3" ht="15" customHeight="1" x14ac:dyDescent="0.25">
      <c r="A210" s="79"/>
      <c r="B210" s="86" t="s">
        <v>305</v>
      </c>
      <c r="C210" s="85">
        <v>0</v>
      </c>
    </row>
    <row r="211" spans="1:3" ht="15" customHeight="1" x14ac:dyDescent="0.25">
      <c r="A211" s="83" t="s">
        <v>46</v>
      </c>
      <c r="B211" s="87" t="s">
        <v>154</v>
      </c>
      <c r="C211" s="84">
        <v>39737</v>
      </c>
    </row>
    <row r="212" spans="1:3" ht="15" customHeight="1" x14ac:dyDescent="0.25">
      <c r="A212" s="80"/>
      <c r="B212" s="88" t="s">
        <v>306</v>
      </c>
      <c r="C212" s="87">
        <v>10648</v>
      </c>
    </row>
    <row r="213" spans="1:3" x14ac:dyDescent="0.25">
      <c r="A213" s="80"/>
      <c r="B213" s="88" t="s">
        <v>307</v>
      </c>
      <c r="C213" s="87">
        <v>27569</v>
      </c>
    </row>
    <row r="214" spans="1:3" ht="15" customHeight="1" x14ac:dyDescent="0.25">
      <c r="A214" s="80"/>
      <c r="B214" s="88" t="s">
        <v>308</v>
      </c>
      <c r="C214" s="87">
        <v>1520</v>
      </c>
    </row>
    <row r="215" spans="1:3" x14ac:dyDescent="0.25">
      <c r="A215" s="81" t="s">
        <v>309</v>
      </c>
      <c r="B215" s="85" t="s">
        <v>154</v>
      </c>
      <c r="C215" s="82">
        <v>102</v>
      </c>
    </row>
    <row r="216" spans="1:3" x14ac:dyDescent="0.25">
      <c r="A216" s="79"/>
      <c r="B216" s="86" t="s">
        <v>310</v>
      </c>
      <c r="C216" s="85">
        <v>57</v>
      </c>
    </row>
    <row r="217" spans="1:3" x14ac:dyDescent="0.25">
      <c r="A217" s="79"/>
      <c r="B217" s="86" t="s">
        <v>212</v>
      </c>
      <c r="C217" s="85">
        <v>45</v>
      </c>
    </row>
    <row r="218" spans="1:3" x14ac:dyDescent="0.25">
      <c r="A218" s="81" t="s">
        <v>11</v>
      </c>
      <c r="B218" s="85" t="s">
        <v>154</v>
      </c>
      <c r="C218" s="82">
        <f>SUM(C7,C13,C42,C45,C59,C65,C72,C85,C90,C92,C100,C105,C109,C113,C128,C137,C139,C142,C150,C153,C155,C157,C170,C175,C180,C182,C196,C207,C209,C211,C215)</f>
        <v>473723</v>
      </c>
    </row>
  </sheetData>
  <mergeCells count="1">
    <mergeCell ref="A1:B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2B15-6EFE-49E7-8FF2-A2B7ABB16B5F}">
  <dimension ref="A1:C37"/>
  <sheetViews>
    <sheetView zoomScale="110" zoomScaleNormal="110" workbookViewId="0">
      <selection activeCell="A7" sqref="A7"/>
    </sheetView>
  </sheetViews>
  <sheetFormatPr defaultRowHeight="15" x14ac:dyDescent="0.25"/>
  <cols>
    <col min="1" max="1" width="47.7109375" style="1" customWidth="1"/>
    <col min="2" max="2" width="25.7109375" style="1" customWidth="1"/>
    <col min="3" max="3" width="27.85546875" style="29" customWidth="1"/>
    <col min="4" max="16384" width="9.140625" style="1"/>
  </cols>
  <sheetData>
    <row r="1" spans="1:3" ht="15" customHeight="1" x14ac:dyDescent="0.25">
      <c r="A1" s="90" t="s">
        <v>321</v>
      </c>
      <c r="B1" s="90"/>
      <c r="C1" s="90"/>
    </row>
    <row r="2" spans="1:3" x14ac:dyDescent="0.25">
      <c r="A2" s="90"/>
      <c r="B2" s="90"/>
      <c r="C2" s="90"/>
    </row>
    <row r="3" spans="1:3" x14ac:dyDescent="0.25">
      <c r="A3" s="90"/>
      <c r="B3" s="90"/>
      <c r="C3" s="90"/>
    </row>
    <row r="4" spans="1:3" s="2" customFormat="1" x14ac:dyDescent="0.25">
      <c r="A4" s="93"/>
      <c r="B4" s="93"/>
      <c r="C4" s="93"/>
    </row>
    <row r="5" spans="1:3" x14ac:dyDescent="0.25">
      <c r="A5" s="26" t="s">
        <v>313</v>
      </c>
      <c r="B5" s="26"/>
      <c r="C5" s="30"/>
    </row>
    <row r="6" spans="1:3" x14ac:dyDescent="0.25">
      <c r="A6" s="27"/>
      <c r="B6" s="27"/>
      <c r="C6" s="31"/>
    </row>
    <row r="7" spans="1:3" x14ac:dyDescent="0.25">
      <c r="A7" s="22" t="s">
        <v>12</v>
      </c>
      <c r="B7" s="22" t="s">
        <v>41</v>
      </c>
      <c r="C7" s="32" t="s">
        <v>42</v>
      </c>
    </row>
    <row r="8" spans="1:3" x14ac:dyDescent="0.25">
      <c r="A8" s="37" t="s">
        <v>13</v>
      </c>
      <c r="B8" s="41"/>
      <c r="C8" s="39"/>
    </row>
    <row r="9" spans="1:3" x14ac:dyDescent="0.25">
      <c r="A9" s="24" t="s">
        <v>36</v>
      </c>
      <c r="B9" s="25"/>
      <c r="C9" s="33"/>
    </row>
    <row r="10" spans="1:3" x14ac:dyDescent="0.25">
      <c r="A10" s="24" t="s">
        <v>37</v>
      </c>
      <c r="B10" s="25"/>
      <c r="C10" s="33"/>
    </row>
    <row r="11" spans="1:3" x14ac:dyDescent="0.25">
      <c r="A11" s="24" t="s">
        <v>38</v>
      </c>
      <c r="B11" s="25"/>
      <c r="C11" s="33"/>
    </row>
    <row r="12" spans="1:3" x14ac:dyDescent="0.25">
      <c r="A12" s="24" t="s">
        <v>39</v>
      </c>
      <c r="B12" s="25"/>
      <c r="C12" s="33"/>
    </row>
    <row r="13" spans="1:3" x14ac:dyDescent="0.25">
      <c r="A13" s="24" t="s">
        <v>40</v>
      </c>
      <c r="B13" s="25"/>
      <c r="C13" s="33"/>
    </row>
    <row r="14" spans="1:3" x14ac:dyDescent="0.25">
      <c r="A14" s="37" t="s">
        <v>14</v>
      </c>
      <c r="B14" s="41"/>
      <c r="C14" s="40"/>
    </row>
    <row r="15" spans="1:3" x14ac:dyDescent="0.25">
      <c r="A15" s="37" t="s">
        <v>15</v>
      </c>
      <c r="B15" s="41"/>
      <c r="C15" s="40"/>
    </row>
    <row r="16" spans="1:3" x14ac:dyDescent="0.25">
      <c r="A16" s="37" t="s">
        <v>16</v>
      </c>
      <c r="B16" s="41"/>
      <c r="C16" s="40"/>
    </row>
    <row r="17" spans="1:3" x14ac:dyDescent="0.25">
      <c r="A17" s="24" t="s">
        <v>43</v>
      </c>
      <c r="B17" s="25"/>
      <c r="C17" s="36"/>
    </row>
    <row r="18" spans="1:3" x14ac:dyDescent="0.25">
      <c r="A18" s="24" t="s">
        <v>44</v>
      </c>
      <c r="B18" s="25"/>
      <c r="C18" s="36"/>
    </row>
    <row r="19" spans="1:3" x14ac:dyDescent="0.25">
      <c r="A19" s="37" t="s">
        <v>17</v>
      </c>
      <c r="B19" s="41"/>
      <c r="C19" s="40"/>
    </row>
    <row r="20" spans="1:3" x14ac:dyDescent="0.25">
      <c r="A20" s="37" t="s">
        <v>18</v>
      </c>
      <c r="B20" s="41"/>
      <c r="C20" s="40"/>
    </row>
    <row r="21" spans="1:3" x14ac:dyDescent="0.25">
      <c r="A21" s="37" t="s">
        <v>19</v>
      </c>
      <c r="B21" s="41"/>
      <c r="C21" s="40"/>
    </row>
    <row r="22" spans="1:3" x14ac:dyDescent="0.25">
      <c r="A22" s="37" t="s">
        <v>20</v>
      </c>
      <c r="B22" s="41"/>
      <c r="C22" s="40"/>
    </row>
    <row r="23" spans="1:3" x14ac:dyDescent="0.25">
      <c r="A23" s="37" t="s">
        <v>21</v>
      </c>
      <c r="B23" s="41"/>
      <c r="C23" s="40"/>
    </row>
    <row r="24" spans="1:3" x14ac:dyDescent="0.25">
      <c r="A24" s="37" t="s">
        <v>22</v>
      </c>
      <c r="B24" s="41"/>
      <c r="C24" s="40"/>
    </row>
    <row r="25" spans="1:3" x14ac:dyDescent="0.25">
      <c r="A25" s="37" t="s">
        <v>23</v>
      </c>
      <c r="B25" s="41"/>
      <c r="C25" s="40"/>
    </row>
    <row r="26" spans="1:3" x14ac:dyDescent="0.25">
      <c r="A26" s="37" t="s">
        <v>24</v>
      </c>
      <c r="B26" s="41"/>
      <c r="C26" s="40"/>
    </row>
    <row r="27" spans="1:3" x14ac:dyDescent="0.25">
      <c r="A27" s="37" t="s">
        <v>25</v>
      </c>
      <c r="B27" s="41"/>
      <c r="C27" s="40"/>
    </row>
    <row r="28" spans="1:3" x14ac:dyDescent="0.25">
      <c r="A28" s="37" t="s">
        <v>26</v>
      </c>
      <c r="B28" s="41"/>
      <c r="C28" s="40"/>
    </row>
    <row r="29" spans="1:3" x14ac:dyDescent="0.25">
      <c r="A29" s="37" t="s">
        <v>27</v>
      </c>
      <c r="B29" s="41"/>
      <c r="C29" s="40"/>
    </row>
    <row r="30" spans="1:3" x14ac:dyDescent="0.25">
      <c r="A30" s="37" t="s">
        <v>28</v>
      </c>
      <c r="B30" s="41"/>
      <c r="C30" s="40"/>
    </row>
    <row r="31" spans="1:3" x14ac:dyDescent="0.25">
      <c r="A31" s="37" t="s">
        <v>29</v>
      </c>
      <c r="B31" s="41"/>
      <c r="C31" s="40"/>
    </row>
    <row r="32" spans="1:3" x14ac:dyDescent="0.25">
      <c r="A32" s="37" t="s">
        <v>30</v>
      </c>
      <c r="B32" s="41"/>
      <c r="C32" s="40"/>
    </row>
    <row r="33" spans="1:3" x14ac:dyDescent="0.25">
      <c r="A33" s="37" t="s">
        <v>31</v>
      </c>
      <c r="B33" s="41"/>
      <c r="C33" s="40"/>
    </row>
    <row r="34" spans="1:3" x14ac:dyDescent="0.25">
      <c r="A34" s="37" t="s">
        <v>32</v>
      </c>
      <c r="B34" s="41"/>
      <c r="C34" s="40"/>
    </row>
    <row r="35" spans="1:3" x14ac:dyDescent="0.25">
      <c r="A35" s="37" t="s">
        <v>33</v>
      </c>
      <c r="B35" s="41"/>
      <c r="C35" s="40"/>
    </row>
    <row r="36" spans="1:3" x14ac:dyDescent="0.25">
      <c r="A36" s="37" t="s">
        <v>34</v>
      </c>
      <c r="B36" s="41"/>
      <c r="C36" s="40"/>
    </row>
    <row r="37" spans="1:3" x14ac:dyDescent="0.25">
      <c r="A37" s="21" t="s">
        <v>11</v>
      </c>
      <c r="B37" s="28"/>
      <c r="C37" s="34"/>
    </row>
  </sheetData>
  <mergeCells count="1">
    <mergeCell ref="A1:C4"/>
  </mergeCells>
  <conditionalFormatting sqref="B8:B36">
    <cfRule type="top10" dxfId="15" priority="1" percent="1" rank="10"/>
  </conditionalFormatting>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AD03-2CCA-48A7-961A-CA5FB2DAC364}">
  <dimension ref="A1:A33"/>
  <sheetViews>
    <sheetView topLeftCell="A4" zoomScale="110" zoomScaleNormal="110" workbookViewId="0">
      <selection activeCell="A8" sqref="A8"/>
    </sheetView>
  </sheetViews>
  <sheetFormatPr defaultRowHeight="15" x14ac:dyDescent="0.25"/>
  <cols>
    <col min="1" max="1" width="110" style="1" customWidth="1"/>
    <col min="2" max="16384" width="9.140625" style="1"/>
  </cols>
  <sheetData>
    <row r="1" spans="1:1" ht="15" customHeight="1" x14ac:dyDescent="0.25">
      <c r="A1" s="90" t="s">
        <v>322</v>
      </c>
    </row>
    <row r="2" spans="1:1" x14ac:dyDescent="0.25">
      <c r="A2" s="90"/>
    </row>
    <row r="3" spans="1:1" x14ac:dyDescent="0.25">
      <c r="A3" s="90"/>
    </row>
    <row r="4" spans="1:1" s="2" customFormat="1" x14ac:dyDescent="0.25">
      <c r="A4" s="93"/>
    </row>
    <row r="5" spans="1:1" x14ac:dyDescent="0.25">
      <c r="A5" s="69" t="s">
        <v>13</v>
      </c>
    </row>
    <row r="6" spans="1:1" s="97" customFormat="1" ht="66" customHeight="1" x14ac:dyDescent="0.25">
      <c r="A6" s="99" t="s">
        <v>329</v>
      </c>
    </row>
    <row r="7" spans="1:1" s="97" customFormat="1" ht="42" customHeight="1" x14ac:dyDescent="0.25">
      <c r="A7" s="99" t="s">
        <v>336</v>
      </c>
    </row>
    <row r="8" spans="1:1" ht="59.25" customHeight="1" x14ac:dyDescent="0.25">
      <c r="A8" s="100" t="s">
        <v>330</v>
      </c>
    </row>
    <row r="9" spans="1:1" s="51" customFormat="1" x14ac:dyDescent="0.25">
      <c r="A9" s="69" t="s">
        <v>14</v>
      </c>
    </row>
    <row r="10" spans="1:1" x14ac:dyDescent="0.25">
      <c r="A10" s="69" t="s">
        <v>15</v>
      </c>
    </row>
    <row r="11" spans="1:1" x14ac:dyDescent="0.25">
      <c r="A11" s="69" t="s">
        <v>16</v>
      </c>
    </row>
    <row r="12" spans="1:1" s="101" customFormat="1" ht="60" x14ac:dyDescent="0.25">
      <c r="A12" s="78" t="s">
        <v>332</v>
      </c>
    </row>
    <row r="13" spans="1:1" ht="39.75" customHeight="1" x14ac:dyDescent="0.25">
      <c r="A13" s="70" t="s">
        <v>331</v>
      </c>
    </row>
    <row r="14" spans="1:1" x14ac:dyDescent="0.25">
      <c r="A14" s="69" t="s">
        <v>17</v>
      </c>
    </row>
    <row r="15" spans="1:1" x14ac:dyDescent="0.25">
      <c r="A15" s="69" t="s">
        <v>18</v>
      </c>
    </row>
    <row r="16" spans="1:1" x14ac:dyDescent="0.25">
      <c r="A16" s="69" t="s">
        <v>19</v>
      </c>
    </row>
    <row r="17" spans="1:1" x14ac:dyDescent="0.25">
      <c r="A17" s="69" t="s">
        <v>20</v>
      </c>
    </row>
    <row r="18" spans="1:1" x14ac:dyDescent="0.25">
      <c r="A18" s="69" t="s">
        <v>21</v>
      </c>
    </row>
    <row r="19" spans="1:1" x14ac:dyDescent="0.25">
      <c r="A19" s="69" t="s">
        <v>22</v>
      </c>
    </row>
    <row r="20" spans="1:1" x14ac:dyDescent="0.25">
      <c r="A20" s="69" t="s">
        <v>23</v>
      </c>
    </row>
    <row r="21" spans="1:1" x14ac:dyDescent="0.25">
      <c r="A21" s="69" t="s">
        <v>24</v>
      </c>
    </row>
    <row r="22" spans="1:1" x14ac:dyDescent="0.25">
      <c r="A22" s="69" t="s">
        <v>25</v>
      </c>
    </row>
    <row r="23" spans="1:1" x14ac:dyDescent="0.25">
      <c r="A23" s="69" t="s">
        <v>26</v>
      </c>
    </row>
    <row r="24" spans="1:1" s="97" customFormat="1" x14ac:dyDescent="0.25">
      <c r="A24" s="98" t="s">
        <v>328</v>
      </c>
    </row>
    <row r="25" spans="1:1" s="97" customFormat="1" ht="108.75" x14ac:dyDescent="0.25">
      <c r="A25" s="100" t="s">
        <v>335</v>
      </c>
    </row>
    <row r="26" spans="1:1" ht="300" x14ac:dyDescent="0.25">
      <c r="A26" s="78" t="s">
        <v>333</v>
      </c>
    </row>
    <row r="27" spans="1:1" x14ac:dyDescent="0.25">
      <c r="A27" s="69" t="s">
        <v>27</v>
      </c>
    </row>
    <row r="28" spans="1:1" x14ac:dyDescent="0.25">
      <c r="A28" s="69" t="s">
        <v>28</v>
      </c>
    </row>
    <row r="29" spans="1:1" x14ac:dyDescent="0.25">
      <c r="A29" s="69" t="s">
        <v>29</v>
      </c>
    </row>
    <row r="30" spans="1:1" x14ac:dyDescent="0.25">
      <c r="A30" s="69" t="s">
        <v>30</v>
      </c>
    </row>
    <row r="31" spans="1:1" x14ac:dyDescent="0.25">
      <c r="A31" s="69" t="s">
        <v>31</v>
      </c>
    </row>
    <row r="32" spans="1:1" x14ac:dyDescent="0.25">
      <c r="A32" s="69" t="s">
        <v>32</v>
      </c>
    </row>
    <row r="33" spans="1:1" x14ac:dyDescent="0.25">
      <c r="A33" s="52" t="s">
        <v>34</v>
      </c>
    </row>
  </sheetData>
  <mergeCells count="1">
    <mergeCell ref="A1:A4"/>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Contact Center Summary</vt:lpstr>
      <vt:lpstr>IRIS Issue Breakdown</vt:lpstr>
      <vt:lpstr>WHVAH Issue Breakdown</vt:lpstr>
      <vt:lpstr>NCC Issue Breakdown</vt:lpstr>
      <vt:lpstr>HRC Issue Breakdown</vt:lpstr>
      <vt:lpstr>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Veterans Affairs</dc:creator>
  <cp:lastModifiedBy>Daniels, Kimberley N. (Oddball, Inc.)</cp:lastModifiedBy>
  <dcterms:created xsi:type="dcterms:W3CDTF">2019-12-05T15:05:08Z</dcterms:created>
  <dcterms:modified xsi:type="dcterms:W3CDTF">2020-04-25T01:45:55Z</dcterms:modified>
</cp:coreProperties>
</file>