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01.AdeSetiyawan\01. Pembelajaran\pwpb2223\XIIRPL3(✿◕‿◕✿)(✿◕‿◕✿)(✿◕‿◕✿)\"/>
    </mc:Choice>
  </mc:AlternateContent>
  <xr:revisionPtr revIDLastSave="0" documentId="13_ncr:1_{B92AD3DE-4432-4C63-AABB-86C5524158A1}" xr6:coauthVersionLast="47" xr6:coauthVersionMax="47" xr10:uidLastSave="{00000000-0000-0000-0000-000000000000}"/>
  <bookViews>
    <workbookView xWindow="-120" yWindow="-120" windowWidth="24240" windowHeight="1314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1" l="1"/>
  <c r="Q40" i="1"/>
  <c r="Q5" i="1"/>
  <c r="F5" i="1" s="1"/>
  <c r="Q6" i="1"/>
  <c r="F6" i="1" s="1"/>
  <c r="Q7" i="1"/>
  <c r="Q8" i="1"/>
  <c r="Q9" i="1"/>
  <c r="Q10" i="1"/>
  <c r="F10" i="1" s="1"/>
  <c r="Q11" i="1"/>
  <c r="F11" i="1" s="1"/>
  <c r="Q12" i="1"/>
  <c r="F12" i="1" s="1"/>
  <c r="Q13" i="1"/>
  <c r="F13" i="1" s="1"/>
  <c r="Q14" i="1"/>
  <c r="F14" i="1" s="1"/>
  <c r="Q15" i="1"/>
  <c r="Q16" i="1"/>
  <c r="Q17" i="1"/>
  <c r="Q18" i="1"/>
  <c r="F18" i="1" s="1"/>
  <c r="Q19" i="1"/>
  <c r="Q20" i="1"/>
  <c r="F20" i="1" s="1"/>
  <c r="Q21" i="1"/>
  <c r="F21" i="1" s="1"/>
  <c r="Q22" i="1"/>
  <c r="F22" i="1" s="1"/>
  <c r="Q23" i="1"/>
  <c r="Q24" i="1"/>
  <c r="Q25" i="1"/>
  <c r="F25" i="1" s="1"/>
  <c r="Q26" i="1"/>
  <c r="F26" i="1" s="1"/>
  <c r="Q27" i="1"/>
  <c r="F27" i="1" s="1"/>
  <c r="Q28" i="1"/>
  <c r="F28" i="1" s="1"/>
  <c r="Q29" i="1"/>
  <c r="Q30" i="1"/>
  <c r="F30" i="1" s="1"/>
  <c r="Q31" i="1"/>
  <c r="Q32" i="1"/>
  <c r="Q33" i="1"/>
  <c r="F33" i="1" s="1"/>
  <c r="Q34" i="1"/>
  <c r="F34" i="1" s="1"/>
  <c r="Q35" i="1"/>
  <c r="F35" i="1" s="1"/>
  <c r="Q36" i="1"/>
  <c r="F36" i="1" s="1"/>
  <c r="Q37" i="1"/>
  <c r="Q38" i="1"/>
  <c r="F38" i="1" s="1"/>
  <c r="Q39" i="1"/>
  <c r="Q4" i="1"/>
  <c r="F4" i="1" s="1"/>
  <c r="K40" i="1"/>
  <c r="L40" i="1"/>
  <c r="M40" i="1"/>
  <c r="N40" i="1"/>
  <c r="O40" i="1"/>
  <c r="P40" i="1"/>
  <c r="T40" i="1"/>
  <c r="H40" i="1"/>
  <c r="I40" i="1"/>
  <c r="J40" i="1"/>
  <c r="G40" i="1"/>
  <c r="F39" i="1"/>
  <c r="F9" i="1"/>
  <c r="F15" i="1"/>
  <c r="F16" i="1"/>
  <c r="F17" i="1"/>
  <c r="F19" i="1"/>
  <c r="F23" i="1"/>
  <c r="F24" i="1"/>
  <c r="F29" i="1"/>
  <c r="F31" i="1"/>
  <c r="F32" i="1"/>
  <c r="F37" i="1"/>
  <c r="F7" i="1"/>
  <c r="F8" i="1"/>
  <c r="K41" i="1" l="1"/>
  <c r="G41" i="1"/>
  <c r="F44" i="1" l="1"/>
</calcChain>
</file>

<file path=xl/sharedStrings.xml><?xml version="1.0" encoding="utf-8"?>
<sst xmlns="http://schemas.openxmlformats.org/spreadsheetml/2006/main" count="91" uniqueCount="90">
  <si>
    <t xml:space="preserve">Nama </t>
  </si>
  <si>
    <t>Absen</t>
  </si>
  <si>
    <t>Instalation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</si>
  <si>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</si>
  <si>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</si>
  <si>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</si>
  <si>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</si>
  <si>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</si>
  <si>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</si>
  <si>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>@yield('sidebar')</t>
  </si>
  <si>
    <t>@yield('contentutama')</t>
  </si>
  <si>
    <t>BANNER</t>
  </si>
  <si>
    <t>HOME | PROFIL | DOWNLOAD</t>
  </si>
  <si>
    <t xml:space="preserve">Rank </t>
  </si>
  <si>
    <t>45 menit (3)</t>
  </si>
  <si>
    <t>20 menit (1)</t>
  </si>
  <si>
    <t>Membutuhkan MYSQL (database)</t>
  </si>
  <si>
    <t>ULANGAN 2</t>
  </si>
  <si>
    <t>Agus</t>
  </si>
  <si>
    <t>Ahmad</t>
  </si>
  <si>
    <t>Alan</t>
  </si>
  <si>
    <t>Aldi</t>
  </si>
  <si>
    <t>Amelia</t>
  </si>
  <si>
    <t>Andila</t>
  </si>
  <si>
    <t>Aulia</t>
  </si>
  <si>
    <t>Elfira</t>
  </si>
  <si>
    <t>Erlangga</t>
  </si>
  <si>
    <t>Ervina</t>
  </si>
  <si>
    <t>Evelyn</t>
  </si>
  <si>
    <t>Febriyan</t>
  </si>
  <si>
    <t>Felandini</t>
  </si>
  <si>
    <t>Ferdian</t>
  </si>
  <si>
    <t>Fitri</t>
  </si>
  <si>
    <t>Gilang</t>
  </si>
  <si>
    <t>Gama</t>
  </si>
  <si>
    <t>Nisa</t>
  </si>
  <si>
    <t>Yani</t>
  </si>
  <si>
    <t>Lina</t>
  </si>
  <si>
    <t>Melycha</t>
  </si>
  <si>
    <t>Robby</t>
  </si>
  <si>
    <t>Cello</t>
  </si>
  <si>
    <t>Nabila</t>
  </si>
  <si>
    <t>Novi</t>
  </si>
  <si>
    <t>Bekti</t>
  </si>
  <si>
    <t>Nurma</t>
  </si>
  <si>
    <t>Panji</t>
  </si>
  <si>
    <t>Praditha</t>
  </si>
  <si>
    <t>Rena</t>
  </si>
  <si>
    <t>Siti</t>
  </si>
  <si>
    <t>Sopyan</t>
  </si>
  <si>
    <t>Tiyas</t>
  </si>
  <si>
    <t>Warseno</t>
  </si>
  <si>
    <t>Windhi</t>
  </si>
  <si>
    <t>Yusroofa</t>
  </si>
  <si>
    <t>navbar</t>
  </si>
  <si>
    <t>copyright © 2022 Marjoko</t>
  </si>
  <si>
    <t>grid system css</t>
  </si>
  <si>
    <t xml:space="preserve">banner </t>
  </si>
  <si>
    <t>banner</t>
  </si>
  <si>
    <t xml:space="preserve">sidebar </t>
  </si>
  <si>
    <t xml:space="preserve">navbar </t>
  </si>
  <si>
    <t>contentutama</t>
  </si>
  <si>
    <t xml:space="preserve">footer </t>
  </si>
  <si>
    <t>footer</t>
  </si>
  <si>
    <t xml:space="preserve">header </t>
  </si>
  <si>
    <t xml:space="preserve">MAIN </t>
  </si>
  <si>
    <t>.</t>
  </si>
  <si>
    <t>SIDEBAR</t>
  </si>
  <si>
    <t>FOOTER</t>
  </si>
  <si>
    <t>sesi</t>
  </si>
  <si>
    <t>Blade (20)</t>
  </si>
  <si>
    <t xml:space="preserve">Halaman (15) </t>
  </si>
  <si>
    <t>ULANGAN 1</t>
  </si>
  <si>
    <t xml:space="preserve">NILAI AWAL </t>
  </si>
  <si>
    <t>NILAI PENGURANGAN</t>
  </si>
  <si>
    <t>LINK (10)
19/1/2023</t>
  </si>
  <si>
    <t>120 - 60</t>
  </si>
  <si>
    <t>30-60</t>
  </si>
  <si>
    <t>0-30</t>
  </si>
  <si>
    <t>90-100</t>
  </si>
  <si>
    <t>80--9-</t>
  </si>
  <si>
    <t>70-80</t>
  </si>
  <si>
    <t>&lt;69</t>
  </si>
  <si>
    <t>-0</t>
  </si>
  <si>
    <t>HYPERLINK (crudlara_nama)</t>
  </si>
  <si>
    <t>ULANGAN
1
(26-02-2023)</t>
  </si>
  <si>
    <t>Pencapaian Kelas</t>
  </si>
  <si>
    <t>STATUS ULANGAN 1</t>
  </si>
  <si>
    <t>KEHADIRAN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</si>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</sst>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8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0" borderId="0" xfId="0" applyFont="1"/>
    <xf numFmtId="0" fontId="2" fillId="4" borderId="1" xfId="0" applyFont="1" applyFill="1" applyBorder="1" applyAlignment="1">
      <alignment horizontal="center" wrapText="1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Continuous" vertical="center"/>
    </xf>
    <xf numFmtId="0" fontId="2" fillId="0" borderId="18" xfId="0" applyFont="1" applyBorder="1" applyAlignment="1">
      <alignment horizontal="centerContinuous" vertical="center"/>
    </xf>
    <xf numFmtId="0" fontId="0" fillId="0" borderId="18" xfId="0" applyBorder="1"/>
    <xf numFmtId="164" fontId="2" fillId="0" borderId="13" xfId="0" applyNumberFormat="1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4" borderId="7" xfId="0" applyFont="1" applyFill="1" applyBorder="1" applyAlignment="1">
      <alignment horizontal="centerContinuous" vertical="center"/>
    </xf>
    <xf numFmtId="0" fontId="2" fillId="4" borderId="12" xfId="0" applyFont="1" applyFill="1" applyBorder="1" applyAlignment="1">
      <alignment horizontal="centerContinuous" vertical="center"/>
    </xf>
    <xf numFmtId="0" fontId="2" fillId="4" borderId="8" xfId="0" applyFont="1" applyFill="1" applyBorder="1" applyAlignment="1">
      <alignment horizontal="centerContinuous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164" fontId="5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8" xfId="0" quotePrefix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S$4" lockText="1" noThreeD="1"/>
</file>

<file path=xl/ctrlProps/ctrlProp10.xml><?xml version="1.0" encoding="utf-8"?>
<formControlPr xmlns="http://schemas.microsoft.com/office/spreadsheetml/2009/9/main" objectType="CheckBox" fmlaLink="$S$4" lockText="1" noThreeD="1"/>
</file>

<file path=xl/ctrlProps/ctrlProp11.xml><?xml version="1.0" encoding="utf-8"?>
<formControlPr xmlns="http://schemas.microsoft.com/office/spreadsheetml/2009/9/main" objectType="CheckBox" fmlaLink="$S$4" lockText="1" noThreeD="1"/>
</file>

<file path=xl/ctrlProps/ctrlProp12.xml><?xml version="1.0" encoding="utf-8"?>
<formControlPr xmlns="http://schemas.microsoft.com/office/spreadsheetml/2009/9/main" objectType="CheckBox" fmlaLink="$S$4" lockText="1" noThreeD="1"/>
</file>

<file path=xl/ctrlProps/ctrlProp13.xml><?xml version="1.0" encoding="utf-8"?>
<formControlPr xmlns="http://schemas.microsoft.com/office/spreadsheetml/2009/9/main" objectType="CheckBox" fmlaLink="$S$4" lockText="1" noThreeD="1"/>
</file>

<file path=xl/ctrlProps/ctrlProp14.xml><?xml version="1.0" encoding="utf-8"?>
<formControlPr xmlns="http://schemas.microsoft.com/office/spreadsheetml/2009/9/main" objectType="CheckBox" fmlaLink="$S$4" lockText="1" noThreeD="1"/>
</file>

<file path=xl/ctrlProps/ctrlProp15.xml><?xml version="1.0" encoding="utf-8"?>
<formControlPr xmlns="http://schemas.microsoft.com/office/spreadsheetml/2009/9/main" objectType="CheckBox" fmlaLink="$S$4" lockText="1" noThreeD="1"/>
</file>

<file path=xl/ctrlProps/ctrlProp16.xml><?xml version="1.0" encoding="utf-8"?>
<formControlPr xmlns="http://schemas.microsoft.com/office/spreadsheetml/2009/9/main" objectType="CheckBox" fmlaLink="$S$4" lockText="1" noThreeD="1"/>
</file>

<file path=xl/ctrlProps/ctrlProp17.xml><?xml version="1.0" encoding="utf-8"?>
<formControlPr xmlns="http://schemas.microsoft.com/office/spreadsheetml/2009/9/main" objectType="CheckBox" fmlaLink="$S$4" lockText="1" noThreeD="1"/>
</file>

<file path=xl/ctrlProps/ctrlProp18.xml><?xml version="1.0" encoding="utf-8"?>
<formControlPr xmlns="http://schemas.microsoft.com/office/spreadsheetml/2009/9/main" objectType="CheckBox" fmlaLink="$S$4" lockText="1" noThreeD="1"/>
</file>

<file path=xl/ctrlProps/ctrlProp19.xml><?xml version="1.0" encoding="utf-8"?>
<formControlPr xmlns="http://schemas.microsoft.com/office/spreadsheetml/2009/9/main" objectType="CheckBox" fmlaLink="$S$4" lockText="1" noThreeD="1"/>
</file>

<file path=xl/ctrlProps/ctrlProp2.xml><?xml version="1.0" encoding="utf-8"?>
<formControlPr xmlns="http://schemas.microsoft.com/office/spreadsheetml/2009/9/main" objectType="CheckBox" fmlaLink="S5" lockText="1" noThreeD="1"/>
</file>

<file path=xl/ctrlProps/ctrlProp20.xml><?xml version="1.0" encoding="utf-8"?>
<formControlPr xmlns="http://schemas.microsoft.com/office/spreadsheetml/2009/9/main" objectType="CheckBox" fmlaLink="$S$4" lockText="1" noThreeD="1"/>
</file>

<file path=xl/ctrlProps/ctrlProp21.xml><?xml version="1.0" encoding="utf-8"?>
<formControlPr xmlns="http://schemas.microsoft.com/office/spreadsheetml/2009/9/main" objectType="CheckBox" fmlaLink="$S$4" lockText="1" noThreeD="1"/>
</file>

<file path=xl/ctrlProps/ctrlProp22.xml><?xml version="1.0" encoding="utf-8"?>
<formControlPr xmlns="http://schemas.microsoft.com/office/spreadsheetml/2009/9/main" objectType="CheckBox" fmlaLink="$S$4" lockText="1" noThreeD="1"/>
</file>

<file path=xl/ctrlProps/ctrlProp23.xml><?xml version="1.0" encoding="utf-8"?>
<formControlPr xmlns="http://schemas.microsoft.com/office/spreadsheetml/2009/9/main" objectType="CheckBox" fmlaLink="$S$4" lockText="1" noThreeD="1"/>
</file>

<file path=xl/ctrlProps/ctrlProp24.xml><?xml version="1.0" encoding="utf-8"?>
<formControlPr xmlns="http://schemas.microsoft.com/office/spreadsheetml/2009/9/main" objectType="CheckBox" fmlaLink="$S$4" lockText="1" noThreeD="1"/>
</file>

<file path=xl/ctrlProps/ctrlProp25.xml><?xml version="1.0" encoding="utf-8"?>
<formControlPr xmlns="http://schemas.microsoft.com/office/spreadsheetml/2009/9/main" objectType="CheckBox" fmlaLink="$S$4" lockText="1" noThreeD="1"/>
</file>

<file path=xl/ctrlProps/ctrlProp26.xml><?xml version="1.0" encoding="utf-8"?>
<formControlPr xmlns="http://schemas.microsoft.com/office/spreadsheetml/2009/9/main" objectType="CheckBox" fmlaLink="$S$4" lockText="1" noThreeD="1"/>
</file>

<file path=xl/ctrlProps/ctrlProp27.xml><?xml version="1.0" encoding="utf-8"?>
<formControlPr xmlns="http://schemas.microsoft.com/office/spreadsheetml/2009/9/main" objectType="CheckBox" fmlaLink="$S$4" lockText="1" noThreeD="1"/>
</file>

<file path=xl/ctrlProps/ctrlProp28.xml><?xml version="1.0" encoding="utf-8"?>
<formControlPr xmlns="http://schemas.microsoft.com/office/spreadsheetml/2009/9/main" objectType="CheckBox" fmlaLink="$S$4" lockText="1" noThreeD="1"/>
</file>

<file path=xl/ctrlProps/ctrlProp29.xml><?xml version="1.0" encoding="utf-8"?>
<formControlPr xmlns="http://schemas.microsoft.com/office/spreadsheetml/2009/9/main" objectType="CheckBox" fmlaLink="$S$4" lockText="1" noThreeD="1"/>
</file>

<file path=xl/ctrlProps/ctrlProp3.xml><?xml version="1.0" encoding="utf-8"?>
<formControlPr xmlns="http://schemas.microsoft.com/office/spreadsheetml/2009/9/main" objectType="CheckBox" fmlaLink="$S$4" lockText="1" noThreeD="1"/>
</file>

<file path=xl/ctrlProps/ctrlProp30.xml><?xml version="1.0" encoding="utf-8"?>
<formControlPr xmlns="http://schemas.microsoft.com/office/spreadsheetml/2009/9/main" objectType="CheckBox" fmlaLink="$S$4" lockText="1" noThreeD="1"/>
</file>

<file path=xl/ctrlProps/ctrlProp31.xml><?xml version="1.0" encoding="utf-8"?>
<formControlPr xmlns="http://schemas.microsoft.com/office/spreadsheetml/2009/9/main" objectType="CheckBox" fmlaLink="$S$4" lockText="1" noThreeD="1"/>
</file>

<file path=xl/ctrlProps/ctrlProp32.xml><?xml version="1.0" encoding="utf-8"?>
<formControlPr xmlns="http://schemas.microsoft.com/office/spreadsheetml/2009/9/main" objectType="CheckBox" fmlaLink="$S$4" lockText="1" noThreeD="1"/>
</file>

<file path=xl/ctrlProps/ctrlProp33.xml><?xml version="1.0" encoding="utf-8"?>
<formControlPr xmlns="http://schemas.microsoft.com/office/spreadsheetml/2009/9/main" objectType="CheckBox" fmlaLink="$S$4" lockText="1" noThreeD="1"/>
</file>

<file path=xl/ctrlProps/ctrlProp34.xml><?xml version="1.0" encoding="utf-8"?>
<formControlPr xmlns="http://schemas.microsoft.com/office/spreadsheetml/2009/9/main" objectType="CheckBox" fmlaLink="$S$4" lockText="1" noThreeD="1"/>
</file>

<file path=xl/ctrlProps/ctrlProp35.xml><?xml version="1.0" encoding="utf-8"?>
<formControlPr xmlns="http://schemas.microsoft.com/office/spreadsheetml/2009/9/main" objectType="CheckBox" fmlaLink="$S$4" lockText="1" noThreeD="1"/>
</file>

<file path=xl/ctrlProps/ctrlProp36.xml><?xml version="1.0" encoding="utf-8"?>
<formControlPr xmlns="http://schemas.microsoft.com/office/spreadsheetml/2009/9/main" objectType="CheckBox" fmlaLink="$S$4" lockText="1" noThreeD="1"/>
</file>

<file path=xl/ctrlProps/ctrlProp37.xml><?xml version="1.0" encoding="utf-8"?>
<formControlPr xmlns="http://schemas.microsoft.com/office/spreadsheetml/2009/9/main" objectType="CheckBox" fmlaLink="$S$6" lockText="1" noThreeD="1"/>
</file>

<file path=xl/ctrlProps/ctrlProp38.xml><?xml version="1.0" encoding="utf-8"?>
<formControlPr xmlns="http://schemas.microsoft.com/office/spreadsheetml/2009/9/main" objectType="CheckBox" fmlaLink="$S$13" lockText="1" noThreeD="1"/>
</file>

<file path=xl/ctrlProps/ctrlProp39.xml><?xml version="1.0" encoding="utf-8"?>
<formControlPr xmlns="http://schemas.microsoft.com/office/spreadsheetml/2009/9/main" objectType="CheckBox" fmlaLink="$S$14" lockText="1" noThreeD="1"/>
</file>

<file path=xl/ctrlProps/ctrlProp4.xml><?xml version="1.0" encoding="utf-8"?>
<formControlPr xmlns="http://schemas.microsoft.com/office/spreadsheetml/2009/9/main" objectType="CheckBox" fmlaLink="$S$7" lockText="1" noThreeD="1"/>
</file>

<file path=xl/ctrlProps/ctrlProp40.xml><?xml version="1.0" encoding="utf-8"?>
<formControlPr xmlns="http://schemas.microsoft.com/office/spreadsheetml/2009/9/main" objectType="CheckBox" fmlaLink="$S$15" lockText="1" noThreeD="1"/>
</file>

<file path=xl/ctrlProps/ctrlProp41.xml><?xml version="1.0" encoding="utf-8"?>
<formControlPr xmlns="http://schemas.microsoft.com/office/spreadsheetml/2009/9/main" objectType="CheckBox" fmlaLink="$S$16" lockText="1" noThreeD="1"/>
</file>

<file path=xl/ctrlProps/ctrlProp42.xml><?xml version="1.0" encoding="utf-8"?>
<formControlPr xmlns="http://schemas.microsoft.com/office/spreadsheetml/2009/9/main" objectType="CheckBox" fmlaLink="$S$17" lockText="1" noThreeD="1"/>
</file>

<file path=xl/ctrlProps/ctrlProp43.xml><?xml version="1.0" encoding="utf-8"?>
<formControlPr xmlns="http://schemas.microsoft.com/office/spreadsheetml/2009/9/main" objectType="CheckBox" fmlaLink="$S$18" lockText="1" noThreeD="1"/>
</file>

<file path=xl/ctrlProps/ctrlProp44.xml><?xml version="1.0" encoding="utf-8"?>
<formControlPr xmlns="http://schemas.microsoft.com/office/spreadsheetml/2009/9/main" objectType="CheckBox" fmlaLink="$S$19" lockText="1" noThreeD="1"/>
</file>

<file path=xl/ctrlProps/ctrlProp45.xml><?xml version="1.0" encoding="utf-8"?>
<formControlPr xmlns="http://schemas.microsoft.com/office/spreadsheetml/2009/9/main" objectType="CheckBox" fmlaLink="$S$20" lockText="1" noThreeD="1"/>
</file>

<file path=xl/ctrlProps/ctrlProp46.xml><?xml version="1.0" encoding="utf-8"?>
<formControlPr xmlns="http://schemas.microsoft.com/office/spreadsheetml/2009/9/main" objectType="CheckBox" fmlaLink="$S$21" lockText="1" noThreeD="1"/>
</file>

<file path=xl/ctrlProps/ctrlProp47.xml><?xml version="1.0" encoding="utf-8"?>
<formControlPr xmlns="http://schemas.microsoft.com/office/spreadsheetml/2009/9/main" objectType="CheckBox" fmlaLink="$S$22" lockText="1" noThreeD="1"/>
</file>

<file path=xl/ctrlProps/ctrlProp48.xml><?xml version="1.0" encoding="utf-8"?>
<formControlPr xmlns="http://schemas.microsoft.com/office/spreadsheetml/2009/9/main" objectType="CheckBox" fmlaLink="$S$23" lockText="1" noThreeD="1"/>
</file>

<file path=xl/ctrlProps/ctrlProp49.xml><?xml version="1.0" encoding="utf-8"?>
<formControlPr xmlns="http://schemas.microsoft.com/office/spreadsheetml/2009/9/main" objectType="CheckBox" fmlaLink="$S$24" lockText="1" noThreeD="1"/>
</file>

<file path=xl/ctrlProps/ctrlProp5.xml><?xml version="1.0" encoding="utf-8"?>
<formControlPr xmlns="http://schemas.microsoft.com/office/spreadsheetml/2009/9/main" objectType="CheckBox" fmlaLink="$S$8" lockText="1" noThreeD="1"/>
</file>

<file path=xl/ctrlProps/ctrlProp50.xml><?xml version="1.0" encoding="utf-8"?>
<formControlPr xmlns="http://schemas.microsoft.com/office/spreadsheetml/2009/9/main" objectType="CheckBox" fmlaLink="$S$25" lockText="1" noThreeD="1"/>
</file>

<file path=xl/ctrlProps/ctrlProp51.xml><?xml version="1.0" encoding="utf-8"?>
<formControlPr xmlns="http://schemas.microsoft.com/office/spreadsheetml/2009/9/main" objectType="CheckBox" fmlaLink="$S$26" lockText="1" noThreeD="1"/>
</file>

<file path=xl/ctrlProps/ctrlProp52.xml><?xml version="1.0" encoding="utf-8"?>
<formControlPr xmlns="http://schemas.microsoft.com/office/spreadsheetml/2009/9/main" objectType="CheckBox" fmlaLink="$S$27" lockText="1" noThreeD="1"/>
</file>

<file path=xl/ctrlProps/ctrlProp53.xml><?xml version="1.0" encoding="utf-8"?>
<formControlPr xmlns="http://schemas.microsoft.com/office/spreadsheetml/2009/9/main" objectType="CheckBox" fmlaLink="$S$28" lockText="1" noThreeD="1"/>
</file>

<file path=xl/ctrlProps/ctrlProp54.xml><?xml version="1.0" encoding="utf-8"?>
<formControlPr xmlns="http://schemas.microsoft.com/office/spreadsheetml/2009/9/main" objectType="CheckBox" fmlaLink="$S$29" lockText="1" noThreeD="1"/>
</file>

<file path=xl/ctrlProps/ctrlProp55.xml><?xml version="1.0" encoding="utf-8"?>
<formControlPr xmlns="http://schemas.microsoft.com/office/spreadsheetml/2009/9/main" objectType="CheckBox" fmlaLink="$S$30" lockText="1" noThreeD="1"/>
</file>

<file path=xl/ctrlProps/ctrlProp56.xml><?xml version="1.0" encoding="utf-8"?>
<formControlPr xmlns="http://schemas.microsoft.com/office/spreadsheetml/2009/9/main" objectType="CheckBox" fmlaLink="$S$31" lockText="1" noThreeD="1"/>
</file>

<file path=xl/ctrlProps/ctrlProp57.xml><?xml version="1.0" encoding="utf-8"?>
<formControlPr xmlns="http://schemas.microsoft.com/office/spreadsheetml/2009/9/main" objectType="CheckBox" fmlaLink="$S$32" lockText="1" noThreeD="1"/>
</file>

<file path=xl/ctrlProps/ctrlProp58.xml><?xml version="1.0" encoding="utf-8"?>
<formControlPr xmlns="http://schemas.microsoft.com/office/spreadsheetml/2009/9/main" objectType="CheckBox" fmlaLink="$S$33" lockText="1" noThreeD="1"/>
</file>

<file path=xl/ctrlProps/ctrlProp59.xml><?xml version="1.0" encoding="utf-8"?>
<formControlPr xmlns="http://schemas.microsoft.com/office/spreadsheetml/2009/9/main" objectType="CheckBox" fmlaLink="$S$34" lockText="1" noThreeD="1"/>
</file>

<file path=xl/ctrlProps/ctrlProp6.xml><?xml version="1.0" encoding="utf-8"?>
<formControlPr xmlns="http://schemas.microsoft.com/office/spreadsheetml/2009/9/main" objectType="CheckBox" fmlaLink="$S$9" lockText="1" noThreeD="1"/>
</file>

<file path=xl/ctrlProps/ctrlProp60.xml><?xml version="1.0" encoding="utf-8"?>
<formControlPr xmlns="http://schemas.microsoft.com/office/spreadsheetml/2009/9/main" objectType="CheckBox" fmlaLink="$S$35" lockText="1" noThreeD="1"/>
</file>

<file path=xl/ctrlProps/ctrlProp61.xml><?xml version="1.0" encoding="utf-8"?>
<formControlPr xmlns="http://schemas.microsoft.com/office/spreadsheetml/2009/9/main" objectType="CheckBox" fmlaLink="$S$36" lockText="1" noThreeD="1"/>
</file>

<file path=xl/ctrlProps/ctrlProp62.xml><?xml version="1.0" encoding="utf-8"?>
<formControlPr xmlns="http://schemas.microsoft.com/office/spreadsheetml/2009/9/main" objectType="CheckBox" fmlaLink="$S$37" lockText="1" noThreeD="1"/>
</file>

<file path=xl/ctrlProps/ctrlProp63.xml><?xml version="1.0" encoding="utf-8"?>
<formControlPr xmlns="http://schemas.microsoft.com/office/spreadsheetml/2009/9/main" objectType="CheckBox" fmlaLink="$S$38" lockText="1" noThreeD="1"/>
</file>

<file path=xl/ctrlProps/ctrlProp64.xml><?xml version="1.0" encoding="utf-8"?>
<formControlPr xmlns="http://schemas.microsoft.com/office/spreadsheetml/2009/9/main" objectType="CheckBox" fmlaLink="$S$39" lockText="1" noThreeD="1"/>
</file>

<file path=xl/ctrlProps/ctrlProp7.xml><?xml version="1.0" encoding="utf-8"?>
<formControlPr xmlns="http://schemas.microsoft.com/office/spreadsheetml/2009/9/main" objectType="CheckBox" fmlaLink="$S$10" lockText="1" noThreeD="1"/>
</file>

<file path=xl/ctrlProps/ctrlProp8.xml><?xml version="1.0" encoding="utf-8"?>
<formControlPr xmlns="http://schemas.microsoft.com/office/spreadsheetml/2009/9/main" objectType="CheckBox" fmlaLink="$S$11" lockText="1" noThreeD="1"/>
</file>

<file path=xl/ctrlProps/ctrlProp9.xml><?xml version="1.0" encoding="utf-8"?>
<formControlPr xmlns="http://schemas.microsoft.com/office/spreadsheetml/2009/9/main" objectType="CheckBox" fmlaLink="$S$1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35445</xdr:colOff>
          <xdr:row>3</xdr:row>
          <xdr:rowOff>99738</xdr:rowOff>
        </xdr:from>
        <xdr:to>
          <xdr:col>17</xdr:col>
          <xdr:colOff>832614</xdr:colOff>
          <xdr:row>3</xdr:row>
          <xdr:rowOff>313867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4</xdr:row>
          <xdr:rowOff>99738</xdr:rowOff>
        </xdr:from>
        <xdr:ext cx="797169" cy="214129"/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BCB047B-753C-4367-81E9-7183377356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5</xdr:row>
          <xdr:rowOff>99738</xdr:rowOff>
        </xdr:from>
        <xdr:ext cx="797169" cy="214129"/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7E9D1CB-9E78-421D-80C8-AB58E8DD6E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6</xdr:row>
          <xdr:rowOff>99738</xdr:rowOff>
        </xdr:from>
        <xdr:ext cx="797169" cy="214129"/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33FDACA-594C-4388-8FA2-15FFE35C6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7</xdr:row>
          <xdr:rowOff>99738</xdr:rowOff>
        </xdr:from>
        <xdr:ext cx="797169" cy="214129"/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9464D2B-3B6E-409C-AC55-B7DBA15AEB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8</xdr:row>
          <xdr:rowOff>99738</xdr:rowOff>
        </xdr:from>
        <xdr:ext cx="797169" cy="214129"/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8ECA791-CF5B-4772-963F-86AA6735C4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9</xdr:row>
          <xdr:rowOff>99738</xdr:rowOff>
        </xdr:from>
        <xdr:ext cx="797169" cy="214129"/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94028D7D-130C-4257-96B9-F4B55B5802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10</xdr:row>
          <xdr:rowOff>99738</xdr:rowOff>
        </xdr:from>
        <xdr:ext cx="797169" cy="214129"/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2DBD75E5-9328-4254-8C84-7BB7E06153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11</xdr:row>
          <xdr:rowOff>99738</xdr:rowOff>
        </xdr:from>
        <xdr:ext cx="797169" cy="214129"/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D523F23-2166-49F0-A8D1-03F7F8F96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12</xdr:row>
          <xdr:rowOff>99738</xdr:rowOff>
        </xdr:from>
        <xdr:ext cx="797169" cy="214129"/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4B18638-A275-4A45-8F06-EAD8F89DA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13</xdr:row>
          <xdr:rowOff>99738</xdr:rowOff>
        </xdr:from>
        <xdr:ext cx="797169" cy="214129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5809FAA1-A6A0-4667-AF04-4402BED393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14</xdr:row>
          <xdr:rowOff>99738</xdr:rowOff>
        </xdr:from>
        <xdr:ext cx="797169" cy="214129"/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598832E9-DC5C-4BBC-8AE9-811DC87A785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15</xdr:row>
          <xdr:rowOff>99738</xdr:rowOff>
        </xdr:from>
        <xdr:ext cx="797169" cy="214129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6B61256-A96C-4060-AAD6-C60AA32358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16</xdr:row>
          <xdr:rowOff>99738</xdr:rowOff>
        </xdr:from>
        <xdr:ext cx="797169" cy="214129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4EDE0983-2106-49AD-BB01-BBD4F29428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17</xdr:row>
          <xdr:rowOff>99738</xdr:rowOff>
        </xdr:from>
        <xdr:ext cx="797169" cy="214129"/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1EB597D-E2D2-46DD-BEDE-961B66211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18</xdr:row>
          <xdr:rowOff>99738</xdr:rowOff>
        </xdr:from>
        <xdr:ext cx="797169" cy="214129"/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D78B1EB2-7FD3-4FE7-8E5C-8E016E4A2D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19</xdr:row>
          <xdr:rowOff>99738</xdr:rowOff>
        </xdr:from>
        <xdr:ext cx="797169" cy="214129"/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EFF3CDD8-9C78-40AB-9BAC-435806E95A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20</xdr:row>
          <xdr:rowOff>99738</xdr:rowOff>
        </xdr:from>
        <xdr:ext cx="797169" cy="214129"/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C8A960AB-57F4-4B72-B8BF-14ACA8B01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21</xdr:row>
          <xdr:rowOff>99738</xdr:rowOff>
        </xdr:from>
        <xdr:ext cx="797169" cy="214129"/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2049A0F-2D06-47FB-9FA8-AB10DDCE03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22</xdr:row>
          <xdr:rowOff>99738</xdr:rowOff>
        </xdr:from>
        <xdr:ext cx="797169" cy="214129"/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106669C-3816-40B4-BF63-FBA34F2A5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23</xdr:row>
          <xdr:rowOff>99738</xdr:rowOff>
        </xdr:from>
        <xdr:ext cx="797169" cy="214129"/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11B84777-D4A9-402A-B9B3-965316E578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24</xdr:row>
          <xdr:rowOff>99738</xdr:rowOff>
        </xdr:from>
        <xdr:ext cx="797169" cy="214129"/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8E5BCEDF-7397-49F5-9FE5-1382649C0F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25</xdr:row>
          <xdr:rowOff>99738</xdr:rowOff>
        </xdr:from>
        <xdr:ext cx="797169" cy="214129"/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5FDFEBC0-40FB-403E-B791-B8473F6162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26</xdr:row>
          <xdr:rowOff>99738</xdr:rowOff>
        </xdr:from>
        <xdr:ext cx="797169" cy="214129"/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A9E6590-49FB-48FF-B7CF-8D483EFF2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27</xdr:row>
          <xdr:rowOff>99738</xdr:rowOff>
        </xdr:from>
        <xdr:ext cx="797169" cy="214129"/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B2584410-F259-4C19-937B-2A9AC0CDA8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28</xdr:row>
          <xdr:rowOff>99738</xdr:rowOff>
        </xdr:from>
        <xdr:ext cx="797169" cy="214129"/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8CF3D8E7-8CF1-4C50-980E-6FA990E24B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29</xdr:row>
          <xdr:rowOff>99738</xdr:rowOff>
        </xdr:from>
        <xdr:ext cx="797169" cy="214129"/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1204AE04-42D9-463F-BBCC-0F92FF3B7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30</xdr:row>
          <xdr:rowOff>99738</xdr:rowOff>
        </xdr:from>
        <xdr:ext cx="797169" cy="214129"/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CBC278BC-7EF7-4FA0-8BE7-BCD9E5895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31</xdr:row>
          <xdr:rowOff>99738</xdr:rowOff>
        </xdr:from>
        <xdr:ext cx="797169" cy="214129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BDEBCB1B-C167-4922-8092-3FA50A4B53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32</xdr:row>
          <xdr:rowOff>99738</xdr:rowOff>
        </xdr:from>
        <xdr:ext cx="797169" cy="214129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2741E3E1-F6D7-430E-95B3-D64EBCEA7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33</xdr:row>
          <xdr:rowOff>99738</xdr:rowOff>
        </xdr:from>
        <xdr:ext cx="797169" cy="214129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710E9C2-3FE5-42DB-92ED-CEEF4206F4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34</xdr:row>
          <xdr:rowOff>99738</xdr:rowOff>
        </xdr:from>
        <xdr:ext cx="797169" cy="214129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736070D1-BAA4-4F77-8F81-F1AD07237E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35</xdr:row>
          <xdr:rowOff>99738</xdr:rowOff>
        </xdr:from>
        <xdr:ext cx="797169" cy="214129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6B1204D9-2F6E-45F6-AAF9-971DDDD27F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36</xdr:row>
          <xdr:rowOff>99738</xdr:rowOff>
        </xdr:from>
        <xdr:ext cx="797169" cy="214129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D74E8D26-82F0-43B4-86AE-3EE469A6E0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37</xdr:row>
          <xdr:rowOff>99738</xdr:rowOff>
        </xdr:from>
        <xdr:ext cx="797169" cy="214129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20B1F802-72F4-4CF0-A0F5-B623E2D7A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38</xdr:row>
          <xdr:rowOff>99738</xdr:rowOff>
        </xdr:from>
        <xdr:ext cx="797169" cy="214129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505A5674-014A-4D71-B6E6-7090EC320A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5</xdr:row>
          <xdr:rowOff>99738</xdr:rowOff>
        </xdr:from>
        <xdr:ext cx="797169" cy="214129"/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6E58709-4F07-43D6-A84A-447716945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12</xdr:row>
          <xdr:rowOff>99738</xdr:rowOff>
        </xdr:from>
        <xdr:ext cx="797169" cy="214129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B36CFB8B-8CC5-4888-8939-058F9B806D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13</xdr:row>
          <xdr:rowOff>99738</xdr:rowOff>
        </xdr:from>
        <xdr:ext cx="797169" cy="214129"/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FA3ADE69-E9DF-4E81-997B-CD4135C74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14</xdr:row>
          <xdr:rowOff>99738</xdr:rowOff>
        </xdr:from>
        <xdr:ext cx="797169" cy="214129"/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871264B9-0630-4F5B-A966-32DC270C9E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15</xdr:row>
          <xdr:rowOff>99738</xdr:rowOff>
        </xdr:from>
        <xdr:ext cx="797169" cy="214129"/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F0F2DB95-4F95-491A-A89A-B6B47B18D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16</xdr:row>
          <xdr:rowOff>99738</xdr:rowOff>
        </xdr:from>
        <xdr:ext cx="797169" cy="214129"/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D08A933B-D396-41FE-9C15-4590B654D2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17</xdr:row>
          <xdr:rowOff>99738</xdr:rowOff>
        </xdr:from>
        <xdr:ext cx="797169" cy="214129"/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66D04BB2-06B5-480B-8C0B-3A09A1A633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18</xdr:row>
          <xdr:rowOff>99738</xdr:rowOff>
        </xdr:from>
        <xdr:ext cx="797169" cy="214129"/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37301EA4-1359-4800-99D6-5F275CA2BA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19</xdr:row>
          <xdr:rowOff>99738</xdr:rowOff>
        </xdr:from>
        <xdr:ext cx="797169" cy="214129"/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637997DD-0F1E-4002-9047-7AB819215C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20</xdr:row>
          <xdr:rowOff>99738</xdr:rowOff>
        </xdr:from>
        <xdr:ext cx="797169" cy="214129"/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15B8481E-54E2-4609-B746-0181F8066E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21</xdr:row>
          <xdr:rowOff>99738</xdr:rowOff>
        </xdr:from>
        <xdr:ext cx="797169" cy="214129"/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59F84C2-96DF-43BC-A027-8F3B9F5480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22</xdr:row>
          <xdr:rowOff>99738</xdr:rowOff>
        </xdr:from>
        <xdr:ext cx="797169" cy="214129"/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46854AD-2E85-4346-8BCE-8971DE5F0C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23</xdr:row>
          <xdr:rowOff>99738</xdr:rowOff>
        </xdr:from>
        <xdr:ext cx="797169" cy="214129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8BB0F633-DE1A-4C85-ABDF-F449A27C47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24</xdr:row>
          <xdr:rowOff>99738</xdr:rowOff>
        </xdr:from>
        <xdr:ext cx="797169" cy="214129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A5D88A68-537F-47F6-B1EB-872ABC3AE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25</xdr:row>
          <xdr:rowOff>99738</xdr:rowOff>
        </xdr:from>
        <xdr:ext cx="797169" cy="214129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2A22D2AC-2FEE-4C8C-B8BD-C9E5CA3FF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26</xdr:row>
          <xdr:rowOff>99738</xdr:rowOff>
        </xdr:from>
        <xdr:ext cx="797169" cy="214129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A3D2D4BA-590F-4F5D-B70E-8DDAA1A2C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27</xdr:row>
          <xdr:rowOff>99738</xdr:rowOff>
        </xdr:from>
        <xdr:ext cx="797169" cy="214129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150DA14E-BACD-4D37-B1BD-3DB23F2D37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28</xdr:row>
          <xdr:rowOff>99738</xdr:rowOff>
        </xdr:from>
        <xdr:ext cx="797169" cy="214129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F8080EED-3112-464D-93C4-43501C8CBC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29</xdr:row>
          <xdr:rowOff>99738</xdr:rowOff>
        </xdr:from>
        <xdr:ext cx="797169" cy="214129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588568C3-0BE7-459D-8644-C8B6A31566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30</xdr:row>
          <xdr:rowOff>99738</xdr:rowOff>
        </xdr:from>
        <xdr:ext cx="797169" cy="214129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20C59E19-EFF4-4EE8-ABC4-7EF07DD9FF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31</xdr:row>
          <xdr:rowOff>99738</xdr:rowOff>
        </xdr:from>
        <xdr:ext cx="797169" cy="214129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FD415878-8EAD-443A-8A8A-8DB5F9866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32</xdr:row>
          <xdr:rowOff>99738</xdr:rowOff>
        </xdr:from>
        <xdr:ext cx="797169" cy="214129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9BBEA920-8E31-4B28-898C-FAF8C7782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33</xdr:row>
          <xdr:rowOff>99738</xdr:rowOff>
        </xdr:from>
        <xdr:ext cx="797169" cy="214129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ABDB94E4-6144-498E-89F3-44B7C0C1D0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34</xdr:row>
          <xdr:rowOff>99738</xdr:rowOff>
        </xdr:from>
        <xdr:ext cx="797169" cy="214129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7342B09A-9FE0-4F9C-B6B4-594A4E454F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35</xdr:row>
          <xdr:rowOff>99738</xdr:rowOff>
        </xdr:from>
        <xdr:ext cx="797169" cy="214129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EF1FC0CC-E8EE-4A2B-B015-B64C67547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36</xdr:row>
          <xdr:rowOff>99738</xdr:rowOff>
        </xdr:from>
        <xdr:ext cx="797169" cy="214129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CF32455D-746D-42DB-8B7A-5DAAA60BA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37</xdr:row>
          <xdr:rowOff>99738</xdr:rowOff>
        </xdr:from>
        <xdr:ext cx="797169" cy="214129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9BB192C1-E64E-4226-B143-32F87D6550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17</xdr:col>
          <xdr:colOff>35445</xdr:colOff>
          <xdr:row>38</xdr:row>
          <xdr:rowOff>99738</xdr:rowOff>
        </xdr:from>
        <xdr:ext cx="797169" cy="214129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68B94C7E-B7FB-46C0-8A23-9B115EC304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36576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SELESAI</a:t>
              </a:r>
            </a:p>
          </xdr:txBody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X1048576"/>
  <sheetViews>
    <sheetView tabSelected="1" zoomScale="85" zoomScaleNormal="85" workbookViewId="0">
      <pane ySplit="3" topLeftCell="A4" activePane="bottomLeft" state="frozen"/>
      <selection activeCell="B1" sqref="B1"/>
      <selection pane="bottomLeft" activeCell="N10" sqref="N10"/>
    </sheetView>
  </sheetViews>
  <sheetFormatPr defaultRowHeight="15" x14ac:dyDescent="0.25"/>
  <cols>
    <col min="2" max="2" width="29.140625" customWidth="1"/>
    <col min="3" max="3" width="9.140625" style="2"/>
    <col min="4" max="4" width="6.5703125" style="2" customWidth="1"/>
    <col min="5" max="5" width="20.425781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5" customWidth="1"/>
    <col min="18" max="18" width="12.5703125" customWidth="1"/>
    <col min="19" max="19" width="12.5703125" hidden="1" customWidth="1"/>
    <col min="20" max="20" width="12.42578125" customWidth="1"/>
    <col min="21" max="21" width="11.85546875" style="2" bestFit="1" customWidth="1"/>
    <col min="22" max="22" width="20.42578125" style="2" bestFit="1" customWidth="1"/>
    <col min="23" max="23" width="10.28515625" bestFit="1" customWidth="1"/>
    <col min="24" max="24" width="14.28515625" bestFit="1" customWidth="1"/>
  </cols>
  <sheetData>
    <row r="1" spans="2:24" x14ac:dyDescent="0.25">
      <c r="B1" s="70" t="s">
        <v>88</v>
      </c>
      <c r="C1" s="22" t="s">
        <v>69</v>
      </c>
      <c r="D1" s="23" t="s">
        <v>1</v>
      </c>
      <c r="E1" s="26" t="s">
        <v>0</v>
      </c>
      <c r="F1" s="26" t="s">
        <v>13</v>
      </c>
      <c r="G1" s="33" t="s">
        <v>2</v>
      </c>
      <c r="H1" s="35" t="s">
        <v>84</v>
      </c>
      <c r="I1" s="35"/>
      <c r="J1" s="35"/>
      <c r="K1" s="31" t="s">
        <v>16</v>
      </c>
      <c r="L1" s="32"/>
      <c r="M1" s="32"/>
      <c r="N1" s="32"/>
      <c r="O1" s="32"/>
      <c r="P1" s="32"/>
      <c r="Q1" s="29" t="s">
        <v>85</v>
      </c>
      <c r="R1" s="67" t="s">
        <v>87</v>
      </c>
      <c r="S1" s="67" t="s">
        <v>89</v>
      </c>
      <c r="T1" s="29" t="s">
        <v>17</v>
      </c>
      <c r="U1" s="65" t="s">
        <v>72</v>
      </c>
      <c r="V1" s="65"/>
    </row>
    <row r="2" spans="2:24" ht="30" x14ac:dyDescent="0.25">
      <c r="B2" s="70"/>
      <c r="C2" s="22"/>
      <c r="D2" s="24"/>
      <c r="E2" s="27"/>
      <c r="F2" s="27"/>
      <c r="G2" s="34"/>
      <c r="H2" s="14" t="s">
        <v>71</v>
      </c>
      <c r="I2" s="14" t="s">
        <v>70</v>
      </c>
      <c r="J2" s="17" t="s">
        <v>75</v>
      </c>
      <c r="K2" s="8" t="s">
        <v>3</v>
      </c>
      <c r="L2" s="8" t="s">
        <v>4</v>
      </c>
      <c r="M2" s="8" t="s">
        <v>5</v>
      </c>
      <c r="N2" s="8" t="s">
        <v>6</v>
      </c>
      <c r="O2" s="8" t="s">
        <v>7</v>
      </c>
      <c r="P2" s="11" t="s">
        <v>8</v>
      </c>
      <c r="Q2" s="30"/>
      <c r="R2" s="68"/>
      <c r="S2" s="68"/>
      <c r="T2" s="29"/>
      <c r="U2" s="65"/>
      <c r="V2" s="65"/>
      <c r="W2" s="48" t="s">
        <v>76</v>
      </c>
      <c r="X2" s="4" t="s">
        <v>79</v>
      </c>
    </row>
    <row r="3" spans="2:24" ht="15.75" thickBot="1" x14ac:dyDescent="0.3">
      <c r="B3" s="70"/>
      <c r="C3" s="22"/>
      <c r="D3" s="25"/>
      <c r="E3" s="28"/>
      <c r="F3" s="28"/>
      <c r="G3" s="15" t="s">
        <v>15</v>
      </c>
      <c r="H3" s="51" t="s">
        <v>14</v>
      </c>
      <c r="I3" s="52"/>
      <c r="J3" s="53"/>
      <c r="K3" s="7"/>
      <c r="L3" s="7"/>
      <c r="M3" s="7"/>
      <c r="N3" s="7"/>
      <c r="O3" s="7"/>
      <c r="P3" s="12"/>
      <c r="Q3" s="30"/>
      <c r="R3" s="69"/>
      <c r="S3" s="69"/>
      <c r="T3" s="29"/>
      <c r="U3" s="66" t="s">
        <v>73</v>
      </c>
      <c r="V3" s="66" t="s">
        <v>74</v>
      </c>
      <c r="W3" s="48" t="s">
        <v>77</v>
      </c>
      <c r="X3" s="4" t="s">
        <v>80</v>
      </c>
    </row>
    <row r="4" spans="2:24" ht="30" customHeight="1" x14ac:dyDescent="0.25">
      <c r="C4" s="3">
        <v>1</v>
      </c>
      <c r="D4" s="18">
        <v>1</v>
      </c>
      <c r="E4" s="72" t="s">
        <v>18</v>
      </c>
      <c r="F4" s="6">
        <f>((SUM(G4:P4)*10)*70%)+(AVERAGE(Q4:T4)*30%)</f>
        <v>43</v>
      </c>
      <c r="G4" s="9">
        <v>1</v>
      </c>
      <c r="H4" s="9">
        <v>1</v>
      </c>
      <c r="I4" s="9">
        <v>1</v>
      </c>
      <c r="J4" s="9">
        <v>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13">
        <v>0</v>
      </c>
      <c r="Q4" s="5">
        <f>U4-V4</f>
        <v>100</v>
      </c>
      <c r="R4" s="71"/>
      <c r="S4" s="20" t="b">
        <v>0</v>
      </c>
      <c r="T4" s="5">
        <v>0</v>
      </c>
      <c r="U4" s="3">
        <v>100</v>
      </c>
      <c r="V4" s="3">
        <v>0</v>
      </c>
      <c r="W4" s="48" t="s">
        <v>78</v>
      </c>
      <c r="X4" s="4" t="s">
        <v>81</v>
      </c>
    </row>
    <row r="5" spans="2:24" ht="30" customHeight="1" x14ac:dyDescent="0.25">
      <c r="C5" s="3">
        <v>2</v>
      </c>
      <c r="D5" s="19">
        <v>2</v>
      </c>
      <c r="E5" s="73" t="s">
        <v>19</v>
      </c>
      <c r="F5" s="6">
        <f>((SUM(G5:P5)*10)*70%)+(AVERAGE(Q5:T5)*30%)</f>
        <v>39.5</v>
      </c>
      <c r="G5" s="9">
        <v>1</v>
      </c>
      <c r="H5" s="9">
        <v>0.75</v>
      </c>
      <c r="I5" s="9">
        <v>0.75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13">
        <v>0</v>
      </c>
      <c r="Q5" s="20">
        <f t="shared" ref="Q5:Q39" si="0">U5-V5</f>
        <v>100</v>
      </c>
      <c r="R5" s="71"/>
      <c r="S5" s="20" t="b">
        <v>0</v>
      </c>
      <c r="T5" s="5">
        <v>0</v>
      </c>
      <c r="U5" s="3">
        <v>100</v>
      </c>
      <c r="V5" s="3">
        <v>0</v>
      </c>
      <c r="W5" s="64" t="s">
        <v>83</v>
      </c>
      <c r="X5" s="4" t="s">
        <v>82</v>
      </c>
    </row>
    <row r="6" spans="2:24" ht="30" customHeight="1" x14ac:dyDescent="0.25">
      <c r="C6" s="3">
        <v>1</v>
      </c>
      <c r="D6" s="19">
        <v>3</v>
      </c>
      <c r="E6" s="73" t="s">
        <v>20</v>
      </c>
      <c r="F6" s="6">
        <f>((SUM(G6:P6)*10)*70%)+(AVERAGE(Q6:T6)*30%)</f>
        <v>41.25</v>
      </c>
      <c r="G6" s="9">
        <v>1</v>
      </c>
      <c r="H6" s="9">
        <v>0.75</v>
      </c>
      <c r="I6" s="9">
        <v>1</v>
      </c>
      <c r="J6" s="9">
        <v>1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13">
        <v>0</v>
      </c>
      <c r="Q6" s="20">
        <f t="shared" si="0"/>
        <v>100</v>
      </c>
      <c r="R6" s="71"/>
      <c r="S6" s="20" t="b">
        <v>0</v>
      </c>
      <c r="T6" s="5">
        <v>0</v>
      </c>
      <c r="U6" s="3">
        <v>100</v>
      </c>
      <c r="V6" s="3">
        <v>0</v>
      </c>
    </row>
    <row r="7" spans="2:24" ht="30" customHeight="1" x14ac:dyDescent="0.25">
      <c r="C7" s="3">
        <v>2</v>
      </c>
      <c r="D7" s="19">
        <v>4</v>
      </c>
      <c r="E7" s="73" t="s">
        <v>21</v>
      </c>
      <c r="F7" s="6">
        <f>((SUM(G7:P7)*10)*70%)+(AVERAGE(Q7:T7)*30%)</f>
        <v>43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13">
        <v>0</v>
      </c>
      <c r="Q7" s="20">
        <f t="shared" si="0"/>
        <v>100</v>
      </c>
      <c r="R7" s="71"/>
      <c r="S7" s="20" t="b">
        <v>0</v>
      </c>
      <c r="T7" s="5">
        <v>0</v>
      </c>
      <c r="U7" s="3">
        <v>100</v>
      </c>
      <c r="V7" s="3">
        <v>0</v>
      </c>
    </row>
    <row r="8" spans="2:24" ht="30" customHeight="1" x14ac:dyDescent="0.25">
      <c r="C8" s="3">
        <v>1</v>
      </c>
      <c r="D8" s="19">
        <v>5</v>
      </c>
      <c r="E8" s="73" t="s">
        <v>22</v>
      </c>
      <c r="F8" s="6">
        <f>((SUM(G8:P8)*10)*70%)+(AVERAGE(Q8:T8)*30%)</f>
        <v>37.75</v>
      </c>
      <c r="G8" s="9">
        <v>1</v>
      </c>
      <c r="H8" s="9">
        <v>0.75</v>
      </c>
      <c r="I8" s="9">
        <v>0.5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13">
        <v>0</v>
      </c>
      <c r="Q8" s="20">
        <f t="shared" si="0"/>
        <v>100</v>
      </c>
      <c r="R8" s="71"/>
      <c r="S8" s="20" t="b">
        <v>0</v>
      </c>
      <c r="T8" s="5">
        <v>0</v>
      </c>
      <c r="U8" s="3">
        <v>100</v>
      </c>
      <c r="V8" s="3">
        <v>0</v>
      </c>
    </row>
    <row r="9" spans="2:24" ht="30" customHeight="1" x14ac:dyDescent="0.25">
      <c r="C9" s="3">
        <v>2</v>
      </c>
      <c r="D9" s="19">
        <v>6</v>
      </c>
      <c r="E9" s="73" t="s">
        <v>23</v>
      </c>
      <c r="F9" s="6">
        <f>((SUM(G9:P9)*10)*70%)+(AVERAGE(Q9:T9)*30%)</f>
        <v>41.25</v>
      </c>
      <c r="G9" s="10">
        <v>1</v>
      </c>
      <c r="H9" s="9">
        <v>0.75</v>
      </c>
      <c r="I9" s="9">
        <v>1</v>
      </c>
      <c r="J9" s="9">
        <v>1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13">
        <v>0</v>
      </c>
      <c r="Q9" s="20">
        <f t="shared" si="0"/>
        <v>100</v>
      </c>
      <c r="R9" s="71"/>
      <c r="S9" s="20" t="b">
        <v>0</v>
      </c>
      <c r="T9" s="5">
        <v>0</v>
      </c>
      <c r="U9" s="3">
        <v>100</v>
      </c>
      <c r="V9" s="3">
        <v>0</v>
      </c>
    </row>
    <row r="10" spans="2:24" ht="30" customHeight="1" x14ac:dyDescent="0.25">
      <c r="C10" s="3">
        <v>1</v>
      </c>
      <c r="D10" s="19">
        <v>7</v>
      </c>
      <c r="E10" s="73" t="s">
        <v>24</v>
      </c>
      <c r="F10" s="6">
        <f>((SUM(G10:P10)*10)*70%)+(AVERAGE(Q10:T10)*30%)</f>
        <v>43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13">
        <v>0</v>
      </c>
      <c r="Q10" s="20">
        <f t="shared" si="0"/>
        <v>100</v>
      </c>
      <c r="R10" s="71"/>
      <c r="S10" s="20" t="b">
        <v>0</v>
      </c>
      <c r="T10" s="5">
        <v>0</v>
      </c>
      <c r="U10" s="3">
        <v>100</v>
      </c>
      <c r="V10" s="3">
        <v>0</v>
      </c>
    </row>
    <row r="11" spans="2:24" ht="30" customHeight="1" x14ac:dyDescent="0.25">
      <c r="C11" s="3">
        <v>2</v>
      </c>
      <c r="D11" s="19">
        <v>8</v>
      </c>
      <c r="E11" s="73" t="s">
        <v>25</v>
      </c>
      <c r="F11" s="6">
        <f>((SUM(G11:P11)*10)*70%)+(AVERAGE(Q11:T11)*30%)</f>
        <v>37.75</v>
      </c>
      <c r="G11" s="9">
        <v>1</v>
      </c>
      <c r="H11" s="9">
        <v>0.75</v>
      </c>
      <c r="I11" s="9">
        <v>0.75</v>
      </c>
      <c r="J11" s="9">
        <v>0.75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13">
        <v>0</v>
      </c>
      <c r="Q11" s="20">
        <f t="shared" si="0"/>
        <v>100</v>
      </c>
      <c r="R11" s="71"/>
      <c r="S11" s="20" t="b">
        <v>0</v>
      </c>
      <c r="T11" s="5">
        <v>0</v>
      </c>
      <c r="U11" s="3">
        <v>100</v>
      </c>
      <c r="V11" s="3">
        <v>0</v>
      </c>
    </row>
    <row r="12" spans="2:24" ht="30" customHeight="1" x14ac:dyDescent="0.25">
      <c r="C12" s="3">
        <v>1</v>
      </c>
      <c r="D12" s="19">
        <v>9</v>
      </c>
      <c r="E12" s="73" t="s">
        <v>26</v>
      </c>
      <c r="F12" s="6">
        <f>((SUM(G12:P12)*10)*70%)+(AVERAGE(Q12:T12)*30%)</f>
        <v>43</v>
      </c>
      <c r="G12" s="9">
        <v>1</v>
      </c>
      <c r="H12" s="9">
        <v>1</v>
      </c>
      <c r="I12" s="9">
        <v>1</v>
      </c>
      <c r="J12" s="9">
        <v>1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13">
        <v>0</v>
      </c>
      <c r="Q12" s="20">
        <f t="shared" si="0"/>
        <v>100</v>
      </c>
      <c r="R12" s="71"/>
      <c r="S12" s="20" t="b">
        <v>0</v>
      </c>
      <c r="T12" s="5">
        <v>0</v>
      </c>
      <c r="U12" s="3">
        <v>100</v>
      </c>
      <c r="V12" s="3">
        <v>0</v>
      </c>
    </row>
    <row r="13" spans="2:24" ht="30" customHeight="1" x14ac:dyDescent="0.25">
      <c r="C13" s="3">
        <v>2</v>
      </c>
      <c r="D13" s="19">
        <v>10</v>
      </c>
      <c r="E13" s="73" t="s">
        <v>27</v>
      </c>
      <c r="F13" s="6">
        <f>((SUM(G13:P13)*10)*70%)+(AVERAGE(Q13:T13)*30%)</f>
        <v>36</v>
      </c>
      <c r="G13" s="9">
        <v>1</v>
      </c>
      <c r="H13" s="9">
        <v>0.75</v>
      </c>
      <c r="I13" s="9">
        <v>0.5</v>
      </c>
      <c r="J13" s="9">
        <v>0.75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13">
        <v>0</v>
      </c>
      <c r="Q13" s="20">
        <f t="shared" si="0"/>
        <v>100</v>
      </c>
      <c r="R13" s="71"/>
      <c r="S13" s="20" t="b">
        <v>0</v>
      </c>
      <c r="T13" s="5">
        <v>0</v>
      </c>
      <c r="U13" s="3">
        <v>100</v>
      </c>
      <c r="V13" s="3">
        <v>0</v>
      </c>
    </row>
    <row r="14" spans="2:24" ht="30" customHeight="1" x14ac:dyDescent="0.25">
      <c r="C14" s="3">
        <v>1</v>
      </c>
      <c r="D14" s="19">
        <v>11</v>
      </c>
      <c r="E14" s="73" t="s">
        <v>28</v>
      </c>
      <c r="F14" s="6">
        <f>((SUM(G14:P14)*10)*70%)+(AVERAGE(Q14:T14)*30%)</f>
        <v>22</v>
      </c>
      <c r="G14" s="9">
        <v>1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13">
        <v>0</v>
      </c>
      <c r="Q14" s="20">
        <f t="shared" si="0"/>
        <v>100</v>
      </c>
      <c r="R14" s="71"/>
      <c r="S14" s="20" t="b">
        <v>0</v>
      </c>
      <c r="T14" s="5">
        <v>0</v>
      </c>
      <c r="U14" s="3">
        <v>100</v>
      </c>
      <c r="V14" s="3">
        <v>0</v>
      </c>
    </row>
    <row r="15" spans="2:24" ht="30" customHeight="1" x14ac:dyDescent="0.25">
      <c r="C15" s="3">
        <v>2</v>
      </c>
      <c r="D15" s="19">
        <v>12</v>
      </c>
      <c r="E15" s="73" t="s">
        <v>29</v>
      </c>
      <c r="F15" s="6">
        <f>((SUM(G15:P15)*10)*70%)+(AVERAGE(Q15:T15)*30%)</f>
        <v>39.5</v>
      </c>
      <c r="G15" s="9">
        <v>1</v>
      </c>
      <c r="H15" s="9">
        <v>0.75</v>
      </c>
      <c r="I15" s="9">
        <v>0.75</v>
      </c>
      <c r="J15" s="9">
        <v>1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13">
        <v>0</v>
      </c>
      <c r="Q15" s="20">
        <f t="shared" si="0"/>
        <v>100</v>
      </c>
      <c r="R15" s="71"/>
      <c r="S15" s="20" t="b">
        <v>0</v>
      </c>
      <c r="T15" s="5">
        <v>0</v>
      </c>
      <c r="U15" s="3">
        <v>100</v>
      </c>
      <c r="V15" s="3">
        <v>0</v>
      </c>
    </row>
    <row r="16" spans="2:24" ht="30" customHeight="1" x14ac:dyDescent="0.25">
      <c r="C16" s="3">
        <v>1</v>
      </c>
      <c r="D16" s="19">
        <v>13</v>
      </c>
      <c r="E16" s="73" t="s">
        <v>30</v>
      </c>
      <c r="F16" s="6">
        <f>((SUM(G16:P16)*10)*70%)+(AVERAGE(Q16:T16)*30%)</f>
        <v>39.5</v>
      </c>
      <c r="G16" s="9">
        <v>1</v>
      </c>
      <c r="H16" s="9">
        <v>0.75</v>
      </c>
      <c r="I16" s="9">
        <v>0.75</v>
      </c>
      <c r="J16" s="9">
        <v>1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13">
        <v>0</v>
      </c>
      <c r="Q16" s="20">
        <f t="shared" si="0"/>
        <v>100</v>
      </c>
      <c r="R16" s="71"/>
      <c r="S16" s="20" t="b">
        <v>0</v>
      </c>
      <c r="T16" s="5">
        <v>0</v>
      </c>
      <c r="U16" s="3">
        <v>100</v>
      </c>
      <c r="V16" s="3">
        <v>0</v>
      </c>
    </row>
    <row r="17" spans="3:22" ht="30" customHeight="1" x14ac:dyDescent="0.25">
      <c r="C17" s="3">
        <v>2</v>
      </c>
      <c r="D17" s="19">
        <v>14</v>
      </c>
      <c r="E17" s="73" t="s">
        <v>31</v>
      </c>
      <c r="F17" s="6">
        <f>((SUM(G17:P17)*10)*70%)+(AVERAGE(Q17:T17)*30%)</f>
        <v>41.25</v>
      </c>
      <c r="G17" s="9">
        <v>1</v>
      </c>
      <c r="H17" s="9">
        <v>0.75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13">
        <v>0</v>
      </c>
      <c r="Q17" s="20">
        <f t="shared" si="0"/>
        <v>100</v>
      </c>
      <c r="R17" s="71"/>
      <c r="S17" s="20" t="b">
        <v>0</v>
      </c>
      <c r="T17" s="5">
        <v>0</v>
      </c>
      <c r="U17" s="3">
        <v>100</v>
      </c>
      <c r="V17" s="3">
        <v>0</v>
      </c>
    </row>
    <row r="18" spans="3:22" ht="30" customHeight="1" x14ac:dyDescent="0.25">
      <c r="C18" s="3">
        <v>1</v>
      </c>
      <c r="D18" s="19">
        <v>15</v>
      </c>
      <c r="E18" s="73" t="s">
        <v>32</v>
      </c>
      <c r="F18" s="6">
        <f>((SUM(G18:P18)*10)*70%)+(AVERAGE(Q18:T18)*30%)</f>
        <v>41.25</v>
      </c>
      <c r="G18" s="9">
        <v>1</v>
      </c>
      <c r="H18" s="9">
        <v>0.75</v>
      </c>
      <c r="I18" s="9">
        <v>1</v>
      </c>
      <c r="J18" s="9">
        <v>1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13">
        <v>0</v>
      </c>
      <c r="Q18" s="20">
        <f t="shared" si="0"/>
        <v>100</v>
      </c>
      <c r="R18" s="71"/>
      <c r="S18" s="20" t="b">
        <v>0</v>
      </c>
      <c r="T18" s="5">
        <v>0</v>
      </c>
      <c r="U18" s="3">
        <v>100</v>
      </c>
      <c r="V18" s="3">
        <v>0</v>
      </c>
    </row>
    <row r="19" spans="3:22" ht="30" customHeight="1" x14ac:dyDescent="0.25">
      <c r="C19" s="3">
        <v>2</v>
      </c>
      <c r="D19" s="19">
        <v>16</v>
      </c>
      <c r="E19" s="73" t="s">
        <v>33</v>
      </c>
      <c r="F19" s="6">
        <f>((SUM(G19:P19)*10)*70%)+(AVERAGE(Q19:T19)*30%)</f>
        <v>41.25</v>
      </c>
      <c r="G19" s="9">
        <v>1</v>
      </c>
      <c r="H19" s="9">
        <v>0.75</v>
      </c>
      <c r="I19" s="9">
        <v>1</v>
      </c>
      <c r="J19" s="9">
        <v>1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13">
        <v>0</v>
      </c>
      <c r="Q19" s="20">
        <f t="shared" si="0"/>
        <v>100</v>
      </c>
      <c r="R19" s="71"/>
      <c r="S19" s="20" t="b">
        <v>0</v>
      </c>
      <c r="T19" s="5">
        <v>0</v>
      </c>
      <c r="U19" s="3">
        <v>100</v>
      </c>
      <c r="V19" s="3">
        <v>0</v>
      </c>
    </row>
    <row r="20" spans="3:22" ht="30" customHeight="1" x14ac:dyDescent="0.25">
      <c r="C20" s="3">
        <v>1</v>
      </c>
      <c r="D20" s="19">
        <v>17</v>
      </c>
      <c r="E20" s="73" t="s">
        <v>34</v>
      </c>
      <c r="F20" s="6">
        <f>((SUM(G20:P20)*10)*70%)+(AVERAGE(Q20:T20)*30%)</f>
        <v>37.75</v>
      </c>
      <c r="G20" s="10">
        <v>1</v>
      </c>
      <c r="H20" s="9">
        <v>0.75</v>
      </c>
      <c r="I20" s="9">
        <v>0.75</v>
      </c>
      <c r="J20" s="9">
        <v>0.75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13">
        <v>0</v>
      </c>
      <c r="Q20" s="20">
        <f t="shared" si="0"/>
        <v>100</v>
      </c>
      <c r="R20" s="71"/>
      <c r="S20" s="20" t="b">
        <v>0</v>
      </c>
      <c r="T20" s="5">
        <v>0</v>
      </c>
      <c r="U20" s="3">
        <v>100</v>
      </c>
      <c r="V20" s="3">
        <v>0</v>
      </c>
    </row>
    <row r="21" spans="3:22" ht="30" customHeight="1" x14ac:dyDescent="0.25">
      <c r="C21" s="3">
        <v>2</v>
      </c>
      <c r="D21" s="19">
        <v>18</v>
      </c>
      <c r="E21" s="73" t="s">
        <v>35</v>
      </c>
      <c r="F21" s="6">
        <f>((SUM(G21:P21)*10)*70%)+(AVERAGE(Q21:T21)*30%)</f>
        <v>43</v>
      </c>
      <c r="G21" s="9">
        <v>1</v>
      </c>
      <c r="H21" s="9">
        <v>1</v>
      </c>
      <c r="I21" s="9">
        <v>1</v>
      </c>
      <c r="J21" s="9">
        <v>1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13">
        <v>0</v>
      </c>
      <c r="Q21" s="20">
        <f t="shared" si="0"/>
        <v>100</v>
      </c>
      <c r="R21" s="71"/>
      <c r="S21" s="20" t="b">
        <v>0</v>
      </c>
      <c r="T21" s="5">
        <v>0</v>
      </c>
      <c r="U21" s="3">
        <v>100</v>
      </c>
      <c r="V21" s="3">
        <v>0</v>
      </c>
    </row>
    <row r="22" spans="3:22" ht="30" customHeight="1" x14ac:dyDescent="0.25">
      <c r="C22" s="3">
        <v>1</v>
      </c>
      <c r="D22" s="19">
        <v>19</v>
      </c>
      <c r="E22" s="73" t="s">
        <v>36</v>
      </c>
      <c r="F22" s="6">
        <f>((SUM(G22:P22)*10)*70%)+(AVERAGE(Q22:T22)*30%)</f>
        <v>34.25</v>
      </c>
      <c r="G22" s="9">
        <v>1</v>
      </c>
      <c r="H22" s="9">
        <v>0.75</v>
      </c>
      <c r="I22" s="9">
        <v>0.5</v>
      </c>
      <c r="J22" s="9">
        <v>0.5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13">
        <v>0</v>
      </c>
      <c r="Q22" s="20">
        <f t="shared" si="0"/>
        <v>100</v>
      </c>
      <c r="R22" s="71"/>
      <c r="S22" s="20" t="b">
        <v>0</v>
      </c>
      <c r="T22" s="5">
        <v>0</v>
      </c>
      <c r="U22" s="3">
        <v>100</v>
      </c>
      <c r="V22" s="3">
        <v>0</v>
      </c>
    </row>
    <row r="23" spans="3:22" ht="30" customHeight="1" x14ac:dyDescent="0.25">
      <c r="C23" s="3">
        <v>2</v>
      </c>
      <c r="D23" s="19">
        <v>20</v>
      </c>
      <c r="E23" s="73" t="s">
        <v>37</v>
      </c>
      <c r="F23" s="6">
        <f>((SUM(G23:P23)*10)*70%)+(AVERAGE(Q23:T23)*30%)</f>
        <v>39.5</v>
      </c>
      <c r="G23" s="10">
        <v>1</v>
      </c>
      <c r="H23" s="9">
        <v>0.75</v>
      </c>
      <c r="I23" s="9">
        <v>0.75</v>
      </c>
      <c r="J23" s="9">
        <v>1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13">
        <v>0</v>
      </c>
      <c r="Q23" s="20">
        <f t="shared" si="0"/>
        <v>100</v>
      </c>
      <c r="R23" s="71"/>
      <c r="S23" s="20" t="b">
        <v>0</v>
      </c>
      <c r="T23" s="5">
        <v>0</v>
      </c>
      <c r="U23" s="3">
        <v>100</v>
      </c>
      <c r="V23" s="3">
        <v>0</v>
      </c>
    </row>
    <row r="24" spans="3:22" ht="30" customHeight="1" x14ac:dyDescent="0.25">
      <c r="C24" s="3">
        <v>1</v>
      </c>
      <c r="D24" s="19">
        <v>21</v>
      </c>
      <c r="E24" s="73" t="s">
        <v>38</v>
      </c>
      <c r="F24" s="6">
        <f>((SUM(G24:P24)*10)*70%)+(AVERAGE(Q24:T24)*30%)</f>
        <v>39.5</v>
      </c>
      <c r="G24" s="9">
        <v>1</v>
      </c>
      <c r="H24" s="9">
        <v>0.75</v>
      </c>
      <c r="I24" s="9">
        <v>1</v>
      </c>
      <c r="J24" s="9">
        <v>0.75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13">
        <v>0</v>
      </c>
      <c r="Q24" s="20">
        <f t="shared" si="0"/>
        <v>100</v>
      </c>
      <c r="R24" s="71"/>
      <c r="S24" s="20" t="b">
        <v>0</v>
      </c>
      <c r="T24" s="5">
        <v>0</v>
      </c>
      <c r="U24" s="3">
        <v>100</v>
      </c>
      <c r="V24" s="3">
        <v>0</v>
      </c>
    </row>
    <row r="25" spans="3:22" ht="30" customHeight="1" x14ac:dyDescent="0.25">
      <c r="C25" s="3">
        <v>2</v>
      </c>
      <c r="D25" s="19">
        <v>22</v>
      </c>
      <c r="E25" s="73" t="s">
        <v>39</v>
      </c>
      <c r="F25" s="6">
        <f>((SUM(G25:P25)*10)*70%)+(AVERAGE(Q25:T25)*30%)</f>
        <v>43</v>
      </c>
      <c r="G25" s="9">
        <v>1</v>
      </c>
      <c r="H25" s="9">
        <v>1</v>
      </c>
      <c r="I25" s="9">
        <v>1</v>
      </c>
      <c r="J25" s="9">
        <v>1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13">
        <v>0</v>
      </c>
      <c r="Q25" s="20">
        <f t="shared" si="0"/>
        <v>100</v>
      </c>
      <c r="R25" s="71"/>
      <c r="S25" s="20" t="b">
        <v>0</v>
      </c>
      <c r="T25" s="5">
        <v>0</v>
      </c>
      <c r="U25" s="3">
        <v>100</v>
      </c>
      <c r="V25" s="3">
        <v>0</v>
      </c>
    </row>
    <row r="26" spans="3:22" ht="30" customHeight="1" x14ac:dyDescent="0.25">
      <c r="C26" s="3">
        <v>1</v>
      </c>
      <c r="D26" s="19">
        <v>23</v>
      </c>
      <c r="E26" s="73" t="s">
        <v>40</v>
      </c>
      <c r="F26" s="6">
        <f>((SUM(G26:P26)*10)*70%)+(AVERAGE(Q26:T26)*30%)</f>
        <v>39.5</v>
      </c>
      <c r="G26" s="9">
        <v>1</v>
      </c>
      <c r="H26" s="9">
        <v>0.75</v>
      </c>
      <c r="I26" s="9">
        <v>0.75</v>
      </c>
      <c r="J26" s="9">
        <v>1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13">
        <v>0</v>
      </c>
      <c r="Q26" s="20">
        <f t="shared" si="0"/>
        <v>100</v>
      </c>
      <c r="R26" s="71"/>
      <c r="S26" s="20" t="b">
        <v>0</v>
      </c>
      <c r="T26" s="5">
        <v>0</v>
      </c>
      <c r="U26" s="3">
        <v>100</v>
      </c>
      <c r="V26" s="3">
        <v>0</v>
      </c>
    </row>
    <row r="27" spans="3:22" ht="30" customHeight="1" x14ac:dyDescent="0.25">
      <c r="C27" s="3">
        <v>2</v>
      </c>
      <c r="D27" s="19">
        <v>24</v>
      </c>
      <c r="E27" s="73" t="s">
        <v>41</v>
      </c>
      <c r="F27" s="6">
        <f>((SUM(G27:P27)*10)*70%)+(AVERAGE(Q27:T27)*30%)</f>
        <v>36</v>
      </c>
      <c r="G27" s="9">
        <v>1</v>
      </c>
      <c r="H27" s="9">
        <v>0.75</v>
      </c>
      <c r="I27" s="9">
        <v>0.75</v>
      </c>
      <c r="J27" s="9">
        <v>0.5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13">
        <v>0</v>
      </c>
      <c r="Q27" s="20">
        <f t="shared" si="0"/>
        <v>100</v>
      </c>
      <c r="R27" s="71"/>
      <c r="S27" s="20" t="b">
        <v>0</v>
      </c>
      <c r="T27" s="5">
        <v>0</v>
      </c>
      <c r="U27" s="3">
        <v>100</v>
      </c>
      <c r="V27" s="3">
        <v>0</v>
      </c>
    </row>
    <row r="28" spans="3:22" ht="30" customHeight="1" x14ac:dyDescent="0.25">
      <c r="C28" s="3">
        <v>1</v>
      </c>
      <c r="D28" s="19">
        <v>25</v>
      </c>
      <c r="E28" s="73" t="s">
        <v>42</v>
      </c>
      <c r="F28" s="6">
        <f>((SUM(G28:P28)*10)*70%)+(AVERAGE(Q28:T28)*30%)</f>
        <v>39.5</v>
      </c>
      <c r="G28" s="9">
        <v>1</v>
      </c>
      <c r="H28" s="9">
        <v>0.75</v>
      </c>
      <c r="I28" s="9">
        <v>0.75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13">
        <v>0</v>
      </c>
      <c r="Q28" s="20">
        <f t="shared" si="0"/>
        <v>100</v>
      </c>
      <c r="R28" s="71"/>
      <c r="S28" s="20" t="b">
        <v>0</v>
      </c>
      <c r="T28" s="5">
        <v>0</v>
      </c>
      <c r="U28" s="3">
        <v>100</v>
      </c>
      <c r="V28" s="3">
        <v>0</v>
      </c>
    </row>
    <row r="29" spans="3:22" ht="30" customHeight="1" x14ac:dyDescent="0.25">
      <c r="C29" s="3">
        <v>2</v>
      </c>
      <c r="D29" s="19">
        <v>26</v>
      </c>
      <c r="E29" s="73" t="s">
        <v>43</v>
      </c>
      <c r="F29" s="6">
        <f>((SUM(G29:P29)*10)*70%)+(AVERAGE(Q29:T29)*30%)</f>
        <v>37.75</v>
      </c>
      <c r="G29" s="10">
        <v>1</v>
      </c>
      <c r="H29" s="9">
        <v>0.75</v>
      </c>
      <c r="I29" s="9">
        <v>0.75</v>
      </c>
      <c r="J29" s="9">
        <v>0.75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13">
        <v>0</v>
      </c>
      <c r="Q29" s="20">
        <f t="shared" si="0"/>
        <v>100</v>
      </c>
      <c r="R29" s="71"/>
      <c r="S29" s="20" t="b">
        <v>0</v>
      </c>
      <c r="T29" s="5">
        <v>0</v>
      </c>
      <c r="U29" s="3">
        <v>100</v>
      </c>
      <c r="V29" s="3">
        <v>0</v>
      </c>
    </row>
    <row r="30" spans="3:22" ht="30" customHeight="1" x14ac:dyDescent="0.25">
      <c r="C30" s="3">
        <v>1</v>
      </c>
      <c r="D30" s="19">
        <v>27</v>
      </c>
      <c r="E30" s="73" t="s">
        <v>44</v>
      </c>
      <c r="F30" s="6">
        <f>((SUM(G30:P30)*10)*70%)+(AVERAGE(Q30:T30)*30%)</f>
        <v>43</v>
      </c>
      <c r="G30" s="9">
        <v>1</v>
      </c>
      <c r="H30" s="9">
        <v>1</v>
      </c>
      <c r="I30" s="9">
        <v>1</v>
      </c>
      <c r="J30" s="9">
        <v>1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13">
        <v>0</v>
      </c>
      <c r="Q30" s="20">
        <f t="shared" si="0"/>
        <v>100</v>
      </c>
      <c r="R30" s="71"/>
      <c r="S30" s="20" t="b">
        <v>0</v>
      </c>
      <c r="T30" s="5">
        <v>0</v>
      </c>
      <c r="U30" s="3">
        <v>100</v>
      </c>
      <c r="V30" s="3">
        <v>0</v>
      </c>
    </row>
    <row r="31" spans="3:22" ht="30" customHeight="1" x14ac:dyDescent="0.25">
      <c r="C31" s="3">
        <v>2</v>
      </c>
      <c r="D31" s="19">
        <v>28</v>
      </c>
      <c r="E31" s="73" t="s">
        <v>45</v>
      </c>
      <c r="F31" s="6">
        <f>((SUM(G31:P31)*10)*70%)+(AVERAGE(Q31:T31)*30%)</f>
        <v>39.5</v>
      </c>
      <c r="G31" s="9">
        <v>1</v>
      </c>
      <c r="H31" s="9">
        <v>0.75</v>
      </c>
      <c r="I31" s="9">
        <v>1</v>
      </c>
      <c r="J31" s="9">
        <v>0.75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13">
        <v>0</v>
      </c>
      <c r="Q31" s="20">
        <f t="shared" si="0"/>
        <v>100</v>
      </c>
      <c r="R31" s="71"/>
      <c r="S31" s="20" t="b">
        <v>0</v>
      </c>
      <c r="T31" s="5">
        <v>0</v>
      </c>
      <c r="U31" s="3">
        <v>100</v>
      </c>
      <c r="V31" s="3">
        <v>0</v>
      </c>
    </row>
    <row r="32" spans="3:22" ht="30" customHeight="1" x14ac:dyDescent="0.25">
      <c r="C32" s="3">
        <v>1</v>
      </c>
      <c r="D32" s="19">
        <v>29</v>
      </c>
      <c r="E32" s="73" t="s">
        <v>46</v>
      </c>
      <c r="F32" s="6">
        <f>((SUM(G32:P32)*10)*70%)+(AVERAGE(Q32:T32)*30%)</f>
        <v>43</v>
      </c>
      <c r="G32" s="9">
        <v>1</v>
      </c>
      <c r="H32" s="9">
        <v>1</v>
      </c>
      <c r="I32" s="9">
        <v>1</v>
      </c>
      <c r="J32" s="9">
        <v>1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13">
        <v>0</v>
      </c>
      <c r="Q32" s="20">
        <f t="shared" si="0"/>
        <v>100</v>
      </c>
      <c r="R32" s="71"/>
      <c r="S32" s="20" t="b">
        <v>0</v>
      </c>
      <c r="T32" s="5">
        <v>0</v>
      </c>
      <c r="U32" s="3">
        <v>100</v>
      </c>
      <c r="V32" s="3">
        <v>0</v>
      </c>
    </row>
    <row r="33" spans="3:22" ht="30" customHeight="1" x14ac:dyDescent="0.25">
      <c r="C33" s="3">
        <v>2</v>
      </c>
      <c r="D33" s="19">
        <v>30</v>
      </c>
      <c r="E33" s="73" t="s">
        <v>47</v>
      </c>
      <c r="F33" s="6">
        <f>((SUM(G33:P33)*10)*70%)+(AVERAGE(Q33:T33)*30%)</f>
        <v>36</v>
      </c>
      <c r="G33" s="9">
        <v>1</v>
      </c>
      <c r="H33" s="9">
        <v>0.75</v>
      </c>
      <c r="I33" s="9">
        <v>0.75</v>
      </c>
      <c r="J33" s="9">
        <v>0.5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13">
        <v>0</v>
      </c>
      <c r="Q33" s="20">
        <f t="shared" si="0"/>
        <v>100</v>
      </c>
      <c r="R33" s="71"/>
      <c r="S33" s="20" t="b">
        <v>0</v>
      </c>
      <c r="T33" s="5">
        <v>0</v>
      </c>
      <c r="U33" s="3">
        <v>100</v>
      </c>
      <c r="V33" s="3">
        <v>0</v>
      </c>
    </row>
    <row r="34" spans="3:22" ht="30" customHeight="1" x14ac:dyDescent="0.25">
      <c r="C34" s="3">
        <v>1</v>
      </c>
      <c r="D34" s="19">
        <v>31</v>
      </c>
      <c r="E34" s="73" t="s">
        <v>48</v>
      </c>
      <c r="F34" s="6">
        <f>((SUM(G34:P34)*10)*70%)+(AVERAGE(Q34:T34)*30%)</f>
        <v>43</v>
      </c>
      <c r="G34" s="9">
        <v>1</v>
      </c>
      <c r="H34" s="9">
        <v>1</v>
      </c>
      <c r="I34" s="9">
        <v>1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13">
        <v>0</v>
      </c>
      <c r="Q34" s="20">
        <f t="shared" si="0"/>
        <v>100</v>
      </c>
      <c r="R34" s="71"/>
      <c r="S34" s="20" t="b">
        <v>0</v>
      </c>
      <c r="T34" s="5">
        <v>0</v>
      </c>
      <c r="U34" s="3">
        <v>100</v>
      </c>
      <c r="V34" s="3">
        <v>0</v>
      </c>
    </row>
    <row r="35" spans="3:22" ht="30" customHeight="1" x14ac:dyDescent="0.25">
      <c r="C35" s="3">
        <v>2</v>
      </c>
      <c r="D35" s="19">
        <v>32</v>
      </c>
      <c r="E35" s="73" t="s">
        <v>49</v>
      </c>
      <c r="F35" s="6">
        <f>((SUM(G35:P35)*10)*70%)+(AVERAGE(Q35:T35)*30%)</f>
        <v>43</v>
      </c>
      <c r="G35" s="9">
        <v>1</v>
      </c>
      <c r="H35" s="9">
        <v>1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13">
        <v>0</v>
      </c>
      <c r="Q35" s="20">
        <f t="shared" si="0"/>
        <v>100</v>
      </c>
      <c r="R35" s="71"/>
      <c r="S35" s="20" t="b">
        <v>0</v>
      </c>
      <c r="T35" s="5">
        <v>0</v>
      </c>
      <c r="U35" s="3">
        <v>100</v>
      </c>
      <c r="V35" s="3">
        <v>0</v>
      </c>
    </row>
    <row r="36" spans="3:22" ht="30" customHeight="1" x14ac:dyDescent="0.25">
      <c r="C36" s="3">
        <v>1</v>
      </c>
      <c r="D36" s="19">
        <v>33</v>
      </c>
      <c r="E36" s="73" t="s">
        <v>50</v>
      </c>
      <c r="F36" s="6">
        <f>((SUM(G36:P36)*10)*70%)+(AVERAGE(Q36:T36)*30%)</f>
        <v>39.5</v>
      </c>
      <c r="G36" s="9">
        <v>1</v>
      </c>
      <c r="H36" s="9">
        <v>0.75</v>
      </c>
      <c r="I36" s="9">
        <v>0.75</v>
      </c>
      <c r="J36" s="9">
        <v>1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13">
        <v>0</v>
      </c>
      <c r="Q36" s="20">
        <f t="shared" si="0"/>
        <v>100</v>
      </c>
      <c r="R36" s="71"/>
      <c r="S36" s="20" t="b">
        <v>0</v>
      </c>
      <c r="T36" s="5">
        <v>0</v>
      </c>
      <c r="U36" s="3">
        <v>100</v>
      </c>
      <c r="V36" s="3">
        <v>0</v>
      </c>
    </row>
    <row r="37" spans="3:22" ht="30" customHeight="1" x14ac:dyDescent="0.25">
      <c r="C37" s="3">
        <v>2</v>
      </c>
      <c r="D37" s="19">
        <v>34</v>
      </c>
      <c r="E37" s="73" t="s">
        <v>51</v>
      </c>
      <c r="F37" s="6">
        <f>((SUM(G37:P37)*10)*70%)+(AVERAGE(Q37:T37)*30%)</f>
        <v>43</v>
      </c>
      <c r="G37" s="9">
        <v>1</v>
      </c>
      <c r="H37" s="9">
        <v>1</v>
      </c>
      <c r="I37" s="9">
        <v>1</v>
      </c>
      <c r="J37" s="9">
        <v>1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13">
        <v>0</v>
      </c>
      <c r="Q37" s="20">
        <f t="shared" si="0"/>
        <v>100</v>
      </c>
      <c r="R37" s="71"/>
      <c r="S37" s="20" t="b">
        <v>0</v>
      </c>
      <c r="T37" s="5">
        <v>0</v>
      </c>
      <c r="U37" s="3">
        <v>100</v>
      </c>
      <c r="V37" s="3">
        <v>0</v>
      </c>
    </row>
    <row r="38" spans="3:22" ht="30" customHeight="1" x14ac:dyDescent="0.25">
      <c r="C38" s="3">
        <v>1</v>
      </c>
      <c r="D38" s="19">
        <v>35</v>
      </c>
      <c r="E38" s="73" t="s">
        <v>52</v>
      </c>
      <c r="F38" s="6">
        <f>((SUM(G38:P38)*10)*70%)+(AVERAGE(Q38:T38)*30%)</f>
        <v>34.25</v>
      </c>
      <c r="G38" s="9">
        <v>1</v>
      </c>
      <c r="H38" s="9">
        <v>0.75</v>
      </c>
      <c r="I38" s="9">
        <v>0.5</v>
      </c>
      <c r="J38" s="9">
        <v>0.5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13">
        <v>0</v>
      </c>
      <c r="Q38" s="20">
        <f t="shared" si="0"/>
        <v>100</v>
      </c>
      <c r="R38" s="71"/>
      <c r="S38" s="20" t="b">
        <v>0</v>
      </c>
      <c r="T38" s="5">
        <v>0</v>
      </c>
      <c r="U38" s="3">
        <v>100</v>
      </c>
      <c r="V38" s="3">
        <v>0</v>
      </c>
    </row>
    <row r="39" spans="3:22" ht="30" customHeight="1" x14ac:dyDescent="0.25">
      <c r="C39" s="3">
        <v>2</v>
      </c>
      <c r="D39" s="19">
        <v>36</v>
      </c>
      <c r="E39" s="73" t="s">
        <v>53</v>
      </c>
      <c r="F39" s="6">
        <f>((SUM(G39:P39)*10)*70%)+(AVERAGE(Q39:T39)*30%)</f>
        <v>41.25</v>
      </c>
      <c r="G39" s="9">
        <v>1</v>
      </c>
      <c r="H39" s="9">
        <v>0.75</v>
      </c>
      <c r="I39" s="9">
        <v>1</v>
      </c>
      <c r="J39" s="9">
        <v>1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13">
        <v>0</v>
      </c>
      <c r="Q39" s="20">
        <f t="shared" si="0"/>
        <v>100</v>
      </c>
      <c r="R39" s="71"/>
      <c r="S39" s="20" t="b">
        <v>0</v>
      </c>
      <c r="T39" s="5">
        <v>0</v>
      </c>
      <c r="U39" s="3">
        <v>100</v>
      </c>
      <c r="V39" s="3">
        <v>0</v>
      </c>
    </row>
    <row r="40" spans="3:22" ht="30" customHeight="1" x14ac:dyDescent="0.25">
      <c r="G40" s="44">
        <f>(AVERAGE(G4:G39)*100)</f>
        <v>100</v>
      </c>
      <c r="H40" s="44">
        <f t="shared" ref="H40:J40" si="1">(AVERAGE(H4:H39)*100)</f>
        <v>80.555555555555557</v>
      </c>
      <c r="I40" s="44">
        <f t="shared" si="1"/>
        <v>83.333333333333343</v>
      </c>
      <c r="J40" s="44">
        <f t="shared" si="1"/>
        <v>87.5</v>
      </c>
      <c r="K40" s="21">
        <f t="shared" ref="K40" si="2">(AVERAGE(K4:K39)*100)</f>
        <v>0</v>
      </c>
      <c r="L40" s="21">
        <f t="shared" ref="L40" si="3">(AVERAGE(L4:L39)*100)</f>
        <v>0</v>
      </c>
      <c r="M40" s="21">
        <f t="shared" ref="M40" si="4">(AVERAGE(M4:M39)*100)</f>
        <v>0</v>
      </c>
      <c r="N40" s="21">
        <f t="shared" ref="N40" si="5">(AVERAGE(N4:N39)*100)</f>
        <v>0</v>
      </c>
      <c r="O40" s="21">
        <f t="shared" ref="O40" si="6">(AVERAGE(O4:O39)*100)</f>
        <v>0</v>
      </c>
      <c r="P40" s="63">
        <f t="shared" ref="P40" si="7">(AVERAGE(P4:P39)*100)</f>
        <v>0</v>
      </c>
      <c r="Q40" s="21">
        <f>(AVERAGE(Q4:Q39)*1)</f>
        <v>100</v>
      </c>
      <c r="R40" s="21">
        <f>COUNTIF(S4:S39,"TRUE")</f>
        <v>0</v>
      </c>
      <c r="S40" s="21"/>
      <c r="T40" s="21">
        <f t="shared" ref="T40" si="8">(AVERAGE(T4:T39)*100)</f>
        <v>0</v>
      </c>
    </row>
    <row r="41" spans="3:22" ht="30" customHeight="1" x14ac:dyDescent="0.25">
      <c r="G41" s="45">
        <f>AVERAGE(G40:J40)</f>
        <v>87.847222222222229</v>
      </c>
      <c r="H41" s="46"/>
      <c r="I41" s="46"/>
      <c r="J41" s="47"/>
      <c r="K41" s="49">
        <f>AVERAGE(K40:P40)</f>
        <v>0</v>
      </c>
      <c r="L41" s="50"/>
      <c r="M41" s="50"/>
      <c r="N41" s="50"/>
      <c r="O41" s="50"/>
      <c r="P41" s="50"/>
      <c r="Q41" s="4"/>
      <c r="R41" s="4"/>
      <c r="S41" s="4"/>
      <c r="T41" s="4"/>
    </row>
    <row r="43" spans="3:22" ht="15.75" thickBot="1" x14ac:dyDescent="0.3"/>
    <row r="44" spans="3:22" x14ac:dyDescent="0.25">
      <c r="E44" s="57" t="s">
        <v>86</v>
      </c>
      <c r="F44" s="60">
        <f>AVERAGE(G41,K41,Q40,T40)</f>
        <v>46.961805555555557</v>
      </c>
      <c r="G44" s="54"/>
    </row>
    <row r="45" spans="3:22" x14ac:dyDescent="0.25">
      <c r="E45" s="58"/>
      <c r="F45" s="61"/>
      <c r="G45" s="55"/>
    </row>
    <row r="46" spans="3:22" x14ac:dyDescent="0.25">
      <c r="E46" s="58"/>
      <c r="F46" s="61"/>
      <c r="G46" s="55"/>
    </row>
    <row r="47" spans="3:22" ht="15.75" thickBot="1" x14ac:dyDescent="0.3">
      <c r="E47" s="59"/>
      <c r="F47" s="62"/>
      <c r="G47" s="56"/>
    </row>
    <row r="1048576" spans="7:7" x14ac:dyDescent="0.25">
      <c r="G1048576" s="6"/>
    </row>
  </sheetData>
  <mergeCells count="15">
    <mergeCell ref="E44:E47"/>
    <mergeCell ref="F44:G47"/>
    <mergeCell ref="R1:R3"/>
    <mergeCell ref="B1:B3"/>
    <mergeCell ref="S1:S3"/>
    <mergeCell ref="U1:V2"/>
    <mergeCell ref="C1:C3"/>
    <mergeCell ref="D1:D3"/>
    <mergeCell ref="E1:E3"/>
    <mergeCell ref="Q1:Q3"/>
    <mergeCell ref="T1:T3"/>
    <mergeCell ref="K1:P1"/>
    <mergeCell ref="F1:F3"/>
    <mergeCell ref="G1:G2"/>
    <mergeCell ref="H1:J1"/>
  </mergeCells>
  <conditionalFormatting sqref="G4:P39">
    <cfRule type="dataBar" priority="5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conditionalFormatting sqref="R4:R39">
    <cfRule type="expression" dxfId="1" priority="2">
      <formula>(COUNTIF(S4,"TRUE") = 1)</formula>
    </cfRule>
  </conditionalFormatting>
  <conditionalFormatting sqref="Q4:Q39">
    <cfRule type="colorScale" priority="1">
      <colorScale>
        <cfvo type="num" val="30"/>
        <cfvo type="num" val="90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</xdr:row>
                    <xdr:rowOff>95250</xdr:rowOff>
                  </from>
                  <to>
                    <xdr:col>17</xdr:col>
                    <xdr:colOff>828675</xdr:colOff>
                    <xdr:row>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4</xdr:row>
                    <xdr:rowOff>95250</xdr:rowOff>
                  </from>
                  <to>
                    <xdr:col>17</xdr:col>
                    <xdr:colOff>828675</xdr:colOff>
                    <xdr:row>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5</xdr:row>
                    <xdr:rowOff>95250</xdr:rowOff>
                  </from>
                  <to>
                    <xdr:col>17</xdr:col>
                    <xdr:colOff>828675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6</xdr:row>
                    <xdr:rowOff>95250</xdr:rowOff>
                  </from>
                  <to>
                    <xdr:col>17</xdr:col>
                    <xdr:colOff>828675</xdr:colOff>
                    <xdr:row>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7</xdr:row>
                    <xdr:rowOff>95250</xdr:rowOff>
                  </from>
                  <to>
                    <xdr:col>17</xdr:col>
                    <xdr:colOff>828675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8</xdr:row>
                    <xdr:rowOff>95250</xdr:rowOff>
                  </from>
                  <to>
                    <xdr:col>17</xdr:col>
                    <xdr:colOff>828675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9</xdr:row>
                    <xdr:rowOff>95250</xdr:rowOff>
                  </from>
                  <to>
                    <xdr:col>17</xdr:col>
                    <xdr:colOff>828675</xdr:colOff>
                    <xdr:row>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10</xdr:row>
                    <xdr:rowOff>95250</xdr:rowOff>
                  </from>
                  <to>
                    <xdr:col>17</xdr:col>
                    <xdr:colOff>828675</xdr:colOff>
                    <xdr:row>10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11</xdr:row>
                    <xdr:rowOff>95250</xdr:rowOff>
                  </from>
                  <to>
                    <xdr:col>17</xdr:col>
                    <xdr:colOff>828675</xdr:colOff>
                    <xdr:row>11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12</xdr:row>
                    <xdr:rowOff>95250</xdr:rowOff>
                  </from>
                  <to>
                    <xdr:col>17</xdr:col>
                    <xdr:colOff>828675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13</xdr:row>
                    <xdr:rowOff>95250</xdr:rowOff>
                  </from>
                  <to>
                    <xdr:col>17</xdr:col>
                    <xdr:colOff>828675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14</xdr:row>
                    <xdr:rowOff>95250</xdr:rowOff>
                  </from>
                  <to>
                    <xdr:col>17</xdr:col>
                    <xdr:colOff>828675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15</xdr:row>
                    <xdr:rowOff>95250</xdr:rowOff>
                  </from>
                  <to>
                    <xdr:col>17</xdr:col>
                    <xdr:colOff>828675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16</xdr:row>
                    <xdr:rowOff>95250</xdr:rowOff>
                  </from>
                  <to>
                    <xdr:col>17</xdr:col>
                    <xdr:colOff>828675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17</xdr:row>
                    <xdr:rowOff>95250</xdr:rowOff>
                  </from>
                  <to>
                    <xdr:col>17</xdr:col>
                    <xdr:colOff>828675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18</xdr:row>
                    <xdr:rowOff>95250</xdr:rowOff>
                  </from>
                  <to>
                    <xdr:col>17</xdr:col>
                    <xdr:colOff>828675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19</xdr:row>
                    <xdr:rowOff>95250</xdr:rowOff>
                  </from>
                  <to>
                    <xdr:col>17</xdr:col>
                    <xdr:colOff>828675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20</xdr:row>
                    <xdr:rowOff>95250</xdr:rowOff>
                  </from>
                  <to>
                    <xdr:col>17</xdr:col>
                    <xdr:colOff>828675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21</xdr:row>
                    <xdr:rowOff>95250</xdr:rowOff>
                  </from>
                  <to>
                    <xdr:col>17</xdr:col>
                    <xdr:colOff>828675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22</xdr:row>
                    <xdr:rowOff>95250</xdr:rowOff>
                  </from>
                  <to>
                    <xdr:col>17</xdr:col>
                    <xdr:colOff>828675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23</xdr:row>
                    <xdr:rowOff>95250</xdr:rowOff>
                  </from>
                  <to>
                    <xdr:col>17</xdr:col>
                    <xdr:colOff>828675</xdr:colOff>
                    <xdr:row>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24</xdr:row>
                    <xdr:rowOff>95250</xdr:rowOff>
                  </from>
                  <to>
                    <xdr:col>17</xdr:col>
                    <xdr:colOff>828675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25</xdr:row>
                    <xdr:rowOff>95250</xdr:rowOff>
                  </from>
                  <to>
                    <xdr:col>17</xdr:col>
                    <xdr:colOff>828675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26</xdr:row>
                    <xdr:rowOff>95250</xdr:rowOff>
                  </from>
                  <to>
                    <xdr:col>17</xdr:col>
                    <xdr:colOff>828675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27</xdr:row>
                    <xdr:rowOff>95250</xdr:rowOff>
                  </from>
                  <to>
                    <xdr:col>17</xdr:col>
                    <xdr:colOff>828675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28</xdr:row>
                    <xdr:rowOff>95250</xdr:rowOff>
                  </from>
                  <to>
                    <xdr:col>17</xdr:col>
                    <xdr:colOff>828675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29</xdr:row>
                    <xdr:rowOff>95250</xdr:rowOff>
                  </from>
                  <to>
                    <xdr:col>17</xdr:col>
                    <xdr:colOff>828675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30</xdr:row>
                    <xdr:rowOff>95250</xdr:rowOff>
                  </from>
                  <to>
                    <xdr:col>17</xdr:col>
                    <xdr:colOff>828675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31</xdr:row>
                    <xdr:rowOff>95250</xdr:rowOff>
                  </from>
                  <to>
                    <xdr:col>17</xdr:col>
                    <xdr:colOff>828675</xdr:colOff>
                    <xdr:row>31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32</xdr:row>
                    <xdr:rowOff>95250</xdr:rowOff>
                  </from>
                  <to>
                    <xdr:col>17</xdr:col>
                    <xdr:colOff>828675</xdr:colOff>
                    <xdr:row>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33</xdr:row>
                    <xdr:rowOff>95250</xdr:rowOff>
                  </from>
                  <to>
                    <xdr:col>17</xdr:col>
                    <xdr:colOff>828675</xdr:colOff>
                    <xdr:row>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34</xdr:row>
                    <xdr:rowOff>95250</xdr:rowOff>
                  </from>
                  <to>
                    <xdr:col>17</xdr:col>
                    <xdr:colOff>828675</xdr:colOff>
                    <xdr:row>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35</xdr:row>
                    <xdr:rowOff>95250</xdr:rowOff>
                  </from>
                  <to>
                    <xdr:col>17</xdr:col>
                    <xdr:colOff>828675</xdr:colOff>
                    <xdr:row>35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36</xdr:row>
                    <xdr:rowOff>95250</xdr:rowOff>
                  </from>
                  <to>
                    <xdr:col>17</xdr:col>
                    <xdr:colOff>828675</xdr:colOff>
                    <xdr:row>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37</xdr:row>
                    <xdr:rowOff>95250</xdr:rowOff>
                  </from>
                  <to>
                    <xdr:col>17</xdr:col>
                    <xdr:colOff>828675</xdr:colOff>
                    <xdr:row>37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38</xdr:row>
                    <xdr:rowOff>95250</xdr:rowOff>
                  </from>
                  <to>
                    <xdr:col>17</xdr:col>
                    <xdr:colOff>828675</xdr:colOff>
                    <xdr:row>38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5</xdr:row>
                    <xdr:rowOff>95250</xdr:rowOff>
                  </from>
                  <to>
                    <xdr:col>17</xdr:col>
                    <xdr:colOff>828675</xdr:colOff>
                    <xdr:row>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12</xdr:row>
                    <xdr:rowOff>95250</xdr:rowOff>
                  </from>
                  <to>
                    <xdr:col>17</xdr:col>
                    <xdr:colOff>828675</xdr:colOff>
                    <xdr:row>12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13</xdr:row>
                    <xdr:rowOff>95250</xdr:rowOff>
                  </from>
                  <to>
                    <xdr:col>17</xdr:col>
                    <xdr:colOff>828675</xdr:colOff>
                    <xdr:row>13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14</xdr:row>
                    <xdr:rowOff>95250</xdr:rowOff>
                  </from>
                  <to>
                    <xdr:col>17</xdr:col>
                    <xdr:colOff>828675</xdr:colOff>
                    <xdr:row>14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15</xdr:row>
                    <xdr:rowOff>95250</xdr:rowOff>
                  </from>
                  <to>
                    <xdr:col>17</xdr:col>
                    <xdr:colOff>828675</xdr:colOff>
                    <xdr:row>15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16</xdr:row>
                    <xdr:rowOff>95250</xdr:rowOff>
                  </from>
                  <to>
                    <xdr:col>17</xdr:col>
                    <xdr:colOff>828675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17</xdr:row>
                    <xdr:rowOff>95250</xdr:rowOff>
                  </from>
                  <to>
                    <xdr:col>17</xdr:col>
                    <xdr:colOff>828675</xdr:colOff>
                    <xdr:row>17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18</xdr:row>
                    <xdr:rowOff>95250</xdr:rowOff>
                  </from>
                  <to>
                    <xdr:col>17</xdr:col>
                    <xdr:colOff>828675</xdr:colOff>
                    <xdr:row>18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19</xdr:row>
                    <xdr:rowOff>95250</xdr:rowOff>
                  </from>
                  <to>
                    <xdr:col>17</xdr:col>
                    <xdr:colOff>828675</xdr:colOff>
                    <xdr:row>19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20</xdr:row>
                    <xdr:rowOff>95250</xdr:rowOff>
                  </from>
                  <to>
                    <xdr:col>17</xdr:col>
                    <xdr:colOff>828675</xdr:colOff>
                    <xdr:row>20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21</xdr:row>
                    <xdr:rowOff>95250</xdr:rowOff>
                  </from>
                  <to>
                    <xdr:col>17</xdr:col>
                    <xdr:colOff>828675</xdr:colOff>
                    <xdr:row>21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22</xdr:row>
                    <xdr:rowOff>95250</xdr:rowOff>
                  </from>
                  <to>
                    <xdr:col>17</xdr:col>
                    <xdr:colOff>828675</xdr:colOff>
                    <xdr:row>22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23</xdr:row>
                    <xdr:rowOff>95250</xdr:rowOff>
                  </from>
                  <to>
                    <xdr:col>17</xdr:col>
                    <xdr:colOff>828675</xdr:colOff>
                    <xdr:row>23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24</xdr:row>
                    <xdr:rowOff>95250</xdr:rowOff>
                  </from>
                  <to>
                    <xdr:col>17</xdr:col>
                    <xdr:colOff>828675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25</xdr:row>
                    <xdr:rowOff>95250</xdr:rowOff>
                  </from>
                  <to>
                    <xdr:col>17</xdr:col>
                    <xdr:colOff>828675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26</xdr:row>
                    <xdr:rowOff>95250</xdr:rowOff>
                  </from>
                  <to>
                    <xdr:col>17</xdr:col>
                    <xdr:colOff>828675</xdr:colOff>
                    <xdr:row>26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27</xdr:row>
                    <xdr:rowOff>95250</xdr:rowOff>
                  </from>
                  <to>
                    <xdr:col>17</xdr:col>
                    <xdr:colOff>828675</xdr:colOff>
                    <xdr:row>27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28</xdr:row>
                    <xdr:rowOff>95250</xdr:rowOff>
                  </from>
                  <to>
                    <xdr:col>17</xdr:col>
                    <xdr:colOff>828675</xdr:colOff>
                    <xdr:row>28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29</xdr:row>
                    <xdr:rowOff>95250</xdr:rowOff>
                  </from>
                  <to>
                    <xdr:col>17</xdr:col>
                    <xdr:colOff>828675</xdr:colOff>
                    <xdr:row>29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30</xdr:row>
                    <xdr:rowOff>95250</xdr:rowOff>
                  </from>
                  <to>
                    <xdr:col>17</xdr:col>
                    <xdr:colOff>828675</xdr:colOff>
                    <xdr:row>30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31</xdr:row>
                    <xdr:rowOff>95250</xdr:rowOff>
                  </from>
                  <to>
                    <xdr:col>17</xdr:col>
                    <xdr:colOff>828675</xdr:colOff>
                    <xdr:row>31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32</xdr:row>
                    <xdr:rowOff>95250</xdr:rowOff>
                  </from>
                  <to>
                    <xdr:col>17</xdr:col>
                    <xdr:colOff>828675</xdr:colOff>
                    <xdr:row>32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33</xdr:row>
                    <xdr:rowOff>95250</xdr:rowOff>
                  </from>
                  <to>
                    <xdr:col>17</xdr:col>
                    <xdr:colOff>828675</xdr:colOff>
                    <xdr:row>33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34</xdr:row>
                    <xdr:rowOff>95250</xdr:rowOff>
                  </from>
                  <to>
                    <xdr:col>17</xdr:col>
                    <xdr:colOff>828675</xdr:colOff>
                    <xdr:row>34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35</xdr:row>
                    <xdr:rowOff>95250</xdr:rowOff>
                  </from>
                  <to>
                    <xdr:col>17</xdr:col>
                    <xdr:colOff>828675</xdr:colOff>
                    <xdr:row>35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36</xdr:row>
                    <xdr:rowOff>95250</xdr:rowOff>
                  </from>
                  <to>
                    <xdr:col>17</xdr:col>
                    <xdr:colOff>828675</xdr:colOff>
                    <xdr:row>36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37</xdr:row>
                    <xdr:rowOff>95250</xdr:rowOff>
                  </from>
                  <to>
                    <xdr:col>17</xdr:col>
                    <xdr:colOff>828675</xdr:colOff>
                    <xdr:row>37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 altText="SELESAI">
                <anchor moveWithCells="1">
                  <from>
                    <xdr:col>17</xdr:col>
                    <xdr:colOff>38100</xdr:colOff>
                    <xdr:row>38</xdr:row>
                    <xdr:rowOff>95250</xdr:rowOff>
                  </from>
                  <to>
                    <xdr:col>17</xdr:col>
                    <xdr:colOff>828675</xdr:colOff>
                    <xdr:row>38</xdr:row>
                    <xdr:rowOff>314325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AI40"/>
  <sheetViews>
    <sheetView zoomScale="70" zoomScaleNormal="70" workbookViewId="0">
      <selection activeCell="O31" sqref="O31"/>
    </sheetView>
  </sheetViews>
  <sheetFormatPr defaultRowHeight="15" x14ac:dyDescent="0.25"/>
  <cols>
    <col min="8" max="8" width="21.7109375" customWidth="1"/>
    <col min="19" max="19" width="16.85546875" customWidth="1"/>
    <col min="20" max="20" width="200.7109375" customWidth="1"/>
    <col min="21" max="21" width="10.5703125" customWidth="1"/>
    <col min="22" max="22" width="11.28515625" customWidth="1"/>
  </cols>
  <sheetData>
    <row r="2" spans="5:35" x14ac:dyDescent="0.25">
      <c r="F2" s="36">
        <v>1</v>
      </c>
      <c r="G2" s="36"/>
      <c r="H2" s="36"/>
      <c r="I2" s="36">
        <v>2</v>
      </c>
      <c r="J2" s="36"/>
      <c r="K2" s="36"/>
      <c r="L2" s="36"/>
      <c r="M2" s="36"/>
      <c r="N2" s="36"/>
      <c r="O2" s="36"/>
      <c r="P2" s="36"/>
      <c r="Q2" s="36"/>
    </row>
    <row r="3" spans="5:35" x14ac:dyDescent="0.25">
      <c r="E3" s="41">
        <v>1</v>
      </c>
      <c r="F3" s="42" t="s">
        <v>11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5:35" ht="61.5" x14ac:dyDescent="0.9">
      <c r="E4" s="41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S4" s="16" t="s">
        <v>56</v>
      </c>
      <c r="AG4" s="4">
        <v>1</v>
      </c>
      <c r="AH4" s="4"/>
      <c r="AI4" s="4"/>
    </row>
    <row r="5" spans="5:35" x14ac:dyDescent="0.25">
      <c r="E5" s="4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AG5" s="4">
        <v>2</v>
      </c>
      <c r="AH5" s="4"/>
      <c r="AI5" s="4"/>
    </row>
    <row r="6" spans="5:35" x14ac:dyDescent="0.25">
      <c r="E6" s="41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AG6" s="4">
        <v>3</v>
      </c>
      <c r="AH6" s="4"/>
      <c r="AI6" s="4"/>
    </row>
    <row r="7" spans="5:35" x14ac:dyDescent="0.25">
      <c r="E7" s="4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AG7" s="4">
        <v>4</v>
      </c>
      <c r="AH7" s="4"/>
      <c r="AI7" s="4"/>
    </row>
    <row r="8" spans="5:35" x14ac:dyDescent="0.25">
      <c r="E8" s="41">
        <v>2</v>
      </c>
      <c r="F8" s="42" t="s">
        <v>12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AG8" s="4">
        <v>5</v>
      </c>
      <c r="AH8" s="4"/>
      <c r="AI8" s="4"/>
    </row>
    <row r="9" spans="5:35" ht="30" customHeight="1" x14ac:dyDescent="0.25">
      <c r="E9" s="41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t="s">
        <v>54</v>
      </c>
      <c r="AG9" s="4">
        <v>6</v>
      </c>
      <c r="AH9" s="4"/>
      <c r="AI9" s="4"/>
    </row>
    <row r="10" spans="5:35" x14ac:dyDescent="0.25">
      <c r="E10" s="41">
        <v>3</v>
      </c>
      <c r="F10" s="42" t="s">
        <v>9</v>
      </c>
      <c r="G10" s="43"/>
      <c r="H10" s="43"/>
      <c r="I10" s="42" t="s">
        <v>10</v>
      </c>
      <c r="J10" s="43"/>
      <c r="K10" s="43"/>
      <c r="L10" s="43"/>
      <c r="M10" s="43"/>
      <c r="N10" s="43"/>
      <c r="O10" s="43"/>
      <c r="P10" s="43"/>
      <c r="Q10" s="43"/>
      <c r="U10" s="4" t="s">
        <v>57</v>
      </c>
      <c r="V10" s="4" t="s">
        <v>58</v>
      </c>
      <c r="AG10" s="4">
        <v>7</v>
      </c>
      <c r="AH10" s="4"/>
      <c r="AI10" s="4"/>
    </row>
    <row r="11" spans="5:35" x14ac:dyDescent="0.25">
      <c r="E11" s="41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U11" s="4" t="s">
        <v>60</v>
      </c>
      <c r="V11" s="4" t="s">
        <v>54</v>
      </c>
      <c r="AG11" s="4">
        <v>8</v>
      </c>
      <c r="AH11" s="4"/>
      <c r="AI11" s="4"/>
    </row>
    <row r="12" spans="5:35" x14ac:dyDescent="0.25">
      <c r="E12" s="41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U12" s="4" t="s">
        <v>59</v>
      </c>
      <c r="V12" s="4" t="s">
        <v>61</v>
      </c>
      <c r="AG12" s="4">
        <v>9</v>
      </c>
      <c r="AH12" s="4"/>
      <c r="AI12" s="4"/>
    </row>
    <row r="13" spans="5:35" x14ac:dyDescent="0.25">
      <c r="E13" s="41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U13" s="4" t="s">
        <v>62</v>
      </c>
      <c r="V13" s="4" t="s">
        <v>63</v>
      </c>
      <c r="AG13" s="4">
        <v>10</v>
      </c>
      <c r="AH13" s="4"/>
      <c r="AI13" s="4"/>
    </row>
    <row r="14" spans="5:35" x14ac:dyDescent="0.25">
      <c r="E14" s="41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AG14" s="4">
        <v>11</v>
      </c>
      <c r="AH14" s="4"/>
      <c r="AI14" s="4"/>
    </row>
    <row r="15" spans="5:35" x14ac:dyDescent="0.25">
      <c r="E15" s="41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</row>
    <row r="16" spans="5:35" x14ac:dyDescent="0.25">
      <c r="E16" s="41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</row>
    <row r="17" spans="5:17" x14ac:dyDescent="0.25">
      <c r="E17" s="41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</row>
    <row r="18" spans="5:17" x14ac:dyDescent="0.25">
      <c r="E18" s="41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5:17" x14ac:dyDescent="0.25">
      <c r="E19" s="41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5:17" x14ac:dyDescent="0.25">
      <c r="E20" s="41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5:17" x14ac:dyDescent="0.25">
      <c r="E21" s="4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5:17" x14ac:dyDescent="0.25">
      <c r="E22" s="41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</row>
    <row r="23" spans="5:17" x14ac:dyDescent="0.25">
      <c r="E23" s="41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</row>
    <row r="24" spans="5:17" x14ac:dyDescent="0.25">
      <c r="E24" s="41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</row>
    <row r="25" spans="5:17" x14ac:dyDescent="0.25">
      <c r="E25" s="41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</row>
    <row r="26" spans="5:17" x14ac:dyDescent="0.25">
      <c r="E26" s="41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</row>
    <row r="27" spans="5:17" x14ac:dyDescent="0.25">
      <c r="E27" s="41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</row>
    <row r="28" spans="5:17" x14ac:dyDescent="0.25">
      <c r="E28" s="41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</row>
    <row r="29" spans="5:17" x14ac:dyDescent="0.25">
      <c r="E29" s="41">
        <v>4</v>
      </c>
      <c r="F29" s="42" t="s">
        <v>55</v>
      </c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</row>
    <row r="30" spans="5:17" ht="33.75" customHeight="1" x14ac:dyDescent="0.25">
      <c r="E30" s="41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</row>
    <row r="38" spans="6:9" x14ac:dyDescent="0.25">
      <c r="F38" s="37" t="s">
        <v>64</v>
      </c>
      <c r="G38" s="37"/>
      <c r="H38" s="37"/>
      <c r="I38" s="37"/>
    </row>
    <row r="39" spans="6:9" x14ac:dyDescent="0.25">
      <c r="F39" s="37" t="s">
        <v>65</v>
      </c>
      <c r="G39" s="37"/>
      <c r="H39" s="4" t="s">
        <v>66</v>
      </c>
      <c r="I39" s="4" t="s">
        <v>67</v>
      </c>
    </row>
    <row r="40" spans="6:9" x14ac:dyDescent="0.25">
      <c r="F40" s="38" t="s">
        <v>68</v>
      </c>
      <c r="G40" s="39"/>
      <c r="H40" s="39"/>
      <c r="I40" s="40"/>
    </row>
  </sheetData>
  <mergeCells count="14">
    <mergeCell ref="I2:Q2"/>
    <mergeCell ref="F38:I38"/>
    <mergeCell ref="F39:G39"/>
    <mergeCell ref="F40:I40"/>
    <mergeCell ref="E3:E7"/>
    <mergeCell ref="E8:E9"/>
    <mergeCell ref="E10:E28"/>
    <mergeCell ref="E29:E30"/>
    <mergeCell ref="F2:H2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eMesI</cp:lastModifiedBy>
  <dcterms:created xsi:type="dcterms:W3CDTF">2023-01-03T01:02:01Z</dcterms:created>
  <dcterms:modified xsi:type="dcterms:W3CDTF">2023-01-26T00:40:15Z</dcterms:modified>
</cp:coreProperties>
</file>