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frapwc-my.sharepoint.com/personal/moine_bechini_avocats_pwc_com/Documents/Bureau/test export benchmark/"/>
    </mc:Choice>
  </mc:AlternateContent>
  <xr:revisionPtr revIDLastSave="0" documentId="14_{2514DCC3-8F8A-4B0E-A0AF-47F962DA7BAE}" xr6:coauthVersionLast="47" xr6:coauthVersionMax="47" xr10:uidLastSave="{00000000-0000-0000-0000-000000000000}"/>
  <bookViews>
    <workbookView minimized="1" xWindow="2070" yWindow="2070" windowWidth="2400" windowHeight="585" activeTab="2" xr2:uid="{00000000-000D-0000-FFFF-FFFF00000000}"/>
  </bookViews>
  <sheets>
    <sheet name="Research Steps" sheetId="1" r:id="rId1"/>
    <sheet name="Research and Filters" sheetId="2" r:id="rId2"/>
    <sheet name="Revised sample" sheetId="3" r:id="rId3"/>
  </sheets>
  <definedNames>
    <definedName name="_xlnm._FilterDatabase" localSheetId="1" hidden="1">'Research and Filters'!$A$1:$V$491</definedName>
    <definedName name="_xlnm._FilterDatabase" localSheetId="2" hidden="1">'Revised sample'!$A$1:$Z$408</definedName>
  </definedNames>
  <calcPr calcId="0"/>
</workbook>
</file>

<file path=xl/calcChain.xml><?xml version="1.0" encoding="utf-8"?>
<calcChain xmlns="http://schemas.openxmlformats.org/spreadsheetml/2006/main">
  <c r="T407" i="3" l="1"/>
  <c r="U407" i="3"/>
  <c r="V407" i="3"/>
  <c r="W407" i="3"/>
  <c r="X407" i="3"/>
  <c r="Y407" i="3"/>
  <c r="Z407" i="3"/>
  <c r="T208" i="3"/>
  <c r="U208" i="3"/>
  <c r="V208" i="3"/>
  <c r="W208" i="3"/>
  <c r="X208" i="3"/>
  <c r="Y208" i="3"/>
  <c r="Z208" i="3"/>
  <c r="T209" i="3"/>
  <c r="T416" i="3" s="1"/>
  <c r="U209" i="3"/>
  <c r="U415" i="3" s="1"/>
  <c r="V209" i="3"/>
  <c r="V415" i="3" s="1"/>
  <c r="W209" i="3"/>
  <c r="W412" i="3" s="1"/>
  <c r="X209" i="3"/>
  <c r="Y209" i="3"/>
  <c r="Z209" i="3"/>
  <c r="T210" i="3"/>
  <c r="U210" i="3"/>
  <c r="V210" i="3"/>
  <c r="W210" i="3"/>
  <c r="X210" i="3"/>
  <c r="Y210" i="3"/>
  <c r="Z210" i="3"/>
  <c r="T211" i="3"/>
  <c r="T413" i="3" s="1"/>
  <c r="U211" i="3"/>
  <c r="U413" i="3" s="1"/>
  <c r="V211" i="3"/>
  <c r="W211" i="3"/>
  <c r="X211" i="3"/>
  <c r="Y211" i="3"/>
  <c r="Z211" i="3"/>
  <c r="T212" i="3"/>
  <c r="U212" i="3"/>
  <c r="V212" i="3"/>
  <c r="W212" i="3"/>
  <c r="X212" i="3"/>
  <c r="Y212" i="3"/>
  <c r="Z212" i="3"/>
  <c r="T213" i="3"/>
  <c r="U213" i="3"/>
  <c r="V213" i="3"/>
  <c r="W213" i="3"/>
  <c r="X213" i="3"/>
  <c r="Y213" i="3"/>
  <c r="Z213" i="3"/>
  <c r="T214" i="3"/>
  <c r="U214" i="3"/>
  <c r="V214" i="3"/>
  <c r="W214" i="3"/>
  <c r="X214" i="3"/>
  <c r="Y214" i="3"/>
  <c r="Z214" i="3"/>
  <c r="T215" i="3"/>
  <c r="U215" i="3"/>
  <c r="V215" i="3"/>
  <c r="W215" i="3"/>
  <c r="X215" i="3"/>
  <c r="Y215" i="3"/>
  <c r="Z215" i="3"/>
  <c r="T216" i="3"/>
  <c r="U216" i="3"/>
  <c r="V216" i="3"/>
  <c r="W216" i="3"/>
  <c r="X216" i="3"/>
  <c r="Y216" i="3"/>
  <c r="Z216" i="3"/>
  <c r="T217" i="3"/>
  <c r="U217" i="3"/>
  <c r="V217" i="3"/>
  <c r="W217" i="3"/>
  <c r="X217" i="3"/>
  <c r="Y217" i="3"/>
  <c r="Z217" i="3"/>
  <c r="T218" i="3"/>
  <c r="T411" i="3" s="1"/>
  <c r="U218" i="3"/>
  <c r="V218" i="3"/>
  <c r="W218" i="3"/>
  <c r="X218" i="3"/>
  <c r="Y218" i="3"/>
  <c r="Z218" i="3"/>
  <c r="T219" i="3"/>
  <c r="U219" i="3"/>
  <c r="V219" i="3"/>
  <c r="W219" i="3"/>
  <c r="X219" i="3"/>
  <c r="Y219" i="3"/>
  <c r="Z219" i="3"/>
  <c r="T220" i="3"/>
  <c r="U220" i="3"/>
  <c r="V220" i="3"/>
  <c r="W220" i="3"/>
  <c r="X220" i="3"/>
  <c r="Y220" i="3"/>
  <c r="Z220" i="3"/>
  <c r="T221" i="3"/>
  <c r="U221" i="3"/>
  <c r="V221" i="3"/>
  <c r="W221" i="3"/>
  <c r="X221" i="3"/>
  <c r="Y221" i="3"/>
  <c r="Z221" i="3"/>
  <c r="T222" i="3"/>
  <c r="U222" i="3"/>
  <c r="V222" i="3"/>
  <c r="W222" i="3"/>
  <c r="X222" i="3"/>
  <c r="Y222" i="3"/>
  <c r="Z222" i="3"/>
  <c r="T223" i="3"/>
  <c r="U223" i="3"/>
  <c r="V223" i="3"/>
  <c r="W223" i="3"/>
  <c r="X223" i="3"/>
  <c r="Y223" i="3"/>
  <c r="Z223" i="3"/>
  <c r="T224" i="3"/>
  <c r="U224" i="3"/>
  <c r="V224" i="3"/>
  <c r="W224" i="3"/>
  <c r="X224" i="3"/>
  <c r="Y224" i="3"/>
  <c r="Z224" i="3"/>
  <c r="T225" i="3"/>
  <c r="U225" i="3"/>
  <c r="V225" i="3"/>
  <c r="W225" i="3"/>
  <c r="X225" i="3"/>
  <c r="Y225" i="3"/>
  <c r="Z225" i="3"/>
  <c r="T226" i="3"/>
  <c r="U226" i="3"/>
  <c r="V226" i="3"/>
  <c r="W226" i="3"/>
  <c r="X226" i="3"/>
  <c r="Y226" i="3"/>
  <c r="Z226" i="3"/>
  <c r="T227" i="3"/>
  <c r="U227" i="3"/>
  <c r="V227" i="3"/>
  <c r="W227" i="3"/>
  <c r="X227" i="3"/>
  <c r="Y227" i="3"/>
  <c r="Z227" i="3"/>
  <c r="T228" i="3"/>
  <c r="U228" i="3"/>
  <c r="V228" i="3"/>
  <c r="W228" i="3"/>
  <c r="X228" i="3"/>
  <c r="Y228" i="3"/>
  <c r="Z228" i="3"/>
  <c r="T229" i="3"/>
  <c r="U229" i="3"/>
  <c r="V229" i="3"/>
  <c r="W229" i="3"/>
  <c r="X229" i="3"/>
  <c r="Y229" i="3"/>
  <c r="Z229" i="3"/>
  <c r="T230" i="3"/>
  <c r="U230" i="3"/>
  <c r="V230" i="3"/>
  <c r="W230" i="3"/>
  <c r="X230" i="3"/>
  <c r="Y230" i="3"/>
  <c r="Z230" i="3"/>
  <c r="T231" i="3"/>
  <c r="U231" i="3"/>
  <c r="V231" i="3"/>
  <c r="W231" i="3"/>
  <c r="X231" i="3"/>
  <c r="Y231" i="3"/>
  <c r="Z231" i="3"/>
  <c r="T232" i="3"/>
  <c r="U232" i="3"/>
  <c r="V232" i="3"/>
  <c r="W232" i="3"/>
  <c r="X232" i="3"/>
  <c r="Y232" i="3"/>
  <c r="Z232" i="3"/>
  <c r="T233" i="3"/>
  <c r="U233" i="3"/>
  <c r="V233" i="3"/>
  <c r="W233" i="3"/>
  <c r="X233" i="3"/>
  <c r="Y233" i="3"/>
  <c r="Z233" i="3"/>
  <c r="T234" i="3"/>
  <c r="U234" i="3"/>
  <c r="V234" i="3"/>
  <c r="W234" i="3"/>
  <c r="X234" i="3"/>
  <c r="Y234" i="3"/>
  <c r="Z234" i="3"/>
  <c r="T235" i="3"/>
  <c r="U235" i="3"/>
  <c r="V235" i="3"/>
  <c r="W235" i="3"/>
  <c r="X235" i="3"/>
  <c r="Y235" i="3"/>
  <c r="Z235" i="3"/>
  <c r="T236" i="3"/>
  <c r="U236" i="3"/>
  <c r="V236" i="3"/>
  <c r="W236" i="3"/>
  <c r="X236" i="3"/>
  <c r="Y236" i="3"/>
  <c r="Z236" i="3"/>
  <c r="T237" i="3"/>
  <c r="U237" i="3"/>
  <c r="V237" i="3"/>
  <c r="W237" i="3"/>
  <c r="X237" i="3"/>
  <c r="Y237" i="3"/>
  <c r="Z237" i="3"/>
  <c r="T238" i="3"/>
  <c r="U238" i="3"/>
  <c r="V238" i="3"/>
  <c r="W238" i="3"/>
  <c r="X238" i="3"/>
  <c r="Y238" i="3"/>
  <c r="Z238" i="3"/>
  <c r="T239" i="3"/>
  <c r="U239" i="3"/>
  <c r="V239" i="3"/>
  <c r="W239" i="3"/>
  <c r="X239" i="3"/>
  <c r="Y239" i="3"/>
  <c r="Z239" i="3"/>
  <c r="T240" i="3"/>
  <c r="U240" i="3"/>
  <c r="V240" i="3"/>
  <c r="W240" i="3"/>
  <c r="X240" i="3"/>
  <c r="Y240" i="3"/>
  <c r="Z240" i="3"/>
  <c r="T241" i="3"/>
  <c r="U241" i="3"/>
  <c r="V241" i="3"/>
  <c r="W241" i="3"/>
  <c r="X241" i="3"/>
  <c r="Y241" i="3"/>
  <c r="Z241" i="3"/>
  <c r="T242" i="3"/>
  <c r="U242" i="3"/>
  <c r="V242" i="3"/>
  <c r="W242" i="3"/>
  <c r="X242" i="3"/>
  <c r="Y242" i="3"/>
  <c r="Z242" i="3"/>
  <c r="T243" i="3"/>
  <c r="U243" i="3"/>
  <c r="V243" i="3"/>
  <c r="W243" i="3"/>
  <c r="X243" i="3"/>
  <c r="Y243" i="3"/>
  <c r="Z243" i="3"/>
  <c r="T244" i="3"/>
  <c r="U244" i="3"/>
  <c r="V244" i="3"/>
  <c r="W244" i="3"/>
  <c r="X244" i="3"/>
  <c r="Y244" i="3"/>
  <c r="Z244" i="3"/>
  <c r="T245" i="3"/>
  <c r="U245" i="3"/>
  <c r="V245" i="3"/>
  <c r="W245" i="3"/>
  <c r="X245" i="3"/>
  <c r="Y245" i="3"/>
  <c r="Z245" i="3"/>
  <c r="T246" i="3"/>
  <c r="U246" i="3"/>
  <c r="V246" i="3"/>
  <c r="W246" i="3"/>
  <c r="X246" i="3"/>
  <c r="Y246" i="3"/>
  <c r="Z246" i="3"/>
  <c r="T247" i="3"/>
  <c r="U247" i="3"/>
  <c r="V247" i="3"/>
  <c r="W247" i="3"/>
  <c r="X247" i="3"/>
  <c r="Y247" i="3"/>
  <c r="Z247" i="3"/>
  <c r="T248" i="3"/>
  <c r="U248" i="3"/>
  <c r="V248" i="3"/>
  <c r="W248" i="3"/>
  <c r="X248" i="3"/>
  <c r="Y248" i="3"/>
  <c r="Z248" i="3"/>
  <c r="T249" i="3"/>
  <c r="U249" i="3"/>
  <c r="V249" i="3"/>
  <c r="W249" i="3"/>
  <c r="X249" i="3"/>
  <c r="Y249" i="3"/>
  <c r="Z249" i="3"/>
  <c r="T250" i="3"/>
  <c r="U250" i="3"/>
  <c r="V250" i="3"/>
  <c r="W250" i="3"/>
  <c r="X250" i="3"/>
  <c r="Y250" i="3"/>
  <c r="Z250" i="3"/>
  <c r="T251" i="3"/>
  <c r="U251" i="3"/>
  <c r="V251" i="3"/>
  <c r="W251" i="3"/>
  <c r="X251" i="3"/>
  <c r="Y251" i="3"/>
  <c r="Z251" i="3"/>
  <c r="T252" i="3"/>
  <c r="U252" i="3"/>
  <c r="V252" i="3"/>
  <c r="W252" i="3"/>
  <c r="X252" i="3"/>
  <c r="Y252" i="3"/>
  <c r="Z252" i="3"/>
  <c r="T253" i="3"/>
  <c r="U253" i="3"/>
  <c r="V253" i="3"/>
  <c r="W253" i="3"/>
  <c r="X253" i="3"/>
  <c r="Y253" i="3"/>
  <c r="Z253" i="3"/>
  <c r="T254" i="3"/>
  <c r="U254" i="3"/>
  <c r="V254" i="3"/>
  <c r="W254" i="3"/>
  <c r="X254" i="3"/>
  <c r="Y254" i="3"/>
  <c r="Z254" i="3"/>
  <c r="T255" i="3"/>
  <c r="U255" i="3"/>
  <c r="V255" i="3"/>
  <c r="W255" i="3"/>
  <c r="X255" i="3"/>
  <c r="Y255" i="3"/>
  <c r="Z255" i="3"/>
  <c r="T256" i="3"/>
  <c r="U256" i="3"/>
  <c r="V256" i="3"/>
  <c r="W256" i="3"/>
  <c r="X256" i="3"/>
  <c r="Y256" i="3"/>
  <c r="Z256" i="3"/>
  <c r="T257" i="3"/>
  <c r="U257" i="3"/>
  <c r="V257" i="3"/>
  <c r="W257" i="3"/>
  <c r="X257" i="3"/>
  <c r="Y257" i="3"/>
  <c r="Z257" i="3"/>
  <c r="T258" i="3"/>
  <c r="U258" i="3"/>
  <c r="V258" i="3"/>
  <c r="W258" i="3"/>
  <c r="X258" i="3"/>
  <c r="Y258" i="3"/>
  <c r="Z258" i="3"/>
  <c r="T259" i="3"/>
  <c r="U259" i="3"/>
  <c r="V259" i="3"/>
  <c r="W259" i="3"/>
  <c r="X259" i="3"/>
  <c r="Y259" i="3"/>
  <c r="Z259" i="3"/>
  <c r="T260" i="3"/>
  <c r="U260" i="3"/>
  <c r="V260" i="3"/>
  <c r="W260" i="3"/>
  <c r="X260" i="3"/>
  <c r="Y260" i="3"/>
  <c r="Z260" i="3"/>
  <c r="T261" i="3"/>
  <c r="U261" i="3"/>
  <c r="V261" i="3"/>
  <c r="W261" i="3"/>
  <c r="X261" i="3"/>
  <c r="Y261" i="3"/>
  <c r="Z261" i="3"/>
  <c r="T262" i="3"/>
  <c r="U262" i="3"/>
  <c r="V262" i="3"/>
  <c r="W262" i="3"/>
  <c r="X262" i="3"/>
  <c r="Y262" i="3"/>
  <c r="Z262" i="3"/>
  <c r="T263" i="3"/>
  <c r="U263" i="3"/>
  <c r="V263" i="3"/>
  <c r="W263" i="3"/>
  <c r="X263" i="3"/>
  <c r="Y263" i="3"/>
  <c r="Z263" i="3"/>
  <c r="T264" i="3"/>
  <c r="U264" i="3"/>
  <c r="V264" i="3"/>
  <c r="W264" i="3"/>
  <c r="X264" i="3"/>
  <c r="Y264" i="3"/>
  <c r="Z264" i="3"/>
  <c r="T265" i="3"/>
  <c r="U265" i="3"/>
  <c r="V265" i="3"/>
  <c r="W265" i="3"/>
  <c r="X265" i="3"/>
  <c r="Y265" i="3"/>
  <c r="Z265" i="3"/>
  <c r="T266" i="3"/>
  <c r="U266" i="3"/>
  <c r="V266" i="3"/>
  <c r="W266" i="3"/>
  <c r="X266" i="3"/>
  <c r="Y266" i="3"/>
  <c r="Z266" i="3"/>
  <c r="T267" i="3"/>
  <c r="U267" i="3"/>
  <c r="V267" i="3"/>
  <c r="W267" i="3"/>
  <c r="X267" i="3"/>
  <c r="Y267" i="3"/>
  <c r="Z267" i="3"/>
  <c r="T268" i="3"/>
  <c r="U268" i="3"/>
  <c r="V268" i="3"/>
  <c r="W268" i="3"/>
  <c r="X268" i="3"/>
  <c r="Y268" i="3"/>
  <c r="Z268" i="3"/>
  <c r="T269" i="3"/>
  <c r="U269" i="3"/>
  <c r="V269" i="3"/>
  <c r="W269" i="3"/>
  <c r="X269" i="3"/>
  <c r="Y269" i="3"/>
  <c r="Z269" i="3"/>
  <c r="T270" i="3"/>
  <c r="U270" i="3"/>
  <c r="V270" i="3"/>
  <c r="W270" i="3"/>
  <c r="X270" i="3"/>
  <c r="Y270" i="3"/>
  <c r="Z270" i="3"/>
  <c r="T271" i="3"/>
  <c r="U271" i="3"/>
  <c r="V271" i="3"/>
  <c r="W271" i="3"/>
  <c r="X271" i="3"/>
  <c r="Y271" i="3"/>
  <c r="Z271" i="3"/>
  <c r="T272" i="3"/>
  <c r="U272" i="3"/>
  <c r="V272" i="3"/>
  <c r="W272" i="3"/>
  <c r="X272" i="3"/>
  <c r="Y272" i="3"/>
  <c r="Z272" i="3"/>
  <c r="T273" i="3"/>
  <c r="U273" i="3"/>
  <c r="V273" i="3"/>
  <c r="W273" i="3"/>
  <c r="X273" i="3"/>
  <c r="Y273" i="3"/>
  <c r="Z273" i="3"/>
  <c r="T274" i="3"/>
  <c r="U274" i="3"/>
  <c r="V274" i="3"/>
  <c r="W274" i="3"/>
  <c r="X274" i="3"/>
  <c r="Y274" i="3"/>
  <c r="Z274" i="3"/>
  <c r="T275" i="3"/>
  <c r="U275" i="3"/>
  <c r="V275" i="3"/>
  <c r="W275" i="3"/>
  <c r="X275" i="3"/>
  <c r="Y275" i="3"/>
  <c r="Z275" i="3"/>
  <c r="T276" i="3"/>
  <c r="U276" i="3"/>
  <c r="V276" i="3"/>
  <c r="W276" i="3"/>
  <c r="X276" i="3"/>
  <c r="Y276" i="3"/>
  <c r="Z276" i="3"/>
  <c r="T277" i="3"/>
  <c r="U277" i="3"/>
  <c r="V277" i="3"/>
  <c r="W277" i="3"/>
  <c r="X277" i="3"/>
  <c r="Y277" i="3"/>
  <c r="Z277" i="3"/>
  <c r="T278" i="3"/>
  <c r="U278" i="3"/>
  <c r="V278" i="3"/>
  <c r="W278" i="3"/>
  <c r="X278" i="3"/>
  <c r="Y278" i="3"/>
  <c r="Z278" i="3"/>
  <c r="T279" i="3"/>
  <c r="U279" i="3"/>
  <c r="V279" i="3"/>
  <c r="W279" i="3"/>
  <c r="X279" i="3"/>
  <c r="Y279" i="3"/>
  <c r="Z279" i="3"/>
  <c r="T280" i="3"/>
  <c r="U280" i="3"/>
  <c r="V280" i="3"/>
  <c r="W280" i="3"/>
  <c r="X280" i="3"/>
  <c r="Y280" i="3"/>
  <c r="Z280" i="3"/>
  <c r="T281" i="3"/>
  <c r="U281" i="3"/>
  <c r="V281" i="3"/>
  <c r="W281" i="3"/>
  <c r="X281" i="3"/>
  <c r="Y281" i="3"/>
  <c r="Z281" i="3"/>
  <c r="T282" i="3"/>
  <c r="U282" i="3"/>
  <c r="V282" i="3"/>
  <c r="W282" i="3"/>
  <c r="X282" i="3"/>
  <c r="Y282" i="3"/>
  <c r="Z282" i="3"/>
  <c r="T283" i="3"/>
  <c r="U283" i="3"/>
  <c r="U414" i="3" s="1"/>
  <c r="V283" i="3"/>
  <c r="W283" i="3"/>
  <c r="X283" i="3"/>
  <c r="Y283" i="3"/>
  <c r="Z283" i="3"/>
  <c r="T284" i="3"/>
  <c r="U284" i="3"/>
  <c r="V284" i="3"/>
  <c r="W284" i="3"/>
  <c r="X284" i="3"/>
  <c r="Y284" i="3"/>
  <c r="Z284" i="3"/>
  <c r="T285" i="3"/>
  <c r="U285" i="3"/>
  <c r="V285" i="3"/>
  <c r="W285" i="3"/>
  <c r="X285" i="3"/>
  <c r="Y285" i="3"/>
  <c r="Z285" i="3"/>
  <c r="T286" i="3"/>
  <c r="U286" i="3"/>
  <c r="V286" i="3"/>
  <c r="W286" i="3"/>
  <c r="X286" i="3"/>
  <c r="Y286" i="3"/>
  <c r="Z286" i="3"/>
  <c r="T287" i="3"/>
  <c r="U287" i="3"/>
  <c r="V287" i="3"/>
  <c r="W287" i="3"/>
  <c r="X287" i="3"/>
  <c r="Y287" i="3"/>
  <c r="Z287" i="3"/>
  <c r="T288" i="3"/>
  <c r="U288" i="3"/>
  <c r="V288" i="3"/>
  <c r="W288" i="3"/>
  <c r="X288" i="3"/>
  <c r="Y288" i="3"/>
  <c r="Z288" i="3"/>
  <c r="T289" i="3"/>
  <c r="U289" i="3"/>
  <c r="V289" i="3"/>
  <c r="W289" i="3"/>
  <c r="X289" i="3"/>
  <c r="Y289" i="3"/>
  <c r="Z289" i="3"/>
  <c r="T290" i="3"/>
  <c r="U290" i="3"/>
  <c r="V290" i="3"/>
  <c r="W290" i="3"/>
  <c r="X290" i="3"/>
  <c r="Y290" i="3"/>
  <c r="Z290" i="3"/>
  <c r="T291" i="3"/>
  <c r="U291" i="3"/>
  <c r="V291" i="3"/>
  <c r="W291" i="3"/>
  <c r="X291" i="3"/>
  <c r="Y291" i="3"/>
  <c r="Z291" i="3"/>
  <c r="T292" i="3"/>
  <c r="U292" i="3"/>
  <c r="V292" i="3"/>
  <c r="W292" i="3"/>
  <c r="X292" i="3"/>
  <c r="Y292" i="3"/>
  <c r="Z292" i="3"/>
  <c r="T293" i="3"/>
  <c r="U293" i="3"/>
  <c r="V293" i="3"/>
  <c r="W293" i="3"/>
  <c r="X293" i="3"/>
  <c r="Y293" i="3"/>
  <c r="Z293" i="3"/>
  <c r="T294" i="3"/>
  <c r="U294" i="3"/>
  <c r="V294" i="3"/>
  <c r="W294" i="3"/>
  <c r="X294" i="3"/>
  <c r="Y294" i="3"/>
  <c r="Z294" i="3"/>
  <c r="T295" i="3"/>
  <c r="U295" i="3"/>
  <c r="V295" i="3"/>
  <c r="W295" i="3"/>
  <c r="X295" i="3"/>
  <c r="Y295" i="3"/>
  <c r="Z295" i="3"/>
  <c r="T296" i="3"/>
  <c r="U296" i="3"/>
  <c r="V296" i="3"/>
  <c r="W296" i="3"/>
  <c r="X296" i="3"/>
  <c r="Y296" i="3"/>
  <c r="Z296" i="3"/>
  <c r="T297" i="3"/>
  <c r="U297" i="3"/>
  <c r="V297" i="3"/>
  <c r="W297" i="3"/>
  <c r="X297" i="3"/>
  <c r="Y297" i="3"/>
  <c r="Z297" i="3"/>
  <c r="T298" i="3"/>
  <c r="U298" i="3"/>
  <c r="V298" i="3"/>
  <c r="W298" i="3"/>
  <c r="X298" i="3"/>
  <c r="Y298" i="3"/>
  <c r="Z298" i="3"/>
  <c r="T299" i="3"/>
  <c r="U299" i="3"/>
  <c r="V299" i="3"/>
  <c r="W299" i="3"/>
  <c r="X299" i="3"/>
  <c r="Y299" i="3"/>
  <c r="Z299" i="3"/>
  <c r="T300" i="3"/>
  <c r="U300" i="3"/>
  <c r="V300" i="3"/>
  <c r="W300" i="3"/>
  <c r="X300" i="3"/>
  <c r="Y300" i="3"/>
  <c r="Z300" i="3"/>
  <c r="T301" i="3"/>
  <c r="U301" i="3"/>
  <c r="V301" i="3"/>
  <c r="W301" i="3"/>
  <c r="X301" i="3"/>
  <c r="Y301" i="3"/>
  <c r="Z301" i="3"/>
  <c r="T302" i="3"/>
  <c r="U302" i="3"/>
  <c r="V302" i="3"/>
  <c r="W302" i="3"/>
  <c r="X302" i="3"/>
  <c r="Y302" i="3"/>
  <c r="Z302" i="3"/>
  <c r="T303" i="3"/>
  <c r="U303" i="3"/>
  <c r="V303" i="3"/>
  <c r="W303" i="3"/>
  <c r="X303" i="3"/>
  <c r="Y303" i="3"/>
  <c r="Z303" i="3"/>
  <c r="T304" i="3"/>
  <c r="U304" i="3"/>
  <c r="V304" i="3"/>
  <c r="W304" i="3"/>
  <c r="X304" i="3"/>
  <c r="Y304" i="3"/>
  <c r="Z304" i="3"/>
  <c r="T305" i="3"/>
  <c r="U305" i="3"/>
  <c r="V305" i="3"/>
  <c r="W305" i="3"/>
  <c r="X305" i="3"/>
  <c r="Y305" i="3"/>
  <c r="Z305" i="3"/>
  <c r="T306" i="3"/>
  <c r="U306" i="3"/>
  <c r="V306" i="3"/>
  <c r="W306" i="3"/>
  <c r="X306" i="3"/>
  <c r="Y306" i="3"/>
  <c r="Z306" i="3"/>
  <c r="T307" i="3"/>
  <c r="U307" i="3"/>
  <c r="V307" i="3"/>
  <c r="W307" i="3"/>
  <c r="X307" i="3"/>
  <c r="Y307" i="3"/>
  <c r="Z307" i="3"/>
  <c r="T308" i="3"/>
  <c r="U308" i="3"/>
  <c r="V308" i="3"/>
  <c r="W308" i="3"/>
  <c r="X308" i="3"/>
  <c r="Y308" i="3"/>
  <c r="Z308" i="3"/>
  <c r="T309" i="3"/>
  <c r="U309" i="3"/>
  <c r="V309" i="3"/>
  <c r="W309" i="3"/>
  <c r="X309" i="3"/>
  <c r="Y309" i="3"/>
  <c r="Z309" i="3"/>
  <c r="T310" i="3"/>
  <c r="U310" i="3"/>
  <c r="V310" i="3"/>
  <c r="W310" i="3"/>
  <c r="X310" i="3"/>
  <c r="Y310" i="3"/>
  <c r="Z310" i="3"/>
  <c r="T311" i="3"/>
  <c r="U311" i="3"/>
  <c r="V311" i="3"/>
  <c r="W311" i="3"/>
  <c r="X311" i="3"/>
  <c r="Y311" i="3"/>
  <c r="Z311" i="3"/>
  <c r="T312" i="3"/>
  <c r="U312" i="3"/>
  <c r="V312" i="3"/>
  <c r="W312" i="3"/>
  <c r="X312" i="3"/>
  <c r="Y312" i="3"/>
  <c r="Z312" i="3"/>
  <c r="T313" i="3"/>
  <c r="U313" i="3"/>
  <c r="V313" i="3"/>
  <c r="W313" i="3"/>
  <c r="X313" i="3"/>
  <c r="Y313" i="3"/>
  <c r="Z313" i="3"/>
  <c r="T314" i="3"/>
  <c r="U314" i="3"/>
  <c r="V314" i="3"/>
  <c r="W314" i="3"/>
  <c r="X314" i="3"/>
  <c r="Y314" i="3"/>
  <c r="Z314" i="3"/>
  <c r="T315" i="3"/>
  <c r="U315" i="3"/>
  <c r="V315" i="3"/>
  <c r="W315" i="3"/>
  <c r="X315" i="3"/>
  <c r="Y315" i="3"/>
  <c r="Z315" i="3"/>
  <c r="T316" i="3"/>
  <c r="U316" i="3"/>
  <c r="V316" i="3"/>
  <c r="W316" i="3"/>
  <c r="X316" i="3"/>
  <c r="Y316" i="3"/>
  <c r="Z316" i="3"/>
  <c r="T317" i="3"/>
  <c r="U317" i="3"/>
  <c r="V317" i="3"/>
  <c r="W317" i="3"/>
  <c r="X317" i="3"/>
  <c r="Y317" i="3"/>
  <c r="Z317" i="3"/>
  <c r="T318" i="3"/>
  <c r="U318" i="3"/>
  <c r="V318" i="3"/>
  <c r="W318" i="3"/>
  <c r="X318" i="3"/>
  <c r="Y318" i="3"/>
  <c r="Z318" i="3"/>
  <c r="T319" i="3"/>
  <c r="U319" i="3"/>
  <c r="V319" i="3"/>
  <c r="W319" i="3"/>
  <c r="X319" i="3"/>
  <c r="Y319" i="3"/>
  <c r="Z319" i="3"/>
  <c r="T320" i="3"/>
  <c r="U320" i="3"/>
  <c r="V320" i="3"/>
  <c r="W320" i="3"/>
  <c r="X320" i="3"/>
  <c r="Y320" i="3"/>
  <c r="Z320" i="3"/>
  <c r="T321" i="3"/>
  <c r="U321" i="3"/>
  <c r="V321" i="3"/>
  <c r="W321" i="3"/>
  <c r="X321" i="3"/>
  <c r="Y321" i="3"/>
  <c r="Z321" i="3"/>
  <c r="T322" i="3"/>
  <c r="U322" i="3"/>
  <c r="V322" i="3"/>
  <c r="W322" i="3"/>
  <c r="X322" i="3"/>
  <c r="Y322" i="3"/>
  <c r="Z322" i="3"/>
  <c r="T323" i="3"/>
  <c r="U323" i="3"/>
  <c r="V323" i="3"/>
  <c r="W323" i="3"/>
  <c r="X323" i="3"/>
  <c r="Y323" i="3"/>
  <c r="Z323" i="3"/>
  <c r="T324" i="3"/>
  <c r="U324" i="3"/>
  <c r="V324" i="3"/>
  <c r="W324" i="3"/>
  <c r="X324" i="3"/>
  <c r="Y324" i="3"/>
  <c r="Z324" i="3"/>
  <c r="T325" i="3"/>
  <c r="U325" i="3"/>
  <c r="V325" i="3"/>
  <c r="W325" i="3"/>
  <c r="X325" i="3"/>
  <c r="Y325" i="3"/>
  <c r="Z325" i="3"/>
  <c r="T326" i="3"/>
  <c r="U326" i="3"/>
  <c r="V326" i="3"/>
  <c r="W326" i="3"/>
  <c r="X326" i="3"/>
  <c r="Y326" i="3"/>
  <c r="Z326" i="3"/>
  <c r="T327" i="3"/>
  <c r="U327" i="3"/>
  <c r="V327" i="3"/>
  <c r="W327" i="3"/>
  <c r="X327" i="3"/>
  <c r="Y327" i="3"/>
  <c r="Z327" i="3"/>
  <c r="T328" i="3"/>
  <c r="U328" i="3"/>
  <c r="V328" i="3"/>
  <c r="W328" i="3"/>
  <c r="X328" i="3"/>
  <c r="Y328" i="3"/>
  <c r="Z328" i="3"/>
  <c r="T329" i="3"/>
  <c r="U329" i="3"/>
  <c r="V329" i="3"/>
  <c r="W329" i="3"/>
  <c r="X329" i="3"/>
  <c r="Y329" i="3"/>
  <c r="Z329" i="3"/>
  <c r="T330" i="3"/>
  <c r="U330" i="3"/>
  <c r="V330" i="3"/>
  <c r="W330" i="3"/>
  <c r="X330" i="3"/>
  <c r="Y330" i="3"/>
  <c r="Z330" i="3"/>
  <c r="T331" i="3"/>
  <c r="U331" i="3"/>
  <c r="V331" i="3"/>
  <c r="W331" i="3"/>
  <c r="X331" i="3"/>
  <c r="Y331" i="3"/>
  <c r="Z331" i="3"/>
  <c r="T332" i="3"/>
  <c r="U332" i="3"/>
  <c r="V332" i="3"/>
  <c r="W332" i="3"/>
  <c r="X332" i="3"/>
  <c r="Y332" i="3"/>
  <c r="Z332" i="3"/>
  <c r="T333" i="3"/>
  <c r="U333" i="3"/>
  <c r="V333" i="3"/>
  <c r="W333" i="3"/>
  <c r="X333" i="3"/>
  <c r="Y333" i="3"/>
  <c r="Z333" i="3"/>
  <c r="T334" i="3"/>
  <c r="U334" i="3"/>
  <c r="V334" i="3"/>
  <c r="W334" i="3"/>
  <c r="X334" i="3"/>
  <c r="Y334" i="3"/>
  <c r="Z334" i="3"/>
  <c r="T335" i="3"/>
  <c r="U335" i="3"/>
  <c r="V335" i="3"/>
  <c r="W335" i="3"/>
  <c r="X335" i="3"/>
  <c r="Y335" i="3"/>
  <c r="Z335" i="3"/>
  <c r="T336" i="3"/>
  <c r="U336" i="3"/>
  <c r="V336" i="3"/>
  <c r="W336" i="3"/>
  <c r="X336" i="3"/>
  <c r="Y336" i="3"/>
  <c r="Z336" i="3"/>
  <c r="T337" i="3"/>
  <c r="U337" i="3"/>
  <c r="V337" i="3"/>
  <c r="W337" i="3"/>
  <c r="X337" i="3"/>
  <c r="Y337" i="3"/>
  <c r="Z337" i="3"/>
  <c r="T338" i="3"/>
  <c r="U338" i="3"/>
  <c r="V338" i="3"/>
  <c r="W338" i="3"/>
  <c r="X338" i="3"/>
  <c r="Y338" i="3"/>
  <c r="Z338" i="3"/>
  <c r="T339" i="3"/>
  <c r="U339" i="3"/>
  <c r="V339" i="3"/>
  <c r="W339" i="3"/>
  <c r="X339" i="3"/>
  <c r="Y339" i="3"/>
  <c r="Z339" i="3"/>
  <c r="T340" i="3"/>
  <c r="U340" i="3"/>
  <c r="V340" i="3"/>
  <c r="W340" i="3"/>
  <c r="X340" i="3"/>
  <c r="Y340" i="3"/>
  <c r="Z340" i="3"/>
  <c r="T341" i="3"/>
  <c r="U341" i="3"/>
  <c r="V341" i="3"/>
  <c r="W341" i="3"/>
  <c r="X341" i="3"/>
  <c r="Y341" i="3"/>
  <c r="Z341" i="3"/>
  <c r="T342" i="3"/>
  <c r="U342" i="3"/>
  <c r="V342" i="3"/>
  <c r="W342" i="3"/>
  <c r="X342" i="3"/>
  <c r="Y342" i="3"/>
  <c r="Z342" i="3"/>
  <c r="T343" i="3"/>
  <c r="U343" i="3"/>
  <c r="V343" i="3"/>
  <c r="W343" i="3"/>
  <c r="X343" i="3"/>
  <c r="Y343" i="3"/>
  <c r="Z343" i="3"/>
  <c r="T344" i="3"/>
  <c r="U344" i="3"/>
  <c r="V344" i="3"/>
  <c r="W344" i="3"/>
  <c r="X344" i="3"/>
  <c r="Y344" i="3"/>
  <c r="Z344" i="3"/>
  <c r="T345" i="3"/>
  <c r="U345" i="3"/>
  <c r="V345" i="3"/>
  <c r="W345" i="3"/>
  <c r="X345" i="3"/>
  <c r="Y345" i="3"/>
  <c r="Z345" i="3"/>
  <c r="T346" i="3"/>
  <c r="U346" i="3"/>
  <c r="V346" i="3"/>
  <c r="W346" i="3"/>
  <c r="X346" i="3"/>
  <c r="Y346" i="3"/>
  <c r="Z346" i="3"/>
  <c r="T347" i="3"/>
  <c r="U347" i="3"/>
  <c r="V347" i="3"/>
  <c r="W347" i="3"/>
  <c r="X347" i="3"/>
  <c r="Y347" i="3"/>
  <c r="Z347" i="3"/>
  <c r="T348" i="3"/>
  <c r="U348" i="3"/>
  <c r="V348" i="3"/>
  <c r="W348" i="3"/>
  <c r="X348" i="3"/>
  <c r="Y348" i="3"/>
  <c r="Z348" i="3"/>
  <c r="T349" i="3"/>
  <c r="U349" i="3"/>
  <c r="V349" i="3"/>
  <c r="W349" i="3"/>
  <c r="X349" i="3"/>
  <c r="Y349" i="3"/>
  <c r="Z349" i="3"/>
  <c r="T350" i="3"/>
  <c r="U350" i="3"/>
  <c r="V350" i="3"/>
  <c r="W350" i="3"/>
  <c r="X350" i="3"/>
  <c r="Y350" i="3"/>
  <c r="Z350" i="3"/>
  <c r="T351" i="3"/>
  <c r="U351" i="3"/>
  <c r="V351" i="3"/>
  <c r="W351" i="3"/>
  <c r="X351" i="3"/>
  <c r="Y351" i="3"/>
  <c r="Z351" i="3"/>
  <c r="T352" i="3"/>
  <c r="U352" i="3"/>
  <c r="V352" i="3"/>
  <c r="W352" i="3"/>
  <c r="X352" i="3"/>
  <c r="Y352" i="3"/>
  <c r="Z352" i="3"/>
  <c r="T353" i="3"/>
  <c r="U353" i="3"/>
  <c r="V353" i="3"/>
  <c r="W353" i="3"/>
  <c r="X353" i="3"/>
  <c r="Y353" i="3"/>
  <c r="Z353" i="3"/>
  <c r="T354" i="3"/>
  <c r="U354" i="3"/>
  <c r="V354" i="3"/>
  <c r="W354" i="3"/>
  <c r="X354" i="3"/>
  <c r="Y354" i="3"/>
  <c r="Z354" i="3"/>
  <c r="T355" i="3"/>
  <c r="U355" i="3"/>
  <c r="V355" i="3"/>
  <c r="W355" i="3"/>
  <c r="X355" i="3"/>
  <c r="Y355" i="3"/>
  <c r="Z355" i="3"/>
  <c r="T356" i="3"/>
  <c r="U356" i="3"/>
  <c r="V356" i="3"/>
  <c r="W356" i="3"/>
  <c r="X356" i="3"/>
  <c r="Y356" i="3"/>
  <c r="Z356" i="3"/>
  <c r="T357" i="3"/>
  <c r="U357" i="3"/>
  <c r="V357" i="3"/>
  <c r="W357" i="3"/>
  <c r="X357" i="3"/>
  <c r="Y357" i="3"/>
  <c r="Z357" i="3"/>
  <c r="T358" i="3"/>
  <c r="U358" i="3"/>
  <c r="V358" i="3"/>
  <c r="W358" i="3"/>
  <c r="X358" i="3"/>
  <c r="Y358" i="3"/>
  <c r="Z358" i="3"/>
  <c r="T359" i="3"/>
  <c r="U359" i="3"/>
  <c r="V359" i="3"/>
  <c r="W359" i="3"/>
  <c r="X359" i="3"/>
  <c r="Y359" i="3"/>
  <c r="Z359" i="3"/>
  <c r="T360" i="3"/>
  <c r="U360" i="3"/>
  <c r="V360" i="3"/>
  <c r="W360" i="3"/>
  <c r="X360" i="3"/>
  <c r="Y360" i="3"/>
  <c r="Z360" i="3"/>
  <c r="T361" i="3"/>
  <c r="U361" i="3"/>
  <c r="V361" i="3"/>
  <c r="W361" i="3"/>
  <c r="X361" i="3"/>
  <c r="Y361" i="3"/>
  <c r="Z361" i="3"/>
  <c r="T362" i="3"/>
  <c r="U362" i="3"/>
  <c r="V362" i="3"/>
  <c r="W362" i="3"/>
  <c r="X362" i="3"/>
  <c r="Y362" i="3"/>
  <c r="Z362" i="3"/>
  <c r="T363" i="3"/>
  <c r="U363" i="3"/>
  <c r="V363" i="3"/>
  <c r="W363" i="3"/>
  <c r="X363" i="3"/>
  <c r="Y363" i="3"/>
  <c r="Z363" i="3"/>
  <c r="T364" i="3"/>
  <c r="U364" i="3"/>
  <c r="V364" i="3"/>
  <c r="W364" i="3"/>
  <c r="X364" i="3"/>
  <c r="Y364" i="3"/>
  <c r="Z364" i="3"/>
  <c r="T365" i="3"/>
  <c r="U365" i="3"/>
  <c r="V365" i="3"/>
  <c r="W365" i="3"/>
  <c r="X365" i="3"/>
  <c r="Y365" i="3"/>
  <c r="Z365" i="3"/>
  <c r="T366" i="3"/>
  <c r="U366" i="3"/>
  <c r="V366" i="3"/>
  <c r="W366" i="3"/>
  <c r="X366" i="3"/>
  <c r="Y366" i="3"/>
  <c r="Z366" i="3"/>
  <c r="T367" i="3"/>
  <c r="U367" i="3"/>
  <c r="V367" i="3"/>
  <c r="W367" i="3"/>
  <c r="X367" i="3"/>
  <c r="Y367" i="3"/>
  <c r="Z367" i="3"/>
  <c r="T368" i="3"/>
  <c r="U368" i="3"/>
  <c r="V368" i="3"/>
  <c r="W368" i="3"/>
  <c r="X368" i="3"/>
  <c r="Y368" i="3"/>
  <c r="Z368" i="3"/>
  <c r="T369" i="3"/>
  <c r="U369" i="3"/>
  <c r="V369" i="3"/>
  <c r="W369" i="3"/>
  <c r="X369" i="3"/>
  <c r="Y369" i="3"/>
  <c r="Z369" i="3"/>
  <c r="T370" i="3"/>
  <c r="U370" i="3"/>
  <c r="V370" i="3"/>
  <c r="W370" i="3"/>
  <c r="X370" i="3"/>
  <c r="Y370" i="3"/>
  <c r="Z370" i="3"/>
  <c r="T371" i="3"/>
  <c r="U371" i="3"/>
  <c r="V371" i="3"/>
  <c r="W371" i="3"/>
  <c r="X371" i="3"/>
  <c r="Y371" i="3"/>
  <c r="Z371" i="3"/>
  <c r="T372" i="3"/>
  <c r="U372" i="3"/>
  <c r="V372" i="3"/>
  <c r="W372" i="3"/>
  <c r="X372" i="3"/>
  <c r="Y372" i="3"/>
  <c r="Z372" i="3"/>
  <c r="T373" i="3"/>
  <c r="U373" i="3"/>
  <c r="V373" i="3"/>
  <c r="W373" i="3"/>
  <c r="X373" i="3"/>
  <c r="Y373" i="3"/>
  <c r="Z373" i="3"/>
  <c r="T374" i="3"/>
  <c r="U374" i="3"/>
  <c r="V374" i="3"/>
  <c r="W374" i="3"/>
  <c r="X374" i="3"/>
  <c r="Y374" i="3"/>
  <c r="Z374" i="3"/>
  <c r="T375" i="3"/>
  <c r="U375" i="3"/>
  <c r="V375" i="3"/>
  <c r="W375" i="3"/>
  <c r="X375" i="3"/>
  <c r="Y375" i="3"/>
  <c r="Z375" i="3"/>
  <c r="T376" i="3"/>
  <c r="U376" i="3"/>
  <c r="V376" i="3"/>
  <c r="W376" i="3"/>
  <c r="X376" i="3"/>
  <c r="Y376" i="3"/>
  <c r="Z376" i="3"/>
  <c r="T377" i="3"/>
  <c r="U377" i="3"/>
  <c r="V377" i="3"/>
  <c r="W377" i="3"/>
  <c r="X377" i="3"/>
  <c r="Y377" i="3"/>
  <c r="Z377" i="3"/>
  <c r="T378" i="3"/>
  <c r="U378" i="3"/>
  <c r="V378" i="3"/>
  <c r="W378" i="3"/>
  <c r="X378" i="3"/>
  <c r="Y378" i="3"/>
  <c r="Z378" i="3"/>
  <c r="T379" i="3"/>
  <c r="U379" i="3"/>
  <c r="V379" i="3"/>
  <c r="W379" i="3"/>
  <c r="X379" i="3"/>
  <c r="Y379" i="3"/>
  <c r="Z379" i="3"/>
  <c r="T380" i="3"/>
  <c r="U380" i="3"/>
  <c r="V380" i="3"/>
  <c r="W380" i="3"/>
  <c r="X380" i="3"/>
  <c r="Y380" i="3"/>
  <c r="Z380" i="3"/>
  <c r="T381" i="3"/>
  <c r="U381" i="3"/>
  <c r="V381" i="3"/>
  <c r="W381" i="3"/>
  <c r="X381" i="3"/>
  <c r="Y381" i="3"/>
  <c r="Z381" i="3"/>
  <c r="T382" i="3"/>
  <c r="U382" i="3"/>
  <c r="V382" i="3"/>
  <c r="W382" i="3"/>
  <c r="X382" i="3"/>
  <c r="Y382" i="3"/>
  <c r="Z382" i="3"/>
  <c r="T383" i="3"/>
  <c r="U383" i="3"/>
  <c r="V383" i="3"/>
  <c r="W383" i="3"/>
  <c r="X383" i="3"/>
  <c r="Y383" i="3"/>
  <c r="Z383" i="3"/>
  <c r="T384" i="3"/>
  <c r="U384" i="3"/>
  <c r="V384" i="3"/>
  <c r="W384" i="3"/>
  <c r="X384" i="3"/>
  <c r="Y384" i="3"/>
  <c r="Z384" i="3"/>
  <c r="T385" i="3"/>
  <c r="U385" i="3"/>
  <c r="V385" i="3"/>
  <c r="W385" i="3"/>
  <c r="X385" i="3"/>
  <c r="Y385" i="3"/>
  <c r="Z385" i="3"/>
  <c r="T386" i="3"/>
  <c r="U386" i="3"/>
  <c r="V386" i="3"/>
  <c r="W386" i="3"/>
  <c r="X386" i="3"/>
  <c r="Y386" i="3"/>
  <c r="Z386" i="3"/>
  <c r="T387" i="3"/>
  <c r="U387" i="3"/>
  <c r="V387" i="3"/>
  <c r="W387" i="3"/>
  <c r="X387" i="3"/>
  <c r="Y387" i="3"/>
  <c r="Z387" i="3"/>
  <c r="T388" i="3"/>
  <c r="U388" i="3"/>
  <c r="V388" i="3"/>
  <c r="W388" i="3"/>
  <c r="X388" i="3"/>
  <c r="Y388" i="3"/>
  <c r="Z388" i="3"/>
  <c r="T389" i="3"/>
  <c r="U389" i="3"/>
  <c r="V389" i="3"/>
  <c r="W389" i="3"/>
  <c r="X389" i="3"/>
  <c r="Y389" i="3"/>
  <c r="Z389" i="3"/>
  <c r="T390" i="3"/>
  <c r="U390" i="3"/>
  <c r="V390" i="3"/>
  <c r="W390" i="3"/>
  <c r="X390" i="3"/>
  <c r="Y390" i="3"/>
  <c r="Z390" i="3"/>
  <c r="T391" i="3"/>
  <c r="U391" i="3"/>
  <c r="V391" i="3"/>
  <c r="W391" i="3"/>
  <c r="X391" i="3"/>
  <c r="Y391" i="3"/>
  <c r="Z391" i="3"/>
  <c r="T392" i="3"/>
  <c r="U392" i="3"/>
  <c r="V392" i="3"/>
  <c r="W392" i="3"/>
  <c r="X392" i="3"/>
  <c r="Y392" i="3"/>
  <c r="Z392" i="3"/>
  <c r="T393" i="3"/>
  <c r="U393" i="3"/>
  <c r="V393" i="3"/>
  <c r="W393" i="3"/>
  <c r="X393" i="3"/>
  <c r="Y393" i="3"/>
  <c r="Z393" i="3"/>
  <c r="T394" i="3"/>
  <c r="U394" i="3"/>
  <c r="V394" i="3"/>
  <c r="W394" i="3"/>
  <c r="X394" i="3"/>
  <c r="Y394" i="3"/>
  <c r="Z394" i="3"/>
  <c r="T395" i="3"/>
  <c r="U395" i="3"/>
  <c r="V395" i="3"/>
  <c r="W395" i="3"/>
  <c r="X395" i="3"/>
  <c r="Y395" i="3"/>
  <c r="Z395" i="3"/>
  <c r="T396" i="3"/>
  <c r="U396" i="3"/>
  <c r="V396" i="3"/>
  <c r="W396" i="3"/>
  <c r="X396" i="3"/>
  <c r="Y396" i="3"/>
  <c r="Z396" i="3"/>
  <c r="T397" i="3"/>
  <c r="U397" i="3"/>
  <c r="V397" i="3"/>
  <c r="W397" i="3"/>
  <c r="X397" i="3"/>
  <c r="Y397" i="3"/>
  <c r="Z397" i="3"/>
  <c r="T398" i="3"/>
  <c r="U398" i="3"/>
  <c r="V398" i="3"/>
  <c r="W398" i="3"/>
  <c r="X398" i="3"/>
  <c r="Y398" i="3"/>
  <c r="Z398" i="3"/>
  <c r="T399" i="3"/>
  <c r="U399" i="3"/>
  <c r="V399" i="3"/>
  <c r="W399" i="3"/>
  <c r="X399" i="3"/>
  <c r="Y399" i="3"/>
  <c r="Z399" i="3"/>
  <c r="T400" i="3"/>
  <c r="U400" i="3"/>
  <c r="V400" i="3"/>
  <c r="W400" i="3"/>
  <c r="X400" i="3"/>
  <c r="Y400" i="3"/>
  <c r="Z400" i="3"/>
  <c r="T401" i="3"/>
  <c r="U401" i="3"/>
  <c r="V401" i="3"/>
  <c r="W401" i="3"/>
  <c r="X401" i="3"/>
  <c r="Y401" i="3"/>
  <c r="Z401" i="3"/>
  <c r="T402" i="3"/>
  <c r="U402" i="3"/>
  <c r="V402" i="3"/>
  <c r="W402" i="3"/>
  <c r="X402" i="3"/>
  <c r="Y402" i="3"/>
  <c r="Z402" i="3"/>
  <c r="T403" i="3"/>
  <c r="U403" i="3"/>
  <c r="V403" i="3"/>
  <c r="W403" i="3"/>
  <c r="X403" i="3"/>
  <c r="Y403" i="3"/>
  <c r="Z403" i="3"/>
  <c r="T404" i="3"/>
  <c r="U404" i="3"/>
  <c r="V404" i="3"/>
  <c r="W404" i="3"/>
  <c r="X404" i="3"/>
  <c r="Y404" i="3"/>
  <c r="Z404" i="3"/>
  <c r="T405" i="3"/>
  <c r="U405" i="3"/>
  <c r="V405" i="3"/>
  <c r="W405" i="3"/>
  <c r="X405" i="3"/>
  <c r="Y405" i="3"/>
  <c r="Z405" i="3"/>
  <c r="T406" i="3"/>
  <c r="U406" i="3"/>
  <c r="V406" i="3"/>
  <c r="W406" i="3"/>
  <c r="X406" i="3"/>
  <c r="Y406" i="3"/>
  <c r="Z406" i="3"/>
  <c r="T408" i="3"/>
  <c r="U408" i="3"/>
  <c r="V408" i="3"/>
  <c r="W408" i="3"/>
  <c r="X408" i="3"/>
  <c r="Y408" i="3"/>
  <c r="Z408" i="3"/>
  <c r="U2" i="2"/>
  <c r="T2" i="2"/>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 i="3"/>
  <c r="T3" i="3"/>
  <c r="U3" i="3"/>
  <c r="V3" i="3"/>
  <c r="T4" i="3"/>
  <c r="U4" i="3"/>
  <c r="V4" i="3"/>
  <c r="T5" i="3"/>
  <c r="U5" i="3"/>
  <c r="V5" i="3"/>
  <c r="T6" i="3"/>
  <c r="U6" i="3"/>
  <c r="V6" i="3"/>
  <c r="T7" i="3"/>
  <c r="U7" i="3"/>
  <c r="V7" i="3"/>
  <c r="T8" i="3"/>
  <c r="U8" i="3"/>
  <c r="V8" i="3"/>
  <c r="T9" i="3"/>
  <c r="U9" i="3"/>
  <c r="V9" i="3"/>
  <c r="T10" i="3"/>
  <c r="U10" i="3"/>
  <c r="V10" i="3"/>
  <c r="T11" i="3"/>
  <c r="U11" i="3"/>
  <c r="V11" i="3"/>
  <c r="T12" i="3"/>
  <c r="U12" i="3"/>
  <c r="V12" i="3"/>
  <c r="T13" i="3"/>
  <c r="U13" i="3"/>
  <c r="V13" i="3"/>
  <c r="T14" i="3"/>
  <c r="U14" i="3"/>
  <c r="V14" i="3"/>
  <c r="T15" i="3"/>
  <c r="U15" i="3"/>
  <c r="V15" i="3"/>
  <c r="T16" i="3"/>
  <c r="U16" i="3"/>
  <c r="V16" i="3"/>
  <c r="T17" i="3"/>
  <c r="U17" i="3"/>
  <c r="V17" i="3"/>
  <c r="T18" i="3"/>
  <c r="U18" i="3"/>
  <c r="V18" i="3"/>
  <c r="T19" i="3"/>
  <c r="U19" i="3"/>
  <c r="V19" i="3"/>
  <c r="T20" i="3"/>
  <c r="U20" i="3"/>
  <c r="V20" i="3"/>
  <c r="T21" i="3"/>
  <c r="U21" i="3"/>
  <c r="V21" i="3"/>
  <c r="T22" i="3"/>
  <c r="U22" i="3"/>
  <c r="V22" i="3"/>
  <c r="T23" i="3"/>
  <c r="U23" i="3"/>
  <c r="V23" i="3"/>
  <c r="T24" i="3"/>
  <c r="U24" i="3"/>
  <c r="V24" i="3"/>
  <c r="T25" i="3"/>
  <c r="U25" i="3"/>
  <c r="V25" i="3"/>
  <c r="T26" i="3"/>
  <c r="U26" i="3"/>
  <c r="V26" i="3"/>
  <c r="T27" i="3"/>
  <c r="U27" i="3"/>
  <c r="V27" i="3"/>
  <c r="T28" i="3"/>
  <c r="U28" i="3"/>
  <c r="V28" i="3"/>
  <c r="T29" i="3"/>
  <c r="U29" i="3"/>
  <c r="V29" i="3"/>
  <c r="T30" i="3"/>
  <c r="U30" i="3"/>
  <c r="V30" i="3"/>
  <c r="T31" i="3"/>
  <c r="U31" i="3"/>
  <c r="V31" i="3"/>
  <c r="T32" i="3"/>
  <c r="U32" i="3"/>
  <c r="V32" i="3"/>
  <c r="T33" i="3"/>
  <c r="U33" i="3"/>
  <c r="V33" i="3"/>
  <c r="T34" i="3"/>
  <c r="U34" i="3"/>
  <c r="V34" i="3"/>
  <c r="T35" i="3"/>
  <c r="U35" i="3"/>
  <c r="V35" i="3"/>
  <c r="T36" i="3"/>
  <c r="U36" i="3"/>
  <c r="V36" i="3"/>
  <c r="T37" i="3"/>
  <c r="U37" i="3"/>
  <c r="V37" i="3"/>
  <c r="T38" i="3"/>
  <c r="U38" i="3"/>
  <c r="V38" i="3"/>
  <c r="T39" i="3"/>
  <c r="U39" i="3"/>
  <c r="V39" i="3"/>
  <c r="T40" i="3"/>
  <c r="U40" i="3"/>
  <c r="V40" i="3"/>
  <c r="T41" i="3"/>
  <c r="U41" i="3"/>
  <c r="V41" i="3"/>
  <c r="T42" i="3"/>
  <c r="U42" i="3"/>
  <c r="V42" i="3"/>
  <c r="T43" i="3"/>
  <c r="U43" i="3"/>
  <c r="V43" i="3"/>
  <c r="T44" i="3"/>
  <c r="U44" i="3"/>
  <c r="V44" i="3"/>
  <c r="T45" i="3"/>
  <c r="U45" i="3"/>
  <c r="V45" i="3"/>
  <c r="T46" i="3"/>
  <c r="U46" i="3"/>
  <c r="V46" i="3"/>
  <c r="T47" i="3"/>
  <c r="U47" i="3"/>
  <c r="V47" i="3"/>
  <c r="T48" i="3"/>
  <c r="U48" i="3"/>
  <c r="V48" i="3"/>
  <c r="T49" i="3"/>
  <c r="U49" i="3"/>
  <c r="V49" i="3"/>
  <c r="T50" i="3"/>
  <c r="U50" i="3"/>
  <c r="V50" i="3"/>
  <c r="T51" i="3"/>
  <c r="U51" i="3"/>
  <c r="V51" i="3"/>
  <c r="T52" i="3"/>
  <c r="U52" i="3"/>
  <c r="V52" i="3"/>
  <c r="T53" i="3"/>
  <c r="U53" i="3"/>
  <c r="V53" i="3"/>
  <c r="T54" i="3"/>
  <c r="U54" i="3"/>
  <c r="V54" i="3"/>
  <c r="T55" i="3"/>
  <c r="U55" i="3"/>
  <c r="V55" i="3"/>
  <c r="T56" i="3"/>
  <c r="U56" i="3"/>
  <c r="V56" i="3"/>
  <c r="T57" i="3"/>
  <c r="U57" i="3"/>
  <c r="V57" i="3"/>
  <c r="T58" i="3"/>
  <c r="U58" i="3"/>
  <c r="V58" i="3"/>
  <c r="T59" i="3"/>
  <c r="U59" i="3"/>
  <c r="V59" i="3"/>
  <c r="T60" i="3"/>
  <c r="U60" i="3"/>
  <c r="V60" i="3"/>
  <c r="T61" i="3"/>
  <c r="U61" i="3"/>
  <c r="V61" i="3"/>
  <c r="T62" i="3"/>
  <c r="U62" i="3"/>
  <c r="V62" i="3"/>
  <c r="T63" i="3"/>
  <c r="U63" i="3"/>
  <c r="V63" i="3"/>
  <c r="T64" i="3"/>
  <c r="U64" i="3"/>
  <c r="V64" i="3"/>
  <c r="T65" i="3"/>
  <c r="U65" i="3"/>
  <c r="V65" i="3"/>
  <c r="T66" i="3"/>
  <c r="U66" i="3"/>
  <c r="V66" i="3"/>
  <c r="T67" i="3"/>
  <c r="U67" i="3"/>
  <c r="V67" i="3"/>
  <c r="T68" i="3"/>
  <c r="U68" i="3"/>
  <c r="V68" i="3"/>
  <c r="T69" i="3"/>
  <c r="U69" i="3"/>
  <c r="V69" i="3"/>
  <c r="T70" i="3"/>
  <c r="U70" i="3"/>
  <c r="V70" i="3"/>
  <c r="T71" i="3"/>
  <c r="U71" i="3"/>
  <c r="V71" i="3"/>
  <c r="T72" i="3"/>
  <c r="U72" i="3"/>
  <c r="V72" i="3"/>
  <c r="T73" i="3"/>
  <c r="U73" i="3"/>
  <c r="V73" i="3"/>
  <c r="T74" i="3"/>
  <c r="U74" i="3"/>
  <c r="V74" i="3"/>
  <c r="T75" i="3"/>
  <c r="U75" i="3"/>
  <c r="V75" i="3"/>
  <c r="T76" i="3"/>
  <c r="U76" i="3"/>
  <c r="V76" i="3"/>
  <c r="T77" i="3"/>
  <c r="U77" i="3"/>
  <c r="V77" i="3"/>
  <c r="T78" i="3"/>
  <c r="U78" i="3"/>
  <c r="V78" i="3"/>
  <c r="T79" i="3"/>
  <c r="U79" i="3"/>
  <c r="V79" i="3"/>
  <c r="T80" i="3"/>
  <c r="U80" i="3"/>
  <c r="V80" i="3"/>
  <c r="T81" i="3"/>
  <c r="U81" i="3"/>
  <c r="V81" i="3"/>
  <c r="T82" i="3"/>
  <c r="U82" i="3"/>
  <c r="V82" i="3"/>
  <c r="T83" i="3"/>
  <c r="U83" i="3"/>
  <c r="V83" i="3"/>
  <c r="T84" i="3"/>
  <c r="U84" i="3"/>
  <c r="V84" i="3"/>
  <c r="T85" i="3"/>
  <c r="U85" i="3"/>
  <c r="V85" i="3"/>
  <c r="T86" i="3"/>
  <c r="U86" i="3"/>
  <c r="V86" i="3"/>
  <c r="T87" i="3"/>
  <c r="U87" i="3"/>
  <c r="V87" i="3"/>
  <c r="T88" i="3"/>
  <c r="U88" i="3"/>
  <c r="V88" i="3"/>
  <c r="T89" i="3"/>
  <c r="U89" i="3"/>
  <c r="V89" i="3"/>
  <c r="T90" i="3"/>
  <c r="U90" i="3"/>
  <c r="V90" i="3"/>
  <c r="T91" i="3"/>
  <c r="U91" i="3"/>
  <c r="V91" i="3"/>
  <c r="T92" i="3"/>
  <c r="U92" i="3"/>
  <c r="V92" i="3"/>
  <c r="T93" i="3"/>
  <c r="U93" i="3"/>
  <c r="V93" i="3"/>
  <c r="T94" i="3"/>
  <c r="U94" i="3"/>
  <c r="V94" i="3"/>
  <c r="T95" i="3"/>
  <c r="U95" i="3"/>
  <c r="V95" i="3"/>
  <c r="T96" i="3"/>
  <c r="U96" i="3"/>
  <c r="V96" i="3"/>
  <c r="T97" i="3"/>
  <c r="U97" i="3"/>
  <c r="V97" i="3"/>
  <c r="T98" i="3"/>
  <c r="U98" i="3"/>
  <c r="V98" i="3"/>
  <c r="T99" i="3"/>
  <c r="U99" i="3"/>
  <c r="V99" i="3"/>
  <c r="T100" i="3"/>
  <c r="U100" i="3"/>
  <c r="V100" i="3"/>
  <c r="T101" i="3"/>
  <c r="U101" i="3"/>
  <c r="V101" i="3"/>
  <c r="T102" i="3"/>
  <c r="U102" i="3"/>
  <c r="V102" i="3"/>
  <c r="T103" i="3"/>
  <c r="U103" i="3"/>
  <c r="V103" i="3"/>
  <c r="T104" i="3"/>
  <c r="U104" i="3"/>
  <c r="V104" i="3"/>
  <c r="T105" i="3"/>
  <c r="U105" i="3"/>
  <c r="V105" i="3"/>
  <c r="T106" i="3"/>
  <c r="U106" i="3"/>
  <c r="V106" i="3"/>
  <c r="T107" i="3"/>
  <c r="U107" i="3"/>
  <c r="V107" i="3"/>
  <c r="T108" i="3"/>
  <c r="U108" i="3"/>
  <c r="V108" i="3"/>
  <c r="T109" i="3"/>
  <c r="U109" i="3"/>
  <c r="V109" i="3"/>
  <c r="T110" i="3"/>
  <c r="U110" i="3"/>
  <c r="V110" i="3"/>
  <c r="T111" i="3"/>
  <c r="U111" i="3"/>
  <c r="V111" i="3"/>
  <c r="T112" i="3"/>
  <c r="U112" i="3"/>
  <c r="V112" i="3"/>
  <c r="T113" i="3"/>
  <c r="U113" i="3"/>
  <c r="V113" i="3"/>
  <c r="T114" i="3"/>
  <c r="U114" i="3"/>
  <c r="V114" i="3"/>
  <c r="T115" i="3"/>
  <c r="U115" i="3"/>
  <c r="V115" i="3"/>
  <c r="T116" i="3"/>
  <c r="U116" i="3"/>
  <c r="V116" i="3"/>
  <c r="T117" i="3"/>
  <c r="U117" i="3"/>
  <c r="V117" i="3"/>
  <c r="T118" i="3"/>
  <c r="U118" i="3"/>
  <c r="V118" i="3"/>
  <c r="T119" i="3"/>
  <c r="U119" i="3"/>
  <c r="V119" i="3"/>
  <c r="T120" i="3"/>
  <c r="U120" i="3"/>
  <c r="V120" i="3"/>
  <c r="T121" i="3"/>
  <c r="U121" i="3"/>
  <c r="V121" i="3"/>
  <c r="T122" i="3"/>
  <c r="U122" i="3"/>
  <c r="V122" i="3"/>
  <c r="T123" i="3"/>
  <c r="U123" i="3"/>
  <c r="V123" i="3"/>
  <c r="T124" i="3"/>
  <c r="U124" i="3"/>
  <c r="V124" i="3"/>
  <c r="T125" i="3"/>
  <c r="U125" i="3"/>
  <c r="V125" i="3"/>
  <c r="T126" i="3"/>
  <c r="U126" i="3"/>
  <c r="V126" i="3"/>
  <c r="T127" i="3"/>
  <c r="U127" i="3"/>
  <c r="V127" i="3"/>
  <c r="T128" i="3"/>
  <c r="U128" i="3"/>
  <c r="V128" i="3"/>
  <c r="T129" i="3"/>
  <c r="U129" i="3"/>
  <c r="V129" i="3"/>
  <c r="T130" i="3"/>
  <c r="U130" i="3"/>
  <c r="V130" i="3"/>
  <c r="T131" i="3"/>
  <c r="U131" i="3"/>
  <c r="V131" i="3"/>
  <c r="T132" i="3"/>
  <c r="U132" i="3"/>
  <c r="V132" i="3"/>
  <c r="T133" i="3"/>
  <c r="U133" i="3"/>
  <c r="V133" i="3"/>
  <c r="T134" i="3"/>
  <c r="U134" i="3"/>
  <c r="V134" i="3"/>
  <c r="T135" i="3"/>
  <c r="U135" i="3"/>
  <c r="V135" i="3"/>
  <c r="T136" i="3"/>
  <c r="U136" i="3"/>
  <c r="V136" i="3"/>
  <c r="T137" i="3"/>
  <c r="U137" i="3"/>
  <c r="V137" i="3"/>
  <c r="T138" i="3"/>
  <c r="U138" i="3"/>
  <c r="V138" i="3"/>
  <c r="T139" i="3"/>
  <c r="U139" i="3"/>
  <c r="V139" i="3"/>
  <c r="T140" i="3"/>
  <c r="U140" i="3"/>
  <c r="V140" i="3"/>
  <c r="T141" i="3"/>
  <c r="U141" i="3"/>
  <c r="V141" i="3"/>
  <c r="T142" i="3"/>
  <c r="U142" i="3"/>
  <c r="V142" i="3"/>
  <c r="T143" i="3"/>
  <c r="U143" i="3"/>
  <c r="V143" i="3"/>
  <c r="T144" i="3"/>
  <c r="U144" i="3"/>
  <c r="V144" i="3"/>
  <c r="T145" i="3"/>
  <c r="U145" i="3"/>
  <c r="V145" i="3"/>
  <c r="T146" i="3"/>
  <c r="U146" i="3"/>
  <c r="V146" i="3"/>
  <c r="T147" i="3"/>
  <c r="U147" i="3"/>
  <c r="V147" i="3"/>
  <c r="T148" i="3"/>
  <c r="U148" i="3"/>
  <c r="V148" i="3"/>
  <c r="T149" i="3"/>
  <c r="U149" i="3"/>
  <c r="V149" i="3"/>
  <c r="T150" i="3"/>
  <c r="U150" i="3"/>
  <c r="V150" i="3"/>
  <c r="T151" i="3"/>
  <c r="U151" i="3"/>
  <c r="V151" i="3"/>
  <c r="T152" i="3"/>
  <c r="U152" i="3"/>
  <c r="V152" i="3"/>
  <c r="T153" i="3"/>
  <c r="U153" i="3"/>
  <c r="V153" i="3"/>
  <c r="T154" i="3"/>
  <c r="U154" i="3"/>
  <c r="V154" i="3"/>
  <c r="T155" i="3"/>
  <c r="U155" i="3"/>
  <c r="V155" i="3"/>
  <c r="T156" i="3"/>
  <c r="U156" i="3"/>
  <c r="V156" i="3"/>
  <c r="T157" i="3"/>
  <c r="U157" i="3"/>
  <c r="V157" i="3"/>
  <c r="T158" i="3"/>
  <c r="U158" i="3"/>
  <c r="V158" i="3"/>
  <c r="T159" i="3"/>
  <c r="U159" i="3"/>
  <c r="V159" i="3"/>
  <c r="T160" i="3"/>
  <c r="U160" i="3"/>
  <c r="V160" i="3"/>
  <c r="T161" i="3"/>
  <c r="U161" i="3"/>
  <c r="V161" i="3"/>
  <c r="T162" i="3"/>
  <c r="U162" i="3"/>
  <c r="V162" i="3"/>
  <c r="T163" i="3"/>
  <c r="U163" i="3"/>
  <c r="V163" i="3"/>
  <c r="T164" i="3"/>
  <c r="U164" i="3"/>
  <c r="V164" i="3"/>
  <c r="T165" i="3"/>
  <c r="U165" i="3"/>
  <c r="V165" i="3"/>
  <c r="T166" i="3"/>
  <c r="U166" i="3"/>
  <c r="V166" i="3"/>
  <c r="T167" i="3"/>
  <c r="U167" i="3"/>
  <c r="V167" i="3"/>
  <c r="T168" i="3"/>
  <c r="U168" i="3"/>
  <c r="V168" i="3"/>
  <c r="T169" i="3"/>
  <c r="U169" i="3"/>
  <c r="V169" i="3"/>
  <c r="T170" i="3"/>
  <c r="U170" i="3"/>
  <c r="V170" i="3"/>
  <c r="T171" i="3"/>
  <c r="U171" i="3"/>
  <c r="V171" i="3"/>
  <c r="T172" i="3"/>
  <c r="U172" i="3"/>
  <c r="V172" i="3"/>
  <c r="T173" i="3"/>
  <c r="U173" i="3"/>
  <c r="V173" i="3"/>
  <c r="T174" i="3"/>
  <c r="U174" i="3"/>
  <c r="V174" i="3"/>
  <c r="T175" i="3"/>
  <c r="U175" i="3"/>
  <c r="V175" i="3"/>
  <c r="T176" i="3"/>
  <c r="U176" i="3"/>
  <c r="V176" i="3"/>
  <c r="T177" i="3"/>
  <c r="U177" i="3"/>
  <c r="V177" i="3"/>
  <c r="T178" i="3"/>
  <c r="U178" i="3"/>
  <c r="V178" i="3"/>
  <c r="T179" i="3"/>
  <c r="U179" i="3"/>
  <c r="V179" i="3"/>
  <c r="T180" i="3"/>
  <c r="U180" i="3"/>
  <c r="V180" i="3"/>
  <c r="T181" i="3"/>
  <c r="U181" i="3"/>
  <c r="V181" i="3"/>
  <c r="T182" i="3"/>
  <c r="U182" i="3"/>
  <c r="V182" i="3"/>
  <c r="T183" i="3"/>
  <c r="U183" i="3"/>
  <c r="V183" i="3"/>
  <c r="T184" i="3"/>
  <c r="U184" i="3"/>
  <c r="V184" i="3"/>
  <c r="T185" i="3"/>
  <c r="U185" i="3"/>
  <c r="V185" i="3"/>
  <c r="T186" i="3"/>
  <c r="U186" i="3"/>
  <c r="V186" i="3"/>
  <c r="T187" i="3"/>
  <c r="U187" i="3"/>
  <c r="V187" i="3"/>
  <c r="T188" i="3"/>
  <c r="U188" i="3"/>
  <c r="V188" i="3"/>
  <c r="T189" i="3"/>
  <c r="U189" i="3"/>
  <c r="V189" i="3"/>
  <c r="T190" i="3"/>
  <c r="U190" i="3"/>
  <c r="V190" i="3"/>
  <c r="T191" i="3"/>
  <c r="U191" i="3"/>
  <c r="V191" i="3"/>
  <c r="T192" i="3"/>
  <c r="U192" i="3"/>
  <c r="V192" i="3"/>
  <c r="T193" i="3"/>
  <c r="U193" i="3"/>
  <c r="V193" i="3"/>
  <c r="T194" i="3"/>
  <c r="U194" i="3"/>
  <c r="V194" i="3"/>
  <c r="T195" i="3"/>
  <c r="U195" i="3"/>
  <c r="V195" i="3"/>
  <c r="T196" i="3"/>
  <c r="U196" i="3"/>
  <c r="V196" i="3"/>
  <c r="T197" i="3"/>
  <c r="U197" i="3"/>
  <c r="V197" i="3"/>
  <c r="T198" i="3"/>
  <c r="U198" i="3"/>
  <c r="V198" i="3"/>
  <c r="T199" i="3"/>
  <c r="U199" i="3"/>
  <c r="V199" i="3"/>
  <c r="T200" i="3"/>
  <c r="U200" i="3"/>
  <c r="V200" i="3"/>
  <c r="T201" i="3"/>
  <c r="U201" i="3"/>
  <c r="V201" i="3"/>
  <c r="T202" i="3"/>
  <c r="U202" i="3"/>
  <c r="V202" i="3"/>
  <c r="T203" i="3"/>
  <c r="U203" i="3"/>
  <c r="V203" i="3"/>
  <c r="T204" i="3"/>
  <c r="U204" i="3"/>
  <c r="V204" i="3"/>
  <c r="T205" i="3"/>
  <c r="U205" i="3"/>
  <c r="V205" i="3"/>
  <c r="T206" i="3"/>
  <c r="U206" i="3"/>
  <c r="V206" i="3"/>
  <c r="T207" i="3"/>
  <c r="U207" i="3"/>
  <c r="V207" i="3"/>
  <c r="V2" i="3"/>
  <c r="U2" i="3"/>
  <c r="T2" i="3"/>
  <c r="Z207" i="3"/>
  <c r="Y207" i="3"/>
  <c r="X207" i="3"/>
  <c r="Z206" i="3"/>
  <c r="Y206" i="3"/>
  <c r="X206" i="3"/>
  <c r="Z205" i="3"/>
  <c r="Y205" i="3"/>
  <c r="X205" i="3"/>
  <c r="Z204" i="3"/>
  <c r="Y204" i="3"/>
  <c r="X204" i="3"/>
  <c r="Z203" i="3"/>
  <c r="Y203" i="3"/>
  <c r="X203" i="3"/>
  <c r="Z202" i="3"/>
  <c r="Y202" i="3"/>
  <c r="X202" i="3"/>
  <c r="Z201" i="3"/>
  <c r="Y201" i="3"/>
  <c r="X201" i="3"/>
  <c r="Z200" i="3"/>
  <c r="Y200" i="3"/>
  <c r="X200" i="3"/>
  <c r="Z199" i="3"/>
  <c r="Y199" i="3"/>
  <c r="X199" i="3"/>
  <c r="Z198" i="3"/>
  <c r="Y198" i="3"/>
  <c r="X198" i="3"/>
  <c r="Z197" i="3"/>
  <c r="Y197" i="3"/>
  <c r="X197" i="3"/>
  <c r="Z196" i="3"/>
  <c r="Y196" i="3"/>
  <c r="X196" i="3"/>
  <c r="Z195" i="3"/>
  <c r="Y195" i="3"/>
  <c r="X195" i="3"/>
  <c r="Z194" i="3"/>
  <c r="Y194" i="3"/>
  <c r="X194" i="3"/>
  <c r="Z193" i="3"/>
  <c r="Y193" i="3"/>
  <c r="X193" i="3"/>
  <c r="Z192" i="3"/>
  <c r="Y192" i="3"/>
  <c r="X192" i="3"/>
  <c r="Z191" i="3"/>
  <c r="Y191" i="3"/>
  <c r="X191" i="3"/>
  <c r="Z190" i="3"/>
  <c r="Y190" i="3"/>
  <c r="X190" i="3"/>
  <c r="Z189" i="3"/>
  <c r="Y189" i="3"/>
  <c r="X189" i="3"/>
  <c r="Z188" i="3"/>
  <c r="Y188" i="3"/>
  <c r="X188" i="3"/>
  <c r="Z187" i="3"/>
  <c r="Y187" i="3"/>
  <c r="X187" i="3"/>
  <c r="Z186" i="3"/>
  <c r="Y186" i="3"/>
  <c r="X186" i="3"/>
  <c r="Z185" i="3"/>
  <c r="Y185" i="3"/>
  <c r="X185" i="3"/>
  <c r="Z184" i="3"/>
  <c r="Y184" i="3"/>
  <c r="X184" i="3"/>
  <c r="Z183" i="3"/>
  <c r="Y183" i="3"/>
  <c r="X183" i="3"/>
  <c r="Z182" i="3"/>
  <c r="Y182" i="3"/>
  <c r="X182" i="3"/>
  <c r="Z181" i="3"/>
  <c r="Y181" i="3"/>
  <c r="X181" i="3"/>
  <c r="Z180" i="3"/>
  <c r="Y180" i="3"/>
  <c r="X180" i="3"/>
  <c r="Z179" i="3"/>
  <c r="Y179" i="3"/>
  <c r="X179" i="3"/>
  <c r="Z178" i="3"/>
  <c r="Y178" i="3"/>
  <c r="X178" i="3"/>
  <c r="Z177" i="3"/>
  <c r="Y177" i="3"/>
  <c r="X177" i="3"/>
  <c r="Z176" i="3"/>
  <c r="Y176" i="3"/>
  <c r="X176" i="3"/>
  <c r="Z175" i="3"/>
  <c r="Y175" i="3"/>
  <c r="X175" i="3"/>
  <c r="Z174" i="3"/>
  <c r="Y174" i="3"/>
  <c r="X174" i="3"/>
  <c r="Z173" i="3"/>
  <c r="Y173" i="3"/>
  <c r="X173" i="3"/>
  <c r="Z172" i="3"/>
  <c r="Y172" i="3"/>
  <c r="X172" i="3"/>
  <c r="Z171" i="3"/>
  <c r="Y171" i="3"/>
  <c r="X171" i="3"/>
  <c r="Z170" i="3"/>
  <c r="Y170" i="3"/>
  <c r="X170" i="3"/>
  <c r="Z169" i="3"/>
  <c r="Y169" i="3"/>
  <c r="X169" i="3"/>
  <c r="Z168" i="3"/>
  <c r="Y168" i="3"/>
  <c r="X168" i="3"/>
  <c r="Z167" i="3"/>
  <c r="Y167" i="3"/>
  <c r="X167" i="3"/>
  <c r="Z166" i="3"/>
  <c r="Y166" i="3"/>
  <c r="X166" i="3"/>
  <c r="Z165" i="3"/>
  <c r="Y165" i="3"/>
  <c r="X165" i="3"/>
  <c r="Z164" i="3"/>
  <c r="Y164" i="3"/>
  <c r="X164" i="3"/>
  <c r="Z163" i="3"/>
  <c r="Y163" i="3"/>
  <c r="X163" i="3"/>
  <c r="Z162" i="3"/>
  <c r="Y162" i="3"/>
  <c r="X162" i="3"/>
  <c r="Z161" i="3"/>
  <c r="Y161" i="3"/>
  <c r="X161" i="3"/>
  <c r="Z160" i="3"/>
  <c r="Y160" i="3"/>
  <c r="X160" i="3"/>
  <c r="Z159" i="3"/>
  <c r="Y159" i="3"/>
  <c r="X159" i="3"/>
  <c r="Z158" i="3"/>
  <c r="Y158" i="3"/>
  <c r="X158" i="3"/>
  <c r="Z157" i="3"/>
  <c r="Y157" i="3"/>
  <c r="X157" i="3"/>
  <c r="Z156" i="3"/>
  <c r="Y156" i="3"/>
  <c r="X156" i="3"/>
  <c r="Z155" i="3"/>
  <c r="Y155" i="3"/>
  <c r="X155" i="3"/>
  <c r="Z154" i="3"/>
  <c r="Y154" i="3"/>
  <c r="X154" i="3"/>
  <c r="Z153" i="3"/>
  <c r="Y153" i="3"/>
  <c r="X153" i="3"/>
  <c r="Z152" i="3"/>
  <c r="Y152" i="3"/>
  <c r="X152" i="3"/>
  <c r="Z151" i="3"/>
  <c r="Y151" i="3"/>
  <c r="X151" i="3"/>
  <c r="Z150" i="3"/>
  <c r="Y150" i="3"/>
  <c r="X150" i="3"/>
  <c r="Z149" i="3"/>
  <c r="Y149" i="3"/>
  <c r="X149" i="3"/>
  <c r="Z148" i="3"/>
  <c r="Y148" i="3"/>
  <c r="X148" i="3"/>
  <c r="Z147" i="3"/>
  <c r="Y147" i="3"/>
  <c r="X147" i="3"/>
  <c r="Z146" i="3"/>
  <c r="Y146" i="3"/>
  <c r="X146" i="3"/>
  <c r="Z145" i="3"/>
  <c r="Y145" i="3"/>
  <c r="X145" i="3"/>
  <c r="Z144" i="3"/>
  <c r="Y144" i="3"/>
  <c r="X144" i="3"/>
  <c r="Z143" i="3"/>
  <c r="Y143" i="3"/>
  <c r="X143" i="3"/>
  <c r="Z142" i="3"/>
  <c r="Y142" i="3"/>
  <c r="X142" i="3"/>
  <c r="Z141" i="3"/>
  <c r="Y141" i="3"/>
  <c r="X141" i="3"/>
  <c r="Z140" i="3"/>
  <c r="Y140" i="3"/>
  <c r="X140" i="3"/>
  <c r="Z139" i="3"/>
  <c r="Y139" i="3"/>
  <c r="X139" i="3"/>
  <c r="Z138" i="3"/>
  <c r="Y138" i="3"/>
  <c r="X138" i="3"/>
  <c r="Z137" i="3"/>
  <c r="Y137" i="3"/>
  <c r="X137" i="3"/>
  <c r="Z136" i="3"/>
  <c r="Y136" i="3"/>
  <c r="X136" i="3"/>
  <c r="Z135" i="3"/>
  <c r="Y135" i="3"/>
  <c r="X135" i="3"/>
  <c r="Z134" i="3"/>
  <c r="Y134" i="3"/>
  <c r="X134" i="3"/>
  <c r="Z133" i="3"/>
  <c r="Y133" i="3"/>
  <c r="X133" i="3"/>
  <c r="Z132" i="3"/>
  <c r="Y132" i="3"/>
  <c r="X132" i="3"/>
  <c r="Z131" i="3"/>
  <c r="Y131" i="3"/>
  <c r="X131" i="3"/>
  <c r="Z130" i="3"/>
  <c r="Y130" i="3"/>
  <c r="X130" i="3"/>
  <c r="Z129" i="3"/>
  <c r="Y129" i="3"/>
  <c r="X129" i="3"/>
  <c r="Z128" i="3"/>
  <c r="Y128" i="3"/>
  <c r="X128" i="3"/>
  <c r="Z127" i="3"/>
  <c r="Y127" i="3"/>
  <c r="X127" i="3"/>
  <c r="Z126" i="3"/>
  <c r="Y126" i="3"/>
  <c r="X126" i="3"/>
  <c r="Z125" i="3"/>
  <c r="Y125" i="3"/>
  <c r="X125" i="3"/>
  <c r="Z124" i="3"/>
  <c r="Y124" i="3"/>
  <c r="X124" i="3"/>
  <c r="Z123" i="3"/>
  <c r="Y123" i="3"/>
  <c r="X123" i="3"/>
  <c r="Z122" i="3"/>
  <c r="Y122" i="3"/>
  <c r="X122" i="3"/>
  <c r="Z121" i="3"/>
  <c r="Y121" i="3"/>
  <c r="X121" i="3"/>
  <c r="Z120" i="3"/>
  <c r="Y120" i="3"/>
  <c r="X120" i="3"/>
  <c r="Z119" i="3"/>
  <c r="Y119" i="3"/>
  <c r="X119" i="3"/>
  <c r="Z118" i="3"/>
  <c r="Y118" i="3"/>
  <c r="X118" i="3"/>
  <c r="Z117" i="3"/>
  <c r="Y117" i="3"/>
  <c r="X117" i="3"/>
  <c r="Z116" i="3"/>
  <c r="Y116" i="3"/>
  <c r="X116" i="3"/>
  <c r="Z115" i="3"/>
  <c r="Y115" i="3"/>
  <c r="X115" i="3"/>
  <c r="Z114" i="3"/>
  <c r="Y114" i="3"/>
  <c r="X114" i="3"/>
  <c r="Z113" i="3"/>
  <c r="Y113" i="3"/>
  <c r="X113" i="3"/>
  <c r="Z112" i="3"/>
  <c r="Y112" i="3"/>
  <c r="X112" i="3"/>
  <c r="Z111" i="3"/>
  <c r="Y111" i="3"/>
  <c r="X111" i="3"/>
  <c r="Z110" i="3"/>
  <c r="Y110" i="3"/>
  <c r="X110" i="3"/>
  <c r="Z109" i="3"/>
  <c r="Y109" i="3"/>
  <c r="X109" i="3"/>
  <c r="Z108" i="3"/>
  <c r="Y108" i="3"/>
  <c r="X108" i="3"/>
  <c r="Z107" i="3"/>
  <c r="Y107" i="3"/>
  <c r="X107" i="3"/>
  <c r="Z106" i="3"/>
  <c r="Y106" i="3"/>
  <c r="X106" i="3"/>
  <c r="Z105" i="3"/>
  <c r="Y105" i="3"/>
  <c r="X105" i="3"/>
  <c r="Z104" i="3"/>
  <c r="Y104" i="3"/>
  <c r="X104" i="3"/>
  <c r="Z103" i="3"/>
  <c r="Y103" i="3"/>
  <c r="X103" i="3"/>
  <c r="Z102" i="3"/>
  <c r="Y102" i="3"/>
  <c r="X102" i="3"/>
  <c r="Z101" i="3"/>
  <c r="Y101" i="3"/>
  <c r="X101" i="3"/>
  <c r="Z100" i="3"/>
  <c r="Y100" i="3"/>
  <c r="X100" i="3"/>
  <c r="Z99" i="3"/>
  <c r="Y99" i="3"/>
  <c r="X99" i="3"/>
  <c r="Z98" i="3"/>
  <c r="Y98" i="3"/>
  <c r="X98" i="3"/>
  <c r="Z97" i="3"/>
  <c r="Y97" i="3"/>
  <c r="X97" i="3"/>
  <c r="Z96" i="3"/>
  <c r="Y96" i="3"/>
  <c r="X96" i="3"/>
  <c r="Z95" i="3"/>
  <c r="Y95" i="3"/>
  <c r="X95" i="3"/>
  <c r="Z94" i="3"/>
  <c r="Y94" i="3"/>
  <c r="X94" i="3"/>
  <c r="Z93" i="3"/>
  <c r="Y93" i="3"/>
  <c r="X93" i="3"/>
  <c r="Z92" i="3"/>
  <c r="Y92" i="3"/>
  <c r="X92" i="3"/>
  <c r="Z91" i="3"/>
  <c r="Y91" i="3"/>
  <c r="X91" i="3"/>
  <c r="Z90" i="3"/>
  <c r="Y90" i="3"/>
  <c r="X90" i="3"/>
  <c r="Z89" i="3"/>
  <c r="Y89" i="3"/>
  <c r="X89" i="3"/>
  <c r="Z88" i="3"/>
  <c r="Y88" i="3"/>
  <c r="X88" i="3"/>
  <c r="Z87" i="3"/>
  <c r="Y87" i="3"/>
  <c r="X87" i="3"/>
  <c r="Z86" i="3"/>
  <c r="Y86" i="3"/>
  <c r="X86" i="3"/>
  <c r="Z85" i="3"/>
  <c r="Y85" i="3"/>
  <c r="X85" i="3"/>
  <c r="Z84" i="3"/>
  <c r="Y84" i="3"/>
  <c r="X84" i="3"/>
  <c r="Z83" i="3"/>
  <c r="Y83" i="3"/>
  <c r="X83" i="3"/>
  <c r="Z82" i="3"/>
  <c r="Y82" i="3"/>
  <c r="X82" i="3"/>
  <c r="Z81" i="3"/>
  <c r="Y81" i="3"/>
  <c r="X81" i="3"/>
  <c r="Z80" i="3"/>
  <c r="Y80" i="3"/>
  <c r="X80" i="3"/>
  <c r="Z79" i="3"/>
  <c r="Y79" i="3"/>
  <c r="X79" i="3"/>
  <c r="Z78" i="3"/>
  <c r="Y78" i="3"/>
  <c r="X78" i="3"/>
  <c r="Z77" i="3"/>
  <c r="Y77" i="3"/>
  <c r="X77" i="3"/>
  <c r="Z76" i="3"/>
  <c r="Y76" i="3"/>
  <c r="X76" i="3"/>
  <c r="Z75" i="3"/>
  <c r="Y75" i="3"/>
  <c r="X75" i="3"/>
  <c r="Z74" i="3"/>
  <c r="Y74" i="3"/>
  <c r="X74" i="3"/>
  <c r="Z73" i="3"/>
  <c r="Y73" i="3"/>
  <c r="X73" i="3"/>
  <c r="Z72" i="3"/>
  <c r="Y72" i="3"/>
  <c r="X72" i="3"/>
  <c r="Z71" i="3"/>
  <c r="Y71" i="3"/>
  <c r="X71" i="3"/>
  <c r="Z70" i="3"/>
  <c r="Y70" i="3"/>
  <c r="X70" i="3"/>
  <c r="Z69" i="3"/>
  <c r="Y69" i="3"/>
  <c r="X69" i="3"/>
  <c r="Z68" i="3"/>
  <c r="Y68" i="3"/>
  <c r="X68" i="3"/>
  <c r="Z67" i="3"/>
  <c r="Y67" i="3"/>
  <c r="X67" i="3"/>
  <c r="Z66" i="3"/>
  <c r="Y66" i="3"/>
  <c r="X66" i="3"/>
  <c r="Z65" i="3"/>
  <c r="Y65" i="3"/>
  <c r="X65" i="3"/>
  <c r="Z64" i="3"/>
  <c r="Y64" i="3"/>
  <c r="X64" i="3"/>
  <c r="Z63" i="3"/>
  <c r="Y63" i="3"/>
  <c r="X63" i="3"/>
  <c r="Z62" i="3"/>
  <c r="Y62" i="3"/>
  <c r="X62" i="3"/>
  <c r="Z61" i="3"/>
  <c r="Y61" i="3"/>
  <c r="X61" i="3"/>
  <c r="Z60" i="3"/>
  <c r="Y60" i="3"/>
  <c r="X60" i="3"/>
  <c r="Z59" i="3"/>
  <c r="Y59" i="3"/>
  <c r="X59" i="3"/>
  <c r="Z58" i="3"/>
  <c r="Y58" i="3"/>
  <c r="X58" i="3"/>
  <c r="Z57" i="3"/>
  <c r="Y57" i="3"/>
  <c r="X57" i="3"/>
  <c r="Z56" i="3"/>
  <c r="Y56" i="3"/>
  <c r="X56" i="3"/>
  <c r="Z55" i="3"/>
  <c r="Y55" i="3"/>
  <c r="X55" i="3"/>
  <c r="Z54" i="3"/>
  <c r="Y54" i="3"/>
  <c r="X54" i="3"/>
  <c r="Z53" i="3"/>
  <c r="Y53" i="3"/>
  <c r="X53" i="3"/>
  <c r="Z52" i="3"/>
  <c r="Y52" i="3"/>
  <c r="X52" i="3"/>
  <c r="Z51" i="3"/>
  <c r="Y51" i="3"/>
  <c r="X51" i="3"/>
  <c r="Z50" i="3"/>
  <c r="Y50" i="3"/>
  <c r="X50" i="3"/>
  <c r="Z49" i="3"/>
  <c r="Y49" i="3"/>
  <c r="X49" i="3"/>
  <c r="Z48" i="3"/>
  <c r="Y48" i="3"/>
  <c r="X48" i="3"/>
  <c r="Z47" i="3"/>
  <c r="Y47" i="3"/>
  <c r="X47" i="3"/>
  <c r="Z46" i="3"/>
  <c r="Y46" i="3"/>
  <c r="X46" i="3"/>
  <c r="Z45" i="3"/>
  <c r="Y45" i="3"/>
  <c r="X45" i="3"/>
  <c r="Z44" i="3"/>
  <c r="Y44" i="3"/>
  <c r="X44" i="3"/>
  <c r="Z43" i="3"/>
  <c r="Y43" i="3"/>
  <c r="X43" i="3"/>
  <c r="Z42" i="3"/>
  <c r="Y42" i="3"/>
  <c r="X42" i="3"/>
  <c r="Z41" i="3"/>
  <c r="Y41" i="3"/>
  <c r="X41" i="3"/>
  <c r="Z40" i="3"/>
  <c r="Y40" i="3"/>
  <c r="X40" i="3"/>
  <c r="Z39" i="3"/>
  <c r="Y39" i="3"/>
  <c r="X39" i="3"/>
  <c r="Z38" i="3"/>
  <c r="Y38" i="3"/>
  <c r="X38" i="3"/>
  <c r="Z37" i="3"/>
  <c r="Y37" i="3"/>
  <c r="X37" i="3"/>
  <c r="Z36" i="3"/>
  <c r="Y36" i="3"/>
  <c r="X36" i="3"/>
  <c r="Z35" i="3"/>
  <c r="Y35" i="3"/>
  <c r="X35" i="3"/>
  <c r="Z34" i="3"/>
  <c r="Y34" i="3"/>
  <c r="X34" i="3"/>
  <c r="Z33" i="3"/>
  <c r="Y33" i="3"/>
  <c r="X33" i="3"/>
  <c r="Z32" i="3"/>
  <c r="Y32" i="3"/>
  <c r="X32" i="3"/>
  <c r="Z31" i="3"/>
  <c r="Y31" i="3"/>
  <c r="X31" i="3"/>
  <c r="Z30" i="3"/>
  <c r="Y30" i="3"/>
  <c r="X30" i="3"/>
  <c r="Z29" i="3"/>
  <c r="Y29" i="3"/>
  <c r="X29" i="3"/>
  <c r="Z28" i="3"/>
  <c r="Y28" i="3"/>
  <c r="X28" i="3"/>
  <c r="Z27" i="3"/>
  <c r="Y27" i="3"/>
  <c r="X27" i="3"/>
  <c r="Z26" i="3"/>
  <c r="Y26" i="3"/>
  <c r="X26" i="3"/>
  <c r="Z25" i="3"/>
  <c r="Y25" i="3"/>
  <c r="X25" i="3"/>
  <c r="Z24" i="3"/>
  <c r="Y24" i="3"/>
  <c r="X24" i="3"/>
  <c r="Z23" i="3"/>
  <c r="Y23" i="3"/>
  <c r="X23" i="3"/>
  <c r="Z22" i="3"/>
  <c r="Y22" i="3"/>
  <c r="X22" i="3"/>
  <c r="Z21" i="3"/>
  <c r="Y21" i="3"/>
  <c r="X21" i="3"/>
  <c r="Z20" i="3"/>
  <c r="Y20" i="3"/>
  <c r="X20" i="3"/>
  <c r="Z19" i="3"/>
  <c r="Y19" i="3"/>
  <c r="X19" i="3"/>
  <c r="Z18" i="3"/>
  <c r="Y18" i="3"/>
  <c r="X18" i="3"/>
  <c r="Z17" i="3"/>
  <c r="Y17" i="3"/>
  <c r="X17" i="3"/>
  <c r="Z16" i="3"/>
  <c r="Y16" i="3"/>
  <c r="X16" i="3"/>
  <c r="Z15" i="3"/>
  <c r="Y15" i="3"/>
  <c r="X15" i="3"/>
  <c r="Z14" i="3"/>
  <c r="Y14" i="3"/>
  <c r="X14" i="3"/>
  <c r="Z13" i="3"/>
  <c r="Y13" i="3"/>
  <c r="X13" i="3"/>
  <c r="Z12" i="3"/>
  <c r="Y12" i="3"/>
  <c r="X12" i="3"/>
  <c r="Z11" i="3"/>
  <c r="Y11" i="3"/>
  <c r="X11" i="3"/>
  <c r="Z10" i="3"/>
  <c r="Y10" i="3"/>
  <c r="X10" i="3"/>
  <c r="Z9" i="3"/>
  <c r="Y9" i="3"/>
  <c r="X9" i="3"/>
  <c r="Z8" i="3"/>
  <c r="Y8" i="3"/>
  <c r="X8" i="3"/>
  <c r="Z7" i="3"/>
  <c r="Y7" i="3"/>
  <c r="X7" i="3"/>
  <c r="Z6" i="3"/>
  <c r="Y6" i="3"/>
  <c r="X6" i="3"/>
  <c r="Z5" i="3"/>
  <c r="Y5" i="3"/>
  <c r="X5" i="3"/>
  <c r="Z4" i="3"/>
  <c r="Y4" i="3"/>
  <c r="X4" i="3"/>
  <c r="Z3" i="3"/>
  <c r="Y3" i="3"/>
  <c r="X3" i="3"/>
  <c r="Z2" i="3"/>
  <c r="Y2" i="3"/>
  <c r="X2" i="3"/>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V491" i="2"/>
  <c r="V490" i="2"/>
  <c r="V489" i="2"/>
  <c r="V488" i="2"/>
  <c r="V487" i="2"/>
  <c r="V486" i="2"/>
  <c r="V485" i="2"/>
  <c r="V484" i="2"/>
  <c r="V482" i="2"/>
  <c r="V481" i="2"/>
  <c r="V480" i="2"/>
  <c r="V479" i="2"/>
  <c r="V478" i="2"/>
  <c r="V477" i="2"/>
  <c r="V473" i="2"/>
  <c r="V472" i="2"/>
  <c r="V471" i="2"/>
  <c r="V470" i="2"/>
  <c r="V469" i="2"/>
  <c r="V468" i="2"/>
  <c r="V467" i="2"/>
  <c r="V466" i="2"/>
  <c r="V465" i="2"/>
  <c r="V464" i="2"/>
  <c r="V463" i="2"/>
  <c r="V462" i="2"/>
  <c r="V461" i="2"/>
  <c r="V459" i="2"/>
  <c r="V457" i="2"/>
  <c r="V456" i="2"/>
  <c r="V455" i="2"/>
  <c r="V454" i="2"/>
  <c r="V453" i="2"/>
  <c r="V452" i="2"/>
  <c r="V451" i="2"/>
  <c r="V450" i="2"/>
  <c r="V449" i="2"/>
  <c r="V448" i="2"/>
  <c r="V446" i="2"/>
  <c r="V445" i="2"/>
  <c r="V444" i="2"/>
  <c r="V443" i="2"/>
  <c r="V442" i="2"/>
  <c r="V441" i="2"/>
  <c r="V440" i="2"/>
  <c r="V439" i="2"/>
  <c r="V438" i="2"/>
  <c r="V437" i="2"/>
  <c r="V435" i="2"/>
  <c r="V434" i="2"/>
  <c r="V433" i="2"/>
  <c r="V432" i="2"/>
  <c r="V431" i="2"/>
  <c r="V430" i="2"/>
  <c r="V428" i="2"/>
  <c r="V425" i="2"/>
  <c r="V424" i="2"/>
  <c r="V423" i="2"/>
  <c r="V422" i="2"/>
  <c r="V421" i="2"/>
  <c r="V420" i="2"/>
  <c r="V419" i="2"/>
  <c r="V418" i="2"/>
  <c r="V417" i="2"/>
  <c r="V416" i="2"/>
  <c r="V415" i="2"/>
  <c r="V414" i="2"/>
  <c r="V413" i="2"/>
  <c r="V412" i="2"/>
  <c r="V411" i="2"/>
  <c r="V410" i="2"/>
  <c r="V409" i="2"/>
  <c r="V408" i="2"/>
  <c r="V406" i="2"/>
  <c r="V405" i="2"/>
  <c r="V404" i="2"/>
  <c r="V403" i="2"/>
  <c r="V402" i="2"/>
  <c r="V401" i="2"/>
  <c r="V400" i="2"/>
  <c r="V398" i="2"/>
  <c r="V397" i="2"/>
  <c r="V396" i="2"/>
  <c r="V395" i="2"/>
  <c r="V393" i="2"/>
  <c r="V392" i="2"/>
  <c r="V390" i="2"/>
  <c r="V389" i="2"/>
  <c r="V388" i="2"/>
  <c r="V387" i="2"/>
  <c r="V386" i="2"/>
  <c r="V385" i="2"/>
  <c r="V384" i="2"/>
  <c r="V383" i="2"/>
  <c r="V382" i="2"/>
  <c r="V381" i="2"/>
  <c r="V380" i="2"/>
  <c r="V379" i="2"/>
  <c r="V378" i="2"/>
  <c r="V377" i="2"/>
  <c r="V375" i="2"/>
  <c r="V373" i="2"/>
  <c r="V372" i="2"/>
  <c r="V371" i="2"/>
  <c r="V370" i="2"/>
  <c r="V369" i="2"/>
  <c r="V368" i="2"/>
  <c r="V366" i="2"/>
  <c r="V365" i="2"/>
  <c r="V364" i="2"/>
  <c r="V363" i="2"/>
  <c r="V362" i="2"/>
  <c r="V361" i="2"/>
  <c r="V360" i="2"/>
  <c r="V358" i="2"/>
  <c r="V357" i="2"/>
  <c r="V356" i="2"/>
  <c r="V355" i="2"/>
  <c r="V354" i="2"/>
  <c r="V353" i="2"/>
  <c r="V352" i="2"/>
  <c r="V351" i="2"/>
  <c r="V350" i="2"/>
  <c r="V349" i="2"/>
  <c r="V348" i="2"/>
  <c r="V347" i="2"/>
  <c r="V346" i="2"/>
  <c r="V345" i="2"/>
  <c r="V344" i="2"/>
  <c r="V343" i="2"/>
  <c r="V342" i="2"/>
  <c r="V341" i="2"/>
  <c r="V340" i="2"/>
  <c r="V339" i="2"/>
  <c r="V338" i="2"/>
  <c r="V337" i="2"/>
  <c r="V336" i="2"/>
  <c r="V335" i="2"/>
  <c r="V334" i="2"/>
  <c r="V332" i="2"/>
  <c r="V331" i="2"/>
  <c r="V330" i="2"/>
  <c r="V329" i="2"/>
  <c r="V328" i="2"/>
  <c r="V327" i="2"/>
  <c r="V326" i="2"/>
  <c r="V325" i="2"/>
  <c r="V324" i="2"/>
  <c r="V323" i="2"/>
  <c r="V322" i="2"/>
  <c r="V321" i="2"/>
  <c r="V318" i="2"/>
  <c r="V317" i="2"/>
  <c r="V316" i="2"/>
  <c r="V315" i="2"/>
  <c r="V314" i="2"/>
  <c r="V313" i="2"/>
  <c r="V312" i="2"/>
  <c r="V311" i="2"/>
  <c r="V310" i="2"/>
  <c r="V309" i="2"/>
  <c r="V308" i="2"/>
  <c r="V307" i="2"/>
  <c r="V306" i="2"/>
  <c r="V305" i="2"/>
  <c r="V304" i="2"/>
  <c r="V302" i="2"/>
  <c r="V301" i="2"/>
  <c r="V299" i="2"/>
  <c r="V298" i="2"/>
  <c r="V297" i="2"/>
  <c r="V296" i="2"/>
  <c r="V295" i="2"/>
  <c r="V294" i="2"/>
  <c r="V293" i="2"/>
  <c r="V292" i="2"/>
  <c r="V291" i="2"/>
  <c r="V290" i="2"/>
  <c r="V289" i="2"/>
  <c r="V288" i="2"/>
  <c r="V287" i="2"/>
  <c r="V286" i="2"/>
  <c r="V285" i="2"/>
  <c r="V284" i="2"/>
  <c r="V283" i="2"/>
  <c r="V282" i="2"/>
  <c r="V281" i="2"/>
  <c r="V280" i="2"/>
  <c r="V278" i="2"/>
  <c r="V277" i="2"/>
  <c r="V276" i="2"/>
  <c r="V275" i="2"/>
  <c r="V274" i="2"/>
  <c r="V273" i="2"/>
  <c r="V272" i="2"/>
  <c r="V271" i="2"/>
  <c r="V270" i="2"/>
  <c r="V269" i="2"/>
  <c r="V268" i="2"/>
  <c r="V267" i="2"/>
  <c r="V266" i="2"/>
  <c r="V265" i="2"/>
  <c r="V264" i="2"/>
  <c r="V263" i="2"/>
  <c r="V262" i="2"/>
  <c r="V261" i="2"/>
  <c r="V260" i="2"/>
  <c r="V259" i="2"/>
  <c r="V258" i="2"/>
  <c r="V257" i="2"/>
  <c r="V256" i="2"/>
  <c r="V255" i="2"/>
  <c r="V254" i="2"/>
  <c r="V252" i="2"/>
  <c r="V251" i="2"/>
  <c r="V250" i="2"/>
  <c r="V249" i="2"/>
  <c r="V248" i="2"/>
  <c r="V247" i="2"/>
  <c r="V246" i="2"/>
  <c r="V245" i="2"/>
  <c r="V244" i="2"/>
  <c r="V243" i="2"/>
  <c r="V242" i="2"/>
  <c r="V241" i="2"/>
  <c r="V239" i="2"/>
  <c r="V238" i="2"/>
  <c r="V237" i="2"/>
  <c r="V236" i="2"/>
  <c r="V235" i="2"/>
  <c r="V234" i="2"/>
  <c r="V233" i="2"/>
  <c r="V232" i="2"/>
  <c r="V230" i="2"/>
  <c r="V229" i="2"/>
  <c r="V227" i="2"/>
  <c r="V225" i="2"/>
  <c r="V224" i="2"/>
  <c r="V223" i="2"/>
  <c r="V222" i="2"/>
  <c r="V221" i="2"/>
  <c r="V220" i="2"/>
  <c r="V219" i="2"/>
  <c r="V218" i="2"/>
  <c r="V217" i="2"/>
  <c r="V216" i="2"/>
  <c r="V215" i="2"/>
  <c r="V214" i="2"/>
  <c r="V213" i="2"/>
  <c r="V212" i="2"/>
  <c r="V211" i="2"/>
  <c r="V210" i="2"/>
  <c r="V209" i="2"/>
  <c r="V208" i="2"/>
  <c r="V207" i="2"/>
  <c r="V206" i="2"/>
  <c r="V205" i="2"/>
  <c r="V204" i="2"/>
  <c r="V203" i="2"/>
  <c r="V202" i="2"/>
  <c r="V200" i="2"/>
  <c r="V199" i="2"/>
  <c r="V198" i="2"/>
  <c r="V197" i="2"/>
  <c r="V196" i="2"/>
  <c r="V195" i="2"/>
  <c r="V194" i="2"/>
  <c r="V193" i="2"/>
  <c r="V192" i="2"/>
  <c r="V191" i="2"/>
  <c r="V190" i="2"/>
  <c r="V189" i="2"/>
  <c r="V188" i="2"/>
  <c r="V187" i="2"/>
  <c r="V186" i="2"/>
  <c r="V185" i="2"/>
  <c r="V184" i="2"/>
  <c r="V183" i="2"/>
  <c r="V182" i="2"/>
  <c r="V181" i="2"/>
  <c r="V180" i="2"/>
  <c r="V178" i="2"/>
  <c r="V176" i="2"/>
  <c r="V175" i="2"/>
  <c r="V174" i="2"/>
  <c r="V173" i="2"/>
  <c r="V172" i="2"/>
  <c r="V171" i="2"/>
  <c r="V170" i="2"/>
  <c r="V169" i="2"/>
  <c r="V168" i="2"/>
  <c r="V167" i="2"/>
  <c r="V166" i="2"/>
  <c r="V165" i="2"/>
  <c r="V164" i="2"/>
  <c r="V163" i="2"/>
  <c r="V162" i="2"/>
  <c r="V160" i="2"/>
  <c r="V159" i="2"/>
  <c r="V158" i="2"/>
  <c r="V157" i="2"/>
  <c r="V156" i="2"/>
  <c r="V155" i="2"/>
  <c r="V154" i="2"/>
  <c r="V153" i="2"/>
  <c r="V152" i="2"/>
  <c r="V151" i="2"/>
  <c r="V150" i="2"/>
  <c r="V149" i="2"/>
  <c r="V148" i="2"/>
  <c r="V147" i="2"/>
  <c r="V146" i="2"/>
  <c r="V145" i="2"/>
  <c r="V143" i="2"/>
  <c r="V142" i="2"/>
  <c r="V139" i="2"/>
  <c r="V138" i="2"/>
  <c r="V137" i="2"/>
  <c r="V136" i="2"/>
  <c r="V135" i="2"/>
  <c r="V134" i="2"/>
  <c r="V133" i="2"/>
  <c r="V132" i="2"/>
  <c r="V131" i="2"/>
  <c r="V130" i="2"/>
  <c r="V129" i="2"/>
  <c r="V128" i="2"/>
  <c r="V127" i="2"/>
  <c r="V126" i="2"/>
  <c r="V125" i="2"/>
  <c r="V124" i="2"/>
  <c r="V123" i="2"/>
  <c r="V122" i="2"/>
  <c r="V121" i="2"/>
  <c r="V120" i="2"/>
  <c r="V118" i="2"/>
  <c r="V116" i="2"/>
  <c r="V115" i="2"/>
  <c r="V113" i="2"/>
  <c r="V112" i="2"/>
  <c r="V111" i="2"/>
  <c r="V110" i="2"/>
  <c r="V109" i="2"/>
  <c r="V108" i="2"/>
  <c r="V106" i="2"/>
  <c r="V105" i="2"/>
  <c r="V104" i="2"/>
  <c r="V103" i="2"/>
  <c r="V102" i="2"/>
  <c r="V101" i="2"/>
  <c r="V100" i="2"/>
  <c r="V99" i="2"/>
  <c r="V98" i="2"/>
  <c r="V97" i="2"/>
  <c r="V96" i="2"/>
  <c r="V95" i="2"/>
  <c r="V94" i="2"/>
  <c r="V93" i="2"/>
  <c r="V92" i="2"/>
  <c r="V91" i="2"/>
  <c r="V89" i="2"/>
  <c r="V88" i="2"/>
  <c r="V87" i="2"/>
  <c r="V86" i="2"/>
  <c r="V85" i="2"/>
  <c r="V83" i="2"/>
  <c r="V82" i="2"/>
  <c r="V81" i="2"/>
  <c r="V80" i="2"/>
  <c r="V79" i="2"/>
  <c r="V78" i="2"/>
  <c r="V77" i="2"/>
  <c r="V76" i="2"/>
  <c r="V75" i="2"/>
  <c r="V74" i="2"/>
  <c r="V73" i="2"/>
  <c r="V72" i="2"/>
  <c r="V70" i="2"/>
  <c r="V68" i="2"/>
  <c r="V67" i="2"/>
  <c r="V66" i="2"/>
  <c r="V65" i="2"/>
  <c r="V64" i="2"/>
  <c r="V63" i="2"/>
  <c r="V62" i="2"/>
  <c r="V61" i="2"/>
  <c r="V60" i="2"/>
  <c r="V59" i="2"/>
  <c r="V58" i="2"/>
  <c r="V57" i="2"/>
  <c r="V55" i="2"/>
  <c r="V54" i="2"/>
  <c r="V53" i="2"/>
  <c r="V52" i="2"/>
  <c r="V51" i="2"/>
  <c r="V50" i="2"/>
  <c r="V49" i="2"/>
  <c r="V48" i="2"/>
  <c r="V47" i="2"/>
  <c r="V46" i="2"/>
  <c r="V45" i="2"/>
  <c r="V44" i="2"/>
  <c r="V43" i="2"/>
  <c r="V42" i="2"/>
  <c r="V41" i="2"/>
  <c r="V40" i="2"/>
  <c r="V38" i="2"/>
  <c r="V36" i="2"/>
  <c r="V35" i="2"/>
  <c r="V33" i="2"/>
  <c r="V32" i="2"/>
  <c r="V31" i="2"/>
  <c r="V30" i="2"/>
  <c r="V29" i="2"/>
  <c r="V28" i="2"/>
  <c r="V27" i="2"/>
  <c r="V26" i="2"/>
  <c r="V25" i="2"/>
  <c r="V24" i="2"/>
  <c r="V23" i="2"/>
  <c r="V22" i="2"/>
  <c r="V21" i="2"/>
  <c r="V20" i="2"/>
  <c r="V19" i="2"/>
  <c r="V18" i="2"/>
  <c r="V17" i="2"/>
  <c r="V16" i="2"/>
  <c r="V15" i="2"/>
  <c r="V14" i="2"/>
  <c r="V13" i="2"/>
  <c r="V12" i="2"/>
  <c r="V10" i="2"/>
  <c r="V9" i="2"/>
  <c r="V7" i="2"/>
  <c r="V6" i="2"/>
  <c r="V5" i="2"/>
  <c r="V4" i="2"/>
  <c r="V3" i="2"/>
  <c r="V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V413" i="3" l="1"/>
  <c r="U412" i="3"/>
  <c r="V414" i="3"/>
  <c r="W411" i="3"/>
  <c r="T412" i="3"/>
  <c r="T414" i="3"/>
  <c r="V411" i="3"/>
  <c r="U411" i="3"/>
  <c r="W416" i="3"/>
  <c r="W415" i="3"/>
  <c r="V412" i="3"/>
  <c r="T415" i="3"/>
  <c r="V416" i="3"/>
  <c r="U416" i="3"/>
  <c r="W414" i="3"/>
  <c r="W413" i="3"/>
</calcChain>
</file>

<file path=xl/sharedStrings.xml><?xml version="1.0" encoding="utf-8"?>
<sst xmlns="http://schemas.openxmlformats.org/spreadsheetml/2006/main" count="9647" uniqueCount="2877">
  <si>
    <t>General parameters</t>
  </si>
  <si>
    <t>Creation date</t>
  </si>
  <si>
    <t>05/02/2025</t>
  </si>
  <si>
    <t>Last modification date</t>
  </si>
  <si>
    <t>Data source for analysis</t>
  </si>
  <si>
    <t>All companies, worldwide</t>
  </si>
  <si>
    <t>All companies</t>
  </si>
  <si>
    <t>Analysis based on</t>
  </si>
  <si>
    <t>TP Catalyst - Release 152 - novembre 2022</t>
  </si>
  <si>
    <t>Accounts based on local registry fillings preferred</t>
  </si>
  <si>
    <t>Consolidated accounts preferred</t>
  </si>
  <si>
    <t>List export</t>
  </si>
  <si>
    <t>Product name</t>
  </si>
  <si>
    <t>TP Catalyst</t>
  </si>
  <si>
    <t>Update number</t>
  </si>
  <si>
    <t>152001</t>
  </si>
  <si>
    <t>Software version</t>
  </si>
  <si>
    <t>152</t>
  </si>
  <si>
    <t>Data update</t>
  </si>
  <si>
    <t>02/12/2022 (n° 152001)</t>
  </si>
  <si>
    <t>Username</t>
  </si>
  <si>
    <t>dyn328988-hmqgxpx</t>
  </si>
  <si>
    <t>Export date</t>
  </si>
  <si>
    <t>05/02/2025 12:20:52</t>
  </si>
  <si>
    <t>Search Strategy</t>
  </si>
  <si>
    <t>Search Step</t>
  </si>
  <si>
    <t>Step result</t>
  </si>
  <si>
    <t>1. All companies in the scope of analysis</t>
  </si>
  <si>
    <t>36,522,433</t>
  </si>
  <si>
    <t>2. Statut</t>
  </si>
  <si>
    <t>Entreprises actives</t>
  </si>
  <si>
    <t>28,274,156</t>
  </si>
  <si>
    <t>3. Région du monde/Pays/Région</t>
  </si>
  <si>
    <t>Address of incorporation only: Europe de l'Ouest, Europe de l'Est, MENA</t>
  </si>
  <si>
    <t>26,368,693</t>
  </si>
  <si>
    <t>4. Années de comptes disponibles</t>
  </si>
  <si>
    <t>2019, 2020, 2021</t>
  </si>
  <si>
    <t>11,954,919</t>
  </si>
  <si>
    <t>5. Année de création</t>
  </si>
  <si>
    <t>Au 2015</t>
  </si>
  <si>
    <t>24,752,864</t>
  </si>
  <si>
    <t>6. NACE Rév. 2 (Primary codes only)</t>
  </si>
  <si>
    <t>4751 - Commerce de détail de textiles en magasin spécialisé, 4771 - Commerce de détail d'habillement en magasin spécialisé, 4772 - Commerce de détail de chaussures et d'articles en cuir en magasin spécialisé, 4777 - Commerce de détail d'articles d'horlogerie et de bijouterie en magasin spécialisé</t>
  </si>
  <si>
    <t>436,764</t>
  </si>
  <si>
    <t>7. Subsidiaries with shareholders by profile</t>
  </si>
  <si>
    <t>of one of the following types: Banques et entreprises financières, Compagnies d'assurances, Entreprises industrielles, Entreprises de private equity, Fonds spéculatifs, Capital-risque, Mutuelles et Fonds de pension / Mandataires / Fonds de placement, Fondations / Instituts de recherche, Autorités publiques / Etats / Gouvernements, owning between 50.01% and 100%</t>
  </si>
  <si>
    <t>2,966,052</t>
  </si>
  <si>
    <t>8. Shareholders with subsidiaries by profile</t>
  </si>
  <si>
    <t>of one of the following types: Entreprises industrielles, Banques et entreprises financières, Compagnies d'assurances, Entreprises de private equity, Fonds spéculatifs, Capital-risque, Mutuelles et Fonds de pension / Mandataires / Fonds de placement, Fondations / Instituts de recherche, Navires, owned between 50.01% and 100% or with an unknown %</t>
  </si>
  <si>
    <t>1,827,009</t>
  </si>
  <si>
    <t>9. Code de consolidation</t>
  </si>
  <si>
    <t>U1 (unconsolidated accounts with no consolidated companion)</t>
  </si>
  <si>
    <t>33,965,833</t>
  </si>
  <si>
    <t>10. Total des prod d'exploitation (m EUR)</t>
  </si>
  <si>
    <t>min= 4, 2021, 2020, 2019, for all the selected periods, Exclusion des entreprises sans données financières récentes et des gouvernements/Autorités publiques/Etats.</t>
  </si>
  <si>
    <t>506,382</t>
  </si>
  <si>
    <t>Boolean search</t>
  </si>
  <si>
    <t>1 et 2 et 3 et 4 et 5 et 6 et pas 7 et pas 8 et 9 et 10</t>
  </si>
  <si>
    <t>TOTAL</t>
  </si>
  <si>
    <t>490</t>
  </si>
  <si>
    <t>Rejection summary</t>
  </si>
  <si>
    <t>Search step</t>
  </si>
  <si>
    <t>Incl./Excl.</t>
  </si>
  <si>
    <t>Rejection step</t>
  </si>
  <si>
    <t>1. Potential comparable population selected</t>
  </si>
  <si>
    <t>Include</t>
  </si>
  <si>
    <t>BvD Id rejected</t>
  </si>
  <si>
    <t>Reason for rejection</t>
  </si>
  <si>
    <t>Type</t>
  </si>
  <si>
    <t>Options d'information</t>
  </si>
  <si>
    <t>Fiscal year end</t>
  </si>
  <si>
    <t>30/06</t>
  </si>
  <si>
    <t>Comment for Search</t>
  </si>
  <si>
    <t>Commentaires</t>
  </si>
  <si>
    <t>Date</t>
  </si>
  <si>
    <t>User</t>
  </si>
  <si>
    <t>Definition of the Ultimate Owner</t>
  </si>
  <si>
    <t>The minimum percentage of control in the path from a subject company to its Ultimate Owner must be: 50.01%</t>
  </si>
  <si>
    <t>A company is considered to be an Ultimate Owner(UO) if it has no identified shareholders or if it's shareholder's percentages are not known.</t>
  </si>
  <si>
    <t>Definition of the Beneficial Owner</t>
  </si>
  <si>
    <t>Path of minimum 10.00% at first level, minimum 50.01% at further levels, include top level individuals with unknown percentage or with minimum 10.00% (50.01% at each level)</t>
  </si>
  <si>
    <t>NACE Rev. 2 Code principal</t>
  </si>
  <si>
    <t>1.</t>
  </si>
  <si>
    <t>ITX HELLAS SINGLE MEMBER S.A.</t>
  </si>
  <si>
    <t>GR</t>
  </si>
  <si>
    <t>Grèce</t>
  </si>
  <si>
    <t>ATHENS</t>
  </si>
  <si>
    <t>4771</t>
  </si>
  <si>
    <t>Commerce de détail d'habillement en magasin spécialisé</t>
  </si>
  <si>
    <t>Engaged in the retail of fashion clothing</t>
  </si>
  <si>
    <t>Retail</t>
  </si>
  <si>
    <t>Exclusive imports and trade of garments, shoes, accessories, leather goods, perfumes, cosmetics, white linen, decoratives, tableware and small furniture (also via internet)</t>
  </si>
  <si>
    <t>www.zara.com
www.fashionwear1.gr</t>
  </si>
  <si>
    <t>2.</t>
  </si>
  <si>
    <t>RANDEVU</t>
  </si>
  <si>
    <t>RU</t>
  </si>
  <si>
    <t>Fédération de Russie</t>
  </si>
  <si>
    <t>MOSCOW</t>
  </si>
  <si>
    <t>UL. SKAKOVAYA D. 17, STR. 2, KOM. 2</t>
  </si>
  <si>
    <t>4772</t>
  </si>
  <si>
    <t>Commerce de détail de chaussures et d'articles en cuir en magasin spécialisé</t>
  </si>
  <si>
    <t>Engaged in the wholesale trade and marketing of clothing, including underwear and footwear</t>
  </si>
  <si>
    <t>Wholesale</t>
  </si>
  <si>
    <t>реализация обуви и аксессуаров</t>
  </si>
  <si>
    <t>Engaged in the wholesale trade and marketing of clothing, including underwear and footwear [source: Bureau van Dijk]</t>
  </si>
  <si>
    <t>www.rendez-vous.ru
www.rest-randevu.ru</t>
  </si>
  <si>
    <t>3.</t>
  </si>
  <si>
    <t>ZEEMAN TEXTIELSUPERS</t>
  </si>
  <si>
    <t>FR</t>
  </si>
  <si>
    <t>France</t>
  </si>
  <si>
    <t>PARIS</t>
  </si>
  <si>
    <t>Engaged in the retail sale of clothing and outerwear as well as fashion apparels and accessories</t>
  </si>
  <si>
    <t>Négoce au détail ou en gros de vêtements, accessoires, articles destinés à l'habitation.</t>
  </si>
  <si>
    <t>Engaged in the retail sale of clothing and outerwear as well as fashion apparels and accessories [source: Bureau van Dijk]</t>
  </si>
  <si>
    <t>www.zeeman.com</t>
  </si>
  <si>
    <t>4.</t>
  </si>
  <si>
    <t>ANSWEAR.COM S.A.</t>
  </si>
  <si>
    <t>PL</t>
  </si>
  <si>
    <t>Pologne</t>
  </si>
  <si>
    <t>KRAKOW</t>
  </si>
  <si>
    <t>Digital platform for the sale of branded clothing, footwear and accessories in the CEE region</t>
  </si>
  <si>
    <t>Wholesale; Retail; Services</t>
  </si>
  <si>
    <t>The main activities of the Company are Electronic Shopping and Mail-Order Houses.</t>
  </si>
  <si>
    <t>www.answear.com</t>
  </si>
  <si>
    <t>5.</t>
  </si>
  <si>
    <t>REGENT GOLD</t>
  </si>
  <si>
    <t>AGALATOVSKOE SELSKOE POSELENIE, D. SKOTNOE</t>
  </si>
  <si>
    <t>UL. SAVUSHKINA D. 126, LIT. A, POMESHCH. 133-N</t>
  </si>
  <si>
    <t>4777</t>
  </si>
  <si>
    <t>Commerce de détail d'articles d'horlogerie et de bijouterie en magasin spécialisé</t>
  </si>
  <si>
    <t>Operates as other miscellaneous store retailer</t>
  </si>
  <si>
    <t>Торговля ювелирными изделиями</t>
  </si>
  <si>
    <t>Operates as other miscellaneous store retailer [source: Bureau van Dijk]</t>
  </si>
  <si>
    <t>www.zolotoy.ru</t>
  </si>
  <si>
    <t>6.</t>
  </si>
  <si>
    <t>WOLW-POL SP. Z O.O.</t>
  </si>
  <si>
    <t>WARSZAWA</t>
  </si>
  <si>
    <t>Engaged in the wholesale distribution of clothing products</t>
  </si>
  <si>
    <t>Engaged in the wholesale distribution of clothing products [source: Bureau van Dijk]</t>
  </si>
  <si>
    <t>www.dieselshop.pl</t>
  </si>
  <si>
    <t>7.</t>
  </si>
  <si>
    <t>NILSON GROUP AB FILIAL NORGE</t>
  </si>
  <si>
    <t>NO</t>
  </si>
  <si>
    <t>Norvège</t>
  </si>
  <si>
    <t>OSLO</t>
  </si>
  <si>
    <t>Engaged in the operation of a chain of shoe stores; Involved in the retail trade of footwear</t>
  </si>
  <si>
    <t>SKODETALJHANDEL MED DERTIL NATURLIG HØRENDE VIRKSOMHET.</t>
  </si>
  <si>
    <t>Engaged in the operation of a chain of shoe stores; Involved in the retail trade of footwear [source: Bureau van Dijk]</t>
  </si>
  <si>
    <t>8.</t>
  </si>
  <si>
    <t>SAKURA LLC</t>
  </si>
  <si>
    <t>VELIKII NOVGOROD</t>
  </si>
  <si>
    <t>Engaged in the retail sale of footwear</t>
  </si>
  <si>
    <t>Engaged in the retail sale of footwear [source: Bureau van Dijk]</t>
  </si>
  <si>
    <t>xn--23-6kca3cvbes.xn--p1ai
ilovesakura.ru/spb</t>
  </si>
  <si>
    <t>9.</t>
  </si>
  <si>
    <t>LIMITED LIABILITY COMPANY HUGO BOSS RUS</t>
  </si>
  <si>
    <t>PROEZD 1-I KRASNOGVARDEISKII D. 22, STR. 1, FLOOR/POMESHCH./KOM. 26/A26/7</t>
  </si>
  <si>
    <t>Engaged in the retail sale of clothing, perfume, and accessories</t>
  </si>
  <si>
    <t>Торговля одеждой, обувью, аксессуарами.</t>
  </si>
  <si>
    <t>Trade with clothes, footwear, accessories.</t>
  </si>
  <si>
    <t>www.hugoboss.com/ru
www.emg.ru</t>
  </si>
  <si>
    <t>10.</t>
  </si>
  <si>
    <t>MNG-MANGO U.K. LIMITED</t>
  </si>
  <si>
    <t>GB</t>
  </si>
  <si>
    <t>Royaume-Uni</t>
  </si>
  <si>
    <t>LONDON</t>
  </si>
  <si>
    <t>Engaged in the production and retail distribution of clothing and accessories for women and men</t>
  </si>
  <si>
    <t>Manufacturing; Retail</t>
  </si>
  <si>
    <t>Retail of clothes and accessories.</t>
  </si>
  <si>
    <t>www.shop.mango.com</t>
  </si>
  <si>
    <t>11.</t>
  </si>
  <si>
    <t>B &amp; B COLLECTION SRL</t>
  </si>
  <si>
    <t>RO</t>
  </si>
  <si>
    <t>Roumanie</t>
  </si>
  <si>
    <t>BUCURESTI SECTORUL 3</t>
  </si>
  <si>
    <t>Engaged in the import and distribution of more than 100 international brands of watches and jewelry</t>
  </si>
  <si>
    <t>Engaged in the import and distribution of more than 100 international brands of watches and jewelry [source: Bureau van Dijk]</t>
  </si>
  <si>
    <t>www.bbcollection.ro</t>
  </si>
  <si>
    <t>12.</t>
  </si>
  <si>
    <t>SEZONNAYA KOLLEKTSIYA</t>
  </si>
  <si>
    <t>Engaged in the operation of shoe stores</t>
  </si>
  <si>
    <t>торговля обувью</t>
  </si>
  <si>
    <t>Engaged in the operation of shoe stores [source: Bureau van Dijk]</t>
  </si>
  <si>
    <t>zenden.ru</t>
  </si>
  <si>
    <t>13.</t>
  </si>
  <si>
    <t>GRUPPO PRITELLI S.R.L.</t>
  </si>
  <si>
    <t>IT</t>
  </si>
  <si>
    <t>Italie</t>
  </si>
  <si>
    <t>CATTOLICA</t>
  </si>
  <si>
    <t>VIA RESPIGHI 54 INT.4</t>
  </si>
  <si>
    <t>Engaged in the management and operation of clothing stores</t>
  </si>
  <si>
    <t>COMMERCIO AL DETTAGLIO DI CONFEZIONI PER ADULTI</t>
  </si>
  <si>
    <t>Engaged in the management and operation of clothing stores [source: Bureau van Dijk]</t>
  </si>
  <si>
    <t>www.gruppopritelli.it
www.gpracingapparels.com</t>
  </si>
  <si>
    <t>14.</t>
  </si>
  <si>
    <t>SUGAR S.R.L.</t>
  </si>
  <si>
    <t>AREZZO</t>
  </si>
  <si>
    <t>CORSO ITALIA 60</t>
  </si>
  <si>
    <t>COMMERCIO AL DETTAGLIO DI ARTICOLI DI ABBIGLIAMENTO</t>
  </si>
  <si>
    <t>www.sugar.it
www.sugarmondialsrl.com</t>
  </si>
  <si>
    <t>15.</t>
  </si>
  <si>
    <t>TREID MANAGEMENT</t>
  </si>
  <si>
    <t>Engaged in the wholesale of clothing apparel</t>
  </si>
  <si>
    <t>продажа одежды</t>
  </si>
  <si>
    <t>Engaged in the wholesale of clothing apparel [source: Bureau van Dijk]</t>
  </si>
  <si>
    <t>lgcity.ru</t>
  </si>
  <si>
    <t>16.</t>
  </si>
  <si>
    <t>WISE S.R.L.</t>
  </si>
  <si>
    <t>CREMONA</t>
  </si>
  <si>
    <t>CORSO GIUSEPPE MAZZINI 71</t>
  </si>
  <si>
    <t>Engaged in the operation of a chain of family clothing stores</t>
  </si>
  <si>
    <t>Engaged in the operation of a chain of family clothing stores [source: Bureau van Dijk]</t>
  </si>
  <si>
    <t>www.wiseboutique.com
www.netwise.it</t>
  </si>
  <si>
    <t>17.</t>
  </si>
  <si>
    <t>ETERNA MODE GMBH ZWEIGNIEDERLASSUNG OESTERREICH</t>
  </si>
  <si>
    <t>AT</t>
  </si>
  <si>
    <t>Autriche</t>
  </si>
  <si>
    <t>PARNDORF</t>
  </si>
  <si>
    <t>18.</t>
  </si>
  <si>
    <t>NEW YORKER HUNGARY KERESKEDELMI KORLATOLT FELELOSSEGU TARSASAG</t>
  </si>
  <si>
    <t>HU</t>
  </si>
  <si>
    <t>Hongrie</t>
  </si>
  <si>
    <t>BUDAPEST</t>
  </si>
  <si>
    <t>4751</t>
  </si>
  <si>
    <t>Commerce de détail de textiles en magasin spécialisé</t>
  </si>
  <si>
    <t>Engaged in the retail trade of clothing apparels and footwear for men and women</t>
  </si>
  <si>
    <t>Engaged in the retail trade of clothing apparels and footwear for men and women [source: Bureau van Dijk]</t>
  </si>
  <si>
    <t>www.newyorker.de</t>
  </si>
  <si>
    <t>19.</t>
  </si>
  <si>
    <t>ARENA</t>
  </si>
  <si>
    <t>Retail sale of leather goods</t>
  </si>
  <si>
    <t>торговля обувью и аксессуарами</t>
  </si>
  <si>
    <t>sale of footwear and accessories</t>
  </si>
  <si>
    <t>www.noone.ru
arena-city65.ru</t>
  </si>
  <si>
    <t>20.</t>
  </si>
  <si>
    <t>ENCUENTRO MODAS SLU</t>
  </si>
  <si>
    <t>ES</t>
  </si>
  <si>
    <t>Espagne</t>
  </si>
  <si>
    <t>ARAFO</t>
  </si>
  <si>
    <t>Primarily engaged in the design, manufacture and retail sale of wearing apparel and accessories</t>
  </si>
  <si>
    <t>Manufacturing</t>
  </si>
  <si>
    <t>Comercio al por menor de prendas de vestir y complementos para señora.</t>
  </si>
  <si>
    <t>Primarily engaged in the design, manufacture and retail sale of wearing apparel and accessories [source: Bureau van Dijk]</t>
  </si>
  <si>
    <t>www.encuentromoda.com</t>
  </si>
  <si>
    <t>21.</t>
  </si>
  <si>
    <t>TORRES JOALHEIROS, S.A.</t>
  </si>
  <si>
    <t>PT</t>
  </si>
  <si>
    <t>Portugal</t>
  </si>
  <si>
    <t>LISBOA</t>
  </si>
  <si>
    <t>Engaged in the retail sale of watches and jewelry</t>
  </si>
  <si>
    <t>A sociedade tem por objeto social o comércio de ourivesaria, joalharia e relojoarias, bijuteria e artigos afins incluindo os produzidos ou comercializados pelas marcas representadas bem como o exercício destas atividades comerciais por correspondência ou via internet</t>
  </si>
  <si>
    <t>Engaged in the retail sale of watches and jewelry [source: Bureau van Dijk]</t>
  </si>
  <si>
    <t>www.torres.pt
torres.pt</t>
  </si>
  <si>
    <t>22.</t>
  </si>
  <si>
    <t>C &amp; A MODE KERESKEDELMI KORLATOLT FELELOSSEGU TARSASAG</t>
  </si>
  <si>
    <t>Engaged in the retail sale of clothing apparels and footwear for men and women</t>
  </si>
  <si>
    <t>Engaged in the retail sale of clothing apparels and footwear for men and women [source: Bureau van Dijk]</t>
  </si>
  <si>
    <t>www.c-and-a.com/hu
www.c-and-a.hu
www.c-and-a.com/eu/en/shop</t>
  </si>
  <si>
    <t>23.</t>
  </si>
  <si>
    <t>JOINT STOCK COMPANY STOLESHNIKOV,12 JSC STOLESHNIKOV,12</t>
  </si>
  <si>
    <t>PER. NIZHNII KISELNYI D. 4, ET 5 POM.I KOM 15</t>
  </si>
  <si>
    <t>Retail distribution of knitted and crocheted apparel</t>
  </si>
  <si>
    <t>Retail distribution of knitted and crocheted apparel [source: Bureau van Dijk]</t>
  </si>
  <si>
    <t>hermes.com</t>
  </si>
  <si>
    <t>24.</t>
  </si>
  <si>
    <t>AXEL KAUFMANN APS</t>
  </si>
  <si>
    <t>DK</t>
  </si>
  <si>
    <t>Danemark</t>
  </si>
  <si>
    <t>AARHUS C</t>
  </si>
  <si>
    <t>Engaged in the retail sale of clothing principally in Denmark</t>
  </si>
  <si>
    <t>Engaged in the retail sale of clothing principally in Denmark [source: Bureau van Dijk]</t>
  </si>
  <si>
    <t>www.kaufmann.dk</t>
  </si>
  <si>
    <t>25.</t>
  </si>
  <si>
    <t>OCHNIK S.A.</t>
  </si>
  <si>
    <t>GARWOLIN</t>
  </si>
  <si>
    <t>Primarily engaged in the retail sale of clothing and accessories in Poland</t>
  </si>
  <si>
    <t>Primarily engaged in the retail sale of clothing and accessories in Poland [source: Bureau van Dijk]</t>
  </si>
  <si>
    <t>www.ochnik.com</t>
  </si>
  <si>
    <t>26.</t>
  </si>
  <si>
    <t>ME AND EM LIMITED</t>
  </si>
  <si>
    <t>Engaged in the retail distribution of clothing</t>
  </si>
  <si>
    <t>Design and retail contemporary clothing and accessories.</t>
  </si>
  <si>
    <t>www.meandem.com</t>
  </si>
  <si>
    <t>27.</t>
  </si>
  <si>
    <t>CARRY SP. Z O.O.</t>
  </si>
  <si>
    <t>POZNAN</t>
  </si>
  <si>
    <t>Engaged in the retail sale of clothing</t>
  </si>
  <si>
    <t>Trade: outwear</t>
  </si>
  <si>
    <t>www.carry.pl</t>
  </si>
  <si>
    <t>28.</t>
  </si>
  <si>
    <t>NEWFASHION LIMITED LIABILITY COMPANY</t>
  </si>
  <si>
    <t>Engaged in the retail sale of textiles in specialised stores</t>
  </si>
  <si>
    <t>Торговля одеждой торговой марки FINN FLARE.</t>
  </si>
  <si>
    <t>Sale of clothing, trademark FINN FLARE.</t>
  </si>
  <si>
    <t>www.finn-flare.ru</t>
  </si>
  <si>
    <t>29.</t>
  </si>
  <si>
    <t>PANCLUB JSC</t>
  </si>
  <si>
    <t>Engaged in selling jewelry and other related personal adornment</t>
  </si>
  <si>
    <t>торговля ювелирными изделиями</t>
  </si>
  <si>
    <t>Engaged in selling jewelry and other related personal adornment [source: Bureau van Dijk]</t>
  </si>
  <si>
    <t>pandora.net
pandorarussia.ru</t>
  </si>
  <si>
    <t>30.</t>
  </si>
  <si>
    <t>PLANETA SPORT D.O.O. BEOGRAD</t>
  </si>
  <si>
    <t>RS</t>
  </si>
  <si>
    <t>Serbie</t>
  </si>
  <si>
    <t>BEOGRAD-VRACAR</t>
  </si>
  <si>
    <t>Engaged in the retail of sports equipment, accessories, and clothing products</t>
  </si>
  <si>
    <t>Retail sale of clothing in specialised stores</t>
  </si>
  <si>
    <t>www.planetasport.rs
www.planplus.rs</t>
  </si>
  <si>
    <t>31.</t>
  </si>
  <si>
    <t>VENEZIA OGANOWSKA NACHILO SP.J.</t>
  </si>
  <si>
    <t>Primarily engaged in the retail sale of footwear and leather goods</t>
  </si>
  <si>
    <t>Trade: footwear, leather accessories</t>
  </si>
  <si>
    <t>www.venezia.pl
venezia.pl</t>
  </si>
  <si>
    <t>32.</t>
  </si>
  <si>
    <t>MYUNTS GRUPP</t>
  </si>
  <si>
    <t>Engaged in the operation of a chain of shoe stores; Involved in the retail trade of footwear for men, women and children</t>
  </si>
  <si>
    <t>Engaged in the operation of a chain of shoe stores; Involved in the retail trade of footwear for men, women and children [source: Bureau van Dijk]</t>
  </si>
  <si>
    <t>thomas-muenz.ru</t>
  </si>
  <si>
    <t>33.</t>
  </si>
  <si>
    <t>VAN GRAAF GMBH SP.K.</t>
  </si>
  <si>
    <t>WROCLAW</t>
  </si>
  <si>
    <t>Engaged in the retail sale of outerwear</t>
  </si>
  <si>
    <t>www.vangraaf.pl
www.vangraaf.com</t>
  </si>
  <si>
    <t>34.</t>
  </si>
  <si>
    <t>NEW YORKER FINLAND OY</t>
  </si>
  <si>
    <t>FI</t>
  </si>
  <si>
    <t>Finlande</t>
  </si>
  <si>
    <t>HELSINKI</t>
  </si>
  <si>
    <t>Engaged in the retail trade of clothing apparels and accessories</t>
  </si>
  <si>
    <t>Bolagets verksamhetsområde är detaljförsäljning, grosshandel och tillverkning av textilier, accessoarer och skor och allt annat som är förknippat med de. Bolaget kann äga fastigheter, värdepapper och aktier.</t>
  </si>
  <si>
    <t>Bolagets verksamhetsomrade ar detaljforsaljning, grosshandel och tillverkning av textilier, accessoarer och skor och allt annat som ar forknippat med de. Bolaget kann aga fastigheter, vardepapper och aktier.</t>
  </si>
  <si>
    <t>www.newyorker.de
porinpuuvilla.fi</t>
  </si>
  <si>
    <t>35.</t>
  </si>
  <si>
    <t>IRIDE METALLI SPA</t>
  </si>
  <si>
    <t>MILANO</t>
  </si>
  <si>
    <t>VIALE CERTOSA 95</t>
  </si>
  <si>
    <t>Engaged in the retail sale of watches and jewelry products</t>
  </si>
  <si>
    <t>COMMERCIO AL DETTAGLIO DI OROLOGI E ARTICOLI DI GIOIELLERIA E ARGE ERIA</t>
  </si>
  <si>
    <t>Engaged in the retail sale of watches and jewelry products [source: Bureau van Dijk]</t>
  </si>
  <si>
    <t>www.iridemetalli.com</t>
  </si>
  <si>
    <t>36.</t>
  </si>
  <si>
    <t>RETAIL DISTRIBUTION CONCEPTS</t>
  </si>
  <si>
    <t>BE</t>
  </si>
  <si>
    <t>Belgique</t>
  </si>
  <si>
    <t>BRUXELLES</t>
  </si>
  <si>
    <t>MARGUERITE BERVOETSSTRAAT 94</t>
  </si>
  <si>
    <t>www.retail-distribution.info
www.mano.be/fr/?doing_wp_cron=1626471572.3307049274444580078125</t>
  </si>
  <si>
    <t>37.</t>
  </si>
  <si>
    <t>SZINGA-SPORT KERESKEDELMI KORLATOLT FELELOSSEGU TARSASAG</t>
  </si>
  <si>
    <t>Engaged in the retail sale of clothing and footwear products</t>
  </si>
  <si>
    <t>Engaged in the retail sale of clothing and footwear products [source: Bureau van Dijk]</t>
  </si>
  <si>
    <t>www.playersroom.hu
sportfactory.hu</t>
  </si>
  <si>
    <t>38.</t>
  </si>
  <si>
    <t>KOTON TEXTILE LLC</t>
  </si>
  <si>
    <t>NAB. NOVODANILOVSKAYA D. 6, K. 1, POM.XXIX KOM. 4</t>
  </si>
  <si>
    <t>Retail sale of clothing</t>
  </si>
  <si>
    <t>Розничная торговля одеждой в сети магазинов Koton</t>
  </si>
  <si>
    <t>Retail trade with clothing in Koton retail chain</t>
  </si>
  <si>
    <t>textile.ru</t>
  </si>
  <si>
    <t>39.</t>
  </si>
  <si>
    <t>VERTIKALNOE INTEGRIROVANIE</t>
  </si>
  <si>
    <t>сеть салонов обуви и аксессуаров TERVOLINA</t>
  </si>
  <si>
    <t>www.tervolina.ru</t>
  </si>
  <si>
    <t>40.</t>
  </si>
  <si>
    <t>LUX TRADE LIMITED LIABILITY COMPANY</t>
  </si>
  <si>
    <t>Engaged in the wholesale distribution of clothing, footwear and other fashion accessories</t>
  </si>
  <si>
    <t>Оптовая торговля детской одеждой и обувью под брендами Gulliver, Gulliver Baby и Button Blue.</t>
  </si>
  <si>
    <t>Wholesale of kids apparel and shoes under trade marks Gulliver, Gulliver Baby and Button Blue.</t>
  </si>
  <si>
    <t>gulliver-wear.com
wokster-light.ru
www.gulliver.ru/brands/gulliver</t>
  </si>
  <si>
    <t>41.</t>
  </si>
  <si>
    <t>CROCKID LIMITED TRADE DEVELOPMENT</t>
  </si>
  <si>
    <t>PERM</t>
  </si>
  <si>
    <t>UL. YAKHTENNAYA D. 24, K. 2 LIT. A, POMESHCH. 54-N, POMESHCH. 1</t>
  </si>
  <si>
    <t>Engaged in the retail sale of clothing in specialised stores</t>
  </si>
  <si>
    <t>Детская одежда</t>
  </si>
  <si>
    <t>children's wear.</t>
  </si>
  <si>
    <t>crockid.ru</t>
  </si>
  <si>
    <t>42.</t>
  </si>
  <si>
    <t>DEICHMANN TRGOVINA OBUCOM, D.O.O.</t>
  </si>
  <si>
    <t>HR</t>
  </si>
  <si>
    <t>Croatie</t>
  </si>
  <si>
    <t>ZAGREB</t>
  </si>
  <si>
    <t>Engaged in the retail sale of footwear for men and women</t>
  </si>
  <si>
    <t>kupnja i prodaja robe;obavljanje trgovačkog posredovanja na domaćem i inozemnom tržištu;zastupanje stranih tvrtki</t>
  </si>
  <si>
    <t>buying and selling goods;mediation on foreign and domestic market;Brands: Elefanten, AM Shoes, Gallus</t>
  </si>
  <si>
    <t>www.deichmann.hr
www.deichmann.com</t>
  </si>
  <si>
    <t>43.</t>
  </si>
  <si>
    <t>OFFPRAIS</t>
  </si>
  <si>
    <t>Engaged in the operation and management of clothing stores</t>
  </si>
  <si>
    <t>Торговля одеждой</t>
  </si>
  <si>
    <t>Sale of clothes</t>
  </si>
  <si>
    <t>www.offprice.eu</t>
  </si>
  <si>
    <t>44.</t>
  </si>
  <si>
    <t>VALTER FRANCO RICCI SOCIETA' PER AZIONI SIGLABILE IN VALTER FRANCO RICCI S.P.A.</t>
  </si>
  <si>
    <t>ALESSANDRIA</t>
  </si>
  <si>
    <t>CORSO ROMA 144</t>
  </si>
  <si>
    <t>Engaged in the retail sale of jewelry products</t>
  </si>
  <si>
    <t>Engaged in the retail sale of jewelry products [source: Bureau van Dijk]</t>
  </si>
  <si>
    <t>www.astrua.com</t>
  </si>
  <si>
    <t>45.</t>
  </si>
  <si>
    <t>OKAIDI BELGIUM</t>
  </si>
  <si>
    <t>FROYENNES</t>
  </si>
  <si>
    <t>4641</t>
  </si>
  <si>
    <t>Commerce de gros de textiles</t>
  </si>
  <si>
    <t>Engaged in the retail sale of infant and children's wear</t>
  </si>
  <si>
    <t>Engaged in the retail sale of infant and children's wear [source: Bureau van Dijk]</t>
  </si>
  <si>
    <t>nl.okaidi.be
fr.okaidi.be</t>
  </si>
  <si>
    <t>46.</t>
  </si>
  <si>
    <t>UAB ARMITANA</t>
  </si>
  <si>
    <t>LT</t>
  </si>
  <si>
    <t>Lituanie</t>
  </si>
  <si>
    <t>VILNIAUS M.</t>
  </si>
  <si>
    <t>www.armitana.lt</t>
  </si>
  <si>
    <t>47.</t>
  </si>
  <si>
    <t>DIANITA STRUMICA DOOEL</t>
  </si>
  <si>
    <t>MK</t>
  </si>
  <si>
    <t>Macédoine du Nord</t>
  </si>
  <si>
    <t>STRUMICA</t>
  </si>
  <si>
    <t>Engaged in the operation and management of clothing stores [source: Bureau van Dijk]</t>
  </si>
  <si>
    <t>48.</t>
  </si>
  <si>
    <t>LAGRANGE 12 S.R.L.</t>
  </si>
  <si>
    <t>BRESCIA</t>
  </si>
  <si>
    <t>VIA CODIGNOLE 45</t>
  </si>
  <si>
    <t>Engaged in the retail sale of clothing, shoes and accessories</t>
  </si>
  <si>
    <t>Engaged in the retail sale of clothing, shoes and accessories [source: Bureau van Dijk]</t>
  </si>
  <si>
    <t>www.lagrange12.it</t>
  </si>
  <si>
    <t>49.</t>
  </si>
  <si>
    <t>GAP RETAIL, A LIMITED LIABILITY COMPANY</t>
  </si>
  <si>
    <t>PL. PAVELETSKAYA D. 2, STR. 2, POMESHCH. I KOMN 40-41 ET 1</t>
  </si>
  <si>
    <t>Operates as a clothing and apparel store</t>
  </si>
  <si>
    <t>Operates as a clothing and apparel store [source: Bureau van Dijk]</t>
  </si>
  <si>
    <t>marks-and-spencer.ru</t>
  </si>
  <si>
    <t>50.</t>
  </si>
  <si>
    <t>MASS SHOES D.O.O.</t>
  </si>
  <si>
    <t>KLANJEC</t>
  </si>
  <si>
    <t>Primarily engaged in the retail distribution of footwear and leather goods for men, women and children</t>
  </si>
  <si>
    <t>Trgovina obućom;Note COVID-19:;The company's business operations are directly / indirectly affected by the consequences of official measures and recommendations to reduce the risk of corona infections. The Croatian Government proposed a set of measures to mitigate the effects of the special circumstances caused by the coronavirus epidemic. Employment protection measures:;-Croatian Employment Fund (CEF) is providing grants to support job preservation in COVID 19 affected sectors;Tax measures:;-Employers utilizing the grant provided by CEF to support job preservation are exempted from paying contributions on supported net salaries ;-Possibility to defer payment of VAT until issued invoices are settled. -Taxpayers whose business activities are during special circumstances banned, disabled or significantly impeded by decisions of the competent authority may be fully or partially exempted from paying their tax obligations ;The subject has received: ;- HRK 541.125,00 for 167 employees as support for salaries in March 2020;- HRK 666.000,00 for 167 employees as support for salaries in April 2020;- HRK 666.000,00 for 167 employees as support for salaries in May 2020;from Croatian Employment Fund (CEF). Further development remains to be seen.</t>
  </si>
  <si>
    <t>Trgovina obucom;Note COVID-19:;The company's business operations are directly / indirectly affected by the consequences of official measures and recommendations to reduce the risk of corona infections. The Croatian Government proposed a set of measures to mitigate the effects of the special circumstances caused by the coronavirus epidemic. Employment protection measures:;-Croatian Employment Fund (CEF) is providing grants to support job preservation in COVID 19 affected sectors;Tax measures:;-Employers utilizing the grant provided by CEF to support job preservation are exempted from paying contributions on supported net salaries ;-Possibility to defer payment of VAT until issued invoices are settled. -Taxpayers whose business activities are during special circumstances banned, disabled or significantly impeded by decisions of the competent authority may be fully or partially exempted from paying their tax obligations ;The subject has received: ;- HRK 541.125,00 for 167 employees as support for salaries in March 2020;- HRK 666.000,00 for 167 employees as support for salaries in April 2020;- HRK 666.000,00 for 167 employees as support for salaries in May 2020;from Croatian Employment Fund (CEF). Further development remains to be seen.</t>
  </si>
  <si>
    <t>www.mass-shoes.com</t>
  </si>
  <si>
    <t>51.</t>
  </si>
  <si>
    <t>OOO JEWELLERY HOUSE KRISTALL (LIMITED LIABILITY COMPANY)</t>
  </si>
  <si>
    <t>LIPETSK</t>
  </si>
  <si>
    <t>Engaged in the design, manufacture, and retail marketing of jewelry and related fashion accessories</t>
  </si>
  <si>
    <t>Engaged in the design, manufacture, and retail marketing of jewelry and related fashion accessories [source: Bureau van Dijk]</t>
  </si>
  <si>
    <t>kristall-shop.ru
www.kristall-shop.ru</t>
  </si>
  <si>
    <t>52.</t>
  </si>
  <si>
    <t>NEWPORT COLLECTION AB</t>
  </si>
  <si>
    <t>SE</t>
  </si>
  <si>
    <t>Suède</t>
  </si>
  <si>
    <t>NORRKOPING</t>
  </si>
  <si>
    <t>SODRA PROMENADEN 120</t>
  </si>
  <si>
    <t>Marketing and trade of home textiles and furnishings, clothing and sportswear, as well as other general merchandise</t>
  </si>
  <si>
    <t>Bolaget skall bedriva försäljning av hemtextilier, heminredningoch sportkläder samt förvalta fast och lös egendom och därmedförenlig verksamhet.</t>
  </si>
  <si>
    <t>Bolaget skall bedriva forsaljning av hemtextilier, heminredningoch sportklader samt forvalta fast och los egendom och darmedforenlig verksamhet.</t>
  </si>
  <si>
    <t>www.newportcollection.se</t>
  </si>
  <si>
    <t>53.</t>
  </si>
  <si>
    <t>SALVADORI S.P.A.</t>
  </si>
  <si>
    <t>VENEZIA</t>
  </si>
  <si>
    <t>SESTIERE SAN MARCO 67</t>
  </si>
  <si>
    <t>Engaged in the retail sale of jewelry, watches, precious stones, and precious metals</t>
  </si>
  <si>
    <t>Engaged in the retail sale of jewelry, watches, precious stones, and precious metals [source: Bureau van Dijk]</t>
  </si>
  <si>
    <t>salvadori-venezia.com
www.salvadori-venezia.net
www.luigisalvadori.it</t>
  </si>
  <si>
    <t>54.</t>
  </si>
  <si>
    <t>PERE QUERA SA</t>
  </si>
  <si>
    <t>GIRONA</t>
  </si>
  <si>
    <t>Engaged in the wholesale distribution of jewelry, watches, precious stones, and precious metals</t>
  </si>
  <si>
    <t>FABRICACION REPARACION Y COMERCIO DE ARTICULOS DE JOYERIA, PIEDRAS PRECIOSAS Y RELOJERIA.</t>
  </si>
  <si>
    <t>Engaged in the wholesale distribution of jewelry, watches, precious stones, and precious metals [source: Bureau van Dijk]</t>
  </si>
  <si>
    <t>www.perequera.com</t>
  </si>
  <si>
    <t>55.</t>
  </si>
  <si>
    <t>INTRAFASHION GROUP S.A.</t>
  </si>
  <si>
    <t>KRINIDES</t>
  </si>
  <si>
    <t>Primarily engaged in the retail sale of clothing</t>
  </si>
  <si>
    <t>Imports, mfg (in third party facilities) and trade of women's wear, shoes, accessories, jewellery and cosmetics (also via internet). Franchising</t>
  </si>
  <si>
    <t>www.pinkwoman-fashion.com</t>
  </si>
  <si>
    <t>56.</t>
  </si>
  <si>
    <t>5 KARMANOV-A</t>
  </si>
  <si>
    <t>DOLGOPRUDNYI</t>
  </si>
  <si>
    <t>PR-D LIKHACHEVSKII D. 4, STR. 2, KABINET 203</t>
  </si>
  <si>
    <t>Engaged in the management and operation of department stores</t>
  </si>
  <si>
    <t>Торговля одежой.</t>
  </si>
  <si>
    <t>Trade in clothes</t>
  </si>
  <si>
    <t>5karmanov.ru
www.iloveiphone.ru</t>
  </si>
  <si>
    <t>57.</t>
  </si>
  <si>
    <t>ZOLOTOI KVADRAT</t>
  </si>
  <si>
    <t>58.</t>
  </si>
  <si>
    <t>ALINA S.R.L.</t>
  </si>
  <si>
    <t>VILLARICCA</t>
  </si>
  <si>
    <t>VIA ANIELLO PALUMBO 57</t>
  </si>
  <si>
    <t>www.danielloboutique.it
www.antoniodaniello.it</t>
  </si>
  <si>
    <t>59.</t>
  </si>
  <si>
    <t>MYRTO</t>
  </si>
  <si>
    <t>ISIDORE GERARDLAAN 29</t>
  </si>
  <si>
    <t>Engaged in the retail distribution of jewellery</t>
  </si>
  <si>
    <t>Engaged in the retail distribution of jewellery [source: Bureau van Dijk]</t>
  </si>
  <si>
    <t>myrto.okinawa</t>
  </si>
  <si>
    <t>60.</t>
  </si>
  <si>
    <t>ORN (INT) LIMITED</t>
  </si>
  <si>
    <t>BUCKINGHAM</t>
  </si>
  <si>
    <t>Engaged in the supply of high quality, cost effective products for the corporate clothing, workwear and promotional clothing markets</t>
  </si>
  <si>
    <t>Manufacture, design, import and distribution of workwear clothing.</t>
  </si>
  <si>
    <t>www.ornclothing.com</t>
  </si>
  <si>
    <t>61.</t>
  </si>
  <si>
    <t>DIESEL DEUTSCHLAND GMBH ZWEIGNIEDERLASSUNG OESTERREICH</t>
  </si>
  <si>
    <t>WIEN</t>
  </si>
  <si>
    <t>Engaged in the provision of management services to its holding businesses</t>
  </si>
  <si>
    <t>Services</t>
  </si>
  <si>
    <t>Engaged in the provision of management services to its holding businesses [source: Bureau van Dijk]</t>
  </si>
  <si>
    <t>62.</t>
  </si>
  <si>
    <t>CALZEDONIA CROATIA D.O.O.</t>
  </si>
  <si>
    <t>JALZABET</t>
  </si>
  <si>
    <t>Primarily engaged in the retail sale of clothing and related accessories</t>
  </si>
  <si>
    <t>Primarily engaged in the retail sale of clothing and related accessories [source: Bureau van Dijk]</t>
  </si>
  <si>
    <t>www.calzedonia.com</t>
  </si>
  <si>
    <t>63.</t>
  </si>
  <si>
    <t>DOMANI S.R.L.</t>
  </si>
  <si>
    <t>TREVIGLIO</t>
  </si>
  <si>
    <t>VIA ROMA 8</t>
  </si>
  <si>
    <t>Engaged in the management and operation of shoe stores</t>
  </si>
  <si>
    <t>Retail; Services</t>
  </si>
  <si>
    <t>COMMERCIO AL DETTAGLIO DI CALZATURE E ACCESSORI</t>
  </si>
  <si>
    <t>Engaged in the management and operation of shoe stores [source: Bureau van Dijk]</t>
  </si>
  <si>
    <t>www.pozzilei.it
www.ufficiodomani.it</t>
  </si>
  <si>
    <t>64.</t>
  </si>
  <si>
    <t>GIOIELLERIA B. S.R.L.</t>
  </si>
  <si>
    <t>ROMA</t>
  </si>
  <si>
    <t>VIA DELLA CROCE 13</t>
  </si>
  <si>
    <t>Operates as a retailer of miscellaneous shopping goods</t>
  </si>
  <si>
    <t>Operates as a retailer of miscellaneous shopping goods [source: Bureau van Dijk]</t>
  </si>
  <si>
    <t>www.gioielleriabonanno.it</t>
  </si>
  <si>
    <t>65.</t>
  </si>
  <si>
    <t>FACIT - MERCATO DELLA CONFEZIONE S.P.A. O, IN FORMA ABBREVIATA FACIT S.P.A.</t>
  </si>
  <si>
    <t>TORINO</t>
  </si>
  <si>
    <t>VIA CERVINO 23</t>
  </si>
  <si>
    <t>Operates as retailer of furniture and home furnishing</t>
  </si>
  <si>
    <t>Operates as retailer of furniture and home furnishing [source: Bureau van Dijk]</t>
  </si>
  <si>
    <t>www.facitmoda.com
shop.facitmoda.com</t>
  </si>
  <si>
    <t>66.</t>
  </si>
  <si>
    <t>V.Y.B.Y.</t>
  </si>
  <si>
    <t>TIENEN</t>
  </si>
  <si>
    <t>4511</t>
  </si>
  <si>
    <t>Commerce de voitures et de véhicules automobiles légers</t>
  </si>
  <si>
    <t>Engaged in the wholesale of motor vehicles, spare parts and accessories</t>
  </si>
  <si>
    <t>Engaged in the wholesale of motor vehicles, spare parts and accessories [source: Bureau van Dijk]</t>
  </si>
  <si>
    <t>www.australianhouse.net
www.automagna.eu/nl/1/automagna_partner_voor_de_professionele_autohandelaar.aspx</t>
  </si>
  <si>
    <t>67.</t>
  </si>
  <si>
    <t>BENVENUTI SRL</t>
  </si>
  <si>
    <t>ORADEA</t>
  </si>
  <si>
    <t>www.benvenuti.ro</t>
  </si>
  <si>
    <t>68.</t>
  </si>
  <si>
    <t>KEKALE OY</t>
  </si>
  <si>
    <t>JOENSUU</t>
  </si>
  <si>
    <t>Toimiala: Yhtiön toimialana on naisten, miesten ja lasten pukimien, musiikkiäänitteiden, kemikalien sekä pukeutumiseen liittyvien tarvikkeiden myynti ja vaatteiden valmistus. Yhtiöllä on oikeus toimintaansa varten omistaa ja hallita kiinteistöjä ja osakkeita.</t>
  </si>
  <si>
    <t>Toimiala: Yhtion toimialana on naisten, miesten ja lasten pukimien, musiikkiaanitteiden, kemikalien seka pukeutumiseen liittyvien tarvikkeiden myynti ja vaatteiden valmistus. Yhtiolla on oikeus toimintaansa varten omistaa ja hallita kiinteistoja ja osakkeita.</t>
  </si>
  <si>
    <t>www.kekale.fi</t>
  </si>
  <si>
    <t>69.</t>
  </si>
  <si>
    <t>FABRIKA OBUVI</t>
  </si>
  <si>
    <t>Engaged in the wholesale distribution of footwear</t>
  </si>
  <si>
    <t>Торговля оптовая обувью.</t>
  </si>
  <si>
    <t>Engaged in the wholesale distribution of footwear [source: Bureau van Dijk]</t>
  </si>
  <si>
    <t>www.kapika.ru</t>
  </si>
  <si>
    <t>70.</t>
  </si>
  <si>
    <t>M. NEVES &amp; B. NEVES, LDA</t>
  </si>
  <si>
    <t>Engaged in the wholesale distribution of clothing and footwear</t>
  </si>
  <si>
    <t>Comércio de calçado</t>
  </si>
  <si>
    <t>Engaged in the wholesale distribution of clothing and footwear [source: Bureau van Dijk]</t>
  </si>
  <si>
    <t>www.calcadoguimaraes.pt</t>
  </si>
  <si>
    <t>71.</t>
  </si>
  <si>
    <t>MAX MARA S A S</t>
  </si>
  <si>
    <t>Engaged in the wholesale distribution of a range of suits and overcoats for women and children</t>
  </si>
  <si>
    <t>Commerce de vetements de pret-a-porter et prestation de services s'y afferents</t>
  </si>
  <si>
    <t>Engaged in the wholesale distribution of a range of suits and overcoats for women and children [source: Bureau van Dijk]</t>
  </si>
  <si>
    <t>www.maxmara.com</t>
  </si>
  <si>
    <t>72.</t>
  </si>
  <si>
    <t>GOLD MOVING COMPANY S.R.L.</t>
  </si>
  <si>
    <t>VIA SILICELLA 47</t>
  </si>
  <si>
    <t>Engaged in the wholesale distribution of jewelry</t>
  </si>
  <si>
    <t>COMMERCIO ALL'INGROSSO DI OROLOGI E DI GIOIELLERIA</t>
  </si>
  <si>
    <t>Engaged in the wholesale distribution of jewelry [source: Bureau van Dijk]</t>
  </si>
  <si>
    <t>73.</t>
  </si>
  <si>
    <t>SPORT VISION SKOPJE DOOEL</t>
  </si>
  <si>
    <t>SKOPJE</t>
  </si>
  <si>
    <t>Operates a shoe store specializing in selling men's, women's and children's footwear</t>
  </si>
  <si>
    <t>Operates a shoe store specializing in selling men's, women's and children's footwear [source: Bureau van Dijk]</t>
  </si>
  <si>
    <t>sportvision.mk</t>
  </si>
  <si>
    <t>74.</t>
  </si>
  <si>
    <t>BEO-SPORT SYSTEM DOO BEOGRAD</t>
  </si>
  <si>
    <t>BEOGRAD (PALILULA)</t>
  </si>
  <si>
    <t>Engaged in the wholesale distribution of fashion, casual and sportswear</t>
  </si>
  <si>
    <t>www.beosport.com
rs.beosport.com</t>
  </si>
  <si>
    <t>75.</t>
  </si>
  <si>
    <t>EMMEPI S.R.L.</t>
  </si>
  <si>
    <t>RIPALIMOSANI</t>
  </si>
  <si>
    <t>VIALE UNITA' D'ITALIA 18</t>
  </si>
  <si>
    <t>Specialises in manufacturing mechanical parts for companies and clients on the national and international markets</t>
  </si>
  <si>
    <t>Specialises in manufacturing mechanical parts for companies and clients on the national and international markets [source: Bureau van Dijk]</t>
  </si>
  <si>
    <t>mecapoce.com
www.meca.moda
www.emmepi-cb.com</t>
  </si>
  <si>
    <t>76.</t>
  </si>
  <si>
    <t>SCHOOLBLAZER LIMITED</t>
  </si>
  <si>
    <t>PETERBOROUGH</t>
  </si>
  <si>
    <t>Operates as the leading supplier of high quality uniforms to the UK's most prestigious schools</t>
  </si>
  <si>
    <t>Retail sale of clothing. Trading as 'Schoolblazer.com'</t>
  </si>
  <si>
    <t>www.schoolblazer.com</t>
  </si>
  <si>
    <t>77.</t>
  </si>
  <si>
    <t>YUVELIRNAYA SET EPL DAIMOND</t>
  </si>
  <si>
    <t>PER. 1-I SHCHIPKOVSKII D. 20</t>
  </si>
  <si>
    <t>Engaged in the retail distribution of jewelry</t>
  </si>
  <si>
    <t>Торговля ювелирными изделиями.</t>
  </si>
  <si>
    <t>Sale of jewellery.</t>
  </si>
  <si>
    <t>epldiamond.com</t>
  </si>
  <si>
    <t>78.</t>
  </si>
  <si>
    <t>BASSETTI (DEUTSCHLAND) GMBH  ZWEIGNIEDERLASSUNG OESTERREICH</t>
  </si>
  <si>
    <t>WALS-HIMMELREICH</t>
  </si>
  <si>
    <t>Engaged in the retail sale of home textiles</t>
  </si>
  <si>
    <t>Engaged in the retail sale of home textiles [source: Bureau van Dijk]</t>
  </si>
  <si>
    <t>www.zucchibassetti.com</t>
  </si>
  <si>
    <t>79.</t>
  </si>
  <si>
    <t>FANTASIA S.R.L.</t>
  </si>
  <si>
    <t>GINOSA</t>
  </si>
  <si>
    <t>VIA PITAGORA 56</t>
  </si>
  <si>
    <t>Engaged in the retail distribution of a general line of new clothing for men, women, and children</t>
  </si>
  <si>
    <t>Engaged in the retail distribution of a general line of new clothing for men, women, and children [source: Bureau van Dijk]</t>
  </si>
  <si>
    <t>www.fantasiacalzature.it</t>
  </si>
  <si>
    <t>80.</t>
  </si>
  <si>
    <t>CUPCAKE CLOTHING LIMITED</t>
  </si>
  <si>
    <t>Engaged in the design and manufacture of clothing</t>
  </si>
  <si>
    <t>The design and manufacture of clothing.</t>
  </si>
  <si>
    <t>www.cupcakeclothing.co.uk</t>
  </si>
  <si>
    <t>81.</t>
  </si>
  <si>
    <t>LAURAMAR</t>
  </si>
  <si>
    <t>LYON</t>
  </si>
  <si>
    <t>Engaged in the rental and sale of real estate properties</t>
  </si>
  <si>
    <t>Achat, vente en gros, en demi-gros ou au détail, import-export, courtage de tous produits de bijouterie, de joaillerie et d'horlogerie.</t>
  </si>
  <si>
    <t>Engaged in the rental and sale of real estate properties [source: Bureau van Dijk]</t>
  </si>
  <si>
    <t>www.maier.fr
www.lauramar.com.ar</t>
  </si>
  <si>
    <t>82.</t>
  </si>
  <si>
    <t>KATAPULT D.O.O.</t>
  </si>
  <si>
    <t>Primarily engaged in the wholesale of footwear products</t>
  </si>
  <si>
    <t>Primarily engaged in the wholesale of footwear products [source: Bureau van Dijk]</t>
  </si>
  <si>
    <t>www.officeshoes.hr</t>
  </si>
  <si>
    <t>83.</t>
  </si>
  <si>
    <t>MANBOW</t>
  </si>
  <si>
    <t>Engaged in the retail sale footwear</t>
  </si>
  <si>
    <t>Vente de chaussures et articles chaussants.</t>
  </si>
  <si>
    <t>Engaged in the retail sale footwear [source: Bureau van Dijk]</t>
  </si>
  <si>
    <t>www.manfield.fr</t>
  </si>
  <si>
    <t>84.</t>
  </si>
  <si>
    <t>VALENTI &amp; C. S.R.L.</t>
  </si>
  <si>
    <t>PISA</t>
  </si>
  <si>
    <t>BORGO STRETTO 28</t>
  </si>
  <si>
    <t>Engaged in the retail sale of footwear products in Italy</t>
  </si>
  <si>
    <t>COMMERCIO AL DETTAGLIO DI ARTICOLI DI PELLETTERIA E DA VIAGGIO</t>
  </si>
  <si>
    <t>Engaged in the retail sale of footwear products in Italy [source: Bureau van Dijk]</t>
  </si>
  <si>
    <t>www.valentipisa.it</t>
  </si>
  <si>
    <t>85.</t>
  </si>
  <si>
    <t>PILAR PRIETO GUMIEL SL</t>
  </si>
  <si>
    <t>ALCORCON</t>
  </si>
  <si>
    <t>Engaged in the production and retail distribution of clothing and accessories</t>
  </si>
  <si>
    <t>Venta al menor de moda femenina y sus complementos.</t>
  </si>
  <si>
    <t>Engaged in the production and retail distribution of clothing and accessories [source: Bureau van Dijk]</t>
  </si>
  <si>
    <t>www.pilarprieto.es</t>
  </si>
  <si>
    <t>86.</t>
  </si>
  <si>
    <t>NIELSENS A/S</t>
  </si>
  <si>
    <t>ODENSE SV</t>
  </si>
  <si>
    <t>Engaged in the retail sale of specialized lines of men's, women's, and children's clothing</t>
  </si>
  <si>
    <t>Engaged in the retail sale of specialized lines of men's, women's, and children's clothing [source: Bureau van Dijk]</t>
  </si>
  <si>
    <t>www.nielsens.dk
nielsens.dk</t>
  </si>
  <si>
    <t>87.</t>
  </si>
  <si>
    <t>VIGORA</t>
  </si>
  <si>
    <t>PROEZD 2-I KAPOTNINSKII D. 1, STR. 3, POMESHCH. 2</t>
  </si>
  <si>
    <t>Engaged in the retail trade of clothing and footwear products</t>
  </si>
  <si>
    <t>Оптовая торговля одеждой, обувью.</t>
  </si>
  <si>
    <t>Engaged in the retail trade of clothing and footwear products [source: Bureau van Dijk]</t>
  </si>
  <si>
    <t>www.vigorasildenafil.com</t>
  </si>
  <si>
    <t>88.</t>
  </si>
  <si>
    <t>STADIO SPORT SOCIEDAD LIMITADA</t>
  </si>
  <si>
    <t>ARUCAS</t>
  </si>
  <si>
    <t>Engaged in the operation of sporting goods store</t>
  </si>
  <si>
    <t>Comercio al por menor de artículos deportivos</t>
  </si>
  <si>
    <t>Engaged in the operation of sporting goods store [source: Bureau van Dijk]</t>
  </si>
  <si>
    <t>www.estadiosport.net</t>
  </si>
  <si>
    <t>89.</t>
  </si>
  <si>
    <t>LOYTOTEX OY</t>
  </si>
  <si>
    <t>KANGASALA</t>
  </si>
  <si>
    <t>Engaged in the operation of a chain of family clothing store</t>
  </si>
  <si>
    <t>Yhtiön toimialana on tekstiilien, paperi- ja muovituotteiden, kemikaalien ym. kodin tarvikkeiden ja elintarvikkeiden tukku- ja vähittäiskauppa sekä ulkomaankauppa. Lisäksi yhtiön toimialana on tekstiilituotteiden valmistus. Lisäksi yhtiö voi omistaa ja hallita kiinteistöjä ja arvopapereita sekä käydä niillä kauppaa.</t>
  </si>
  <si>
    <t>Yhtion toimialana on tekstiilien, paperi- ja muovituotteiden, kemikaalien ym. kodin tarvikkeiden ja elintarvikkeiden tukku- ja vahittaiskauppa seka ulkomaankauppa. Lisaksi yhtion toimialana on tekstiilituotteiden valmistus. Lisaksi yhtio voi omistaa ja hallita kiinteistoja ja arvopapereita seka kayda niilla kauppaa.</t>
  </si>
  <si>
    <t>www.loytotex.fi</t>
  </si>
  <si>
    <t>90.</t>
  </si>
  <si>
    <t>N PEAL (RETAIL) LIMITED</t>
  </si>
  <si>
    <t>IE</t>
  </si>
  <si>
    <t>Irlande</t>
  </si>
  <si>
    <t>KILDARE</t>
  </si>
  <si>
    <t>Design and sale of luxury cashmere clothing. Accounts data converted from Sterling.</t>
  </si>
  <si>
    <t>91.</t>
  </si>
  <si>
    <t>DESPI ASTIGI S.L.</t>
  </si>
  <si>
    <t>CORNELLA DE LLOBREGAT</t>
  </si>
  <si>
    <t>Engaged in the operation of a jewelry store</t>
  </si>
  <si>
    <t>Explotación joyeria</t>
  </si>
  <si>
    <t>Engaged in the operation of a jewelry store [source: Bureau van Dijk]</t>
  </si>
  <si>
    <t>92.</t>
  </si>
  <si>
    <t>DONATOR</t>
  </si>
  <si>
    <t>ME</t>
  </si>
  <si>
    <t>Monténégro</t>
  </si>
  <si>
    <t>TUZI</t>
  </si>
  <si>
    <t>Primarily engaged in the wholesale of non-durable goods</t>
  </si>
  <si>
    <t>www.donator.co.me</t>
  </si>
  <si>
    <t>93.</t>
  </si>
  <si>
    <t>TOMASINI FRANCIA SRL</t>
  </si>
  <si>
    <t>SPOLETO</t>
  </si>
  <si>
    <t>CORSO GIUSEPPE GARIBALDI 50</t>
  </si>
  <si>
    <t>Engaged in the retail trade of luxury watch and jewelry</t>
  </si>
  <si>
    <t>Engaged in the retail trade of luxury watch and jewelry [source: Bureau van Dijk]</t>
  </si>
  <si>
    <t>www.tomasinifrancia.it
tomasinifrancia.it</t>
  </si>
  <si>
    <t>94.</t>
  </si>
  <si>
    <t>DESNUDOS SOCIEDAD LIMITADA</t>
  </si>
  <si>
    <t>LAS PALMAS DE GRAN CANARIA</t>
  </si>
  <si>
    <t>Engaged in the retail sale and marketing of clothing and apparel products</t>
  </si>
  <si>
    <t>Venta al menor de prendas de vestir y complementos.</t>
  </si>
  <si>
    <t>Engaged in the retail sale and marketing of clothing and apparel products [source: Bureau van Dijk]</t>
  </si>
  <si>
    <t>www.desnudos.es</t>
  </si>
  <si>
    <t>95.</t>
  </si>
  <si>
    <t>IRINIK SRL</t>
  </si>
  <si>
    <t>BOTOSANI</t>
  </si>
  <si>
    <t>Engaged in the retail sale of jewelry, luggage and leather goods</t>
  </si>
  <si>
    <t>Engaged in the retail sale of jewelry, luggage and leather goods [source: Bureau van Dijk]</t>
  </si>
  <si>
    <t>www.sabrini.ro</t>
  </si>
  <si>
    <t>96.</t>
  </si>
  <si>
    <t>VISAO DO TEMPO II - DISTRIBUICAO, S.A.</t>
  </si>
  <si>
    <t>CARNAXIDE</t>
  </si>
  <si>
    <t>Distribuição e comércio de acessórios de moda, nomeadamente vestuário, ouro, prata, malas, cintos, carteiras, calçado, relógios e bijutaria</t>
  </si>
  <si>
    <t>www.pandoraonline.pt/acerca-visao-do-tempo
pandoraonline.pt</t>
  </si>
  <si>
    <t>97.</t>
  </si>
  <si>
    <t>EQUACAO DO TEMPO - RELOJOARIA, LDA</t>
  </si>
  <si>
    <t>PORTO</t>
  </si>
  <si>
    <t>Engaged in the retail sale of watches</t>
  </si>
  <si>
    <t>Importação, exportação, distribuição, representação e comercialização de artigos de relojoaria, ourivesaria e joalharia. Prestação de serviços de consultoria e de apoio à gestão de empresas, formação e assistência técnica. Comércio a retalho via Internet</t>
  </si>
  <si>
    <t>Engaged in the retail sale of watches [source: Bureau van Dijk]</t>
  </si>
  <si>
    <t>www.marcolino.pt</t>
  </si>
  <si>
    <t>98.</t>
  </si>
  <si>
    <t>LE SAC S.R.L.</t>
  </si>
  <si>
    <t>VIA BERNARDO DAVANZATI 28</t>
  </si>
  <si>
    <t>www.lesacoutlet.it
lesacsrl.it</t>
  </si>
  <si>
    <t>99.</t>
  </si>
  <si>
    <t>ARCO PAWEL NAGLY, JACEK DUDAK SP.J.</t>
  </si>
  <si>
    <t>KATOWICE</t>
  </si>
  <si>
    <t>Engaged in the wholesale and retail distribution of a general line of new clothing and accessories for men, women, and children</t>
  </si>
  <si>
    <t>Wholesale; Retail</t>
  </si>
  <si>
    <t>Engaged in the wholesale and retail distribution of a general line of new clothing and accessories for men, women, and children [source: Bureau van Dijk]</t>
  </si>
  <si>
    <t>www.sportjam.pl</t>
  </si>
  <si>
    <t>100.</t>
  </si>
  <si>
    <t>SERGIO CAPONE S.R.L.</t>
  </si>
  <si>
    <t>BORGO STRETTO 6</t>
  </si>
  <si>
    <t>Operates as a retailer of jewelry goods and watches</t>
  </si>
  <si>
    <t>Operates as a retailer of jewelry goods and watches [source: Bureau van Dijk]</t>
  </si>
  <si>
    <t>www.sergiocapone.it
www.sergiocapone.com</t>
  </si>
  <si>
    <t>101.</t>
  </si>
  <si>
    <t>CHECK POINT S.P.A.</t>
  </si>
  <si>
    <t>ASOLA</t>
  </si>
  <si>
    <t>VIA PARMA 66</t>
  </si>
  <si>
    <t>Engaged in the retail distribution of a wide range of clothing and fashion accessories in Italy</t>
  </si>
  <si>
    <t>Engaged in the retail distribution of a wide range of clothing and fashion accessories in Italy [source: Bureau van Dijk]</t>
  </si>
  <si>
    <t>brixiagym.check-point.it
check-point.it
www.check-point.it</t>
  </si>
  <si>
    <t>102.</t>
  </si>
  <si>
    <t>SPORTROOM SP. Z O.O. SP.K.</t>
  </si>
  <si>
    <t>LODZ</t>
  </si>
  <si>
    <t>Engaged in the retail distribution of footwear</t>
  </si>
  <si>
    <t>Engaged in the retail distribution of footwear [source: Bureau van Dijk]</t>
  </si>
  <si>
    <t>www.wbsport.pl</t>
  </si>
  <si>
    <t>103.</t>
  </si>
  <si>
    <t>VAN GRAAF RUHAZATI ES KERESKEDELMI BETETI TARSASAG</t>
  </si>
  <si>
    <t>Engaged in the retail sale of fashion clothing and accessories</t>
  </si>
  <si>
    <t>Engaged in the retail sale of fashion clothing and accessories [source: Bureau van Dijk]</t>
  </si>
  <si>
    <t>www.vangraaf.com/hu
company.vangraaf.com/en</t>
  </si>
  <si>
    <t>104.</t>
  </si>
  <si>
    <t>AZEL D.O.O. SARAJEVO</t>
  </si>
  <si>
    <t>BA</t>
  </si>
  <si>
    <t>Bosnie-Herzégovine</t>
  </si>
  <si>
    <t>ILIDZA</t>
  </si>
  <si>
    <t>Engaged in the provision of general construction and civil engineering services</t>
  </si>
  <si>
    <t>Engaged in the provision of general construction and civil engineering services [source: Bureau van Dijk]</t>
  </si>
  <si>
    <t>www.azel.ba</t>
  </si>
  <si>
    <t>105.</t>
  </si>
  <si>
    <t>LANCERTO S.A.</t>
  </si>
  <si>
    <t>LANCUT</t>
  </si>
  <si>
    <t>Engaged in the retail sale of clothing, particularly for men</t>
  </si>
  <si>
    <t>Engaged in the retail sale of clothing, particularly for men [source: Bureau van Dijk]</t>
  </si>
  <si>
    <t>www.lancerto.com</t>
  </si>
  <si>
    <t>106.</t>
  </si>
  <si>
    <t>DUNNES STORES ANDALUCIA SA</t>
  </si>
  <si>
    <t>MIJAS</t>
  </si>
  <si>
    <t>Engaged in the management and operation of food, textiles, and homewares stores</t>
  </si>
  <si>
    <t>Comercio al por menor de textiles para el hogar-señora-caballero y niño.</t>
  </si>
  <si>
    <t>Engaged in the management and operation of food, textiles, and homewares stores [source: Bureau van Dijk]</t>
  </si>
  <si>
    <t>www.dunnesstores.com</t>
  </si>
  <si>
    <t>107.</t>
  </si>
  <si>
    <t>NEWMAX NOWAK I WSPOLNICY SP.K.</t>
  </si>
  <si>
    <t>RZESZOW</t>
  </si>
  <si>
    <t>Engaged in the wholesale and retail trade of New Balance sports shoes</t>
  </si>
  <si>
    <t>Trade: footwear</t>
  </si>
  <si>
    <t>www.nbsklep.pl
nbsklep.pl</t>
  </si>
  <si>
    <t>108.</t>
  </si>
  <si>
    <t>EVOLUTION S.R.L.</t>
  </si>
  <si>
    <t>POLIGNANO A MARE</t>
  </si>
  <si>
    <t>STRADA COMUNALE QUINTAVALLE</t>
  </si>
  <si>
    <t>www.evolutionboutique.it
www.idievolution.it</t>
  </si>
  <si>
    <t>109.</t>
  </si>
  <si>
    <t>MAGAZZINI BERTON S.R.L.</t>
  </si>
  <si>
    <t>BOLZANO VICENTINO</t>
  </si>
  <si>
    <t>VIA ZUCCOLA 24/C</t>
  </si>
  <si>
    <t>Engaged in the retail distribution of clothing, footwear and accessories</t>
  </si>
  <si>
    <t>Engaged in the retail distribution of clothing, footwear and accessories [source: Bureau van Dijk]</t>
  </si>
  <si>
    <t>www.bertonmagazzini.it</t>
  </si>
  <si>
    <t>110.</t>
  </si>
  <si>
    <t>GOFAS, G., &amp; CO P.C. "GOFAS JEWELRY"</t>
  </si>
  <si>
    <t>Engaged in the operation of jewelry stores</t>
  </si>
  <si>
    <t>Imports and trade of jewellery, watches, garments, shoes, accessories and costume jewellery</t>
  </si>
  <si>
    <t>www.gofas.gr</t>
  </si>
  <si>
    <t>111.</t>
  </si>
  <si>
    <t>TWA RETAIL SP. Z O.O. SP.K.</t>
  </si>
  <si>
    <t>Engaged in the retail trade of clothing apparels</t>
  </si>
  <si>
    <t>Engaged in the retail trade of clothing apparels [source: Bureau van Dijk]</t>
  </si>
  <si>
    <t>www.reporteryoung.pl</t>
  </si>
  <si>
    <t>112.</t>
  </si>
  <si>
    <t>NIVEL PRECIOSO, LDA</t>
  </si>
  <si>
    <t>VIZELA</t>
  </si>
  <si>
    <t>Engaged in the retail trade of a wide range of merchandise</t>
  </si>
  <si>
    <t>Comércio a retalho de artigos de ourivesaria. Comércio por grosso, importação, exportação, representação comercial e transformação de metais ferrosos e não ferrosos e outros produtos similares ou afins.</t>
  </si>
  <si>
    <t>Engaged in the retail trade of a wide range of merchandise [source: Bureau van Dijk]</t>
  </si>
  <si>
    <t>113.</t>
  </si>
  <si>
    <t>BELYETAZH</t>
  </si>
  <si>
    <t>114.</t>
  </si>
  <si>
    <t>LIMITED LIABILITY COMPANY U4 GROUP</t>
  </si>
  <si>
    <t>KRASNODAR</t>
  </si>
  <si>
    <t>UL. STAVROPOLSKAYA D. 133, POMESHCH. 2</t>
  </si>
  <si>
    <t>Engaged in wholesaling of miscellaneous non-durable goods</t>
  </si>
  <si>
    <t>Ритейлер одежды и обуви.</t>
  </si>
  <si>
    <t>Engaged in wholesaling of miscellaneous non-durable goods [source: Bureau van Dijk]</t>
  </si>
  <si>
    <t>www.u4group.ru
u4group.ru
yufogroup.ru</t>
  </si>
  <si>
    <t>115.</t>
  </si>
  <si>
    <t>MEGAFORT OU</t>
  </si>
  <si>
    <t>EE</t>
  </si>
  <si>
    <t>Estonie</t>
  </si>
  <si>
    <t>TALLINN</t>
  </si>
  <si>
    <t>Engaged in the retail trade of watches and jewelry</t>
  </si>
  <si>
    <t>Retail sale of watches and jewellery in specialised stores</t>
  </si>
  <si>
    <t>www.goldtime.ee</t>
  </si>
  <si>
    <t>116.</t>
  </si>
  <si>
    <t>HUGO BOSS INTERNATIONAL MARKETS AG S.A. ODDZIAL W POLSCE</t>
  </si>
  <si>
    <t>Engaged in the retail of luxury fashion items</t>
  </si>
  <si>
    <t>Engaged in the retail of luxury fashion items [source: Bureau van Dijk]</t>
  </si>
  <si>
    <t>www.hugoboss.pl
www.hugoboss.asia</t>
  </si>
  <si>
    <t>117.</t>
  </si>
  <si>
    <t>ADRENALINE.PL SP. Z O.O. SP.K.</t>
  </si>
  <si>
    <t>OLSZTYN</t>
  </si>
  <si>
    <t>Engaged in the retail of sportswear</t>
  </si>
  <si>
    <t>Engaged in the retail of sportswear [source: Bureau van Dijk]</t>
  </si>
  <si>
    <t>adrenaline.pl</t>
  </si>
  <si>
    <t>118.</t>
  </si>
  <si>
    <t>LLC FF STYLE</t>
  </si>
  <si>
    <t>PR-KT PROLETARSKII D. 19, K. 1, PODV. POM.I, KOM 37V</t>
  </si>
  <si>
    <t>Торговля одеждой.</t>
  </si>
  <si>
    <t>Trade in clothes.</t>
  </si>
  <si>
    <t>119.</t>
  </si>
  <si>
    <t>SA TURRI ET FILS</t>
  </si>
  <si>
    <t>PARAY LE MONIAL</t>
  </si>
  <si>
    <t>Engaged in the operation and management of a shoe store</t>
  </si>
  <si>
    <t>Vente de chaussures maroquinerie, articles de sport.</t>
  </si>
  <si>
    <t>Engaged in the operation and management of a shoe store [source: Bureau van Dijk]</t>
  </si>
  <si>
    <t>www.chaussures.turri.fr</t>
  </si>
  <si>
    <t>120.</t>
  </si>
  <si>
    <t>CENERE GB SRL</t>
  </si>
  <si>
    <t>BASSANO DEL GRAPPA</t>
  </si>
  <si>
    <t>VIA JACOPO DA PONTE 18/20</t>
  </si>
  <si>
    <t>www.ceneregb.com</t>
  </si>
  <si>
    <t>121.</t>
  </si>
  <si>
    <t>NEW YORKER ESTONIA OU</t>
  </si>
  <si>
    <t>Operates as a clothing store</t>
  </si>
  <si>
    <t>www.newyorker.de
www.kristiine.com/stores/-/shops/Mood/1004402/New-Yorker</t>
  </si>
  <si>
    <t>122.</t>
  </si>
  <si>
    <t>STELLA SITI RITEIL</t>
  </si>
  <si>
    <t>Engaged in the retail sale of fashion clothing and accessories for women</t>
  </si>
  <si>
    <t>продажа итальянской одежды, обуви и аксессуаров (Marella, Iblues)</t>
  </si>
  <si>
    <t>Engaged in the retail sale of fashion clothing and accessories for women [source: Bureau van Dijk]</t>
  </si>
  <si>
    <t>world.marella.com</t>
  </si>
  <si>
    <t>123.</t>
  </si>
  <si>
    <t>HYLTON</t>
  </si>
  <si>
    <t>AIX EN PROVENCE</t>
  </si>
  <si>
    <t>Engaged in offering shoes of all styles for men and women</t>
  </si>
  <si>
    <t>Vente de chaussures de luxe et de grandes marques et d'articles de maroquinerie.</t>
  </si>
  <si>
    <t>Engaged in offering shoes of all styles for men and women [source: Bureau van Dijk]</t>
  </si>
  <si>
    <t>www.hylton.fr</t>
  </si>
  <si>
    <t>124.</t>
  </si>
  <si>
    <t>MYSHOE N. I. MINOGLOU S.A.</t>
  </si>
  <si>
    <t>OINOFYTA</t>
  </si>
  <si>
    <t>Engaged in the wholesale of clothing and footwear products</t>
  </si>
  <si>
    <t>Exclusive imports, imports and trade of shoes, slippers, garments, travelling goods, white linen, tableware, decoratives and small furniture (also via internet: www.myshoe.gr, www.laredoute.gr and www.samsonite.gr)</t>
  </si>
  <si>
    <t>www.myshoe.gr</t>
  </si>
  <si>
    <t>125.</t>
  </si>
  <si>
    <t>ROBERT GATWARD JEWELLERS LIMITED</t>
  </si>
  <si>
    <t>HUNGERFORD</t>
  </si>
  <si>
    <t>Engaged in the wholesale and retail of jewelry and related services</t>
  </si>
  <si>
    <t>Jewellery retailers.</t>
  </si>
  <si>
    <t>www.robertgatwardjewellers.co.uk</t>
  </si>
  <si>
    <t>126.</t>
  </si>
  <si>
    <t>GLOBAL BRANDS DISTRIBUTION OOD</t>
  </si>
  <si>
    <t>BG</t>
  </si>
  <si>
    <t>Bulgarie</t>
  </si>
  <si>
    <t>SOFIA</t>
  </si>
  <si>
    <t>KV. ZHILISHTNA GRUPA YUZHEN PARK, UL. KOZYAK 12, BL. 122, VH. A, ET. 1, AP. 1</t>
  </si>
  <si>
    <t>Engaged in the retail sale of branded apparel and footwear in specialised stores</t>
  </si>
  <si>
    <t>Engaged in the retail sale of branded apparel and footwear in specialised stores [source: Bureau van Dijk]</t>
  </si>
  <si>
    <t>www.globalbrands.bg</t>
  </si>
  <si>
    <t>127.</t>
  </si>
  <si>
    <t>MANZONI SRL</t>
  </si>
  <si>
    <t>BELLUNO</t>
  </si>
  <si>
    <t>VIA ROMA 19</t>
  </si>
  <si>
    <t>Engaged in the retail sale of footwear products</t>
  </si>
  <si>
    <t>Engaged in the retail sale of footwear products [source: Bureau van Dijk]</t>
  </si>
  <si>
    <t>www.manzonisrl.it
www.manzonitende.it</t>
  </si>
  <si>
    <t>128.</t>
  </si>
  <si>
    <t>SICAR</t>
  </si>
  <si>
    <t>NICE</t>
  </si>
  <si>
    <t>Engaged in the retail sale of clothing principally in France</t>
  </si>
  <si>
    <t>Boutique Hermès (ensemblier décorateur, vente d'objets d'arts, cadeaux, liste de mariage, prêt à porter)</t>
  </si>
  <si>
    <t>Engaged in the retail sale of clothing principally in France [source: Bureau van Dijk]</t>
  </si>
  <si>
    <t>www.hermes.com</t>
  </si>
  <si>
    <t>129.</t>
  </si>
  <si>
    <t>S. D. KELLS LIMITED</t>
  </si>
  <si>
    <t>ENNISKILLEN</t>
  </si>
  <si>
    <t>Engaged in the retail sale of apparel, accessories and other textile products</t>
  </si>
  <si>
    <t>Ladies, gents and childrens outfitters, together with the sale of household goods.</t>
  </si>
  <si>
    <t>www.sdkells.co.uk</t>
  </si>
  <si>
    <t>130.</t>
  </si>
  <si>
    <t>MATTIOLI &amp; STEFANI S.R.L.</t>
  </si>
  <si>
    <t>MODENA</t>
  </si>
  <si>
    <t>VIA SARAGOZZA 130</t>
  </si>
  <si>
    <t>www.watchesforpassion.com/about-us</t>
  </si>
  <si>
    <t>131.</t>
  </si>
  <si>
    <t>RETAIL SHOES LLC</t>
  </si>
  <si>
    <t>Engaged in the retail trade of footwear and other related products</t>
  </si>
  <si>
    <t>продажа обуви</t>
  </si>
  <si>
    <t>Engaged in the retail trade of footwear and other related products [source: Bureau van Dijk]</t>
  </si>
  <si>
    <t>respect-shoes.ru</t>
  </si>
  <si>
    <t>132.</t>
  </si>
  <si>
    <t>PAPINI S.R.L.</t>
  </si>
  <si>
    <t>CATANIA</t>
  </si>
  <si>
    <t>CORSO ITALIA 171</t>
  </si>
  <si>
    <t>Operates as the exclusive fashion store of luxury brands with a wide selection of haute-couture clothings of international designers</t>
  </si>
  <si>
    <t>Operates as the exclusive fashion store of luxury brands with a wide selection of haute-couture clothings of international designers [source: Bureau van Dijk]</t>
  </si>
  <si>
    <t>www.papinistore.com</t>
  </si>
  <si>
    <t>133.</t>
  </si>
  <si>
    <t>DAVID-ANDERSEN AS</t>
  </si>
  <si>
    <t>POSTBOKS 773  SENTRUM</t>
  </si>
  <si>
    <t>Engaged in the retail sale and marketing of gold and silver wares and related fashion accessories as well as in redesigning fashionable items</t>
  </si>
  <si>
    <t>BUTIKKHANDEL MED GULL- OG SØLVVARER, SAMT INVESTERING I ANDRE SELSKAPER.</t>
  </si>
  <si>
    <t>Engaged in the retail sale and marketing of gold and silver wares and related fashion accessories as well as in redesigning fashionable items [source: Bureau van Dijk]</t>
  </si>
  <si>
    <t>www.david-andersen.no</t>
  </si>
  <si>
    <t>134.</t>
  </si>
  <si>
    <t>COLELLA GROUP S.R.L.</t>
  </si>
  <si>
    <t>NAPOLI</t>
  </si>
  <si>
    <t>VIA VINCENZO RUIZ ARANGIO 42</t>
  </si>
  <si>
    <t>Engaged in the retail sale of clothing in specialised stores [source: Bureau van Dijk]</t>
  </si>
  <si>
    <t>lnx.spadaroma.com
www.spadaroma.com</t>
  </si>
  <si>
    <t>135.</t>
  </si>
  <si>
    <t>ROBERTO JOYERO VIGO SL</t>
  </si>
  <si>
    <t>VIGO</t>
  </si>
  <si>
    <t>Primarily engaged in the wholesale and retail sale of jewelry, watches, precious stones, and precious metals</t>
  </si>
  <si>
    <t>Fabricación y comercialización de artículos de relojería y joyería.</t>
  </si>
  <si>
    <t>Primarily engaged in the wholesale and retail sale of jewelry, watches, precious stones, and precious metals [source: Bureau van Dijk]</t>
  </si>
  <si>
    <t>www.robertojoyero.com</t>
  </si>
  <si>
    <t>136.</t>
  </si>
  <si>
    <t>GARIBALDINA S.R.L.</t>
  </si>
  <si>
    <t>RHO</t>
  </si>
  <si>
    <t>CORSO GIUSEPPE GARIBALDI 23</t>
  </si>
  <si>
    <t>Engaged in the retail trade of footwear and other related leather products</t>
  </si>
  <si>
    <t>Engaged in the retail trade of footwear and other related leather products [source: Bureau van Dijk]</t>
  </si>
  <si>
    <t>www.garibaldinacalzature.it</t>
  </si>
  <si>
    <t>137.</t>
  </si>
  <si>
    <t>MGCGROUP MEGACALZADO IBERICA SL</t>
  </si>
  <si>
    <t>ORKOIEN</t>
  </si>
  <si>
    <t>Engaged in the retail distribution of footwear and related products</t>
  </si>
  <si>
    <t>Comercio al por menor de calzado de niño, señora, caballero y deportivo.</t>
  </si>
  <si>
    <t>Engaged in the retail distribution of footwear and related products [source: Bureau van Dijk]</t>
  </si>
  <si>
    <t>www.megacalzado.com</t>
  </si>
  <si>
    <t>138.</t>
  </si>
  <si>
    <t>CUMINI TRE S.R.L.</t>
  </si>
  <si>
    <t>GEMONA DEL FRIULI</t>
  </si>
  <si>
    <t>VIA SAN DANIELE 3</t>
  </si>
  <si>
    <t>Engaged in the sale of clothing and accessories</t>
  </si>
  <si>
    <t>Engaged in the sale of clothing and accessories [source: Bureau van Dijk]</t>
  </si>
  <si>
    <t>www.cumini.it
www.cumini.com</t>
  </si>
  <si>
    <t>139.</t>
  </si>
  <si>
    <t>PRENATAL SINGLE MEMBER S.A.</t>
  </si>
  <si>
    <t>PIRAEUS</t>
  </si>
  <si>
    <t>Engaged in the wholesale distribution of maternity and baby clothes and nursery equipment</t>
  </si>
  <si>
    <t>Exclusive imports and trade of children's wear, white linen, cosmetics and furniture, baby goods, maternity garments and toys (also via internet). Franchising</t>
  </si>
  <si>
    <t>www.prenatal.gr</t>
  </si>
  <si>
    <t>140.</t>
  </si>
  <si>
    <t>ELEGANTKA</t>
  </si>
  <si>
    <t>Торговля одеждой, обувью и аксессуарами</t>
  </si>
  <si>
    <t>Sale of clothes, footware and accessories</t>
  </si>
  <si>
    <t>www.fursk.ru</t>
  </si>
  <si>
    <t>141.</t>
  </si>
  <si>
    <t>SUIT S.R.L.</t>
  </si>
  <si>
    <t>LECCE</t>
  </si>
  <si>
    <t>VIA 140 REGGIMENTO FANTERIA 12</t>
  </si>
  <si>
    <t>www.suitnegozi.com</t>
  </si>
  <si>
    <t>142.</t>
  </si>
  <si>
    <t>M&amp;A EXPORT S.R.L.</t>
  </si>
  <si>
    <t>MAZZE</t>
  </si>
  <si>
    <t>VIA ITALIA 21</t>
  </si>
  <si>
    <t>maexport.app</t>
  </si>
  <si>
    <t>143.</t>
  </si>
  <si>
    <t>MANTOVANI S.R.L.</t>
  </si>
  <si>
    <t>CARATE BRIANZA</t>
  </si>
  <si>
    <t>CORSO DELLA LIBERTA' 15</t>
  </si>
  <si>
    <t>Engaged in the wholesale distribution of a range of clothing products and accessories</t>
  </si>
  <si>
    <t>Engaged in the wholesale distribution of a range of clothing products and accessories [source: Bureau van Dijk]</t>
  </si>
  <si>
    <t>mantovanistore.com/it_it
www.mantovanistore.com
www.distilleriemantovani.it</t>
  </si>
  <si>
    <t>144.</t>
  </si>
  <si>
    <t>BIG BRAND SOLE SHAREHOLDER CO. LTD</t>
  </si>
  <si>
    <t>RETHYMNO</t>
  </si>
  <si>
    <t>Operates as an online clothing store that caters to all those who love athletic and casual outfits</t>
  </si>
  <si>
    <t>Trade of sportswear, sports shoes and sports goods (also sales via internet)</t>
  </si>
  <si>
    <t>www.heavenofbrands.com</t>
  </si>
  <si>
    <t>145.</t>
  </si>
  <si>
    <t>BRENTA</t>
  </si>
  <si>
    <t>Engaged in the marketing and sale of furniture and home furnishings</t>
  </si>
  <si>
    <t>Engaged in the marketing and sale of furniture and home furnishings [source: Bureau van Dijk]</t>
  </si>
  <si>
    <t>146.</t>
  </si>
  <si>
    <t>ADAMAKOS BROS S.A.</t>
  </si>
  <si>
    <t>PERISTERI</t>
  </si>
  <si>
    <t>Engaged in the wholesale and retail marketing of men's fashion and clothing items</t>
  </si>
  <si>
    <t>Imports and trade of men's wear, shoes and accessories (also via internet). Real Estate lessors</t>
  </si>
  <si>
    <t>www.adamakos.gr</t>
  </si>
  <si>
    <t>147.</t>
  </si>
  <si>
    <t>GLEN</t>
  </si>
  <si>
    <t>UL. KASATKINA D. 3, ET 4 POM4</t>
  </si>
  <si>
    <t>Розничная торговля одеждой (марки Glenfield, Flo&amp;Jo, Braccialini)</t>
  </si>
  <si>
    <t>Retail sale of clothing (brands Glenfield, Flo&amp;Jo, Braccialini)</t>
  </si>
  <si>
    <t>www.flo-jo.ru
glenfield.ru</t>
  </si>
  <si>
    <t>148.</t>
  </si>
  <si>
    <t>PROGETTO MODA S.R.L.</t>
  </si>
  <si>
    <t>ALTAMURA</t>
  </si>
  <si>
    <t>PIAZZA ZANARDELLI N. 11</t>
  </si>
  <si>
    <t>Engaged in the retail distribution of clothing and accessories</t>
  </si>
  <si>
    <t>Engaged in the retail distribution of clothing and accessories [source: Bureau van Dijk]</t>
  </si>
  <si>
    <t>www.anteprimaextra.com
www.progettomoda.it</t>
  </si>
  <si>
    <t>149.</t>
  </si>
  <si>
    <t>UNIFATO - CONFECCOES DO CENTRO, LDA</t>
  </si>
  <si>
    <t>REGUENGO DO FETAL</t>
  </si>
  <si>
    <t>Comercialização de artigos de vestuário/ Produção de eletricidade de origem eólica, geotérmica, solar e de origem, n.e.</t>
  </si>
  <si>
    <t>Engaged in the retail sale of clothing [source: Bureau van Dijk]</t>
  </si>
  <si>
    <t>www.unifato.pt</t>
  </si>
  <si>
    <t>150.</t>
  </si>
  <si>
    <t>MARC TENSEN</t>
  </si>
  <si>
    <t>ANTWERPEN</t>
  </si>
  <si>
    <t>Engaged in the operation of jewelry and watch stores</t>
  </si>
  <si>
    <t>Engaged in the operation of jewelry and watch stores [source: Bureau van Dijk]</t>
  </si>
  <si>
    <t>www.tensen.be</t>
  </si>
  <si>
    <t>151.</t>
  </si>
  <si>
    <t>CAMPARINI S.R.L.</t>
  </si>
  <si>
    <t>REGGIO NELL'EMILIA</t>
  </si>
  <si>
    <t>VIA EMILIA SAN PIETRO 29/C</t>
  </si>
  <si>
    <t>Engaged in the wholesale of jewelry, watches, precious stones, and precious metals</t>
  </si>
  <si>
    <t>Engaged in the wholesale of jewelry, watches, precious stones, and precious metals [source: Bureau van Dijk]</t>
  </si>
  <si>
    <t>www.camparinigioielli.com</t>
  </si>
  <si>
    <t>152.</t>
  </si>
  <si>
    <t>NIKOLAOS P. SAKELLARIS S.A.</t>
  </si>
  <si>
    <t>Representation, imports and trade of anatomic shoes (sales also via internet)</t>
  </si>
  <si>
    <t>www.sakellaris.gr</t>
  </si>
  <si>
    <t>153.</t>
  </si>
  <si>
    <t>FILNUM S.P.A.</t>
  </si>
  <si>
    <t>PARMA</t>
  </si>
  <si>
    <t>GALLERIA POLIDORO 2/C</t>
  </si>
  <si>
    <t>Engaged in the professional operator in the gold trade</t>
  </si>
  <si>
    <t>Engaged in the professional operator in the gold trade [source: Bureau van Dijk]</t>
  </si>
  <si>
    <t>www.filnum.it</t>
  </si>
  <si>
    <t>154.</t>
  </si>
  <si>
    <t>LOSCHI SRL</t>
  </si>
  <si>
    <t>TREVISO</t>
  </si>
  <si>
    <t>VIA MARTIRI DELLA LIBERTA' 10</t>
  </si>
  <si>
    <t>Operates as a clothing store [source: Bureau van Dijk]</t>
  </si>
  <si>
    <t>loschiboutique.com
www.loschiboutique.com</t>
  </si>
  <si>
    <t>155.</t>
  </si>
  <si>
    <t>GROUP 88 NUF</t>
  </si>
  <si>
    <t>GROSSIST DETALJIST LÆRVARER.</t>
  </si>
  <si>
    <t>group88.dk</t>
  </si>
  <si>
    <t>156.</t>
  </si>
  <si>
    <t>YAR</t>
  </si>
  <si>
    <t>KRASNOYARSK</t>
  </si>
  <si>
    <t>157.</t>
  </si>
  <si>
    <t>GLOBUS CONFEZIONI S.P.A.</t>
  </si>
  <si>
    <t>BOLZANO</t>
  </si>
  <si>
    <t>PIAZZA DEL MUNICIPIO 4/A</t>
  </si>
  <si>
    <t>Engaged in the retail trade of clothing and related accessories</t>
  </si>
  <si>
    <t>Engaged in the retail trade of clothing and related accessories [source: Bureau van Dijk]</t>
  </si>
  <si>
    <t>www.globus-mode.it
www.globus-mode.com</t>
  </si>
  <si>
    <t>158.</t>
  </si>
  <si>
    <t>LAATUKORU OY</t>
  </si>
  <si>
    <t>HYVINKAA</t>
  </si>
  <si>
    <t>Engaged in the retail sale of jewelry products and other valuable goods in Finland</t>
  </si>
  <si>
    <t>Yhtiön toimialana on kello- ja kultasepänalan kauppa ja valmistustoiminta sekä kaikki niihin liittyvä toiminta. Yhtiö voi harjoittaa käytettyjen tavaroiden osto-, myynti- ja välitysliiketoimintaa. Yhtiö voi myös omistaa ja hallita kiinteistöjä sekä vuokrata niissä sijaitsevia huoneistoja ulkopuolisille. Lisäksi yhtiö voi käydä arvopaperikauppaa ja harjoittaa sijoitustoimintaa. Yhtiö voi antaa vakuuksia ja takauksia muiden yhtiöiden ja henkilöiden veloista ja vastuista.</t>
  </si>
  <si>
    <t>Yhtion toimialana on kello- ja kultasepanalan kauppa ja valmistustoiminta seka kaikki niihin liittyva toiminta. Yhtio voi harjoittaa kaytettyjen tavaroiden osto-, myynti- ja valitysliiketoimintaa. Yhtio voi myos omistaa ja hallita kiinteistoja seka vuokrata niissa sijaitsevia huoneistoja ulkopuolisille. Lisaksi yhtio voi kayda arvopaperikauppaa ja harjoittaa sijoitustoimintaa. Yhtio voi antaa vakuuksia ja takauksia muiden yhtioiden ja henkiloiden veloista ja vastuista.</t>
  </si>
  <si>
    <t>www.laatukoru.fi</t>
  </si>
  <si>
    <t>159.</t>
  </si>
  <si>
    <t>BUDMIL PRODUCTION, TRADE AND SERVICE PRIVATE COMPANY LIMITED BY SHARES</t>
  </si>
  <si>
    <t>Engaged in the wholesale distribution of clothing, footwear, and leather goods for men, women, and children</t>
  </si>
  <si>
    <t>Engaged in the wholesale distribution of clothing, footwear, and leather goods for men, women, and children [source: Bureau van Dijk]</t>
  </si>
  <si>
    <t>www.budmil.eu
budmil.eu</t>
  </si>
  <si>
    <t>160.</t>
  </si>
  <si>
    <t>BIKBOK OY</t>
  </si>
  <si>
    <t>Primarily engaged in the retail sale of clothing and fashion items</t>
  </si>
  <si>
    <t>Bolaget ska driva handelsrörelse inom konfektion jämte annan därmed förenlig verksamhet.</t>
  </si>
  <si>
    <t>Bolaget ska driva handelsrorelse inom konfektion jamte annan darmed forenlig verksamhet.</t>
  </si>
  <si>
    <t>www.bikbok.com</t>
  </si>
  <si>
    <t>161.</t>
  </si>
  <si>
    <t>CROSS POLAND SP. Z O.O.</t>
  </si>
  <si>
    <t>ZAKRET</t>
  </si>
  <si>
    <t>Engaged in the wholesale trade of wearing apparel, accessories and other textile products</t>
  </si>
  <si>
    <t>Engaged in the wholesale trade of wearing apparel, accessories and other textile products [source: Bureau van Dijk]</t>
  </si>
  <si>
    <t>www.crossjeans.pl</t>
  </si>
  <si>
    <t>162.</t>
  </si>
  <si>
    <t>LLC BRAND OUTLET</t>
  </si>
  <si>
    <t>UL. MOLODOGVARDEISKAYA D. 2, K. 3, KV. 71</t>
  </si>
  <si>
    <t>Торговля одеждой, обувью, товарами для дома.</t>
  </si>
  <si>
    <t>Trade in clothing, footwear, household goods.</t>
  </si>
  <si>
    <t>wossoutlet.com</t>
  </si>
  <si>
    <t>163.</t>
  </si>
  <si>
    <t>FERNER JACOBSEN AKTIESELSKAP</t>
  </si>
  <si>
    <t>HANDEL SAMT HVA HERMED STÅR I FORBINDELSE, HERUNDER Å DELTA I ANDRE SELSKAP MED ØKONOMISK FORMÅL.</t>
  </si>
  <si>
    <t>164.</t>
  </si>
  <si>
    <t>RECMAN SP. Z O.O.</t>
  </si>
  <si>
    <t>SUWALKI</t>
  </si>
  <si>
    <t>Engaged in the wholesale trade of clothing and footwear products</t>
  </si>
  <si>
    <t>Engaged in the wholesale trade of clothing and footwear products [source: Bureau van Dijk]</t>
  </si>
  <si>
    <t>www.recman.pl</t>
  </si>
  <si>
    <t>165.</t>
  </si>
  <si>
    <t>JS GROUP</t>
  </si>
  <si>
    <t>PR-KT VOLGOGRADSKII D. 42, K. 23</t>
  </si>
  <si>
    <t>Engaged in selling pantyhose and underwear</t>
  </si>
  <si>
    <t>розничная, оптовая торговля: колготки, нижнее белье, чулочно-носочные изделия.</t>
  </si>
  <si>
    <t>Engaged in selling pantyhose and underwear [source: Bureau van Dijk]</t>
  </si>
  <si>
    <t>js-company.ru
www.js-company.ru</t>
  </si>
  <si>
    <t>166.</t>
  </si>
  <si>
    <t>SARL MAILLOCHON</t>
  </si>
  <si>
    <t>LIMOGES</t>
  </si>
  <si>
    <t>Engaged in the retail of clothing</t>
  </si>
  <si>
    <t>Engaged in the retail of clothing [source: Bureau van Dijk]</t>
  </si>
  <si>
    <t>www.imajeans.fr</t>
  </si>
  <si>
    <t>167.</t>
  </si>
  <si>
    <t>MANGO HAUSSMANN</t>
  </si>
  <si>
    <t>Engaged in the wholesale and retail trade of apparel, accessories and other textile products</t>
  </si>
  <si>
    <t>Acquisition et gestion de toutes valeurs mobilières , prise de participations ou d'intérêts sous quelque forme que ce soit dans toutes sociétés et généralement toutes opérations quelconques se rapportant, directement ou indirectement, à l'objet précité. Achat, vente en gros, en demi-gros et au détail de tous articles textiles, vêtements confectionnés et articles chaussants, bonneterie, linge de maison, nouveautés, accessoires d'habillement, maroquinerie. Tous articles d'ameublement et de décoration et tous produits d'entretien.</t>
  </si>
  <si>
    <t>Engaged in the wholesale and retail trade of apparel, accessories and other textile products [source: Bureau van Dijk]</t>
  </si>
  <si>
    <t>www.mango.com</t>
  </si>
  <si>
    <t>168.</t>
  </si>
  <si>
    <t>VESNA, A.S.</t>
  </si>
  <si>
    <t>CZ</t>
  </si>
  <si>
    <t>République tchèque</t>
  </si>
  <si>
    <t>CEPERKA</t>
  </si>
  <si>
    <t>Engaged in the wholesale of textile products. It is a privately held company based in Czech Republic</t>
  </si>
  <si>
    <t>Engaged in the wholesale of textile products. It is a privately held company based in Czech Republic [source: Bureau van Dijk]</t>
  </si>
  <si>
    <t>www.vesna.cz
www.ivesna.cz</t>
  </si>
  <si>
    <t>169.</t>
  </si>
  <si>
    <t>SMART RETAIL EOOD</t>
  </si>
  <si>
    <t>www.orsay-fashion.bg
orsay-fashion.bg</t>
  </si>
  <si>
    <t>170.</t>
  </si>
  <si>
    <t>RETAIL 2000 S.R.L.</t>
  </si>
  <si>
    <t>VIA ACHILLE GRANDI 2</t>
  </si>
  <si>
    <t>www.matiasfashionoutlet.com</t>
  </si>
  <si>
    <t>171.</t>
  </si>
  <si>
    <t>ROCALE' SRL</t>
  </si>
  <si>
    <t>VIA BENEDETTO CROCE 9</t>
  </si>
  <si>
    <t>Operates as a shoe store</t>
  </si>
  <si>
    <t>COMMERCIO AL DETTAGLIO DI CALZATURE E ACCESSORI.</t>
  </si>
  <si>
    <t>Operates as a shoe store [source: Bureau van Dijk]</t>
  </si>
  <si>
    <t>www.rocalecalzature.it</t>
  </si>
  <si>
    <t>172.</t>
  </si>
  <si>
    <t>3F AZZARO S.R.L.</t>
  </si>
  <si>
    <t>MOLFETTA</t>
  </si>
  <si>
    <t>VIA ADRIANO OLIVETTI 8/A</t>
  </si>
  <si>
    <t>COMMERCIO AL DETTAGLIO DI CONFEZIONI PER BAMBINI E NEONATI</t>
  </si>
  <si>
    <t>www.fratelliazzaro.it</t>
  </si>
  <si>
    <t>173.</t>
  </si>
  <si>
    <t>RABINO MARIO &amp; C. S.R.L.</t>
  </si>
  <si>
    <t>CUNEO</t>
  </si>
  <si>
    <t>CORSO NIZZA 10</t>
  </si>
  <si>
    <t>www.gioielleriarabino.com
www.gioielleriaerredue.com</t>
  </si>
  <si>
    <t>174.</t>
  </si>
  <si>
    <t>LU.CA S.R.L.</t>
  </si>
  <si>
    <t>CORSO GIUSEPPE ZANARDELLI 15/A</t>
  </si>
  <si>
    <t>www.pasinigioielli.com</t>
  </si>
  <si>
    <t>175.</t>
  </si>
  <si>
    <t>MONTI - S.R.L.</t>
  </si>
  <si>
    <t>CESENA</t>
  </si>
  <si>
    <t>VIA FANTAGUZZI 13</t>
  </si>
  <si>
    <t>Engaged in the wholesale trade of apparel, accessories and other textile products</t>
  </si>
  <si>
    <t>Engaged in the wholesale trade of apparel, accessories and other textile products [source: Bureau van Dijk]</t>
  </si>
  <si>
    <t>www.montiboutique.com
www.omvvicariemonti.it</t>
  </si>
  <si>
    <t>176.</t>
  </si>
  <si>
    <t>ITEKS</t>
  </si>
  <si>
    <t>VLADIVOSTOK</t>
  </si>
  <si>
    <t>177.</t>
  </si>
  <si>
    <t>MARASMA S.R.L.</t>
  </si>
  <si>
    <t>NOVATE MILANESE</t>
  </si>
  <si>
    <t>VIA ENRICO FERMI 7</t>
  </si>
  <si>
    <t>178.</t>
  </si>
  <si>
    <t>ARGO RETAIL SOCIETA' A RESPONSABILITA' LIMITATA</t>
  </si>
  <si>
    <t>FIRENZE</t>
  </si>
  <si>
    <t>VIA ALFONSO LAMARMORA 39</t>
  </si>
  <si>
    <t>179.</t>
  </si>
  <si>
    <t>SOLUX INVEST</t>
  </si>
  <si>
    <t>WAREGEM</t>
  </si>
  <si>
    <t>2611</t>
  </si>
  <si>
    <t>Fabrication de composants électroniques</t>
  </si>
  <si>
    <t>Engaged in the development, manufacture and sale of a wide variety of electrical and electronic equipment and components and related products principally in Belgium</t>
  </si>
  <si>
    <t>Manufacturing; Wholesale</t>
  </si>
  <si>
    <t>Engaged in the development, manufacture and sale of a wide variety of electrical and electronic equipment and components and related products principally in Belgium [source: Bureau van Dijk]</t>
  </si>
  <si>
    <t>180.</t>
  </si>
  <si>
    <t>RONCHI - OREFICERIA OROLOGERIA S.R.L.</t>
  </si>
  <si>
    <t>VIA MAURIZIO GONZAGA 0005</t>
  </si>
  <si>
    <t>Engaged in the retail distribution of a wide range of watches</t>
  </si>
  <si>
    <t>Engaged in the retail distribution of a wide range of watches [source: Bureau van Dijk]</t>
  </si>
  <si>
    <t>www.ronchigioielli.com</t>
  </si>
  <si>
    <t>181.</t>
  </si>
  <si>
    <t>GEORGOUDAS, ARGYRIOS, - ASTERIOS GEORGOUDAS O.E.</t>
  </si>
  <si>
    <t>THESSALONIKI</t>
  </si>
  <si>
    <t>Representations, imports and trade of shoes, handbags and belts (also via internet)</t>
  </si>
  <si>
    <t>www.nak.gr</t>
  </si>
  <si>
    <t>182.</t>
  </si>
  <si>
    <t>VIEIRA &amp; FRANK - IMPORTACAO E REPRESENTACAO DE CALCADO E CONFECCAO, LDA</t>
  </si>
  <si>
    <t>Engaged in the retail sale of clothing products and accessories in Portugal</t>
  </si>
  <si>
    <t>Importação, confeção e comercialização de pronto-a-vestir, calçado, malas, marroquinaria e acessórios.</t>
  </si>
  <si>
    <t>Engaged in the retail sale of clothing products and accessories in Portugal [source: Bureau van Dijk]</t>
  </si>
  <si>
    <t>www.stivali.pt
stivali.pt</t>
  </si>
  <si>
    <t>183.</t>
  </si>
  <si>
    <t>GRIFO MODA S.R.L.</t>
  </si>
  <si>
    <t>ISCHIA</t>
  </si>
  <si>
    <t>VIA FASOLARA 49/16</t>
  </si>
  <si>
    <t>www.grifo210.com/it</t>
  </si>
  <si>
    <t>184.</t>
  </si>
  <si>
    <t>HEREDEROS DE ANTONIO MOYA BARRIONUEVO SL</t>
  </si>
  <si>
    <t>TORREMOLINOS</t>
  </si>
  <si>
    <t>Engaged in the manufacture and distribution of clothing and other related products</t>
  </si>
  <si>
    <t>Venta al por menor de prendas y material deportivos</t>
  </si>
  <si>
    <t>Engaged in the manufacture and distribution of clothing and other related products [source: Bureau van Dijk]</t>
  </si>
  <si>
    <t>www.basesantagema.es</t>
  </si>
  <si>
    <t>185.</t>
  </si>
  <si>
    <t>ORA - KESSARIS S.A.</t>
  </si>
  <si>
    <t>Engaged in importing and trading of watches and jewelry</t>
  </si>
  <si>
    <t>Representations, exclusive imports and trade of watches and jewellery (also sales via internet)</t>
  </si>
  <si>
    <t>www.kessaris.gr</t>
  </si>
  <si>
    <t>186.</t>
  </si>
  <si>
    <t>MUNDO DOS FATOS - COMERCIO DE VESTUARIO, LDA</t>
  </si>
  <si>
    <t>SANTA MARTA</t>
  </si>
  <si>
    <t>Comércio de todo tipo de artigos de vestuário para homem, mulher e criança, nomeadamente fatos de homem e senhora, importação e exportação dos mesmos, gestão de atividades e áreas comerciais, afins e conexas.</t>
  </si>
  <si>
    <t>www.mundodosfatos.com
suitsinc.com/pt</t>
  </si>
  <si>
    <t>187.</t>
  </si>
  <si>
    <t>GROENHAUG RETAIL AS</t>
  </si>
  <si>
    <t>BERGEN</t>
  </si>
  <si>
    <t>Engaged in the retail sale of family clothing</t>
  </si>
  <si>
    <t>HANDEL, AGENTURVIRKSOMHET OG KONSULENTVIRKSOMHET SAMT VIRKSOMHET SOM ST]R I FORBINDELSE MED DET. SELSKAPET KAN OGS] DELTA I ANDRE SELSKAPER SOM DRIVER SLIK VIRKSOMHET.</t>
  </si>
  <si>
    <t>Engaged in the retail sale of family clothing [source: Bureau van Dijk]</t>
  </si>
  <si>
    <t>188.</t>
  </si>
  <si>
    <t>ABATE &amp; C. S.R.L.</t>
  </si>
  <si>
    <t>SANREMO</t>
  </si>
  <si>
    <t>CORSO IMPERATRICE 3</t>
  </si>
  <si>
    <t>Engaged in the operation of jewelry stores [source: Bureau van Dijk]</t>
  </si>
  <si>
    <t>www.abategioielli.it
abate1920.com</t>
  </si>
  <si>
    <t>189.</t>
  </si>
  <si>
    <t>DENIS SHOES SRL</t>
  </si>
  <si>
    <t>SUCEAVA</t>
  </si>
  <si>
    <t>Operates as a shoe store engaged in the retail distribution of shoes</t>
  </si>
  <si>
    <t>Operates as a shoe store engaged in the retail distribution of shoes [source: Bureau van Dijk]</t>
  </si>
  <si>
    <t>www.denisshoes.com</t>
  </si>
  <si>
    <t>190.</t>
  </si>
  <si>
    <t>RAZZIA SL</t>
  </si>
  <si>
    <t>Engaged in the retail sale of apparel</t>
  </si>
  <si>
    <t>Explotación de tienda de ropa de la franquicia BENETTON.</t>
  </si>
  <si>
    <t>Engaged in the retail sale of apparel [source: Bureau van Dijk]</t>
  </si>
  <si>
    <t>razzia.es</t>
  </si>
  <si>
    <t>191.</t>
  </si>
  <si>
    <t>KUBENZ BERNACIAK SP.K.</t>
  </si>
  <si>
    <t>ELK</t>
  </si>
  <si>
    <t>kubenz.pl</t>
  </si>
  <si>
    <t>192.</t>
  </si>
  <si>
    <t>MODARTE, LDA</t>
  </si>
  <si>
    <t>BRAGA</t>
  </si>
  <si>
    <t>Engaged in the wholesale and retail distribution of travel products in Portugal</t>
  </si>
  <si>
    <t>Comércio a retalho de marroquinaria e artigos de viagem, em estabelecimentos especializados</t>
  </si>
  <si>
    <t>Engaged in the wholesale and retail distribution of travel products in Portugal [source: Bureau van Dijk]</t>
  </si>
  <si>
    <t>www.modarte.pt</t>
  </si>
  <si>
    <t>193.</t>
  </si>
  <si>
    <t>MAX FASHION SRL</t>
  </si>
  <si>
    <t>VIALE SAN GIMIGNANO 4/A</t>
  </si>
  <si>
    <t>194.</t>
  </si>
  <si>
    <t>TORELLI SRL</t>
  </si>
  <si>
    <t>VIA ROMA 2/4</t>
  </si>
  <si>
    <t>Involved in the retail distribution of a range of jewelry and other related products; and provision of engraving, personalization, and customization services, as well as jewelry repair services</t>
  </si>
  <si>
    <t>Involved in the retail distribution of a range of jewelry and other related products; and provision of engraving, personalization, and customization services, as well as jewelry repair services [source: Bureau van Dijk]</t>
  </si>
  <si>
    <t>www.gioiellerietorelli.com</t>
  </si>
  <si>
    <t>195.</t>
  </si>
  <si>
    <t>ROFINOR - TEXTEIS, LDA</t>
  </si>
  <si>
    <t>CARVALHOSA</t>
  </si>
  <si>
    <t>Engaged in the manufacture of workwear fabrics</t>
  </si>
  <si>
    <t>Indústria de embalagens e esterilização de pensos cirúrgicos, importação, exportação, comércio de material de uso clínico e têxteis. Estampagem. Fabricação de tecidos de malha.</t>
  </si>
  <si>
    <t>Engaged in the manufacture of workwear fabrics [source: Bureau van Dijk]</t>
  </si>
  <si>
    <t>www.rofinor.pt</t>
  </si>
  <si>
    <t>196.</t>
  </si>
  <si>
    <t>SPORT &amp; MODA D.O.O.</t>
  </si>
  <si>
    <t>ZADAR</t>
  </si>
  <si>
    <t>-maloprodaja sportske odjeće, obuće i opreme poznatih svjetskih brandova; Nike, Converse, Adidas, Puma, Reebok i 4F. Note COVID-19:;The company's business operations are directly / indirectly affected by the consequences of official measures and recommendations to reduce the risk of corona infections. The Croatian Government proposed a set of measures to mitigate the effects of the special circumstances caused by the coronavirus epidemic. Employment protection measures:;-Croatian Employment Fund (CEF) is providing grants to support job preservation in COVID 19 affected sectors. Tax measures:;-Employers utilizing the grant provided by CEF to support job preservation are exempted from paying contributions on supported net salaries. -Possibility to defer payment of VAT until issued invoices are settled. -Taxpayers whose business activities are during special circumstances banned, disabled or significantly impeded by decisions of the competent authority may be fully or partially exempted from paying their tax obligations. The subject has received: ;- HRK 221.000,00 for 69 employees as support for salaries in March 2020;- HRK 224.000,00 for 56 employees as support for salaries in April 2020;from Croatian Employment Fund (CEF). Further development remains to be seen.</t>
  </si>
  <si>
    <t>-maloprodaja sportske odjece, obuce i opreme poznatih svjetskih brandova; Nike, Converse, Adidas, Puma, Reebok i 4F. Note COVID-19:;The company's business operations are directly / indirectly affected by the consequences of official measures and recommendations to reduce the risk of corona infections. The Croatian Government proposed a set of measures to mitigate the effects of the special circumstances caused by the coronavirus epidemic. Employment protection measures:;-Croatian Employment Fund (CEF) is providing grants to support job preservation in COVID 19 affected sectors. Tax measures:;-Employers utilizing the grant provided by CEF to support job preservation are exempted from paying contributions on supported net salaries. -Possibility to defer payment of VAT until issued invoices are settled. -Taxpayers whose business activities are during special circumstances banned, disabled or significantly impeded by decisions of the competent authority may be fully or partially exempted from paying their tax obligations. The subject has received: ;- HRK 221.000,00 for 69 employees as support for salaries in March 2020;- HRK 224.000,00 for 56 employees as support for salaries in April 2020;from Croatian Employment Fund (CEF). Further development remains to be seen.</t>
  </si>
  <si>
    <t>www.sport-moda.hr</t>
  </si>
  <si>
    <t>197.</t>
  </si>
  <si>
    <t>LARIO SPORT SL</t>
  </si>
  <si>
    <t>VALENCIA</t>
  </si>
  <si>
    <t>Engaged in the manufacture and sale of leather and allied products</t>
  </si>
  <si>
    <t>Comercio al por menor de calzados de señora y caballero.</t>
  </si>
  <si>
    <t>Engaged in the manufacture and sale of leather and allied products [source: Bureau van Dijk]</t>
  </si>
  <si>
    <t>www.yacare.es</t>
  </si>
  <si>
    <t>198.</t>
  </si>
  <si>
    <t>IZLATO, S.R.O.</t>
  </si>
  <si>
    <t>SK</t>
  </si>
  <si>
    <t>Slovaquie</t>
  </si>
  <si>
    <t>BRATISLAVA</t>
  </si>
  <si>
    <t>izlato.sk</t>
  </si>
  <si>
    <t>199.</t>
  </si>
  <si>
    <t>MALI' S.R.L.</t>
  </si>
  <si>
    <t>RENDE</t>
  </si>
  <si>
    <t>VIA GUGLIELMO MARCONI 38</t>
  </si>
  <si>
    <t>www.maliziashop.it
www.maligestione.it</t>
  </si>
  <si>
    <t>200.</t>
  </si>
  <si>
    <t>ANNUNZIATA GROUP S.R.L.</t>
  </si>
  <si>
    <t>GIOIA TAURO</t>
  </si>
  <si>
    <t>VIA NAZIONALE 111 294</t>
  </si>
  <si>
    <t>Engaged in the retail distribution of clothing and other related products</t>
  </si>
  <si>
    <t>COMMERCIO AL DETTAGLIO DI ABBIGLIAMENTO</t>
  </si>
  <si>
    <t>Engaged in the retail distribution of clothing and other related products [source: Bureau van Dijk]</t>
  </si>
  <si>
    <t>www.annunziatastore.it</t>
  </si>
  <si>
    <t>201.</t>
  </si>
  <si>
    <t>CUSI MONTENAPOLEONE S.R.L.</t>
  </si>
  <si>
    <t>VIA MONTE NAPOLEONE 21/A</t>
  </si>
  <si>
    <t>Engaged in the sale of jewelries</t>
  </si>
  <si>
    <t>Engaged in the sale of jewelries [source: Bureau van Dijk]</t>
  </si>
  <si>
    <t>www.cusimontenapoleone.com</t>
  </si>
  <si>
    <t>202.</t>
  </si>
  <si>
    <t>MALALAN DRUZBA ZA PROIZVODNJO IN TRGOVINO Z ZLATOM IN DRAGIMI KAMNI, URARSTVO, OPTIKA, STARINARNICA, D.O.O., LJUBLJANA</t>
  </si>
  <si>
    <t>SI</t>
  </si>
  <si>
    <t>Slovénie</t>
  </si>
  <si>
    <t>LJUBLJANA</t>
  </si>
  <si>
    <t>malalan.si
malalan.eu/si</t>
  </si>
  <si>
    <t>203.</t>
  </si>
  <si>
    <t>M &amp; G SRL UNIPERSONALE</t>
  </si>
  <si>
    <t>CIRCONVALLAZIONE CORNELIA 113</t>
  </si>
  <si>
    <t>www.mgservice.biz</t>
  </si>
  <si>
    <t>204.</t>
  </si>
  <si>
    <t>NITTIS OU</t>
  </si>
  <si>
    <t>PEETRI ALEVIK, RAE VALD</t>
  </si>
  <si>
    <t>Retail sale of footwear and leather goods in specialised stores</t>
  </si>
  <si>
    <t>ee.nsking.eu</t>
  </si>
  <si>
    <t>205.</t>
  </si>
  <si>
    <t>PUNTO BLU S.P.A. L'INSEGNA RAPPRESENTATIVA DELLA DITTA E' PUNTO BLU</t>
  </si>
  <si>
    <t>LEGNAGO</t>
  </si>
  <si>
    <t>VIALE EUROPA 38</t>
  </si>
  <si>
    <t>Engaged in the retail sale of textiles and related products in Italy</t>
  </si>
  <si>
    <t>COMMERCIO AL DETTAGLIO DI TESSUTI PER L'ABBIGLIAMENTO, L'ARREDAMEN E DI BIANCHERIA PER LA CASA</t>
  </si>
  <si>
    <t>Engaged in the retail sale of textiles and related products in Italy [source: Bureau van Dijk]</t>
  </si>
  <si>
    <t>puntoblu.com
www.puntoblu.com</t>
  </si>
  <si>
    <t>206.</t>
  </si>
  <si>
    <t>DOCKYARD ISLANDS KERESKEDELMI ES SZOLGALTATO KORLATOLT FELELOSSEGU TARSASAG</t>
  </si>
  <si>
    <t>Engaged in the retail sale of apparel, accessories and other textile products [source: Bureau van Dijk]</t>
  </si>
  <si>
    <t>www.dcy.hu
www.dockyard.hu</t>
  </si>
  <si>
    <t>207.</t>
  </si>
  <si>
    <t>EL CORTE INGLES, S.A. - SUCURSAL EM PORTUGAL</t>
  </si>
  <si>
    <t>Engaged in the wholesale distribution of durable and nondurable goods</t>
  </si>
  <si>
    <t>Comércio a retalho de vestuário para adultos, em estabelecimentos especializados</t>
  </si>
  <si>
    <t>Engaged in the wholesale distribution of durable and nondurable goods [source: Bureau van Dijk]</t>
  </si>
  <si>
    <t>www.sfera.com</t>
  </si>
  <si>
    <t>208.</t>
  </si>
  <si>
    <t>CENTURIOR S.R.L.</t>
  </si>
  <si>
    <t>CORSO VENEZIA 17</t>
  </si>
  <si>
    <t>Engaged in the retail distribution of general merchandise</t>
  </si>
  <si>
    <t>Engaged in the retail distribution of general merchandise [source: Bureau van Dijk]</t>
  </si>
  <si>
    <t>www.farfetch.com</t>
  </si>
  <si>
    <t>209.</t>
  </si>
  <si>
    <t>SANTOS &amp; JUNIORES, S.A.</t>
  </si>
  <si>
    <t>Engaged in the retail sale of footwear and leather goods</t>
  </si>
  <si>
    <t>Retalhista de calçado - 100%</t>
  </si>
  <si>
    <t>Engaged in the retail sale of footwear and leather goods [source: Bureau van Dijk]</t>
  </si>
  <si>
    <t>www.profonlinestore.com
www.prof.com.pt</t>
  </si>
  <si>
    <t>210.</t>
  </si>
  <si>
    <t>LINEA S.A.</t>
  </si>
  <si>
    <t>Engaged in the retail sale of women's clothing and accessories in Greece</t>
  </si>
  <si>
    <t>Exclusive imports and trade of women's wear and accessories</t>
  </si>
  <si>
    <t>www.lineapiu.gr</t>
  </si>
  <si>
    <t>211.</t>
  </si>
  <si>
    <t>MENICHINI MARIO E RENATO - S.P.A.</t>
  </si>
  <si>
    <t>PIAZZA DI SPAGNA 1</t>
  </si>
  <si>
    <t>www.menichinigioiellieri.it</t>
  </si>
  <si>
    <t>212.</t>
  </si>
  <si>
    <t>TEODOR OOD</t>
  </si>
  <si>
    <t>ZH.K. STORGOZIA, DO BL. 15</t>
  </si>
  <si>
    <t>Engaged in the retail distribution of men's clothing and accessories</t>
  </si>
  <si>
    <t>Engaged in the retail distribution of men's clothing and accessories [source: Bureau van Dijk]</t>
  </si>
  <si>
    <t>www.teodor.bg</t>
  </si>
  <si>
    <t>213.</t>
  </si>
  <si>
    <t>US FASHION STORE S.R.L.</t>
  </si>
  <si>
    <t>ROGNO</t>
  </si>
  <si>
    <t>VIA SANTA RITA DA CASCIA 5</t>
  </si>
  <si>
    <t>www.usfashionstore.it</t>
  </si>
  <si>
    <t>214.</t>
  </si>
  <si>
    <t>MORETTO ABBIGLIAMENTO DI MORETTO GRAZIANO - S.R.L.</t>
  </si>
  <si>
    <t>CESSALTO</t>
  </si>
  <si>
    <t>VIA MAGGIORE 193</t>
  </si>
  <si>
    <t>www.morettoabbigliamento.com
morettoshop.com</t>
  </si>
  <si>
    <t>215.</t>
  </si>
  <si>
    <t>MDL EOOD</t>
  </si>
  <si>
    <t>Engaged in the retail sale and marketing of clothing and fashion apparel items</t>
  </si>
  <si>
    <t>Engaged in the retail sale and marketing of clothing and fashion apparel items [source: Bureau van Dijk]</t>
  </si>
  <si>
    <t>www.mdl.bg</t>
  </si>
  <si>
    <t>216.</t>
  </si>
  <si>
    <t>MAIKL I KO</t>
  </si>
  <si>
    <t>SAINT-PETERSBURG</t>
  </si>
  <si>
    <t>Торговля детской одеждой и товарами</t>
  </si>
  <si>
    <t>Sale of children clothes, footwear and toys</t>
  </si>
  <si>
    <t>www.juniorshop.ru</t>
  </si>
  <si>
    <t>217.</t>
  </si>
  <si>
    <t>JACOBER</t>
  </si>
  <si>
    <t>Toutes opérations commerciales, industrielles, achat, vente en gros, demi-gros, détail, importation, commission, courtage de tous produits et plus généralement exploitation de commerce d'horlogerie, bijouterie, joaillerie, orfèvrerie et petit électronique.</t>
  </si>
  <si>
    <t>www.silvana-jacober.ch</t>
  </si>
  <si>
    <t>218.</t>
  </si>
  <si>
    <t>GIOIELLERIA DUCA - SOCIETA' A RESPONSABILITA' LIMITATA</t>
  </si>
  <si>
    <t>VIA DI VIGNA STELLUTI 151</t>
  </si>
  <si>
    <t>ducagioielli.com
www.duca1962.com</t>
  </si>
  <si>
    <t>219.</t>
  </si>
  <si>
    <t>BEKLEIDUNGSFABRIK BESSMANN BREITENWORBIS GMBH &amp; CO.KG</t>
  </si>
  <si>
    <t>DE</t>
  </si>
  <si>
    <t>Allemagne</t>
  </si>
  <si>
    <t>BREITENWORBIS</t>
  </si>
  <si>
    <t>Industrial company engaged in the operation and management of a chain of family clothing and accessories stores principally in Germany</t>
  </si>
  <si>
    <t>Eingetragener Gegenstand:
Handel mit Einzelhandelsgütern, insbesondere mit Bekleidungs-, Sport- und Schuhartikeln</t>
  </si>
  <si>
    <t>Industrial company engaged in the operation and management of a chain of family clothing and accessories stores principally in Germany [source: Bureau van Dijk]</t>
  </si>
  <si>
    <t>www.bessmann.de</t>
  </si>
  <si>
    <t>n.d.</t>
  </si>
  <si>
    <t>220.</t>
  </si>
  <si>
    <t>G &amp; G SPORT S.R.L.</t>
  </si>
  <si>
    <t>VIA COLONNELLO CARLO LAHALLE 24/A</t>
  </si>
  <si>
    <t>www.ggteamwear.com</t>
  </si>
  <si>
    <t>221.</t>
  </si>
  <si>
    <t>ONIBROX S.R.L.</t>
  </si>
  <si>
    <t>NOLA</t>
  </si>
  <si>
    <t>PRESSO IL CIS,ISOLA 1,TORRE 1</t>
  </si>
  <si>
    <t>222.</t>
  </si>
  <si>
    <t>CASA FRUMOASA STORES SRL</t>
  </si>
  <si>
    <t>BUCURESTI SECTORUL 1</t>
  </si>
  <si>
    <t>casafrumoasa.ro
www.casafrumoasa.ro</t>
  </si>
  <si>
    <t>223.</t>
  </si>
  <si>
    <t>VENDRAMINI ABBIGLIAMENTO S.R.L.</t>
  </si>
  <si>
    <t>CASTELFRANCO VENETO</t>
  </si>
  <si>
    <t>GALLERIA EUROPA 25</t>
  </si>
  <si>
    <t>Engaged in the retail sale of men's and boys ready-to-wear clothing and accessories</t>
  </si>
  <si>
    <t>Engaged in the retail sale of men's and boys ready-to-wear clothing and accessories [source: Bureau van Dijk]</t>
  </si>
  <si>
    <t>vendraminiabbigliamento.it
www.vendraminiabbigliamento.it</t>
  </si>
  <si>
    <t>224.</t>
  </si>
  <si>
    <t>MIA MARA DOO</t>
  </si>
  <si>
    <t>BEOGRAD (VRACAR)</t>
  </si>
  <si>
    <t>miamara.rs</t>
  </si>
  <si>
    <t>225.</t>
  </si>
  <si>
    <t>PICK &amp; CHOOSE AKTIEBOLAG</t>
  </si>
  <si>
    <t>MOLNDAL</t>
  </si>
  <si>
    <t>Engaged in the retail sale of clothing and accessories</t>
  </si>
  <si>
    <t>Bolaget skall bedriva handel med och konsultuppdrg i konfektion,skor och textilier och därmed förenlig verksamhet.</t>
  </si>
  <si>
    <t>Bolaget skall bedriva handel med och konsultuppdrg i konfektion,skor och textilier och darmed forenlig verksamhet.</t>
  </si>
  <si>
    <t>www.pickchoose.se</t>
  </si>
  <si>
    <t>226.</t>
  </si>
  <si>
    <t>SPORTINO, LDA</t>
  </si>
  <si>
    <t>BOMBARRAL</t>
  </si>
  <si>
    <t>Engaged in the retail of shoes</t>
  </si>
  <si>
    <t>Comércio de artigos de desporto, pronto-a-vestir, sapataria, produtos eletrónicos, óculos e relógios e nas atividades de arrendamento e exploração de bens imobiliários (próprios ou arrendados), nomeadamente, edifícios residenciais e não residenciais (inclui espaços e instalações industriais, comerciais, etc.) e de terrenos</t>
  </si>
  <si>
    <t>Engaged in the retail of shoes [source: Bureau van Dijk]</t>
  </si>
  <si>
    <t>www.sportino.pt</t>
  </si>
  <si>
    <t>227.</t>
  </si>
  <si>
    <t>LUISA</t>
  </si>
  <si>
    <t>LOUIZALAAN 75</t>
  </si>
  <si>
    <t>Engaged in the retail trade of fashion accessories and related products</t>
  </si>
  <si>
    <t>Engaged in the retail trade of fashion accessories and related products [source: Bureau van Dijk]</t>
  </si>
  <si>
    <t>www.luisa.be</t>
  </si>
  <si>
    <t>228.</t>
  </si>
  <si>
    <t>DIARIO SRL</t>
  </si>
  <si>
    <t>VICENZA</t>
  </si>
  <si>
    <t>CONTRA' PORTI 3</t>
  </si>
  <si>
    <t>www.diariosrl.it
www.ilnuovodiario.com</t>
  </si>
  <si>
    <t>229.</t>
  </si>
  <si>
    <t>ROSSINI 1882 S.P.A.</t>
  </si>
  <si>
    <t>VIA DI VILLA EMILIANI 48</t>
  </si>
  <si>
    <t>www.rossini-spa.it</t>
  </si>
  <si>
    <t>230.</t>
  </si>
  <si>
    <t>ROMA SERVICES</t>
  </si>
  <si>
    <t>GRACE-BERLEUR</t>
  </si>
  <si>
    <t>www.romatransport.net.au
www.germainecollard.com/fr</t>
  </si>
  <si>
    <t>231.</t>
  </si>
  <si>
    <t>TIC S.R.L.</t>
  </si>
  <si>
    <t>FOLLONICA</t>
  </si>
  <si>
    <t>VIA BICOCCHI 12</t>
  </si>
  <si>
    <t>COMMERCIO AL DETTAGLIO DI BIANCHERIA PERSONALE, MAGLIERIA, CAMICIE</t>
  </si>
  <si>
    <t>www.tictac.it</t>
  </si>
  <si>
    <t>232.</t>
  </si>
  <si>
    <t>KAMEX II MLEK I KANIA SP.J.</t>
  </si>
  <si>
    <t>CZESTOCHOWA</t>
  </si>
  <si>
    <t>www.leecooper.pl</t>
  </si>
  <si>
    <t>233.</t>
  </si>
  <si>
    <t>VANBRUUN AB</t>
  </si>
  <si>
    <t>BORAS</t>
  </si>
  <si>
    <t>SANDWALLS PLATS 13</t>
  </si>
  <si>
    <t>Företaget ska bedriva handel med ädelstenar och ädelmetaller.bolaget ska även bedriva tillverkning, omarbetning ochreparationer av ädelstenar och metaller samt därmed förenligverksamhet.</t>
  </si>
  <si>
    <t>Foretaget ska bedriva handel med adelstenar och adelmetaller.bolaget ska aven bedriva tillverkning, omarbetning ochreparationer av adelstenar och metaller samt darmed forenligverksamhet.</t>
  </si>
  <si>
    <t>vanbruun.com</t>
  </si>
  <si>
    <t>234.</t>
  </si>
  <si>
    <t>ELIS GROUP IMPEX SRL</t>
  </si>
  <si>
    <t>BUCURESTI SECTORUL 4</t>
  </si>
  <si>
    <t>235.</t>
  </si>
  <si>
    <t>PACIFICO DISTRIBUZIONE S.R.L.</t>
  </si>
  <si>
    <t>CIS DI NOLA ISOLA 2 LOTTO 234/235</t>
  </si>
  <si>
    <t>studiopacifico.com</t>
  </si>
  <si>
    <t>236.</t>
  </si>
  <si>
    <t>NITTIS SIA</t>
  </si>
  <si>
    <t>LV</t>
  </si>
  <si>
    <t>Lettonie</t>
  </si>
  <si>
    <t>ROPAZU NOV.</t>
  </si>
  <si>
    <t>BRIVIBAS GATVE 372</t>
  </si>
  <si>
    <t>Retail trade of footwear.</t>
  </si>
  <si>
    <t>lv.nsking.eu</t>
  </si>
  <si>
    <t>237.</t>
  </si>
  <si>
    <t>BEONTIME - COMERCIO DE RELOGIOS E ACESSORIOS, S.A.</t>
  </si>
  <si>
    <t>Comércio, importação e exportação de relógios e acessórios, artigos de ourivesaria e joalharia/ fabricação e comercialização de bijutarias/ representação, distribuição e venda de marcas por grosso e a retalho/ prestação de serviços de consultoria de gestão e em negócios/ publicidade e marketing/ atividades de representação nos meios de comunicação, nacional, internacional e digital</t>
  </si>
  <si>
    <t>www.beontime.pt</t>
  </si>
  <si>
    <t>238.</t>
  </si>
  <si>
    <t>MAESTRO</t>
  </si>
  <si>
    <t>Création et fabrication d'articles de joaillerie et bijouterie, toutes opérations commerciales, industrielles, achat, vente en gros, demi-gros, détail, importation, commission, courtage, exploitation d'un fonds de commerce d'horlogerie bijouterie joaillerie orfèvrerie.</t>
  </si>
  <si>
    <t>www.correodelmaestro.com
www.maestro-immobilier.com</t>
  </si>
  <si>
    <t>239.</t>
  </si>
  <si>
    <t>J F JOHANSSON SKOR AKTIEBOLAG</t>
  </si>
  <si>
    <t>VASTRA FROLUNDA</t>
  </si>
  <si>
    <t>Engaged in the retail sale and marketing of footwear products and leather goods</t>
  </si>
  <si>
    <t>Bolaget ska driva skohandelsrörelse jämte därmed förenligverksamhet.</t>
  </si>
  <si>
    <t>Bolaget ska driva skohandelsrorelse jamte darmed forenligverksamhet.</t>
  </si>
  <si>
    <t>johanssons.se
www.johanssons.se</t>
  </si>
  <si>
    <t>240.</t>
  </si>
  <si>
    <t>CITOREL SL.</t>
  </si>
  <si>
    <t>MADRID</t>
  </si>
  <si>
    <t>LA COMERCIALIZACION DE PRODUCTOS ROLEX CON CUMPLIMIENTO DEL CONTRATO DE DISTRIBUCION SELECTIVA ROLEX EN LOS CENTROS COMERCIALES DE EL CORTE INGLES SA</t>
  </si>
  <si>
    <t>citorel.pymes.com</t>
  </si>
  <si>
    <t>241.</t>
  </si>
  <si>
    <t>MATRANGA S.R.L.</t>
  </si>
  <si>
    <t>PALERMO</t>
  </si>
  <si>
    <t>VIA RUGGIERO SETTIMO 56/56 A</t>
  </si>
  <si>
    <t>www.matranga.it</t>
  </si>
  <si>
    <t>242.</t>
  </si>
  <si>
    <t>SKOINVEST ALP AS</t>
  </si>
  <si>
    <t>STJOERDAL</t>
  </si>
  <si>
    <t>Engaged in the sale of leather products in Nord-Trøndelag</t>
  </si>
  <si>
    <t>HANDEL.</t>
  </si>
  <si>
    <t>Engaged in the sale of leather products in Nord-Troendelag [source: Bureau van Dijk]</t>
  </si>
  <si>
    <t>243.</t>
  </si>
  <si>
    <t>DAL BEN ABBIGLIAMENTO S.P.A.</t>
  </si>
  <si>
    <t>MONASTIER DI TREVISO</t>
  </si>
  <si>
    <t>VIA DON ORIONE 2</t>
  </si>
  <si>
    <t>www.dalben.it</t>
  </si>
  <si>
    <t>244.</t>
  </si>
  <si>
    <t>KETER BANCO METALLI - SOCIETA' A RESPONSABILITA' LIMITATA</t>
  </si>
  <si>
    <t>VIA MERULANA 7</t>
  </si>
  <si>
    <t>www.ketercomprooro.it</t>
  </si>
  <si>
    <t>245.</t>
  </si>
  <si>
    <t>VERONESI GIULIO S.R.L.</t>
  </si>
  <si>
    <t>BOLOGNA</t>
  </si>
  <si>
    <t>PIAZZA ENZO RE 1/H</t>
  </si>
  <si>
    <t>Engaged in the manufacture and retail distribution of jewelry</t>
  </si>
  <si>
    <t>Engaged in the manufacture and retail distribution of jewelry [source: Bureau van Dijk]</t>
  </si>
  <si>
    <t>www.giulioveronesi.it</t>
  </si>
  <si>
    <t>246.</t>
  </si>
  <si>
    <t>FERDINANDO VERONESI &amp; FIGLI - S.R.L.</t>
  </si>
  <si>
    <t>PIAZZA MAGGIORE 4/A</t>
  </si>
  <si>
    <t>ferdinandoveronesi.com
www.ferdinandoveronesi.com</t>
  </si>
  <si>
    <t>247.</t>
  </si>
  <si>
    <t>BECHA - B EOOD</t>
  </si>
  <si>
    <t>248.</t>
  </si>
  <si>
    <t>PALLAGROSI SHOES S.R.L.</t>
  </si>
  <si>
    <t>VIA FONTANA DELL'OSTE 78/C</t>
  </si>
  <si>
    <t>Engaged in the retail of high quality, fashionable footwear for men, women and kids</t>
  </si>
  <si>
    <t>Engaged in the retail of high quality, fashionable footwear for men, women and kids [source: Bureau van Dijk]</t>
  </si>
  <si>
    <t>www.gullivermoda.com</t>
  </si>
  <si>
    <t>249.</t>
  </si>
  <si>
    <t>LO SCRIGNO S.R.L.</t>
  </si>
  <si>
    <t>OSTUNI</t>
  </si>
  <si>
    <t>VIALE POLA 32</t>
  </si>
  <si>
    <t>Engaged in the management and operation of jewelry stores</t>
  </si>
  <si>
    <t>Engaged in the management and operation of jewelry stores [source: Bureau van Dijk]</t>
  </si>
  <si>
    <t>www.gioiellerialoscrigno.it
www.loscrignodelbuongustaio.it</t>
  </si>
  <si>
    <t>250.</t>
  </si>
  <si>
    <t>GIOIELLERIA ANGELINI S.R.L.</t>
  </si>
  <si>
    <t>SARONNO</t>
  </si>
  <si>
    <t>PIAZZA LIBERTA' 10</t>
  </si>
  <si>
    <t>www.gioielleria-angelini.com</t>
  </si>
  <si>
    <t>251.</t>
  </si>
  <si>
    <t>DELIBERTI G.2 S.R.L.</t>
  </si>
  <si>
    <t>VIA JOHN FITZGERALD KENNEDY 5</t>
  </si>
  <si>
    <t>Engaged in the retail trade and marketing of shoes and footwear products as well as leather items</t>
  </si>
  <si>
    <t>Engaged in the retail trade and marketing of shoes and footwear products as well as leather items [source: Bureau van Dijk]</t>
  </si>
  <si>
    <t>www.deliberti.it
deliberti.it</t>
  </si>
  <si>
    <t>252.</t>
  </si>
  <si>
    <t>GALERIAS WEHBE SL</t>
  </si>
  <si>
    <t>SAN CRISTOBAL DE LA LAGUNA</t>
  </si>
  <si>
    <t>Operates as a clothing store engaged in the retail distribution of a general line of new clothing for men, women, and children</t>
  </si>
  <si>
    <t>Comercio al por menor de prendas de vestir y calzados de todo tipo, señora, caballero, y niño.</t>
  </si>
  <si>
    <t>Operates as a clothing store engaged in the retail distribution of a general line of new clothing for men, women, and children [source: Bureau van Dijk]</t>
  </si>
  <si>
    <t>www.wehbeonline.com</t>
  </si>
  <si>
    <t>253.</t>
  </si>
  <si>
    <t>BRANDO KIDS AS</t>
  </si>
  <si>
    <t>TRONDHEIM</t>
  </si>
  <si>
    <t>POSTBOKS 4074 BAKKLANDET</t>
  </si>
  <si>
    <t>Engaged in the retail distribution of knitted and crocheted apparel for men, women, and children</t>
  </si>
  <si>
    <t>BUTIKKHANDEL MED TEKSTIL.</t>
  </si>
  <si>
    <t>Engaged in the retail distribution of knitted and crocheted apparel for men, women, and children [source: Bureau van Dijk]</t>
  </si>
  <si>
    <t>brandokids.com.au</t>
  </si>
  <si>
    <t>254.</t>
  </si>
  <si>
    <t>BENICOM S.R.L.</t>
  </si>
  <si>
    <t>ERBA</t>
  </si>
  <si>
    <t>VIALE PREALPI 20</t>
  </si>
  <si>
    <t>Engaged in the retail sale of apparel products</t>
  </si>
  <si>
    <t>Engaged in the retail sale of apparel products [source: Bureau van Dijk]</t>
  </si>
  <si>
    <t>www.taurussport.com</t>
  </si>
  <si>
    <t>255.</t>
  </si>
  <si>
    <t>GUCAMASI SA</t>
  </si>
  <si>
    <t>PONTEVEDRA</t>
  </si>
  <si>
    <t>Operates as a clothing store engaged in the retail distribution of a general line of new clothing and a range of accessories for men, women, and children</t>
  </si>
  <si>
    <t>Comercio al por menor de tejidos textiles para prendas de vestir.</t>
  </si>
  <si>
    <t>Operates as a clothing store engaged in the retail distribution of a general line of new clothing and a range of accessories for men, women, and children [source: Bureau van Dijk]</t>
  </si>
  <si>
    <t>256.</t>
  </si>
  <si>
    <t>VEGAS S.R.L.</t>
  </si>
  <si>
    <t>TERRICCIOLA</t>
  </si>
  <si>
    <t>VIA SALAIOLA 35/37</t>
  </si>
  <si>
    <t>Engaged in the retail distribution of knitted and crocheted apparel</t>
  </si>
  <si>
    <t>Engaged in the retail distribution of knitted and crocheted apparel [source: Bureau van Dijk]</t>
  </si>
  <si>
    <t>www.manginimagazzini.it
shop.manginimagazzini.it</t>
  </si>
  <si>
    <t>257.</t>
  </si>
  <si>
    <t>SA ROUMEGOUX &amp; GILLES</t>
  </si>
  <si>
    <t>GRADIGNAN</t>
  </si>
  <si>
    <t>Engaged in the wholesale of clothing and footwear</t>
  </si>
  <si>
    <t>Confection, bonneterie, tissus, chapellerie, mercerie, chaussures, vente de mobilier de puericulture : articles de sport, maroquinerie, linge de maison, gadgets, bibelots, jouets, cadeaux, articles de bazar, articles pour la maison, a titre sedentaire et ambulant</t>
  </si>
  <si>
    <t>Engaged in the wholesale of clothing and footwear [source: Bureau van Dijk]</t>
  </si>
  <si>
    <t>www.roumegouxetgilles.com</t>
  </si>
  <si>
    <t>258.</t>
  </si>
  <si>
    <t>FORTE S.R.L.</t>
  </si>
  <si>
    <t>VIALE CESARE BATTISTI 29</t>
  </si>
  <si>
    <t>www.pozzilei.it
fortesrl.it</t>
  </si>
  <si>
    <t>259.</t>
  </si>
  <si>
    <t>UAB BALTIJOS ARSENALAS</t>
  </si>
  <si>
    <t>KAUNO M.</t>
  </si>
  <si>
    <t>www.aic.lt</t>
  </si>
  <si>
    <t>260.</t>
  </si>
  <si>
    <t>COMERCIO Y DISTRIBUCION DE TEJIDOS DEL MEDITERRANEO SL</t>
  </si>
  <si>
    <t>ONTINYENT</t>
  </si>
  <si>
    <t>Comercio menor de ropa de hogar.</t>
  </si>
  <si>
    <t>www.cndfabrics.com</t>
  </si>
  <si>
    <t>261.</t>
  </si>
  <si>
    <t>RUBINO KIDS S.R.L.</t>
  </si>
  <si>
    <t>AVERSA</t>
  </si>
  <si>
    <t>PIAZZA VITTORIO EMANUELE 61</t>
  </si>
  <si>
    <t>www.rubinobimbi.it
www.rubinokids.it</t>
  </si>
  <si>
    <t>262.</t>
  </si>
  <si>
    <t>PIKE SRL</t>
  </si>
  <si>
    <t>POGLIANO MILANESE</t>
  </si>
  <si>
    <t>VIA SAN GIOVANNI BOSCO 24</t>
  </si>
  <si>
    <t>www.hangar107.it</t>
  </si>
  <si>
    <t>263.</t>
  </si>
  <si>
    <t>LE NOIR S.R.L.</t>
  </si>
  <si>
    <t>CONEGLIANO</t>
  </si>
  <si>
    <t>VIA CAMILLO BENSO CONTE DI CAVOUR 4/C</t>
  </si>
  <si>
    <t>www.lenoirboutique.it</t>
  </si>
  <si>
    <t>264.</t>
  </si>
  <si>
    <t>GUCCI BELGIUM</t>
  </si>
  <si>
    <t>BRUSSEL</t>
  </si>
  <si>
    <t>BOULEVARD DE WATERLOO 49</t>
  </si>
  <si>
    <t>www.daelenberghutte.be</t>
  </si>
  <si>
    <t>265.</t>
  </si>
  <si>
    <t>ERRANI S.R.L.</t>
  </si>
  <si>
    <t>FAENZA</t>
  </si>
  <si>
    <t>VIA EVANGELISTA TORRICELLI 25</t>
  </si>
  <si>
    <t>Engaged in the retail distribution of watches and jewelry</t>
  </si>
  <si>
    <t>Engaged in the retail distribution of watches and jewelry [source: Bureau van Dijk]</t>
  </si>
  <si>
    <t>www.gioielleriaerrani.it
www.erranijobs.com</t>
  </si>
  <si>
    <t>266.</t>
  </si>
  <si>
    <t>MANGANARO RAFFAELE &amp; C. - S.R.L.</t>
  </si>
  <si>
    <t>VIALE VITTORIO VENETO 287</t>
  </si>
  <si>
    <t>Engaged in the sale of motorcycle and motorcycle parts and supplies</t>
  </si>
  <si>
    <t>Engaged in the sale of motorcycle and motorcycle parts and supplies [source: Bureau van Dijk]</t>
  </si>
  <si>
    <t>www.manganaro.it</t>
  </si>
  <si>
    <t>267.</t>
  </si>
  <si>
    <t>FRANCESCO ESPOSITO GIOIELLERIE S.R.L.</t>
  </si>
  <si>
    <t>PIAZZA VANVITELLI 5</t>
  </si>
  <si>
    <t>268.</t>
  </si>
  <si>
    <t>GONZATO S.R.L.</t>
  </si>
  <si>
    <t>COLOGNOLA AI COLLI</t>
  </si>
  <si>
    <t>VIA STRA' 166</t>
  </si>
  <si>
    <t>Engaged in the retail sale and marketing of footwear and clothing</t>
  </si>
  <si>
    <t>Engaged in the retail sale and marketing of footwear and clothing [source: Bureau van Dijk]</t>
  </si>
  <si>
    <t>www.gonzatostyle.it
gonzatostyle.it</t>
  </si>
  <si>
    <t>269.</t>
  </si>
  <si>
    <t>COMERCIO TEXTIL ATLANTIC SUD, LDA</t>
  </si>
  <si>
    <t>RIO COVO (SANTA EULALIA)</t>
  </si>
  <si>
    <t>Organização, criação, produção e comércio de vestuário têxtil desportivo, acessórios e souvenirs turísticos. Comércio a retalho de bebidas (águas, refrigerantes e licores) e enlatados (sardinhas, atum e todo o tipo de conservas). Comércio a retalho de perfumes, artigos de cosmética e preservativos. Comércio a retalho de utensílios eletrónicos (carregadores, adaptadores e todo o tipo de periféricos)</t>
  </si>
  <si>
    <t>www.forcaportugal.com</t>
  </si>
  <si>
    <t>270.</t>
  </si>
  <si>
    <t>EMPORIO COM SRL</t>
  </si>
  <si>
    <t>CONSTANTA</t>
  </si>
  <si>
    <t>Engaged in the retail sale of clothing products</t>
  </si>
  <si>
    <t>Engaged in the retail sale of clothing products [source: Bureau van Dijk]</t>
  </si>
  <si>
    <t>271.</t>
  </si>
  <si>
    <t>PIRES &amp; IRMAO, LDA</t>
  </si>
  <si>
    <t>Engaged in the wholesale distribution of the watches, clocks and electronic items for upscale consumer market and promotion market</t>
  </si>
  <si>
    <t>Retalhista de artigos de ourivesaria e relojoaria - 100%</t>
  </si>
  <si>
    <t>Engaged in the wholesale distribution of the watches, clocks and electronic items for upscale consumer market and promotion market [source: Bureau van Dijk]</t>
  </si>
  <si>
    <t>www.piresjoalheiros.pt
piresjoalheiros.pt</t>
  </si>
  <si>
    <t>272.</t>
  </si>
  <si>
    <t>RAMIKA PRO OY</t>
  </si>
  <si>
    <t>VANTAA</t>
  </si>
  <si>
    <t>Yhtiön toimiala on Lastentarvikkeiden vähittäiskauppa-, vuokraus-, tuonti-, vienti sekä agentuuritoiminta. Yhtiö harjoittaa myös arvopaperikauppaa- ja kiinteistöjen omistusta, vuokrausta, välitystä ja kauppaa.</t>
  </si>
  <si>
    <t>Yhtion toimiala on Lastentarvikkeiden vahittaiskauppa-, vuokraus-, tuonti-, vienti seka agentuuritoiminta. Yhtio harjoittaa myos arvopaperikauppaa- ja kiinteistojen omistusta, vuokrausta, valitysta ja kauppaa.</t>
  </si>
  <si>
    <t>www.lastenturva.fi</t>
  </si>
  <si>
    <t>273.</t>
  </si>
  <si>
    <t>TAMAR Y ARIMA S.L.</t>
  </si>
  <si>
    <t>SANTANDER</t>
  </si>
  <si>
    <t>Venta de prendas de vestir y complementos para bebes.</t>
  </si>
  <si>
    <t>www.donacarmen.es</t>
  </si>
  <si>
    <t>274.</t>
  </si>
  <si>
    <t>P. BASTIANI S.R.L.</t>
  </si>
  <si>
    <t>TRIESTE</t>
  </si>
  <si>
    <t>VIA SAN NICOLO' 19</t>
  </si>
  <si>
    <t>www.orologeriabastiani.com</t>
  </si>
  <si>
    <t>275.</t>
  </si>
  <si>
    <t>JARL SANDIN &amp; SONER GULD OCH SILVER AKTIEBOLAG</t>
  </si>
  <si>
    <t>GOTEBORG</t>
  </si>
  <si>
    <t>Engaged in the retail sale of jewelry and related articles</t>
  </si>
  <si>
    <t>Bolaget skall bedriva detaljhandel med ädelmetaller och därmedförenlig verksamhet.</t>
  </si>
  <si>
    <t>Bolaget skall bedriva detaljhandel med adelmetaller och darmedforenlig verksamhet.</t>
  </si>
  <si>
    <t>www.jarlsandin.se</t>
  </si>
  <si>
    <t>276.</t>
  </si>
  <si>
    <t>GIOIELLERIE VERONELLI S.R.L.</t>
  </si>
  <si>
    <t>LURAGO D'ERBA</t>
  </si>
  <si>
    <t>VIA ROMA 64</t>
  </si>
  <si>
    <t>www.veronelligioielli.it</t>
  </si>
  <si>
    <t>277.</t>
  </si>
  <si>
    <t>MINIPRIX SRL</t>
  </si>
  <si>
    <t>ORAS OTOPENI</t>
  </si>
  <si>
    <t>Engaged in the retail distribution of ready-made clothing</t>
  </si>
  <si>
    <t>Engaged in the retail distribution of ready-made clothing [source: Bureau van Dijk]</t>
  </si>
  <si>
    <t>www.miniprix.ro</t>
  </si>
  <si>
    <t>278.</t>
  </si>
  <si>
    <t>BOM CALCADO, S.A.</t>
  </si>
  <si>
    <t>LEIRIA</t>
  </si>
  <si>
    <t>Comércio a retalho de calçado, em estabelecimentos especializados</t>
  </si>
  <si>
    <t>www.stara.pt
stara.pt</t>
  </si>
  <si>
    <t>279.</t>
  </si>
  <si>
    <t>SWAP S.R.L.</t>
  </si>
  <si>
    <t>PIAZZA DEI MARTIRI 58</t>
  </si>
  <si>
    <t>en.swapparty.com</t>
  </si>
  <si>
    <t>280.</t>
  </si>
  <si>
    <t>MAP PRESTIGIACOMO MODE - S.R.L.</t>
  </si>
  <si>
    <t>TRAPANI</t>
  </si>
  <si>
    <t>VIA ANTONINO TURRETTA 3</t>
  </si>
  <si>
    <t>Engaged in the retail of clothing products and accessories</t>
  </si>
  <si>
    <t>Engaged in the retail of clothing products and accessories [source: Bureau van Dijk]</t>
  </si>
  <si>
    <t>www.idressmap.com
www.prestigiacomomode.it
www.idressmap.it</t>
  </si>
  <si>
    <t>281.</t>
  </si>
  <si>
    <t>ARYA SRL</t>
  </si>
  <si>
    <t>PESCHIERA BORROMEO</t>
  </si>
  <si>
    <t>VIA DELLA LIBERAZIONE 43</t>
  </si>
  <si>
    <t>www.aryasrl.it</t>
  </si>
  <si>
    <t>282.</t>
  </si>
  <si>
    <t>GIOIELLI DI MENICHELLI FRANCO &amp; C. SRL</t>
  </si>
  <si>
    <t>VITERBO</t>
  </si>
  <si>
    <t>PIAZZA GIUSEPPE VERDI 22</t>
  </si>
  <si>
    <t>Engaged in the sale of jewelry or precious stones</t>
  </si>
  <si>
    <t>Engaged in the sale of jewelry or precious stones [source: Bureau van Dijk]</t>
  </si>
  <si>
    <t>www.menichelli1912.it</t>
  </si>
  <si>
    <t>283.</t>
  </si>
  <si>
    <t>DANIEL MOSKOU</t>
  </si>
  <si>
    <t>Engaged in the retail trade and marketing of textile products</t>
  </si>
  <si>
    <t>Engaged in the retail trade and marketing of textile products [source: Bureau van Dijk]</t>
  </si>
  <si>
    <t>284.</t>
  </si>
  <si>
    <t>E-SPACE S.R.L.</t>
  </si>
  <si>
    <t>UDINE</t>
  </si>
  <si>
    <t>VIALE TRICESIMO 187</t>
  </si>
  <si>
    <t>www.e-space.it
www.espacesrl.com</t>
  </si>
  <si>
    <t>285.</t>
  </si>
  <si>
    <t>PEPPA S.R.L.</t>
  </si>
  <si>
    <t>CASORATE PRIMO</t>
  </si>
  <si>
    <t>VIA S. PROTASO 7</t>
  </si>
  <si>
    <t>www.reclamesc.com</t>
  </si>
  <si>
    <t>286.</t>
  </si>
  <si>
    <t>WUNDERWEAR A/S</t>
  </si>
  <si>
    <t>KGSLYNGBY</t>
  </si>
  <si>
    <t>Engaged in the retail sale of clothing in specialized stores</t>
  </si>
  <si>
    <t>Engaged in the retail sale of clothing in specialized stores [source: Bureau van Dijk]</t>
  </si>
  <si>
    <t>www.wunderwear.dk</t>
  </si>
  <si>
    <t>287.</t>
  </si>
  <si>
    <t>PASSO, A.S.</t>
  </si>
  <si>
    <t>Retail sale of jewelry, watches, precious stones, and precious metals</t>
  </si>
  <si>
    <t>Retail sale of jewelry, watches, precious stones, and precious metals [source: Bureau van Dijk]</t>
  </si>
  <si>
    <t>www.sheron.sk</t>
  </si>
  <si>
    <t>288.</t>
  </si>
  <si>
    <t>DEPORTES IRABIA SL</t>
  </si>
  <si>
    <t>PAMPLONA/IRUNA</t>
  </si>
  <si>
    <t>Engaged in the wholesale trade of clothing and accessories</t>
  </si>
  <si>
    <t>Comercio mayor de todo tipo de artículos deportivos</t>
  </si>
  <si>
    <t>Engaged in the wholesale trade of clothing and accessories [source: Bureau van Dijk]</t>
  </si>
  <si>
    <t>www.intersport.es
deportes-irabia.com</t>
  </si>
  <si>
    <t>289.</t>
  </si>
  <si>
    <t>ABATEX A</t>
  </si>
  <si>
    <t>SART-LEZ-SPA</t>
  </si>
  <si>
    <t>4764</t>
  </si>
  <si>
    <t>Commerce de détail d'articles de sport en magasin spécialisé</t>
  </si>
  <si>
    <t>abatex.be</t>
  </si>
  <si>
    <t>290.</t>
  </si>
  <si>
    <t>GIACOBAZZI GIOIELLI S.R.L.</t>
  </si>
  <si>
    <t>VIA SAN FELICE 14/A</t>
  </si>
  <si>
    <t>www.giacobazzigioielli.it</t>
  </si>
  <si>
    <t>291.</t>
  </si>
  <si>
    <t>P M C</t>
  </si>
  <si>
    <t>BERCK</t>
  </si>
  <si>
    <t>CENTRE COMMERCIAL CARREFOUR</t>
  </si>
  <si>
    <t>Commerce et réparation de tous articles et matériels de sports et de loisirs.</t>
  </si>
  <si>
    <t>www.magasin-abyss.com
fiaf.org</t>
  </si>
  <si>
    <t>292.</t>
  </si>
  <si>
    <t>SCOPAGIOIELLI S.R.L.</t>
  </si>
  <si>
    <t>ROVIGO</t>
  </si>
  <si>
    <t>PIAZZA VITTORIO EMANUELE II 19</t>
  </si>
  <si>
    <t>Engaged in the retail distribution of a range of jewelry and other related products; and provision of engraving, personalization, and customization services, as well as jewelry repair services</t>
  </si>
  <si>
    <t>Engaged in the retail distribution of a range of jewelry and other related products; and provision of engraving, personalization, and customization services, as well as jewelry repair services [source: Bureau van Dijk]</t>
  </si>
  <si>
    <t>www.scopagioielli.com
scopagioielli.com</t>
  </si>
  <si>
    <t>293.</t>
  </si>
  <si>
    <t>PASQUALI DOMENICI SOCIETA' A RESPONSABILITA' LIMITATA</t>
  </si>
  <si>
    <t>VIAREGGIO</t>
  </si>
  <si>
    <t>VIA CESARE BATTISTI 159/161</t>
  </si>
  <si>
    <t>www.pasqualidomenici.it</t>
  </si>
  <si>
    <t>294.</t>
  </si>
  <si>
    <t>8 MARZO S.R.L.</t>
  </si>
  <si>
    <t>CASIER</t>
  </si>
  <si>
    <t>VIA ENRICO BARONE 1 C-D</t>
  </si>
  <si>
    <t>www.nanaitalianheart.com</t>
  </si>
  <si>
    <t>295.</t>
  </si>
  <si>
    <t>MONTRES &amp; BIJOUX S.R.L.</t>
  </si>
  <si>
    <t>GENOVA</t>
  </si>
  <si>
    <t>PIAZZA RAFFAELE DE FERRARI 3/R</t>
  </si>
  <si>
    <t>Engaged in the organization of worldwide trade fairs</t>
  </si>
  <si>
    <t>DETTAGLIO DI OREFICERIA, OROLOGERIA E ARTICOLI DA REGALO</t>
  </si>
  <si>
    <t>Engaged in the organization of worldwide trade fairs [source: Bureau van Dijk]</t>
  </si>
  <si>
    <t>www.montresbijoux.com
montresbijoux.com</t>
  </si>
  <si>
    <t>296.</t>
  </si>
  <si>
    <t>JOYERIA CALVO MACIAS A CORUNA SL</t>
  </si>
  <si>
    <t>A CORUNA</t>
  </si>
  <si>
    <t>Comercio al por menor de artículos de relojería y joyería.</t>
  </si>
  <si>
    <t>www.joyeriacalvo.com</t>
  </si>
  <si>
    <t>297.</t>
  </si>
  <si>
    <t>OLD ENGLAND S.R.L.</t>
  </si>
  <si>
    <t>MIRANO</t>
  </si>
  <si>
    <t>VIA GUGLIELMO MARCONI 21</t>
  </si>
  <si>
    <t>www.xetraitalia.it</t>
  </si>
  <si>
    <t>298.</t>
  </si>
  <si>
    <t>MASALVES - CALCADO UNIPESSOAL, LDA</t>
  </si>
  <si>
    <t>FELGUEIRAS</t>
  </si>
  <si>
    <t>Engaged in the wholesale distribution of men's and boys' clothing and furnishings</t>
  </si>
  <si>
    <t>Comércio a retalho de calçado, em estabelecimentos especializados/ Comércio por grosso de calçado/ Comércio a retalho de marroquinaria e artigos de viagem, em estabelecimentos especializados</t>
  </si>
  <si>
    <t>Engaged in the wholesale distribution of men's and boys' clothing and furnishings [source: Bureau van Dijk]</t>
  </si>
  <si>
    <t>www.manuelalves.pt
manuelalves.pt</t>
  </si>
  <si>
    <t>299.</t>
  </si>
  <si>
    <t>AMO DIZAJN JJ D.O.O.</t>
  </si>
  <si>
    <t>300.</t>
  </si>
  <si>
    <t>DAD &amp; SONS S.R.L.</t>
  </si>
  <si>
    <t>VIA TOLEDO 418</t>
  </si>
  <si>
    <t>301.</t>
  </si>
  <si>
    <t>MARTA SRL</t>
  </si>
  <si>
    <t>MONTICELLO CONTE OTTO</t>
  </si>
  <si>
    <t>VIA VENEZIA 5</t>
  </si>
  <si>
    <t>An Italy based enterprise engaged in the manufacture and distribution of clothing and other related products</t>
  </si>
  <si>
    <t>An Italy based enterprise engaged in the manufacture and distribution of clothing and other related products [source: Bureau van Dijk]</t>
  </si>
  <si>
    <t>www.martait.it</t>
  </si>
  <si>
    <t>302.</t>
  </si>
  <si>
    <t>CONAN REY SA</t>
  </si>
  <si>
    <t>Engaged in the wholesale distribution of clothing, footwear, and leather goods</t>
  </si>
  <si>
    <t>Comercio al por menor de prendas de vestir de marcas de lujo y gestión de tienda física y on line.</t>
  </si>
  <si>
    <t>Engaged in the wholesale distribution of clothing, footwear, and leather goods [source: Bureau van Dijk]</t>
  </si>
  <si>
    <t>www.ekseption.com</t>
  </si>
  <si>
    <t>303.</t>
  </si>
  <si>
    <t>BB NEW LOOK D.O.O. MOSTAR</t>
  </si>
  <si>
    <t>MOSTAR</t>
  </si>
  <si>
    <t>Retail sale of footwear;Retail sale of men's and women's assemblies;Trade in household goods;Importer and distributor of fashion brands for clothing and footwear: Bugatti, Fynch Hatton, Gant, Lacoste, MAC, Pepe Jeans, Pierre Cardin, Ralph Lauren, Esprit, s.Oliver, Marco Tozzi, Skechers, U.S. Polo Assn, Jack &amp; Jones etc.</t>
  </si>
  <si>
    <t>www.retrohome.ba</t>
  </si>
  <si>
    <t>304.</t>
  </si>
  <si>
    <t>MAT - STAR BG EOOD</t>
  </si>
  <si>
    <t>MIROVYANE</t>
  </si>
  <si>
    <t>www.matstar.bg</t>
  </si>
  <si>
    <t>305.</t>
  </si>
  <si>
    <t>EUROFESHN TREJD UV IZ SKOPJE DOO</t>
  </si>
  <si>
    <t>trade in clothes</t>
  </si>
  <si>
    <t>306.</t>
  </si>
  <si>
    <t>G&amp;G.PL SP. Z O.O. SP.K.</t>
  </si>
  <si>
    <t>Primarily engaged in the wholesale of clothing and footwear products</t>
  </si>
  <si>
    <t>Trade: outwear, footwear</t>
  </si>
  <si>
    <t>www.terranova-on-line.com</t>
  </si>
  <si>
    <t>307.</t>
  </si>
  <si>
    <t>GIOIELLERIA WARGAS SISTI DEI F.LLI MELANI S.R.L.</t>
  </si>
  <si>
    <t>ANCONA</t>
  </si>
  <si>
    <t>CORSO GIUSEPPE GARIBALDI 39</t>
  </si>
  <si>
    <t>Engaged in the manufacture, repair and retail sale of jewelry products</t>
  </si>
  <si>
    <t>Engaged in the manufacture, repair and retail sale of jewelry products [source: Bureau van Dijk]</t>
  </si>
  <si>
    <t>wargasisti.com
gioielleriawargasisti.com</t>
  </si>
  <si>
    <t>308.</t>
  </si>
  <si>
    <t>SKLEP JUBILERSKI SEZAM BOGDAN BUCZEK</t>
  </si>
  <si>
    <t>STARY SACZ</t>
  </si>
  <si>
    <t>www.jubilersezam.pl</t>
  </si>
  <si>
    <t>309.</t>
  </si>
  <si>
    <t>GLN S.R.L.</t>
  </si>
  <si>
    <t>TARANTO</t>
  </si>
  <si>
    <t>VIA PRINCIPE AMEDEO 54</t>
  </si>
  <si>
    <t>310.</t>
  </si>
  <si>
    <t>MALALAN D.O.O.</t>
  </si>
  <si>
    <t>malalan.si</t>
  </si>
  <si>
    <t>311.</t>
  </si>
  <si>
    <t>SHOE HOUSE OY</t>
  </si>
  <si>
    <t>PIRKKALA</t>
  </si>
  <si>
    <t>Yhtiön toimialana on sijoitus-, kehitys- ja rahoitusyhtiönä toimiminen, toimisto- ja hallinnollisten palveluiden tuottaminen, vuokraus, välitys ja kauppa sekä liikkeenjohdon, sijoitustoiminnan, hallinnon ja markkinoinnin koulutus ja konsultointi, kiinteistöjen, asunto-, kiinteistö-, loma- ja peliosakkeiden, osuuksien ja oikeuksien omistaminen, hallinnointi, osto, myynti ja vuokraus, arvopaperikauppa, isännöintitoiminta, kiinteistö- ja siivouspalvelutoiminta, päivittäistavaroiden kauppa, vienti ja tuonti, tilitoimistotoiminta, kuljetuspalvelut, vaatteiden ja tekstiilien, kodin käyttötavaroiden, tietotekniikan, oheislaitteiden, ohjelmistojen ja tarvikkeiden osto, myynti, vuokraus, maahantuonti ja vienti sekä alaan kuuluva konsultointi, mietojen alkoholijuomien ja oluiden maahantuonti ja vienti sekä kauppa, ravintolatoiminta, vapaa-ajan tavaroiden vienti, tuonti, vuokraus, osto ja myynti, autojen osto, myynti, vuokraus, tuonti ja vienti. Lisäksi yhtiön toimialaan kuuluu kenkä- ja vaatetavaroiden maahantuonti, tukku- ja vähittäismyynti, huolinta sekä tavaramerkkien rakentaminen, kenkä- ja vaatealan sekä muiden alojen franchising-toiminnan ja ketjukonseptien kehittäminen, tuotteistaminen, myyminen sekä liiketoiminnan käynnistäminen ja toiminnan ylläpitäminen. Toimialana on lisäksi franchising- sekä ketjutoiminnan ja vähittäiskaupan alan konsultointi ja koulutustoiminta.</t>
  </si>
  <si>
    <t>Yhtion toimialana on sijoitus-, kehitys- ja rahoitusyhtiona toimiminen, toimisto- ja hallinnollisten palveluiden tuottaminen, vuokraus, valitys ja kauppa seka liikkeenjohdon, sijoitustoiminnan, hallinnon ja markkinoinnin koulutus ja konsultointi, kiinteistojen, asunto-, kiinteisto-, loma- ja peliosakkeiden, osuuksien ja oikeuksien omistaminen, hallinnointi, osto, myynti ja vuokraus, arvopaperikauppa, isannointitoiminta, kiinteisto- ja siivouspalvelutoiminta, paivittaistavaroiden kauppa, vienti ja tuonti, tilitoimistotoiminta, kuljetuspalvelut, vaatteiden ja tekstiilien, kodin kayttotavaroiden, tietotekniikan, oheislaitteiden, ohjelmistojen ja tarvikkeiden osto, myynti, vuokraus, maahantuonti ja vienti seka alaan kuuluva konsultointi, mietojen alkoholijuomien ja oluiden maahantuonti ja vienti seka kauppa, ravintolatoiminta, vapaa-ajan tavaroiden vienti, tuonti, vuokraus, osto ja myynti, autojen osto, myynti, vuokraus, tuonti ja vienti. Lisaksi yhtion toimialaan kuuluu kenka- ja vaatetavaroiden maahantuonti, tukku- ja vahittaismyynti, huolinta seka tavaramerkkien rakentaminen, kenka- ja vaatealan seka muiden alojen franchising-toiminnan ja ketjukonseptien kehittaminen, tuotteistaminen, myyminen seka liiketoiminnan kaynnistaminen ja toiminnan yllapitaminen. Toimialana on lisaksi franchising- seka ketjutoiminnan ja vahittaiskaupan alan konsultointi ja koulutustoiminta.</t>
  </si>
  <si>
    <t>www.clickshoes.fi
veska.fi</t>
  </si>
  <si>
    <t>312.</t>
  </si>
  <si>
    <t>PASS COMPANY S.R.L. (CON SIGLA: PASS S.R.L. )</t>
  </si>
  <si>
    <t>MONTAGNANA</t>
  </si>
  <si>
    <t>VIA DELL'INDUSTRIA 1/2</t>
  </si>
  <si>
    <t>Engaged in the operation and management of a family clothing store</t>
  </si>
  <si>
    <t>Engaged in the operation and management of a family clothing store [source: Bureau van Dijk]</t>
  </si>
  <si>
    <t>www.galantemontagnana.it</t>
  </si>
  <si>
    <t>313.</t>
  </si>
  <si>
    <t>LUIGI VERGA OROLOGI &amp; C. SRL</t>
  </si>
  <si>
    <t>LARGO SETTIMIO SEVERO 2</t>
  </si>
  <si>
    <t>Engaged in providing repair and maintenance of watches and other personal goods</t>
  </si>
  <si>
    <t>Engaged in providing repair and maintenance of watches and other personal goods [source: Bureau van Dijk]</t>
  </si>
  <si>
    <t>www.vergaorologi.it</t>
  </si>
  <si>
    <t>314.</t>
  </si>
  <si>
    <t>PICCINI UGO E FIGLIO - S.P.A.</t>
  </si>
  <si>
    <t>VIA POR SANTA MARIA 9 R-11 R</t>
  </si>
  <si>
    <t>www.ugopiccini.it</t>
  </si>
  <si>
    <t>315.</t>
  </si>
  <si>
    <t>UNO-NK</t>
  </si>
  <si>
    <t>NIKSIC</t>
  </si>
  <si>
    <t>316.</t>
  </si>
  <si>
    <t>MARDI SAS</t>
  </si>
  <si>
    <t>ANDREZIEUX BOUTHEON</t>
  </si>
  <si>
    <t>Vente au détail de maroquinerie et accessoires.</t>
  </si>
  <si>
    <t>www.dalery.com</t>
  </si>
  <si>
    <t>317.</t>
  </si>
  <si>
    <t>TIGER STORES SPAIN 5 SL.</t>
  </si>
  <si>
    <t>BILBAO</t>
  </si>
  <si>
    <t>COMERCIALIZACION EN SU MAS AMPLIA ACEPCION DE LOS SIGUIENTES PRODUCTOS: COMERCIO AL POR MAYOR Y POR MENOR DE PRODUCTOS PARA EL EQUIPAMIENTO, MANTENIMIENTO Y FUNCIONAMIENTO DEL HOGAR, PORCELANA, CRISTALERIA, ETC</t>
  </si>
  <si>
    <t>www.tiger-stores.es</t>
  </si>
  <si>
    <t>318.</t>
  </si>
  <si>
    <t>NORON EHF.</t>
  </si>
  <si>
    <t>IS</t>
  </si>
  <si>
    <t>Islande</t>
  </si>
  <si>
    <t>REYKJAVIK</t>
  </si>
  <si>
    <t>Tilgangur félagsins er rekstur á fataverslun á Íslandi, lánastarfsemi, rekstur fasteigna og skyldur atvinnurekstur.</t>
  </si>
  <si>
    <t>Retail sale of clothing (execpt children's clothing) in specialised stores.</t>
  </si>
  <si>
    <t>319.</t>
  </si>
  <si>
    <t>SALAMANDER HUNGARIA KERESKEDELMI KORLATOLT FELELOSSEGU TARSASAG</t>
  </si>
  <si>
    <t>Engaged in the wholesale distribution of clothing and footwear products</t>
  </si>
  <si>
    <t>Engaged in the wholesale distribution of clothing and footwear products [source: Bureau van Dijk]</t>
  </si>
  <si>
    <t>www.salamander.hu</t>
  </si>
  <si>
    <t>320.</t>
  </si>
  <si>
    <t>OTTODISANPIETRO SA</t>
  </si>
  <si>
    <t>Engaged in the retail sale of clothing and accessories in Spain</t>
  </si>
  <si>
    <t>Comercio al por menor de prendas de vestir,complementos y calzado de señora y caballero.</t>
  </si>
  <si>
    <t>Engaged in the retail sale of clothing and accessories in Spain [source: Bureau van Dijk]</t>
  </si>
  <si>
    <t>www.ottodisanpietro.com</t>
  </si>
  <si>
    <t>321.</t>
  </si>
  <si>
    <t>GULBA TEKSTIL INSAAT MADEN TURIZM GIDA REKLAM SANAYI VE TICARET ANONIM SIRKETI</t>
  </si>
  <si>
    <t>TR</t>
  </si>
  <si>
    <t>Turquie</t>
  </si>
  <si>
    <t>MERKEZ</t>
  </si>
  <si>
    <t>Engaged in the retail sale of outerwear and other related products</t>
  </si>
  <si>
    <t>Subject is involved in retail trade of outerwear.</t>
  </si>
  <si>
    <t>www.kasaba.com.tr</t>
  </si>
  <si>
    <t>322.</t>
  </si>
  <si>
    <t>SOCIETE NANTAISE DE BIJOUTERIE</t>
  </si>
  <si>
    <t>NANTES</t>
  </si>
  <si>
    <t>BP 1231</t>
  </si>
  <si>
    <t>Primarily engaged in the retail sale of jewelry, watches, precious stones, and precious metals</t>
  </si>
  <si>
    <t>Fabrication, vente au detail d'horlogerie, bijouterie, joaillerie, orfevrerie, cadeaux</t>
  </si>
  <si>
    <t>Primarily engaged in the retail sale of jewelry, watches, precious stones, and precious metals [source: Bureau van Dijk]</t>
  </si>
  <si>
    <t>323.</t>
  </si>
  <si>
    <t>MOVEM &amp; CO</t>
  </si>
  <si>
    <t>BEOGRAD (NOVI BEOGRAD)</t>
  </si>
  <si>
    <t>Engaged in the retail distribution of clothing for men and women</t>
  </si>
  <si>
    <t>www.movem.rs</t>
  </si>
  <si>
    <t>324.</t>
  </si>
  <si>
    <t>L'ANGOLO DELLE ORE S.R.L.</t>
  </si>
  <si>
    <t>MEDE</t>
  </si>
  <si>
    <t>CORSO CAMILLO BENSO DI CAVOUR 1</t>
  </si>
  <si>
    <t>www.angolodelleore.com</t>
  </si>
  <si>
    <t>325.</t>
  </si>
  <si>
    <t>ESPANSIONE SOCIETA' A RESPONSABILITA' LIMITATA</t>
  </si>
  <si>
    <t>BARI</t>
  </si>
  <si>
    <t>VIA PASQUALE FIORE 34</t>
  </si>
  <si>
    <t>326.</t>
  </si>
  <si>
    <t>S.C.A.R.ING.I. S.R.L.</t>
  </si>
  <si>
    <t>MISTERBIANCO</t>
  </si>
  <si>
    <t>VIA CARLO MARX 174</t>
  </si>
  <si>
    <t>www.scaringi.it</t>
  </si>
  <si>
    <t>327.</t>
  </si>
  <si>
    <t>ARIDON MOLDOVA SRL</t>
  </si>
  <si>
    <t>328.</t>
  </si>
  <si>
    <t>PROJECT DISTRIBUTION</t>
  </si>
  <si>
    <t>BOLLINCKXSTRAAT 254 B.1</t>
  </si>
  <si>
    <t>Engaged in the wholesale distribution of the finest skateboarding products</t>
  </si>
  <si>
    <t>Engaged in the wholesale distribution of the finest skateboarding products [source: Bureau van Dijk]</t>
  </si>
  <si>
    <t>www.projectdistribution.com</t>
  </si>
  <si>
    <t>329.</t>
  </si>
  <si>
    <t>TORGOVYI DOM ORBI</t>
  </si>
  <si>
    <t>KOSTROMA</t>
  </si>
  <si>
    <t>Engaged in the wholesale of clothing, including underwear, and footwear</t>
  </si>
  <si>
    <t>Engaged in the wholesale of clothing, including underwear, and footwear [source: Bureau van Dijk]</t>
  </si>
  <si>
    <t>orby.ru</t>
  </si>
  <si>
    <t>330.</t>
  </si>
  <si>
    <t>VIKTORIYA</t>
  </si>
  <si>
    <t>PROEZD KHLEBOZAVODSKII D. 7, STR. 9, E/POM/K/OF 8/XV/10A/10</t>
  </si>
  <si>
    <t>Engaged in the retail of clothing products and accessories, specialising in fur products</t>
  </si>
  <si>
    <t>продажа верхней одежды, меха и аксессуаров через сеть магазинов «АЛЕФ»</t>
  </si>
  <si>
    <t>Engaged in the retail of clothing products and accessories, specialising in fur products [source: Bureau van Dijk]</t>
  </si>
  <si>
    <t>alefmex.ru</t>
  </si>
  <si>
    <t>331.</t>
  </si>
  <si>
    <t>PARABITA S.A.</t>
  </si>
  <si>
    <t>Imports and trade of women's wear, accessories, swimming suits, underwear and cosmetics (sales mainly via internet). Operation of a furnished villa</t>
  </si>
  <si>
    <t>www.parabita.com</t>
  </si>
  <si>
    <t>332.</t>
  </si>
  <si>
    <t>PAPRIKA FRANCE</t>
  </si>
  <si>
    <t>DOUAI</t>
  </si>
  <si>
    <t>La vente au détail de tous produits textiles, vêtements et chaussures, bijoux de fantaisie, tous articles de maroquinerie.</t>
  </si>
  <si>
    <t>www.cassis.be</t>
  </si>
  <si>
    <t>333.</t>
  </si>
  <si>
    <t>ANDROMEDA SRL</t>
  </si>
  <si>
    <t>PONTEDERA</t>
  </si>
  <si>
    <t>PIAZZA MARTIRI DELLA LIBERTA' 1</t>
  </si>
  <si>
    <t>www.casacapone.com</t>
  </si>
  <si>
    <t>334.</t>
  </si>
  <si>
    <t>AMBROSIO OLBIA FLY SHOP S.R.L.</t>
  </si>
  <si>
    <t>OLBIA</t>
  </si>
  <si>
    <t>CORSO UMBERTO I 175</t>
  </si>
  <si>
    <t>www.ambrosiolacorte.it</t>
  </si>
  <si>
    <t>335.</t>
  </si>
  <si>
    <t>ASKELAND AS</t>
  </si>
  <si>
    <t>STAVANGER</t>
  </si>
  <si>
    <t>Engaged in the manufacture and sale of watches</t>
  </si>
  <si>
    <t>Manufacturing; Retail; Services</t>
  </si>
  <si>
    <t>SALG AV UR OG SMYKKER.</t>
  </si>
  <si>
    <t>Engaged in the manufacture and sale of watches [source: Bureau van Dijk]</t>
  </si>
  <si>
    <t>www.askeland.no</t>
  </si>
  <si>
    <t>336.</t>
  </si>
  <si>
    <t>KL MOBERG SKOTOEYFORRETNING AS</t>
  </si>
  <si>
    <t>PARADIS</t>
  </si>
  <si>
    <t>POSTBOKS 6083</t>
  </si>
  <si>
    <t>OMSETNING AV SKOTØY OG HVA DERMED STÅR I FOR- BINDELSE.</t>
  </si>
  <si>
    <t>337.</t>
  </si>
  <si>
    <t>NAHKAPAIKKA OY TOIVONEN</t>
  </si>
  <si>
    <t>TUURI</t>
  </si>
  <si>
    <t>Engaged in the retail distribution of footwear and leather goods</t>
  </si>
  <si>
    <t>Yhtiön toimialana on nahka-alan tuotteiden ja tarvikkeiden, laukkujen ja kenkien, sekä pukeutumisen vähittäis- ja tukkukauppa, sekä maahantuonti. Yhtiö voi omistaa arvopapereita, osakkeita ja kiinteistöjä, sekä käydä niillä kauppaa.</t>
  </si>
  <si>
    <t>Yhtion toimialana on nahka-alan tuotteiden ja tarvikkeiden, laukkujen ja kenkien, seka pukeutumisen vahittais- ja tukkukauppa, seka maahantuonti. Yhtio voi omistaa arvopapereita, osakkeita ja kiinteistoja, seka kayda niilla kauppaa.</t>
  </si>
  <si>
    <t>www.nahkapaikka.fi</t>
  </si>
  <si>
    <t>338.</t>
  </si>
  <si>
    <t>VESCHETTI GIOIELLI DUE S.R.L.</t>
  </si>
  <si>
    <t>CORSO PALESTRO 10/A</t>
  </si>
  <si>
    <t>www.veschetti.com</t>
  </si>
  <si>
    <t>339.</t>
  </si>
  <si>
    <t>SAJLILA KUNDLANI SL</t>
  </si>
  <si>
    <t>SAN BARTOLOME DE TIRAJANA</t>
  </si>
  <si>
    <t>Comercio al por menor de prendas de vestir de señora , caballero y niño</t>
  </si>
  <si>
    <t>www.mosfashion.es</t>
  </si>
  <si>
    <t>340.</t>
  </si>
  <si>
    <t>BIAGINI 1863 - S.P.A.</t>
  </si>
  <si>
    <t>PERUGIA</t>
  </si>
  <si>
    <t>VIA GUGLIELMO CALDERINI 13</t>
  </si>
  <si>
    <t>www.biagini1863.it
biagini1863.com</t>
  </si>
  <si>
    <t>341.</t>
  </si>
  <si>
    <t>AKCAN TOPTAN VE PERAKENDE EV TEKSTILI TUHAFIYE YUN IPLIK ITHALAT IHRACAT SANAYI VE TICARET</t>
  </si>
  <si>
    <t>MAMAK</t>
  </si>
  <si>
    <t>Subject is involved in wholesale and retail trade of home textile and haberdashery products such as wool &amp; yarn, duvet cover sets, blankets, sleeping sets, quilts, pillow, socks, underwear, bathrobes, pyjamas, buttons, etc.</t>
  </si>
  <si>
    <t>www.akcan.com.tr</t>
  </si>
  <si>
    <t>342.</t>
  </si>
  <si>
    <t>DEDICATED SWEDEN AB</t>
  </si>
  <si>
    <t>STOCKHOLM</t>
  </si>
  <si>
    <t>ALSTAVIKSVAGEN 3</t>
  </si>
  <si>
    <t>Föremålet för bolagets verksamhet är handel med kläder,bijouterier, sportartiklar och liknande varor, förvaltning av ochhandel med värdepapper och därmed förenlig verksamhet.</t>
  </si>
  <si>
    <t>Foremalet for bolagets verksamhet ar handel med klader,bijouterier, sportartiklar och liknande varor, forvaltning av ochhandel med vardepapper och darmed forenlig verksamhet.</t>
  </si>
  <si>
    <t>www.tshirtstoreonline.com/sv/start</t>
  </si>
  <si>
    <t>343.</t>
  </si>
  <si>
    <t>EMPORIO GIGLIO CALZATURE ED ABBIGLIAMENTO SOCIETA' A RESPONSABIL TA' LIMITATA S.R.L. IN SIGLA EMPORIO GIGLIO S.R.L.</t>
  </si>
  <si>
    <t>COSENZA</t>
  </si>
  <si>
    <t>PIAZZA PRIMO MAGGIO 11/12</t>
  </si>
  <si>
    <t>Engaged in the operation and management of shoe stores</t>
  </si>
  <si>
    <t>COMMERCIO AL DETTAGLIO E ONLINE DI CALZATURE E ACCESSORI</t>
  </si>
  <si>
    <t>Engaged in the operation and management of shoe stores [source: Bureau van Dijk]</t>
  </si>
  <si>
    <t>www.giglioluxury.com</t>
  </si>
  <si>
    <t>344.</t>
  </si>
  <si>
    <t>PETIT PIED - COMERCIO DE CALCADO, VESTUARIO E ACESSORIOS, LDA</t>
  </si>
  <si>
    <t>BARREIRO</t>
  </si>
  <si>
    <t>Comércio a retalho, importação e exportação de calçado e outros artigos de couro, vestuário para criança e adulto e outros acessórios de uso pessoal. Representação de marcas de calçado, vestuário e acessórios. Atividades de arrendamento e exploração de bens imobiliários. Exploração turística de unidades de alojamento</t>
  </si>
  <si>
    <t>www.petitpied.pt</t>
  </si>
  <si>
    <t>345.</t>
  </si>
  <si>
    <t>VESCHETTI GIOIELLI S.R.L.</t>
  </si>
  <si>
    <t>CORSO MAGENTA 27/E</t>
  </si>
  <si>
    <t>www.veschetti.it
www.veschetti.com</t>
  </si>
  <si>
    <t>346.</t>
  </si>
  <si>
    <t>ZHAKKARD</t>
  </si>
  <si>
    <t>www.gakkard.ru</t>
  </si>
  <si>
    <t>347.</t>
  </si>
  <si>
    <t>PUNTO SCARPE S.R.L.</t>
  </si>
  <si>
    <t>SONA</t>
  </si>
  <si>
    <t>VIA DEL COMMERCIO 1</t>
  </si>
  <si>
    <t>Engaged in the retail distribution of footwear products and accessories</t>
  </si>
  <si>
    <t>Engaged in the retail distribution of footwear products and accessories [source: Bureau van Dijk]</t>
  </si>
  <si>
    <t>www.puntoscarperovato.com</t>
  </si>
  <si>
    <t>348.</t>
  </si>
  <si>
    <t>VENDRELL JOYERO SL</t>
  </si>
  <si>
    <t>BARCELONA</t>
  </si>
  <si>
    <t>Engaged in the buying, selling and distribution of all kinds of jewelry and watches</t>
  </si>
  <si>
    <t>Explotación y gestión de joyería.</t>
  </si>
  <si>
    <t>Engaged in the buying, selling and distribution of all kinds of jewelry and watches [source: Bureau van Dijk]</t>
  </si>
  <si>
    <t>www.unionsuiza.com</t>
  </si>
  <si>
    <t>349.</t>
  </si>
  <si>
    <t>BOSIO FASHION SRL</t>
  </si>
  <si>
    <t>SOVERE</t>
  </si>
  <si>
    <t>VIA PAPA GIOVANNI PAOLO I 9</t>
  </si>
  <si>
    <t>www.bosioabbigliamento.it
www.bosiofashion.it</t>
  </si>
  <si>
    <t>350.</t>
  </si>
  <si>
    <t>VESTIRE RAMONDA S.R.L.</t>
  </si>
  <si>
    <t>SAN DONA DI PIAVE</t>
  </si>
  <si>
    <t>VIA EZIO VANONI 8</t>
  </si>
  <si>
    <t>Industrial company engaged in the operation and management of a chain of family clothing and accessories stores principally in Italy</t>
  </si>
  <si>
    <t>Industrial company engaged in the operation and management of a chain of family clothing and accessories stores principally in Italy [source: Bureau van Dijk]</t>
  </si>
  <si>
    <t>www.sorelleramonda.com</t>
  </si>
  <si>
    <t>351.</t>
  </si>
  <si>
    <t>COPPO GIAN PIERO S.R.L.</t>
  </si>
  <si>
    <t>VIA DANTE ALIGHIERI 69</t>
  </si>
  <si>
    <t>www.coppogioielli.it</t>
  </si>
  <si>
    <t>352.</t>
  </si>
  <si>
    <t>META SP. Z O.O. SP.K.</t>
  </si>
  <si>
    <t>OLSZANY</t>
  </si>
  <si>
    <t>www.meta.com.pl</t>
  </si>
  <si>
    <t>353.</t>
  </si>
  <si>
    <t>SCHUHHAUS ROBERS GMBH &amp; CO. KG</t>
  </si>
  <si>
    <t>STADTLOHN</t>
  </si>
  <si>
    <t>Eingetragener Gegenstand:
Handel mit Schuhen sowie Schuhpflegeartikeln, Accessoires wie Taschen, Gürtel oder Socken.
Tatsächlicher Gegenstand:
Laut Eigenangaben wird der Geschäftsbetrieb zum 31.12.2022 eingestellt. Die Filialen wurden zum 01.07.2022 an die Pettrup GmbH &amp; Co. KG, Schusterstr. 11, Olfen verkauft.</t>
  </si>
  <si>
    <t>www.robers-schuhe.de</t>
  </si>
  <si>
    <t>354.</t>
  </si>
  <si>
    <t>MICHAEL SANDSTROM AKTIEBOLAG</t>
  </si>
  <si>
    <t>VIMMERBY</t>
  </si>
  <si>
    <t>STORA TORGET 4</t>
  </si>
  <si>
    <t>Bolaget skall bedriva herr- och damkonfektionsrörelse jämtedärmed förenlig verksamhet.</t>
  </si>
  <si>
    <t>Bolaget skall bedriva herr- och damkonfektionsrorelse jamtedarmed forenlig verksamhet.</t>
  </si>
  <si>
    <t>www.michaelsandstrom.se</t>
  </si>
  <si>
    <t>355.</t>
  </si>
  <si>
    <t>MATTY SRL</t>
  </si>
  <si>
    <t>MODICA</t>
  </si>
  <si>
    <t>CORSO SANDRO PERTINI 32</t>
  </si>
  <si>
    <t>viaggidamatty.com</t>
  </si>
  <si>
    <t>356.</t>
  </si>
  <si>
    <t>FATTORI EUR SRL</t>
  </si>
  <si>
    <t>VIALE EUROPA 83</t>
  </si>
  <si>
    <t>www.fattorieur.it</t>
  </si>
  <si>
    <t>357.</t>
  </si>
  <si>
    <t>L.A. RETAIL SOCIETA' A RESPONSABILITA' LIMITATA</t>
  </si>
  <si>
    <t>VIA ANTONIO FRATTI 250</t>
  </si>
  <si>
    <t>Engaged in the retail sale of a range of clothing and footwear products</t>
  </si>
  <si>
    <t>Engaged in the retail sale of a range of clothing and footwear products [source: Bureau van Dijk]</t>
  </si>
  <si>
    <t>mail.talamoni.net
www.talamoni.net</t>
  </si>
  <si>
    <t>358.</t>
  </si>
  <si>
    <t>BIDON S.R.L.</t>
  </si>
  <si>
    <t>FOSSALTA DI PORTOGRUARO</t>
  </si>
  <si>
    <t>VIA ENRICO FERMI</t>
  </si>
  <si>
    <t>Engaged in the retail of all types of footwear, accessories and leather goods</t>
  </si>
  <si>
    <t>Engaged in the retail of all types of footwear, accessories and leather goods [source: Bureau van Dijk]</t>
  </si>
  <si>
    <t>eng.bidon1938.com
bidon1938.com</t>
  </si>
  <si>
    <t>359.</t>
  </si>
  <si>
    <t>PL-CC SP. Z O.O.</t>
  </si>
  <si>
    <t>GOSPODARZ</t>
  </si>
  <si>
    <t>www.pakolorente.eu</t>
  </si>
  <si>
    <t>360.</t>
  </si>
  <si>
    <t>TRITON</t>
  </si>
  <si>
    <t>YAKUTSK</t>
  </si>
  <si>
    <t>UL. LERMONTOVA D. 25</t>
  </si>
  <si>
    <t>www.triton.ru</t>
  </si>
  <si>
    <t>361.</t>
  </si>
  <si>
    <t>VALENTI MULTISTORE S.R.L.</t>
  </si>
  <si>
    <t>Engaged in the wholesale and retail distribution of a general line of new clothing for men, women, and children</t>
  </si>
  <si>
    <t>Engaged in the wholesale and retail distribution of a general line of new clothing for men, women, and children [source: Bureau van Dijk]</t>
  </si>
  <si>
    <t>www.tankfashion.com</t>
  </si>
  <si>
    <t>362.</t>
  </si>
  <si>
    <t>JOYERIA AURELIO MARCOS SL</t>
  </si>
  <si>
    <t>MALAGA</t>
  </si>
  <si>
    <t>Venta al detalle de artículos de joyería y relojería.</t>
  </si>
  <si>
    <t>www.joyeriamarcos.com</t>
  </si>
  <si>
    <t>363.</t>
  </si>
  <si>
    <t>TEBRO SRL</t>
  </si>
  <si>
    <t>VIA DEI PREFETTI 46</t>
  </si>
  <si>
    <t>Engaged in retail trade of articles of knitwear for men and women and household linen</t>
  </si>
  <si>
    <t>Engaged in retail trade of articles of knitwear for men and women and household linen [source: Bureau van Dijk]</t>
  </si>
  <si>
    <t>www.tebro.it
tebro.it</t>
  </si>
  <si>
    <t>364.</t>
  </si>
  <si>
    <t>ANTONIO RODRIGUES MOTA &amp; FILHOS, LDA</t>
  </si>
  <si>
    <t>PONTA DELGADA</t>
  </si>
  <si>
    <t>Operates as a drug store engaged in the retail sale of pharmaceutical goods</t>
  </si>
  <si>
    <t>Comércio a retalho de têxteis, em estabelecimentos especializados</t>
  </si>
  <si>
    <t>Operates as a drug store engaged in the retail sale of pharmaceutical goods [source: Bureau van Dijk]</t>
  </si>
  <si>
    <t>www.euromotas.com</t>
  </si>
  <si>
    <t>365.</t>
  </si>
  <si>
    <t>PRZEDSIEBIORSTWO PRODUKCYJNO-HANDLOWE ELWIX SP. Z O.O.</t>
  </si>
  <si>
    <t>LUBLIN</t>
  </si>
  <si>
    <t>www.elwix.pl</t>
  </si>
  <si>
    <t>366.</t>
  </si>
  <si>
    <t>MULLBECK AB</t>
  </si>
  <si>
    <t>Bolaget skall bedriva försäljning av kläder, väskor och stövlarävensom idka därmed förenlig verksamhet.</t>
  </si>
  <si>
    <t>Bolaget skall bedriva forsaljning av klader, vaskor och stovlaravensom idka darmed forenlig verksamhet.</t>
  </si>
  <si>
    <t>www.mullbeck.se</t>
  </si>
  <si>
    <t>367.</t>
  </si>
  <si>
    <t>FCR FRANCONVILLE</t>
  </si>
  <si>
    <t>FRANCONVILLE</t>
  </si>
  <si>
    <t>Achat, vente de tout article se rapportant -directement ou indirectement- au secteur de l'habillement, la participation de la société -par tous moyens- directement ou indirectement, dans toutes opérations pouvant se rattacher à son objet par voie de création de sociétés nouvelles, d'apport, de souscription ou achat de titres ou droits sociaux, de fusion ou autrement, de création, d'acquisition, de location, de prise en location-gérance de tous fonds de commerce ou d'établissements. la prise, l'acquisition, l'exploitation ou la cession de tous procédés et brevets concernant Ces activités.</t>
  </si>
  <si>
    <t>368.</t>
  </si>
  <si>
    <t>OLIMPINVEST</t>
  </si>
  <si>
    <t>SOCHI</t>
  </si>
  <si>
    <t>369.</t>
  </si>
  <si>
    <t>SAVVA</t>
  </si>
  <si>
    <t>fondsavva.ru</t>
  </si>
  <si>
    <t>370.</t>
  </si>
  <si>
    <t>PIRETTI ANTICHITA' S.R.L.</t>
  </si>
  <si>
    <t>GALLERIA CAMILLO BENSO CONTE DI CAVOUR 7/F</t>
  </si>
  <si>
    <t>www.piretti.it</t>
  </si>
  <si>
    <t>371.</t>
  </si>
  <si>
    <t>UNION MAGAZZINI MODA - S.R.L.</t>
  </si>
  <si>
    <t>TERRANUOVA BRACCIOLINI</t>
  </si>
  <si>
    <t>VIA POGGILUPI 420</t>
  </si>
  <si>
    <t>www.porcellottimoda.com</t>
  </si>
  <si>
    <t>372.</t>
  </si>
  <si>
    <t>OESTFOLD MOTE AS</t>
  </si>
  <si>
    <t>TOENSBERG</t>
  </si>
  <si>
    <t>SJOEVEIEN 6</t>
  </si>
  <si>
    <t>HANDEL, SAMT ALL ANNEN VERDISKAPENDE VIRKSOMHET.</t>
  </si>
  <si>
    <t>373.</t>
  </si>
  <si>
    <t>VITAPUR D.O.O.</t>
  </si>
  <si>
    <t>www.vitapur.hr
vitapur.hr</t>
  </si>
  <si>
    <t>374.</t>
  </si>
  <si>
    <t>ANTINASU &amp; RATSULA OY</t>
  </si>
  <si>
    <t>PORI</t>
  </si>
  <si>
    <t>Yhtiön toimialana on tekstiili- ja nahkatuotteiden, kosmetiikan ja jalkineiden sekä lahja- ja sisutustavaroiden tukku- ja vähittäiskauppa, tuonti ja vienti, alan kauppapalvelut, kahvilatoiminta sekä kiinteistöjen, asunto- ja liikehuoneistojen sekä toimialaan liittyvän irtaimen omaisuuden sekä erilaisen kuljetuskaluston kauppa ja vuokraustoiminta sekä arvopaperikauppa.</t>
  </si>
  <si>
    <t>Yhtion toimialana on tekstiili- ja nahkatuotteiden, kosmetiikan ja jalkineiden seka lahja- ja sisutustavaroiden tukku- ja vahittaiskauppa, tuonti ja vienti, alan kauppapalvelut, kahvilatoiminta seka kiinteistojen, asunto- ja liikehuoneistojen seka toimialaan liittyvan irtaimen omaisuuden seka erilaisen kuljetuskaluston kauppa ja vuokraustoiminta seka arvopaperikauppa.</t>
  </si>
  <si>
    <t>www.ratsula.fi</t>
  </si>
  <si>
    <t>375.</t>
  </si>
  <si>
    <t>TIMMERMANS</t>
  </si>
  <si>
    <t>BELSELE</t>
  </si>
  <si>
    <t>www.timmermans.be</t>
  </si>
  <si>
    <t>376.</t>
  </si>
  <si>
    <t>MAMIC 1970 D.O.O.</t>
  </si>
  <si>
    <t>mamic.hr</t>
  </si>
  <si>
    <t>377.</t>
  </si>
  <si>
    <t>POLARIS - S.R.L.</t>
  </si>
  <si>
    <t>PORTO SAN GIORGIO</t>
  </si>
  <si>
    <t>VIA ENRICO MEDI 6</t>
  </si>
  <si>
    <t>Engaged in the retail trade of shoes, clothes and jewelry</t>
  </si>
  <si>
    <t>Engaged in the retail trade of shoes, clothes and jewelry [source: Bureau van Dijk]</t>
  </si>
  <si>
    <t>378.</t>
  </si>
  <si>
    <t>ILIC-TRGOVINA D.O.O.</t>
  </si>
  <si>
    <t>ZVORNIK</t>
  </si>
  <si>
    <t>www.solekomerc.co.rs</t>
  </si>
  <si>
    <t>379.</t>
  </si>
  <si>
    <t>VACCARI GIOIELLI SRL</t>
  </si>
  <si>
    <t>VIA EMILIA SAN PIETRO 27/B</t>
  </si>
  <si>
    <t>www.vaccarigioielli.com
vaccarigioielli.com</t>
  </si>
  <si>
    <t>380.</t>
  </si>
  <si>
    <t>SPORT CHIC</t>
  </si>
  <si>
    <t>NEUILLY SUR SEINE</t>
  </si>
  <si>
    <t>Vente événementielle en show room. réalisation, organisation de ventes privées sur invitation.</t>
  </si>
  <si>
    <t>381.</t>
  </si>
  <si>
    <t>CHARGET S.R.L.</t>
  </si>
  <si>
    <t>SAN GIULIANO TERME</t>
  </si>
  <si>
    <t>VIA GIOSUE' CARDUCCI 64/A</t>
  </si>
  <si>
    <t>www.charget.it</t>
  </si>
  <si>
    <t>382.</t>
  </si>
  <si>
    <t>SI ANELLI S.R.L.</t>
  </si>
  <si>
    <t>RAVENNA</t>
  </si>
  <si>
    <t>VIA CAMILLO BENSO CONTE DI CAVOUR 2</t>
  </si>
  <si>
    <t>www.sianelli.it</t>
  </si>
  <si>
    <t>383.</t>
  </si>
  <si>
    <t>LA VESTI BENE S.R.L.</t>
  </si>
  <si>
    <t>SOLESINO</t>
  </si>
  <si>
    <t>VIA NAZIONALE 1269 INT.2</t>
  </si>
  <si>
    <t>www.lavestibene.it</t>
  </si>
  <si>
    <t>384.</t>
  </si>
  <si>
    <t>SQUALO S.R.L.</t>
  </si>
  <si>
    <t>VIA ALFREDO CAPPELLINI 23</t>
  </si>
  <si>
    <t>Engaged in the retail distribution of men's and women's clothing and furnishings</t>
  </si>
  <si>
    <t>Engaged in the retail distribution of men's and women's clothing and furnishings [source: Bureau van Dijk]</t>
  </si>
  <si>
    <t>www.furla.com</t>
  </si>
  <si>
    <t>385.</t>
  </si>
  <si>
    <t>BLU SRL</t>
  </si>
  <si>
    <t>CARPI</t>
  </si>
  <si>
    <t>VIA LAGO SCAFFAIOLO 29</t>
  </si>
  <si>
    <t>Clothing retailer [source: Bureau van Dijk]</t>
  </si>
  <si>
    <t>www.blusrl.eu
www.bluitaliasrl.com</t>
  </si>
  <si>
    <t>386.</t>
  </si>
  <si>
    <t>LACHU E HIJOS SOCIEDAD LIMITADA</t>
  </si>
  <si>
    <t>Venta al menor de moda y complementos.</t>
  </si>
  <si>
    <t>www.yogijeans.com</t>
  </si>
  <si>
    <t>387.</t>
  </si>
  <si>
    <t>LE FOLLIE S.R.L.</t>
  </si>
  <si>
    <t>AFFI</t>
  </si>
  <si>
    <t>VIA PASCOLI 36</t>
  </si>
  <si>
    <t>www.lefollieshop.com</t>
  </si>
  <si>
    <t>388.</t>
  </si>
  <si>
    <t>JOSE LUIS OLAZABAL OZCARIZ SL</t>
  </si>
  <si>
    <t>DONOSTIA/SAN SEBASTIAN</t>
  </si>
  <si>
    <t>Explotacion joyería.</t>
  </si>
  <si>
    <t>www.joyeriaolazabal.com</t>
  </si>
  <si>
    <t>389.</t>
  </si>
  <si>
    <t>VM S.R.L.</t>
  </si>
  <si>
    <t>VIA IPPOLITO NIEVO 24</t>
  </si>
  <si>
    <t>www.magazzinivoltolina.com
www.vm-italia.com</t>
  </si>
  <si>
    <t>390.</t>
  </si>
  <si>
    <t>FRISCO INTERNATIONAL CLOTHING SA</t>
  </si>
  <si>
    <t>Engaged in the retail sale of clothing products in Spain</t>
  </si>
  <si>
    <t>Explotación de tiendas de ropa de hombre, mujer y niño.</t>
  </si>
  <si>
    <t>Engaged in the retail sale of clothing products in Spain [source: Bureau van Dijk]</t>
  </si>
  <si>
    <t>www.fcandcompany.com
fcandcompany.com</t>
  </si>
  <si>
    <t>391.</t>
  </si>
  <si>
    <t>CASA DAS PELES - CONFECCOES, S.A.</t>
  </si>
  <si>
    <t>Engaged in the management and operation of family clothing stores</t>
  </si>
  <si>
    <t>Grossista e retalhista de confeções em pele e marroquinarias - 100%</t>
  </si>
  <si>
    <t>Engaged in the management and operation of family clothing stores [source: Bureau van Dijk]</t>
  </si>
  <si>
    <t>www.casadaspeles.pt</t>
  </si>
  <si>
    <t>392.</t>
  </si>
  <si>
    <t>ARTE S.R.L.</t>
  </si>
  <si>
    <t>VICOLO ANTONIO GENDERINI 1</t>
  </si>
  <si>
    <t>www.nightmarket.it
www.bertoliniarte.it</t>
  </si>
  <si>
    <t>393.</t>
  </si>
  <si>
    <t>NNCK ITALIA S.R.L.</t>
  </si>
  <si>
    <t>corporate.nafnaf.it
www.nafnaf.it</t>
  </si>
  <si>
    <t>394.</t>
  </si>
  <si>
    <t>LE RELAIS NORD EST ILE DE FRANCE</t>
  </si>
  <si>
    <t>PLOISY</t>
  </si>
  <si>
    <t>Engaged in the creation of jobs for people in situations of exclusion through the collection and recycling of textiles and paper</t>
  </si>
  <si>
    <t>Création d'emplois pour les personnes en situation d'exclusion par le biais de la collecte et de la valorisation de textiles et papiers.</t>
  </si>
  <si>
    <t>Engaged in the creation of jobs for people in situations of exclusion through the collection and recycling of textiles and paper [source: Bureau van Dijk]</t>
  </si>
  <si>
    <t>www.lerelais.org
www.lerelais-soissons.org</t>
  </si>
  <si>
    <t>395.</t>
  </si>
  <si>
    <t>LIMITED LIABILITY COMPANY SUNSHINE</t>
  </si>
  <si>
    <t>suns.ru</t>
  </si>
  <si>
    <t>396.</t>
  </si>
  <si>
    <t>GIOIELLERIA SALVINI - S.R.L.</t>
  </si>
  <si>
    <t>MASSA</t>
  </si>
  <si>
    <t>VIALE EUGENIO CHIESA 7</t>
  </si>
  <si>
    <t>GIOIELLERIA</t>
  </si>
  <si>
    <t>gioielleriesalvini.it
www.gioielleriasalvini.it</t>
  </si>
  <si>
    <t>397.</t>
  </si>
  <si>
    <t>LAHDEN KELLOKESKUS OY</t>
  </si>
  <si>
    <t>LAHTI</t>
  </si>
  <si>
    <t>PL 222</t>
  </si>
  <si>
    <t>Yhtiön toimialana on kello- ja kulta-alaan kuuluvien tuotteiden tukku- ja vähittäiskauppa sekä alan huolto- ja korjaustoiminta. Edelleen yhtiön toimialana on koti- ja ulkomaisten kiinteistöjen, asunto-, kiinteistö-, loma- ja arvopaperiosakkeiden, osuuksien ja oikeuksien omistaminen, hallinnointi, osto, myynti ja vuokraus.</t>
  </si>
  <si>
    <t>Yhtion toimialana on kello- ja kulta-alaan kuuluvien tuotteiden tukku- ja vahittaiskauppa seka alan huolto- ja korjaustoiminta. Edelleen yhtion toimialana on koti- ja ulkomaisten kiinteistojen, asunto-, kiinteisto-, loma- ja arvopaperiosakkeiden, osuuksien ja oikeuksien omistaminen, hallinnointi, osto, myynti ja vuokraus.</t>
  </si>
  <si>
    <t>www.timanttiset.fi
www.kalevalashop.com</t>
  </si>
  <si>
    <t>398.</t>
  </si>
  <si>
    <t>TIFOTEX SP. Z O.O.</t>
  </si>
  <si>
    <t>ANDRYCHOW</t>
  </si>
  <si>
    <t>www.tifo.com.pl</t>
  </si>
  <si>
    <t>399.</t>
  </si>
  <si>
    <t>PROIEZIONE SRL</t>
  </si>
  <si>
    <t>VIA ALESSANDRO MANZONI 44</t>
  </si>
  <si>
    <t>Engaged in the retail sale of specialized lines of apparel and accessories</t>
  </si>
  <si>
    <t>Engaged in the retail sale of specialized lines of apparel and accessories [source: Bureau van Dijk]</t>
  </si>
  <si>
    <t>www.dmagazine.it
www.dmag.eu</t>
  </si>
  <si>
    <t>400.</t>
  </si>
  <si>
    <t>JOSE SANGIL SL</t>
  </si>
  <si>
    <t>GANDIA</t>
  </si>
  <si>
    <t>Explotación de joyería, relojería</t>
  </si>
  <si>
    <t>www.prjoyeros.com</t>
  </si>
  <si>
    <t>401.</t>
  </si>
  <si>
    <t>NOSSA S.R.L.</t>
  </si>
  <si>
    <t>VARESE</t>
  </si>
  <si>
    <t>VIALE BELFORTE 315</t>
  </si>
  <si>
    <t>402.</t>
  </si>
  <si>
    <t>ZANABONI S.R.L.</t>
  </si>
  <si>
    <t>ARONA</t>
  </si>
  <si>
    <t>VIA CAMILLO BENSO CONTE DI CAVOUR 97</t>
  </si>
  <si>
    <t>www.zanabonigioielli.it</t>
  </si>
  <si>
    <t>403.</t>
  </si>
  <si>
    <t>SMART TRADING LTDOOD EOOD</t>
  </si>
  <si>
    <t>BUL. VITOSHA 38, MAGAZIN ROYAL HOUSE</t>
  </si>
  <si>
    <t>Търговия с луксозни часовници, ключодържатели, бижута и др.</t>
  </si>
  <si>
    <t>Trade in watches, jewellery and miscellaneous other present articles</t>
  </si>
  <si>
    <t>404.</t>
  </si>
  <si>
    <t>DANI GROUP SRL</t>
  </si>
  <si>
    <t>FONTANIVA</t>
  </si>
  <si>
    <t>VIA DEL LAVORO 23</t>
  </si>
  <si>
    <t>www.danishoppingonline.com</t>
  </si>
  <si>
    <t>405.</t>
  </si>
  <si>
    <t>NITTA GIOIELLI S.R.L.</t>
  </si>
  <si>
    <t>VIA RIALTO 19</t>
  </si>
  <si>
    <t>Engaged in the operation of department stores</t>
  </si>
  <si>
    <t>Engaged in the operation of department stores [source: Bureau van Dijk]</t>
  </si>
  <si>
    <t>nittagioielli.com
www.nittagioielli.com</t>
  </si>
  <si>
    <t>406.</t>
  </si>
  <si>
    <t>CHRISTIAN LOUBOUTIN ESPANA SA</t>
  </si>
  <si>
    <t>Explotación y gestión de boutique oficial de Cristian Louboutin.</t>
  </si>
  <si>
    <t>eu.christianlouboutin.com/es_en</t>
  </si>
  <si>
    <t>407.</t>
  </si>
  <si>
    <t>VIA PARADISO</t>
  </si>
  <si>
    <t>PODGORICA</t>
  </si>
  <si>
    <t>www.viaparadiso.me</t>
  </si>
  <si>
    <t>408.</t>
  </si>
  <si>
    <t>UAB TOMAS GOLD</t>
  </si>
  <si>
    <t>KLAIPEDOS M.</t>
  </si>
  <si>
    <t>www.tomasgold.lt</t>
  </si>
  <si>
    <t>409.</t>
  </si>
  <si>
    <t>LIFESTYLE S.R.L.</t>
  </si>
  <si>
    <t>VIA MONTE NIBBIO 25/G-H</t>
  </si>
  <si>
    <t>www.lifestyle-bugatti.com</t>
  </si>
  <si>
    <t>410.</t>
  </si>
  <si>
    <t>F.G. FECAROTTA GIOIELLI S.R.L.</t>
  </si>
  <si>
    <t>VIA RUGGIERO SETTIMO 68</t>
  </si>
  <si>
    <t>Engaged in the retail trade of colored gemstones and studded jewelry</t>
  </si>
  <si>
    <t>Engaged in the retail trade of colored gemstones and studded jewelry [source: Bureau van Dijk]</t>
  </si>
  <si>
    <t>www.fecarotta.com
www.fecarotta.it</t>
  </si>
  <si>
    <t>411.</t>
  </si>
  <si>
    <t>EMILIO LOPEZ ALVARINO SL</t>
  </si>
  <si>
    <t>LUGO</t>
  </si>
  <si>
    <t>Venta al por menor de ropa,principlamente ropa juvenil y complementos.</t>
  </si>
  <si>
    <t>www.korner.es</t>
  </si>
  <si>
    <t>412.</t>
  </si>
  <si>
    <t>BLONDI GIOIELLI S.P.A.</t>
  </si>
  <si>
    <t>VIA EMILIA 88</t>
  </si>
  <si>
    <t>An Italy based enterprise engaged in the wholesale of jewelry, watches, precious stones, and precious metals</t>
  </si>
  <si>
    <t>Wholesale; Services</t>
  </si>
  <si>
    <t>An Italy based enterprise engaged in the wholesale of jewelry, watches, precious stones, and precious metals [source: Bureau van Dijk]</t>
  </si>
  <si>
    <t>www.blondi.it
blondi.it</t>
  </si>
  <si>
    <t>413.</t>
  </si>
  <si>
    <t>E. CANALI SRL</t>
  </si>
  <si>
    <t>MONZA</t>
  </si>
  <si>
    <t>VIA ITALIA 44</t>
  </si>
  <si>
    <t>COMMERCIO AL DETTAGLIO DI OGGETTI PREZIOSI</t>
  </si>
  <si>
    <t>www.gioielleriacanali.it</t>
  </si>
  <si>
    <t>414.</t>
  </si>
  <si>
    <t>MININ S.R.L.</t>
  </si>
  <si>
    <t>PORPETTO</t>
  </si>
  <si>
    <t>VIA UDINE 107</t>
  </si>
  <si>
    <t>Engaged in the retail of clothing and accessories and other related products</t>
  </si>
  <si>
    <t>Engaged in the retail of clothing and accessories and other related products [source: Bureau van Dijk]</t>
  </si>
  <si>
    <t>www.minin.it</t>
  </si>
  <si>
    <t>415.</t>
  </si>
  <si>
    <t>TRGOS, PODJETJE ZA PROIZVODNJO, RACUNOVODSKE STORITVE, TRGOVINO, GOSTINSTVO IN TURIZEM, D.O.O., BLED</t>
  </si>
  <si>
    <t>BLED</t>
  </si>
  <si>
    <t>www.trgos.si</t>
  </si>
  <si>
    <t>416.</t>
  </si>
  <si>
    <t>TORREGROSSA SOCIETA' A RESPONSABILITA' LIMITATA</t>
  </si>
  <si>
    <t>VIA DELLA LIBERTA' 3/5</t>
  </si>
  <si>
    <t>www.torregrossaboutique.com
www.bizweek.it/index.php/it/ads/57d6be589313b/Abbigliamento/Torregrossa</t>
  </si>
  <si>
    <t>417.</t>
  </si>
  <si>
    <t>SANDVIK SKO AS</t>
  </si>
  <si>
    <t>GAUPNE</t>
  </si>
  <si>
    <t>SALG AV SKOTØY MED NATURLIG TILBEHØR, SAMT ALT HVA HERMED STÅR I FORBINDELSE, HERUNDER Å DELTA I ANDRE SELSKAP.</t>
  </si>
  <si>
    <t>418.</t>
  </si>
  <si>
    <t>KARI AUKIA OY</t>
  </si>
  <si>
    <t>VAASA</t>
  </si>
  <si>
    <t>Yhtiön toimialana on vaatteiden ja tekstiilien vähittäiskauppa. Yhtiö voi myös ostaa, myydä, vuokrata ja hallita kiinteistöjä ja osakehuoneistoja sekä harjoittaa arvopaperikauppaa.</t>
  </si>
  <si>
    <t>Yhtion toimialana on vaatteiden ja tekstiilien vahittaiskauppa. Yhtio voi myos ostaa, myyda, vuokrata ja hallita kiinteistoja ja osakehuoneistoja seka harjoittaa arvopaperikauppaa.</t>
  </si>
  <si>
    <t>www.aukia.fi</t>
  </si>
  <si>
    <t>419.</t>
  </si>
  <si>
    <t>STAR ALLIANCE EOOD</t>
  </si>
  <si>
    <t>UL. VLADAYSKA REKA 8</t>
  </si>
  <si>
    <t>www.tendenzstore.com</t>
  </si>
  <si>
    <t>420.</t>
  </si>
  <si>
    <t>FATIMA MENDES, S.A.</t>
  </si>
  <si>
    <t>GUIMARAES</t>
  </si>
  <si>
    <t>Operates as a family clothing store</t>
  </si>
  <si>
    <t>Importação e venda de artigos de vestuário, calçado, acessórios, bijuterias, bolsas, bagagem, marroquinaria de senhora, homem e criança, bem como artigos de decoração</t>
  </si>
  <si>
    <t>Operates as a family clothing store [source: Bureau van Dijk]</t>
  </si>
  <si>
    <t>www.fatimamendes.com</t>
  </si>
  <si>
    <t>421.</t>
  </si>
  <si>
    <t>BRAVI S.P.A.</t>
  </si>
  <si>
    <t>VIA ALESSANDRO VOLTA 16</t>
  </si>
  <si>
    <t>Engaged in the retail trade of garments for adults in Italy</t>
  </si>
  <si>
    <t>Engaged in the retail trade of garments for adults in Italy [source: Bureau van Dijk]</t>
  </si>
  <si>
    <t>www.bravispa.it
braviconegliano.it</t>
  </si>
  <si>
    <t>422.</t>
  </si>
  <si>
    <t>FALETTI MULTISTORE S.R.L.</t>
  </si>
  <si>
    <t>DARFO BOARIO TERME</t>
  </si>
  <si>
    <t>CORSO ROBERTO ENEA LEPETIT 15</t>
  </si>
  <si>
    <t>www.falettimultistore.it</t>
  </si>
  <si>
    <t>423.</t>
  </si>
  <si>
    <t>GINEVRA CALZATURE S.R.L.</t>
  </si>
  <si>
    <t>ACQUALAGNA</t>
  </si>
  <si>
    <t>VIA CASE NUOVE 25/D</t>
  </si>
  <si>
    <t>www.calzatureginevra.com
calzatureginevra.it</t>
  </si>
  <si>
    <t>424.</t>
  </si>
  <si>
    <t>TRADIZIONE MODA S.R.L.</t>
  </si>
  <si>
    <t>PAESE</t>
  </si>
  <si>
    <t>VIA GIUSEPPE DI VITTORIO 2</t>
  </si>
  <si>
    <t>425.</t>
  </si>
  <si>
    <t>MAZZUCCHELLI CALZATURE SRL</t>
  </si>
  <si>
    <t>BESNATE</t>
  </si>
  <si>
    <t>VIA TOMASETTO 2</t>
  </si>
  <si>
    <t>www.mazzucchellicalzature.it</t>
  </si>
  <si>
    <t>426.</t>
  </si>
  <si>
    <t>IDEME</t>
  </si>
  <si>
    <t>THOUARS</t>
  </si>
  <si>
    <t>Le fonds de commerce de vente de prêt-à-porter féminin</t>
  </si>
  <si>
    <t>www.patrice-breal.fr</t>
  </si>
  <si>
    <t>427.</t>
  </si>
  <si>
    <t>DOF</t>
  </si>
  <si>
    <t>BUINAKSK</t>
  </si>
  <si>
    <t>428.</t>
  </si>
  <si>
    <t>PAWO - MEN SP. Z O.O. SP.K.</t>
  </si>
  <si>
    <t>PABIANICE</t>
  </si>
  <si>
    <t>Engaged in the manufacture of men's and boys' trousers and slacks; men's and boys' suits</t>
  </si>
  <si>
    <t>Engaged in the manufacture of men's and boys' trousers and slacks; men's and boys' suits [source: Bureau van Dijk]</t>
  </si>
  <si>
    <t>www.pawo.pl</t>
  </si>
  <si>
    <t>429.</t>
  </si>
  <si>
    <t>SG GIUGLIANO S.R.L.</t>
  </si>
  <si>
    <t>CORSO TOMMASO VITALE 169/171</t>
  </si>
  <si>
    <t>www.giuglianouomo.it</t>
  </si>
  <si>
    <t>430.</t>
  </si>
  <si>
    <t>JG STORES S.R.O.</t>
  </si>
  <si>
    <t>SPISSKA NOVA VES</t>
  </si>
  <si>
    <t>431.</t>
  </si>
  <si>
    <t>WHITEHORSE HANDELSGMBH</t>
  </si>
  <si>
    <t>ST. AEGIDI</t>
  </si>
  <si>
    <t>Engaged in the retail sale of Jack Wolfskin clothing and footwear</t>
  </si>
  <si>
    <t>Eingetragener Gegenstand: Ein- und Verkauf von Produkten des JACK WOLFSKIN Produktsortimentes. Weiters seit Ende März 2013 Werbeagentur.</t>
  </si>
  <si>
    <t>Engaged in the retail sale of Jack Wolfskin clothing and footwear [source: Bureau van Dijk]</t>
  </si>
  <si>
    <t>www.jack-wolfskin.at</t>
  </si>
  <si>
    <t>432.</t>
  </si>
  <si>
    <t>QUATTRO STAGIONI - SOCIETA' A RESPONSABILITA' LIMITATA</t>
  </si>
  <si>
    <t>VIA LUCIANO LAMA 51</t>
  </si>
  <si>
    <t>Retail trade of personal linen, knitwear and hosiery</t>
  </si>
  <si>
    <t>Retail trade of personal linen, knitwear and hosiery [source: Bureau van Dijk]</t>
  </si>
  <si>
    <t>www.quattrostagioniabbigliamento.it</t>
  </si>
  <si>
    <t>433.</t>
  </si>
  <si>
    <t>ROSSOTOSCANA SOCIETA' A RESPONSABILITA' LIMITATA</t>
  </si>
  <si>
    <t>CRESPINA LORENZANA</t>
  </si>
  <si>
    <t>VIA GALILEO GALILEI 9/11</t>
  </si>
  <si>
    <t>www.tuscanyleather.it</t>
  </si>
  <si>
    <t>434.</t>
  </si>
  <si>
    <t>BRUXELLES ACHATS D OR</t>
  </si>
  <si>
    <t>CHARLEROISE STEENWEG 63</t>
  </si>
  <si>
    <t>4615</t>
  </si>
  <si>
    <t>Intermédiaires du commerce en meubles, articles de ménage et quincaillerie</t>
  </si>
  <si>
    <t>www.sellgold.be</t>
  </si>
  <si>
    <t>435.</t>
  </si>
  <si>
    <t>HT SKIT POLAND SP. Z O.O.</t>
  </si>
  <si>
    <t>BIERUN</t>
  </si>
  <si>
    <t>www.htskitpoland.com.pl</t>
  </si>
  <si>
    <t>436.</t>
  </si>
  <si>
    <t>SEVDA IMPEX SRL</t>
  </si>
  <si>
    <t>Engaged in the wholesale distribution of furniture and home furnishings</t>
  </si>
  <si>
    <t>Engaged in the wholesale distribution of furniture and home furnishings [source: Bureau van Dijk]</t>
  </si>
  <si>
    <t>www.sevda.ro</t>
  </si>
  <si>
    <t>437.</t>
  </si>
  <si>
    <t>FASHION PEOPLE SL</t>
  </si>
  <si>
    <t>MARBELLA</t>
  </si>
  <si>
    <t>Venta al menor de prendas de vestir y complementos de firma, de señora y caballero.</t>
  </si>
  <si>
    <t>missslorganization.net</t>
  </si>
  <si>
    <t>438.</t>
  </si>
  <si>
    <t>SPY STAFF S.R.L.</t>
  </si>
  <si>
    <t>POZZUOLI</t>
  </si>
  <si>
    <t>CORSO GIUSEPPE GARIBALDI 40/44</t>
  </si>
  <si>
    <t>439.</t>
  </si>
  <si>
    <t>AKTSIONERNOE OBSHCHESTVO TORGOVYI DOM ALMAZ-KHOLDING</t>
  </si>
  <si>
    <t>almazholding.ru</t>
  </si>
  <si>
    <t>440.</t>
  </si>
  <si>
    <t>MEGACALZADO PAMPLONA SL</t>
  </si>
  <si>
    <t>Engaged in the wholesale and retail distribution of footwear for all ages</t>
  </si>
  <si>
    <t>Comercio al por menor de calzado de todo tipo.</t>
  </si>
  <si>
    <t>Engaged in the wholesale and retail distribution of footwear for all ages [source: Bureau van Dijk]</t>
  </si>
  <si>
    <t>441.</t>
  </si>
  <si>
    <t>BANANA BENZ S.R.L.</t>
  </si>
  <si>
    <t>CORSO CAMILLO BENSO CONTE DI CAVOUR 45</t>
  </si>
  <si>
    <t>www.bananabenz.it
hoteloceano.it</t>
  </si>
  <si>
    <t>442.</t>
  </si>
  <si>
    <t>HIJOS DE FRANCISCO LOPEZ SANTA CRUZ SA</t>
  </si>
  <si>
    <t>Venta al menor de calzados, complementos y textil.</t>
  </si>
  <si>
    <t>www.buylopez.es
www.grupolopez.es</t>
  </si>
  <si>
    <t>443.</t>
  </si>
  <si>
    <t>BEABA</t>
  </si>
  <si>
    <t>FLERS</t>
  </si>
  <si>
    <t>444.</t>
  </si>
  <si>
    <t>LITTLE KINGS SL</t>
  </si>
  <si>
    <t>ANDUJAR</t>
  </si>
  <si>
    <t>Comercio al por menor de ropa de bebé.</t>
  </si>
  <si>
    <t>www.littlekings.es</t>
  </si>
  <si>
    <t>445.</t>
  </si>
  <si>
    <t>VIOSIM IMPEX JUNIOR SRL</t>
  </si>
  <si>
    <t>IASI</t>
  </si>
  <si>
    <t>446.</t>
  </si>
  <si>
    <t>OSMOTEX OY</t>
  </si>
  <si>
    <t>PIEKSAMAKI</t>
  </si>
  <si>
    <t>Yhtiön toimialana on tekstiili- ja vaatetavaroiden, jalkineiden, elektroniikka-, lahja-, urheilu- ja tavaratalotuotteiden valmistus, vähittäis- ja tukkukauppa sekä tuonti- ja vientiagentuurien hoitaminen, arvopapereiden, kiinteistöjen, taide-esineiden ostaminen, omistaminen, myyminen ja välittäminen sekä yritysten, autojen ja työkoneiden ja niihin kuuluvien laitteiden osto, saneeraus, omistaminen, myynti ja vuokraus sekä muu laillinen liiketoiminta.</t>
  </si>
  <si>
    <t>Yhtion toimialana on tekstiili- ja vaatetavaroiden, jalkineiden, elektroniikka-, lahja-, urheilu- ja tavaratalotuotteiden valmistus, vahittais- ja tukkukauppa seka tuonti- ja vientiagentuurien hoitaminen, arvopapereiden, kiinteistojen, taide-esineiden ostaminen, omistaminen, myyminen ja valittaminen seka yritysten, autojen ja tyokoneiden ja niihin kuuluvien laitteiden osto, saneeraus, omistaminen, myynti ja vuokraus seka muu laillinen liiketoiminta.</t>
  </si>
  <si>
    <t>www.osmotex.com
osmotex.com</t>
  </si>
  <si>
    <t>447.</t>
  </si>
  <si>
    <t>JORDANS EOOD</t>
  </si>
  <si>
    <t>PLOVDIV</t>
  </si>
  <si>
    <t>www.paolobotticelli.com</t>
  </si>
  <si>
    <t>448.</t>
  </si>
  <si>
    <t>MOTORRAD BOEGEL GMBH</t>
  </si>
  <si>
    <t>IBBENBUEREN</t>
  </si>
  <si>
    <t>Eingetragener Gegenstand:
Einzelhandel mit Motorrädern und sonstigen Zweirädern einschließlich Zubehör, eine Reparaturwerkstatt ist angeschlossen. BMW und Suzuki Motorrad-Vertretung, Zusammenarbeit mit SUZUKI Motorrad und Rollermarken Kymco und Vertragshändler von Benelli und Zero</t>
  </si>
  <si>
    <t>www.motorrad-boegel.de</t>
  </si>
  <si>
    <t>449.</t>
  </si>
  <si>
    <t>MACHADO - JOALHEIRO, S.A.</t>
  </si>
  <si>
    <t>Retalhista de artigos de ourivesaria - 100%</t>
  </si>
  <si>
    <t>www.machadojoalheiro.com</t>
  </si>
  <si>
    <t>450.</t>
  </si>
  <si>
    <t>DEPURTAT SRL</t>
  </si>
  <si>
    <t>www.depurtat.ro</t>
  </si>
  <si>
    <t>451.</t>
  </si>
  <si>
    <t>MODEHAUS COHAUSZ GMBH</t>
  </si>
  <si>
    <t>BORKEN</t>
  </si>
  <si>
    <t>Eingetragener Gegenstand:
Handel mit Textilien u. Wäsche aller Art. Verkaufsfläche ca. 2.000 qm.</t>
  </si>
  <si>
    <t>www.mode-cohausz.de</t>
  </si>
  <si>
    <t>452.</t>
  </si>
  <si>
    <t>FERRACIN S.R.L.</t>
  </si>
  <si>
    <t>REFRONTOLO</t>
  </si>
  <si>
    <t>VIA CREVADA 15</t>
  </si>
  <si>
    <t>www.ferracinabbigliamento.it</t>
  </si>
  <si>
    <t>453.</t>
  </si>
  <si>
    <t>IDRISI UOMO SL</t>
  </si>
  <si>
    <t>Venta al por menor de ropa, accesorios y zapatos de hombre y mujer.</t>
  </si>
  <si>
    <t>454.</t>
  </si>
  <si>
    <t>SAVANNAH EMILIA AB</t>
  </si>
  <si>
    <t>BIRGER JARLSGATAN 1  BV</t>
  </si>
  <si>
    <t>Bolaget skall bedriva försäljning av skor och väskor samt därmedförenlig verksamhet.</t>
  </si>
  <si>
    <t>Bolaget skall bedriva forsaljning av skor och vaskor samt darmedforenlig verksamhet.</t>
  </si>
  <si>
    <t>eu.savannahs.com</t>
  </si>
  <si>
    <t>455.</t>
  </si>
  <si>
    <t>MODA'S SRL</t>
  </si>
  <si>
    <t>POSSAGNO</t>
  </si>
  <si>
    <t>VIA SCHIAVONESCA MAROSTICANA 14</t>
  </si>
  <si>
    <t>Engaged in the sale of apparel for men and women</t>
  </si>
  <si>
    <t>Engaged in the sale of apparel for men and women [source: Bureau van Dijk]</t>
  </si>
  <si>
    <t>www.modasboutique.com</t>
  </si>
  <si>
    <t>456.</t>
  </si>
  <si>
    <t>ROMERO SRL</t>
  </si>
  <si>
    <t>GALATI</t>
  </si>
  <si>
    <t>www.torneriaromero.it</t>
  </si>
  <si>
    <t>457.</t>
  </si>
  <si>
    <t>M.J.J.S. - COMERCIO DE VESTUARIO, S.A.</t>
  </si>
  <si>
    <t>PEREIRA</t>
  </si>
  <si>
    <t>Engaged in the retail distribution of a wide range of clothing for women</t>
  </si>
  <si>
    <t>Comércio de vestuário de senhora e acessórios de moda - 100%</t>
  </si>
  <si>
    <t>Engaged in the retail distribution of a wide range of clothing for women [source: Bureau van Dijk]</t>
  </si>
  <si>
    <t>www.flordamoda.pt
www.temperaturaanasousa.com/pt/ana-sousa_201.html</t>
  </si>
  <si>
    <t>458.</t>
  </si>
  <si>
    <t>MARROCU RUDY S.R.L.</t>
  </si>
  <si>
    <t>VIA VENTI SETTEMBRE 14</t>
  </si>
  <si>
    <t>www.compro-oro-usato.biz</t>
  </si>
  <si>
    <t>459.</t>
  </si>
  <si>
    <t>LEDER &amp; SCHUH D.O.O.</t>
  </si>
  <si>
    <t>buying and goods;performance of commercial mediation in domestic and international market purchases and sales of goods;Brands:;Corti;Dominici;Humanic;Jello;Shoe 4 you;The commercial activity started in 2009.</t>
  </si>
  <si>
    <t>www.lsag.com</t>
  </si>
  <si>
    <t>460.</t>
  </si>
  <si>
    <t>GIOIELLERIA DELFINO S.R.L.</t>
  </si>
  <si>
    <t>SAVONA</t>
  </si>
  <si>
    <t>VIA LUIGI CORSI 7/R</t>
  </si>
  <si>
    <t>www.delfinogioielli.com
www.gioielleriadelfino.com</t>
  </si>
  <si>
    <t>461.</t>
  </si>
  <si>
    <t>LERVIK UR AS</t>
  </si>
  <si>
    <t>HAUGESUND</t>
  </si>
  <si>
    <t>POSTBOKS 209</t>
  </si>
  <si>
    <t>URMAKERFORRETNING OG ANNEN HANDELSVIRKSOMHET, SAMT IMPORT OG EKSPORT.</t>
  </si>
  <si>
    <t>www.lervikur.no</t>
  </si>
  <si>
    <t>462.</t>
  </si>
  <si>
    <t>JAN Y ALEX SL</t>
  </si>
  <si>
    <t>Comercio al por menor de toda clase de prendas de vestido y tocado de señora</t>
  </si>
  <si>
    <t>www.nkn.es</t>
  </si>
  <si>
    <t>463.</t>
  </si>
  <si>
    <t>HOBB'S S.R.L.</t>
  </si>
  <si>
    <t>VILLA DEL CONTE</t>
  </si>
  <si>
    <t>VIA ROMA 4</t>
  </si>
  <si>
    <t>www.hobbsgroup.it
www.h-brands.com</t>
  </si>
  <si>
    <t>464.</t>
  </si>
  <si>
    <t>AKSIOM</t>
  </si>
  <si>
    <t>NOVOSIBIRSK</t>
  </si>
  <si>
    <t>PR-KT DIMITROVA D. 1, OFFICE 5</t>
  </si>
  <si>
    <t>Engaged in the retail trade of grocery products</t>
  </si>
  <si>
    <t>Engaged in the retail trade of grocery products [source: Bureau van Dijk]</t>
  </si>
  <si>
    <t>www.avsu.ru</t>
  </si>
  <si>
    <t>465.</t>
  </si>
  <si>
    <t>SOCIETE PARISIENNE SOILAINE</t>
  </si>
  <si>
    <t>Engaged in the retail sale of textiles and fabrics in Paris</t>
  </si>
  <si>
    <t>Engaged in the retail sale of textiles and fabrics in Paris [source: Bureau van Dijk]</t>
  </si>
  <si>
    <t>www.tissus-reine.com</t>
  </si>
  <si>
    <t>466.</t>
  </si>
  <si>
    <t>CONSORZIO PUNTO SCARPE</t>
  </si>
  <si>
    <t>VIA DON GIOVANNI BOSCO 8</t>
  </si>
  <si>
    <t>www.puntoscarpe.it</t>
  </si>
  <si>
    <t>467.</t>
  </si>
  <si>
    <t>DEKORUS</t>
  </si>
  <si>
    <t>Engaged in the management and operation of furniture stores</t>
  </si>
  <si>
    <t>Engaged in the management and operation of furniture stores [source: Bureau van Dijk]</t>
  </si>
  <si>
    <t>www.dekorus.waw.pl</t>
  </si>
  <si>
    <t>468.</t>
  </si>
  <si>
    <t>CARMEN Y LOLI HERMO SL</t>
  </si>
  <si>
    <t>NOIA</t>
  </si>
  <si>
    <t>Comercialización al por menor de prendas de vestir y complementos de señora, infantil y caballero.</t>
  </si>
  <si>
    <t>www.lolitamoda.com</t>
  </si>
  <si>
    <t>469.</t>
  </si>
  <si>
    <t>A. PEZZOLI - SOCIETA' PER AZIONI</t>
  </si>
  <si>
    <t>GAZZANIGA</t>
  </si>
  <si>
    <t>VIA SALICI 61</t>
  </si>
  <si>
    <t>www.pezzolishop.com
www.ricamificiopezzoli.it</t>
  </si>
  <si>
    <t>470.</t>
  </si>
  <si>
    <t>BFC SRL</t>
  </si>
  <si>
    <t>GAZZO</t>
  </si>
  <si>
    <t>VIA CAMPANELLO 61</t>
  </si>
  <si>
    <t>DETTAGLIO MAGLIERIA</t>
  </si>
  <si>
    <t>www.ducadisangiusto.it
bfcweb.it</t>
  </si>
  <si>
    <t>471.</t>
  </si>
  <si>
    <t>FRADE ROPA DE TRABAJO SL</t>
  </si>
  <si>
    <t>Comercio al por menor de ropa laboral</t>
  </si>
  <si>
    <t>www.fraderopadetrabajo.es</t>
  </si>
  <si>
    <t>472.</t>
  </si>
  <si>
    <t>30GRADI S.R.L.</t>
  </si>
  <si>
    <t>VIA DEI MONTI DELLA FARNESINA 79</t>
  </si>
  <si>
    <t>www.museumtheoriginal.com
www.italianrugbystyle.it</t>
  </si>
  <si>
    <t>473.</t>
  </si>
  <si>
    <t>INCATASCIATO GROUP S.R.L.</t>
  </si>
  <si>
    <t>474.</t>
  </si>
  <si>
    <t>SMART ORIGINAL OY</t>
  </si>
  <si>
    <t>Yhtiön toimialana on pukimien, asusteiden, työvaatteiden, työjalkineiden, työsuojelutarvikkeiden, kankaiden ja laukkujen vähittäis- ja tukkukauppa, tuonti, vienti sekä agentuuritoiminta. Yhtiö voi toimintaansa varten omistaa ja hallita kiinteistöjä ja arvopapereita sekä käydä arvopaperikauppaa.</t>
  </si>
  <si>
    <t>Yhtion toimialana on pukimien, asusteiden, tyovaatteiden, tyojalkineiden, tyosuojelutarvikkeiden, kankaiden ja laukkujen vahittais- ja tukkukauppa, tuonti, vienti seka agentuuritoiminta. Yhtio voi toimintaansa varten omistaa ja hallita kiinteistoja ja arvopapereita seka kayda arvopaperikauppaa.</t>
  </si>
  <si>
    <t>www.smartoriginal.fi</t>
  </si>
  <si>
    <t>475.</t>
  </si>
  <si>
    <t>RISCHIO S.R.L.</t>
  </si>
  <si>
    <t>LATISANA</t>
  </si>
  <si>
    <t>VIA LOVADINA 49</t>
  </si>
  <si>
    <t>www.risskio.it</t>
  </si>
  <si>
    <t>476.</t>
  </si>
  <si>
    <t>MARMON SPORTS</t>
  </si>
  <si>
    <t>AUBERVILLIERS</t>
  </si>
  <si>
    <t>Engaged in the retail trade of sporting goods and equipment</t>
  </si>
  <si>
    <t>Articles de sports et de camping</t>
  </si>
  <si>
    <t>Engaged in the retail trade of sporting goods and equipment [source: Bureau van Dijk]</t>
  </si>
  <si>
    <t>marmonsports.com</t>
  </si>
  <si>
    <t>477.</t>
  </si>
  <si>
    <t>STAR SILVER S.R.O.</t>
  </si>
  <si>
    <t>klenotytrend.sk</t>
  </si>
  <si>
    <t>478.</t>
  </si>
  <si>
    <t>AUZMENDI SA</t>
  </si>
  <si>
    <t>Comercialización de calzados,complementos y prendas textiles.</t>
  </si>
  <si>
    <t>Fashion mens' clothing retailer ; Online mens' clothing retailer ; Online womens' clothing retailer ; Fashion women's clothing retailer ; Online fashion clothing accessories retailer ; Fashion clothing accessories retailer [source: Bureau van Dijk]</t>
  </si>
  <si>
    <t>www.auzmendi.com</t>
  </si>
  <si>
    <t>479.</t>
  </si>
  <si>
    <t>CARVALHO, NOGUEIRA &amp; BARBOSA, LDA</t>
  </si>
  <si>
    <t>www.ourivesaria-portugal.pt</t>
  </si>
  <si>
    <t>480.</t>
  </si>
  <si>
    <t>SCUDERI SPORT S.R.L.</t>
  </si>
  <si>
    <t>MONTEROTONDO</t>
  </si>
  <si>
    <t>VIA PALOMBARESE 203/205</t>
  </si>
  <si>
    <t>DETTAGLIO DI ABBIGLIAMENTO ED ARTICOLI SPORTIVI</t>
  </si>
  <si>
    <t>www.scuderistore.com</t>
  </si>
  <si>
    <t>481.</t>
  </si>
  <si>
    <t>KOTKAN GARDEROBI OY</t>
  </si>
  <si>
    <t>KOTKA</t>
  </si>
  <si>
    <t>Vaatteiden vähittäiskauppa ja konsultointi. Yhtiö voi toimintansa puitteissa omistaa kiinteistöjä, asunto- ja muita osakkeita sekä muita arvopapereita.</t>
  </si>
  <si>
    <t>Vaatteiden vahittaiskauppa ja konsultointi. Yhtio voi toimintansa puitteissa omistaa kiinteistoja, asunto- ja muita osakkeita seka muita arvopapereita.</t>
  </si>
  <si>
    <t>www.vila.co
www.trio.fi</t>
  </si>
  <si>
    <t>482.</t>
  </si>
  <si>
    <t>MODA CENTER S.R.L.</t>
  </si>
  <si>
    <t>TREVIGNANO</t>
  </si>
  <si>
    <t>VIA TREVISO 71</t>
  </si>
  <si>
    <t>Engaged in the retail trade of wearing apparel and accessories</t>
  </si>
  <si>
    <t>Engaged in the retail trade of wearing apparel and accessories [source: Bureau van Dijk]</t>
  </si>
  <si>
    <t>www.puntoettore.it
www.modacenter.it</t>
  </si>
  <si>
    <t>483.</t>
  </si>
  <si>
    <t>BIJOUX BOUTIQUE</t>
  </si>
  <si>
    <t>STRASBOURG</t>
  </si>
  <si>
    <t>Achat, vente, commission, courtage, représentation, fabrication portant sur tous articles d'horlogerie, bijouterie, joaillerie, orfèvrerie, cadeau, importation, exportation, commerce intra-communautaire d'ouvrage en métaux précieux.</t>
  </si>
  <si>
    <t>www.boutiquesobijoux.com</t>
  </si>
  <si>
    <t>484.</t>
  </si>
  <si>
    <t>PRO RETAIL FINLAND OY</t>
  </si>
  <si>
    <t>ESPOO</t>
  </si>
  <si>
    <t>C/O KOTKAN TILIPALVELU OY KIRKKOKATU 18</t>
  </si>
  <si>
    <t>Yhtiön toimialana on vaatteiden-, jalkineiden-, laukkujen-, muiden muotiin ja pukeutumiseen liittyvien tuotteiden ja oheistuotteiden, sekä sisustus- ja tekstiilituotteiden myynti, maahantuonti, markkinointi ja esittely. Yhtiö voi myös harjoittaa parturi- ja kampaamopalveluiden myyntiä, sekä muuta kauneudenhoito ja kosmetologisten palveluiden tarjoamista, tai alaan liittyvää toimintaa. Yhtiö voi omistaa koti- ja ulkomaisia osakkeita ja kiinteistöosakkeita, osuuksia ja oikeuksia, sekä käydä niillä kauppaa, ja harjoittaa vuokraustoimintaa.</t>
  </si>
  <si>
    <t>Yhtion toimialana on vaatteiden-, jalkineiden-, laukkujen-, muiden muotiin ja pukeutumiseen liittyvien tuotteiden ja oheistuotteiden, seka sisustus- ja tekstiilituotteiden myynti, maahantuonti, markkinointi ja esittely. Yhtio voi myos harjoittaa parturi- ja kampaamopalveluiden myyntia, seka muuta kauneudenhoito ja kosmetologisten palveluiden tarjoamista, tai alaan liittyvaa toimintaa. Yhtio voi omistaa koti- ja ulkomaisia osakkeita ja kiinteistoosakkeita, osuuksia ja oikeuksia, seka kayda niilla kauppaa, ja harjoittaa vuokraustoimintaa.</t>
  </si>
  <si>
    <t>www.isoomena.fi</t>
  </si>
  <si>
    <t>485.</t>
  </si>
  <si>
    <t>BIONDI S.R.L.</t>
  </si>
  <si>
    <t>VERCELLI</t>
  </si>
  <si>
    <t>CORSO LIBERTA' 41</t>
  </si>
  <si>
    <t>Primarily engaged in the wholesale trade of jewelries, watches, precious stones and precious metals</t>
  </si>
  <si>
    <t>GIOIELLERIE</t>
  </si>
  <si>
    <t>Primarily engaged in the wholesale trade of jewelries, watches, precious stones and precious metals [source: Bureau van Dijk]</t>
  </si>
  <si>
    <t>www.biondigioielli.com
www.nautica-biondi.it</t>
  </si>
  <si>
    <t>486.</t>
  </si>
  <si>
    <t>ARI S.R.L.</t>
  </si>
  <si>
    <t>VIA CAMILLO BENSO CONTE DI CAVOUR 39</t>
  </si>
  <si>
    <t>487.</t>
  </si>
  <si>
    <t>KEEPSEA SL.</t>
  </si>
  <si>
    <t>GUARDAMAR DEL SEGURA</t>
  </si>
  <si>
    <t>Comercio al por menor de cortinas para el hogar</t>
  </si>
  <si>
    <t>www.cortinadecor.com</t>
  </si>
  <si>
    <t>488.</t>
  </si>
  <si>
    <t>ZETEK SRL</t>
  </si>
  <si>
    <t>CERVIA</t>
  </si>
  <si>
    <t>VIALE ROMAGNA 69/71</t>
  </si>
  <si>
    <t>Engaged in the manufacture and retail sale of clothing products in Italy</t>
  </si>
  <si>
    <t>Engaged in the manufacture and retail sale of clothing products in Italy [source: Bureau van Dijk]</t>
  </si>
  <si>
    <t>www.tezuk.com
www.zetek.it</t>
  </si>
  <si>
    <t>489.</t>
  </si>
  <si>
    <t>WADEL S.R.L.</t>
  </si>
  <si>
    <t>CAGLIARI</t>
  </si>
  <si>
    <t>VIA DEL RISORGIMENTO 5</t>
  </si>
  <si>
    <t>Primarily engaged in the retail sale of footwear products</t>
  </si>
  <si>
    <t>Primarily engaged in the retail sale of footwear products [source: Bureau van Dijk]</t>
  </si>
  <si>
    <t>www.cralregionesardegna.it/?p=2693</t>
  </si>
  <si>
    <t>490.</t>
  </si>
  <si>
    <t>MARKTKONTOR GMBH</t>
  </si>
  <si>
    <t>WARDENBURG</t>
  </si>
  <si>
    <t>Eingetragener Gegenstand:
Konzeptionelle Ausstattung und Beratung rund um Bäckereien, Konditoreien und Cafes
Tatsächlicher Gegenstand:
Berufsbekleidung, Texitlveredelung, Gedeckter Tisch, Gasronomiebedarf, Corporate Design</t>
  </si>
  <si>
    <t>www.markt-kontor.de</t>
  </si>
  <si>
    <t>Disponibilités données financières</t>
  </si>
  <si>
    <t>2 années de pertes consécutives</t>
  </si>
  <si>
    <t>Perte moyenne sur 3 ans</t>
  </si>
  <si>
    <t>Nb Observations</t>
  </si>
  <si>
    <t>Minimum</t>
  </si>
  <si>
    <t>Median</t>
  </si>
  <si>
    <t>Maximum</t>
  </si>
  <si>
    <t>Company Name</t>
  </si>
  <si>
    <t>ISO Country Code</t>
  </si>
  <si>
    <t>Country</t>
  </si>
  <si>
    <t>City</t>
  </si>
  <si>
    <t>Address</t>
  </si>
  <si>
    <t xml:space="preserve">NACE Principal Rev. 2, description </t>
  </si>
  <si>
    <t>Sector</t>
  </si>
  <si>
    <t>Main activity</t>
  </si>
  <si>
    <t>Description in Original language</t>
  </si>
  <si>
    <t>Description in English</t>
  </si>
  <si>
    <t>Website</t>
  </si>
  <si>
    <t>Operating result [=EBIT]
mEUR 2021</t>
  </si>
  <si>
    <t>Operating result [=EBIT]
mEUR 2020</t>
  </si>
  <si>
    <t>Operating result [=EBIT]
mEUR 2019</t>
  </si>
  <si>
    <t>Turnover
mEUR 2021</t>
  </si>
  <si>
    <t>Turnover
mEUR 2020</t>
  </si>
  <si>
    <t>Turnover
mEUR 2019</t>
  </si>
  <si>
    <t>Availability of financial data</t>
  </si>
  <si>
    <t>2 years of consecutive losses</t>
  </si>
  <si>
    <t>Average loss over 3 years</t>
  </si>
  <si>
    <t>Operating margin 2019</t>
  </si>
  <si>
    <t>Operating margin 2020</t>
  </si>
  <si>
    <t>Operating margin 2021</t>
  </si>
  <si>
    <t>Weighted Average Operating margin 2019-2021</t>
  </si>
  <si>
    <t>Selected companies</t>
  </si>
  <si>
    <t>1st quartile</t>
  </si>
  <si>
    <t>3rd quartile</t>
  </si>
  <si>
    <t>Operating Margin
 2019</t>
  </si>
  <si>
    <t>Operating Margin
 2020</t>
  </si>
  <si>
    <t>Operating Margin
 2021</t>
  </si>
  <si>
    <t>Weighted Average
 2019-2021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</si>
</sst>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ont>
    <font>
      <b/>
      <sz val="9"/>
      <color rgb="FF001489"/>
      <name val="Arial"/>
    </font>
    <font>
      <b/>
      <sz val="11.5"/>
      <color rgb="FF686868"/>
      <name val="Arial"/>
    </font>
    <font>
      <sz val="11.5"/>
      <color rgb="FF686868"/>
      <name val="Arial"/>
    </font>
    <font>
      <sz val="15"/>
      <color rgb="FFFFFFFF"/>
      <name val="Arial"/>
    </font>
    <font>
      <sz val="10"/>
      <color rgb="FF333333"/>
      <name val="Arial"/>
    </font>
    <font>
      <b/>
      <sz val="9"/>
      <color rgb="FFFFFFFF"/>
      <name val="Arial"/>
    </font>
    <font>
      <i/>
      <sz val="10"/>
      <color rgb="FF333333"/>
      <name val="Arial"/>
    </font>
    <font>
      <sz val="11"/>
      <color rgb="FF000000"/>
      <name val="Calibri"/>
    </font>
    <font>
      <sz val="8"/>
      <name val="Calibri"/>
    </font>
    <font>
      <b/>
      <sz val="11"/>
      <color theme="0"/>
      <name val="Calibri"/>
      <family val="2"/>
    </font>
    <font>
      <b/>
      <sz val="11"/>
      <color rgb="FF000000"/>
      <name val="Calibri"/>
      <family val="2"/>
    </font>
  </fonts>
  <fills count="5">
    <fill>
      <patternFill patternType="none"/>
    </fill>
    <fill>
      <patternFill patternType="gray125"/>
    </fill>
    <fill>
      <patternFill patternType="solid">
        <fgColor rgb="FF001489"/>
      </patternFill>
    </fill>
    <fill>
      <patternFill patternType="solid">
        <fgColor rgb="FFC00000"/>
        <bgColor indexed="64"/>
      </patternFill>
    </fill>
    <fill>
      <patternFill patternType="solid">
        <fgColor theme="5" tint="0.79998168889431442"/>
        <bgColor indexed="64"/>
      </patternFill>
    </fill>
  </fills>
  <borders count="18">
    <border>
      <left/>
      <right/>
      <top/>
      <bottom/>
      <diagonal/>
    </border>
    <border>
      <left/>
      <right/>
      <top/>
      <bottom style="thin">
        <color rgb="FF8697AF"/>
      </bottom>
      <diagonal/>
    </border>
    <border>
      <left style="thin">
        <color rgb="FFD4D4D4"/>
      </left>
      <right/>
      <top style="thin">
        <color rgb="FFD4D4D4"/>
      </top>
      <bottom/>
      <diagonal/>
    </border>
    <border>
      <left/>
      <right/>
      <top style="thin">
        <color rgb="FFD4D4D4"/>
      </top>
      <bottom/>
      <diagonal/>
    </border>
    <border>
      <left/>
      <right style="thin">
        <color rgb="FFD4D4D4"/>
      </right>
      <top style="thin">
        <color rgb="FFD4D4D4"/>
      </top>
      <bottom/>
      <diagonal/>
    </border>
    <border>
      <left style="thin">
        <color rgb="FFD4D4D4"/>
      </left>
      <right/>
      <top/>
      <bottom/>
      <diagonal/>
    </border>
    <border>
      <left/>
      <right style="thin">
        <color rgb="FFD4D4D4"/>
      </right>
      <top/>
      <bottom/>
      <diagonal/>
    </border>
    <border>
      <left style="thin">
        <color rgb="FFD4D4D4"/>
      </left>
      <right/>
      <top/>
      <bottom style="thin">
        <color rgb="FFD4D4D4"/>
      </bottom>
      <diagonal/>
    </border>
    <border>
      <left/>
      <right/>
      <top/>
      <bottom style="thin">
        <color rgb="FFD4D4D4"/>
      </bottom>
      <diagonal/>
    </border>
    <border>
      <left/>
      <right style="thin">
        <color rgb="FFD4D4D4"/>
      </right>
      <top/>
      <bottom style="thin">
        <color rgb="FFD4D4D4"/>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FF0000"/>
      </left>
      <right style="medium">
        <color rgb="FFFF0000"/>
      </right>
      <top style="medium">
        <color rgb="FFFF0000"/>
      </top>
      <bottom style="thin">
        <color indexed="64"/>
      </bottom>
      <diagonal/>
    </border>
    <border>
      <left style="medium">
        <color rgb="FFFF0000"/>
      </left>
      <right style="medium">
        <color rgb="FFFF0000"/>
      </right>
      <top style="thin">
        <color indexed="64"/>
      </top>
      <bottom style="thin">
        <color indexed="64"/>
      </bottom>
      <diagonal/>
    </border>
    <border>
      <left style="medium">
        <color rgb="FFFF0000"/>
      </left>
      <right style="medium">
        <color rgb="FFFF0000"/>
      </right>
      <top style="thin">
        <color indexed="64"/>
      </top>
      <bottom style="medium">
        <color rgb="FFFF0000"/>
      </bottom>
      <diagonal/>
    </border>
  </borders>
  <cellStyleXfs count="2">
    <xf numFmtId="0" fontId="0" fillId="0" borderId="0"/>
    <xf numFmtId="9" fontId="8" fillId="0" borderId="0" applyFont="0" applyFill="0" applyBorder="0" applyAlignment="0" applyProtection="0"/>
  </cellStyleXfs>
  <cellXfs count="55">
    <xf numFmtId="0" fontId="0" fillId="0" borderId="0" xfId="0"/>
    <xf numFmtId="0" fontId="5" fillId="0" borderId="0" xfId="0" applyFont="1" applyAlignment="1">
      <alignment horizontal="left" vertical="top" wrapText="1"/>
    </xf>
    <xf numFmtId="0" fontId="5" fillId="0" borderId="0" xfId="0" applyFont="1" applyAlignment="1">
      <alignment horizontal="right" vertical="top" wrapText="1"/>
    </xf>
    <xf numFmtId="0" fontId="5" fillId="0" borderId="10" xfId="0" applyFont="1" applyBorder="1" applyAlignment="1">
      <alignment horizontal="left" vertical="top" wrapText="1"/>
    </xf>
    <xf numFmtId="0" fontId="0" fillId="2" borderId="0" xfId="0" applyFill="1"/>
    <xf numFmtId="0" fontId="6" fillId="2" borderId="0" xfId="0" applyFont="1" applyFill="1" applyAlignment="1">
      <alignment horizontal="left" vertical="top" wrapText="1"/>
    </xf>
    <xf numFmtId="0" fontId="6" fillId="3" borderId="0" xfId="0" applyFont="1" applyFill="1" applyAlignment="1">
      <alignment horizontal="left" vertical="top" wrapText="1"/>
    </xf>
    <xf numFmtId="0" fontId="5" fillId="0" borderId="0" xfId="0" applyFont="1" applyAlignment="1">
      <alignment horizontal="left" vertical="center" wrapText="1"/>
    </xf>
    <xf numFmtId="0" fontId="0" fillId="0" borderId="0" xfId="0" applyAlignment="1">
      <alignment vertical="center"/>
    </xf>
    <xf numFmtId="3" fontId="5" fillId="0" borderId="0" xfId="0" applyNumberFormat="1" applyFont="1" applyAlignment="1">
      <alignment horizontal="left" vertical="center"/>
    </xf>
    <xf numFmtId="3" fontId="7" fillId="0" borderId="0" xfId="0" applyNumberFormat="1" applyFont="1" applyAlignment="1">
      <alignment horizontal="left" vertical="center"/>
    </xf>
    <xf numFmtId="3" fontId="0" fillId="0" borderId="0" xfId="0" applyNumberFormat="1" applyAlignment="1">
      <alignment vertical="center"/>
    </xf>
    <xf numFmtId="0" fontId="0" fillId="0" borderId="11" xfId="0" applyBorder="1" applyAlignment="1">
      <alignment vertical="center"/>
    </xf>
    <xf numFmtId="0" fontId="0" fillId="0" borderId="11" xfId="0" applyBorder="1"/>
    <xf numFmtId="10" fontId="0" fillId="0" borderId="11" xfId="1" applyNumberFormat="1" applyFont="1" applyBorder="1"/>
    <xf numFmtId="0" fontId="0" fillId="4" borderId="11" xfId="0" applyFill="1" applyBorder="1"/>
    <xf numFmtId="10" fontId="0" fillId="4" borderId="11" xfId="1" applyNumberFormat="1" applyFont="1" applyFill="1" applyBorder="1"/>
    <xf numFmtId="0" fontId="11" fillId="4" borderId="11" xfId="0" applyFont="1" applyFill="1" applyBorder="1"/>
    <xf numFmtId="10" fontId="11" fillId="4" borderId="11" xfId="1" applyNumberFormat="1" applyFont="1" applyFill="1" applyBorder="1"/>
    <xf numFmtId="0" fontId="10" fillId="3" borderId="11" xfId="0" applyFont="1" applyFill="1" applyBorder="1" applyAlignment="1">
      <alignment horizontal="center" vertical="center" wrapText="1"/>
    </xf>
    <xf numFmtId="0" fontId="10" fillId="3" borderId="0" xfId="0" applyFont="1" applyFill="1" applyAlignment="1">
      <alignment horizontal="center" vertical="center" wrapText="1"/>
    </xf>
    <xf numFmtId="10" fontId="0" fillId="4" borderId="12" xfId="1" applyNumberFormat="1" applyFont="1" applyFill="1" applyBorder="1"/>
    <xf numFmtId="10" fontId="11" fillId="4" borderId="12" xfId="1" applyNumberFormat="1" applyFont="1" applyFill="1" applyBorder="1"/>
    <xf numFmtId="10" fontId="0" fillId="0" borderId="13" xfId="1" applyNumberFormat="1" applyFont="1" applyBorder="1"/>
    <xf numFmtId="10" fontId="0" fillId="0" borderId="14" xfId="1" applyNumberFormat="1" applyFont="1" applyBorder="1"/>
    <xf numFmtId="10" fontId="0" fillId="4" borderId="15" xfId="1" applyNumberFormat="1" applyFont="1" applyFill="1" applyBorder="1"/>
    <xf numFmtId="10" fontId="11" fillId="4" borderId="16" xfId="1" applyNumberFormat="1" applyFont="1" applyFill="1" applyBorder="1"/>
    <xf numFmtId="10" fontId="0" fillId="4" borderId="17" xfId="1" applyNumberFormat="1" applyFont="1" applyFill="1" applyBorder="1"/>
    <xf numFmtId="0" fontId="5" fillId="0" borderId="11" xfId="0" applyFont="1" applyBorder="1" applyAlignment="1">
      <alignment horizontal="left" vertical="center" wrapText="1"/>
    </xf>
    <xf numFmtId="3" fontId="5" fillId="0" borderId="11" xfId="0" applyNumberFormat="1" applyFont="1" applyBorder="1" applyAlignment="1">
      <alignment horizontal="left" vertical="center"/>
    </xf>
    <xf numFmtId="10" fontId="5" fillId="0" borderId="11" xfId="1" applyNumberFormat="1" applyFont="1" applyBorder="1" applyAlignment="1">
      <alignment horizontal="left" vertical="center"/>
    </xf>
    <xf numFmtId="3" fontId="0" fillId="0" borderId="11" xfId="0" applyNumberFormat="1" applyBorder="1" applyAlignment="1">
      <alignment vertical="center"/>
    </xf>
    <xf numFmtId="0" fontId="6" fillId="2" borderId="11" xfId="0" applyFont="1" applyFill="1" applyBorder="1" applyAlignment="1">
      <alignment horizontal="left" vertical="center" wrapText="1"/>
    </xf>
    <xf numFmtId="0" fontId="6" fillId="3" borderId="11" xfId="0" applyFont="1" applyFill="1" applyBorder="1" applyAlignment="1">
      <alignment horizontal="left" vertical="center" wrapText="1"/>
    </xf>
    <xf numFmtId="0" fontId="4" fillId="2" borderId="0" xfId="0" applyFont="1" applyFill="1" applyAlignment="1">
      <alignment horizontal="left" vertical="top" wrapText="1"/>
    </xf>
    <xf numFmtId="0" fontId="0" fillId="0" borderId="0" xfId="0"/>
    <xf numFmtId="0" fontId="5" fillId="0" borderId="0" xfId="0" applyFont="1" applyAlignment="1">
      <alignment horizontal="left" vertical="top" wrapText="1"/>
    </xf>
    <xf numFmtId="0" fontId="5" fillId="0" borderId="0" xfId="0" applyFont="1" applyAlignment="1">
      <alignment horizontal="right" vertical="top" wrapText="1"/>
    </xf>
    <xf numFmtId="0" fontId="0" fillId="0" borderId="10" xfId="0" applyBorder="1"/>
    <xf numFmtId="0" fontId="5" fillId="0" borderId="10" xfId="0" applyFont="1" applyBorder="1" applyAlignment="1">
      <alignment horizontal="right" vertical="top" wrapText="1"/>
    </xf>
    <xf numFmtId="0" fontId="0" fillId="0" borderId="1" xfId="0" applyBorder="1"/>
    <xf numFmtId="0" fontId="5" fillId="0" borderId="10" xfId="0" applyFont="1" applyBorder="1" applyAlignment="1">
      <alignment horizontal="left" vertical="top" wrapText="1"/>
    </xf>
    <xf numFmtId="0" fontId="2" fillId="0" borderId="5" xfId="0" applyFont="1" applyBorder="1" applyAlignment="1">
      <alignment horizontal="left" vertical="top" wrapText="1"/>
    </xf>
    <xf numFmtId="0" fontId="3" fillId="0" borderId="0" xfId="0" applyFont="1" applyAlignment="1">
      <alignment horizontal="left" vertical="top" wrapText="1"/>
    </xf>
    <xf numFmtId="0" fontId="0" fillId="0" borderId="6" xfId="0" applyBorder="1"/>
    <xf numFmtId="0" fontId="0" fillId="0" borderId="7" xfId="0" applyBorder="1"/>
    <xf numFmtId="0" fontId="0" fillId="0" borderId="8" xfId="0" applyBorder="1"/>
    <xf numFmtId="0" fontId="3" fillId="0" borderId="8" xfId="0" applyFont="1" applyBorder="1" applyAlignment="1">
      <alignment horizontal="left" vertical="top" wrapText="1"/>
    </xf>
    <xf numFmtId="0" fontId="0" fillId="0" borderId="9" xfId="0" applyBorder="1"/>
    <xf numFmtId="0" fontId="0" fillId="0" borderId="5" xfId="0" applyBorder="1"/>
    <xf numFmtId="0" fontId="1" fillId="0" borderId="0" xfId="0" applyFont="1" applyAlignment="1">
      <alignment horizontal="left" vertical="top" wrapText="1"/>
    </xf>
    <xf numFmtId="0" fontId="2" fillId="0" borderId="2" xfId="0" applyFont="1" applyBorder="1" applyAlignment="1">
      <alignment horizontal="left" vertical="top" wrapText="1"/>
    </xf>
    <xf numFmtId="0" fontId="0" fillId="0" borderId="3" xfId="0" applyBorder="1"/>
    <xf numFmtId="0" fontId="3" fillId="0" borderId="3" xfId="0" applyFont="1" applyBorder="1" applyAlignment="1">
      <alignment horizontal="left" vertical="top" wrapText="1"/>
    </xf>
    <xf numFmtId="0" fontId="0" fillId="0" borderId="4" xfId="0" applyBorder="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www.rofinor.pt/" TargetMode="External"/><Relationship Id="rId299" Type="http://schemas.openxmlformats.org/officeDocument/2006/relationships/hyperlink" Target="http://www.risskio.it/" TargetMode="External"/><Relationship Id="rId303" Type="http://schemas.openxmlformats.org/officeDocument/2006/relationships/hyperlink" Target="http://www.ourivesaria-portugal.pt/" TargetMode="External"/><Relationship Id="rId21" Type="http://schemas.openxmlformats.org/officeDocument/2006/relationships/hyperlink" Target="http://crockid.ru/" TargetMode="External"/><Relationship Id="rId42" Type="http://schemas.openxmlformats.org/officeDocument/2006/relationships/hyperlink" Target="http://epldiamond.com/" TargetMode="External"/><Relationship Id="rId63" Type="http://schemas.openxmlformats.org/officeDocument/2006/relationships/hyperlink" Target="http://www.gofas.gr/" TargetMode="External"/><Relationship Id="rId84" Type="http://schemas.openxmlformats.org/officeDocument/2006/relationships/hyperlink" Target="http://www.prenatal.gr/" TargetMode="External"/><Relationship Id="rId138" Type="http://schemas.openxmlformats.org/officeDocument/2006/relationships/hyperlink" Target="http://www.sportino.pt/" TargetMode="External"/><Relationship Id="rId159" Type="http://schemas.openxmlformats.org/officeDocument/2006/relationships/hyperlink" Target="http://www.cndfabrics.com/" TargetMode="External"/><Relationship Id="rId170" Type="http://schemas.openxmlformats.org/officeDocument/2006/relationships/hyperlink" Target="http://www.miniprix.ro/" TargetMode="External"/><Relationship Id="rId191" Type="http://schemas.openxmlformats.org/officeDocument/2006/relationships/hyperlink" Target="http://www.vergaorologi.it/" TargetMode="External"/><Relationship Id="rId205" Type="http://schemas.openxmlformats.org/officeDocument/2006/relationships/hyperlink" Target="http://www.cassis.be/" TargetMode="External"/><Relationship Id="rId226" Type="http://schemas.openxmlformats.org/officeDocument/2006/relationships/hyperlink" Target="http://www.pakolorente.eu/" TargetMode="External"/><Relationship Id="rId247" Type="http://schemas.openxmlformats.org/officeDocument/2006/relationships/hyperlink" Target="http://www.casadaspeles.pt/" TargetMode="External"/><Relationship Id="rId107" Type="http://schemas.openxmlformats.org/officeDocument/2006/relationships/hyperlink" Target="http://www.ronchigioielli.com/" TargetMode="External"/><Relationship Id="rId268" Type="http://schemas.openxmlformats.org/officeDocument/2006/relationships/hyperlink" Target="http://www.giuglianouomo.it/" TargetMode="External"/><Relationship Id="rId289" Type="http://schemas.openxmlformats.org/officeDocument/2006/relationships/hyperlink" Target="http://www.lsag.com/" TargetMode="External"/><Relationship Id="rId11" Type="http://schemas.openxmlformats.org/officeDocument/2006/relationships/hyperlink" Target="http://hermes.com/" TargetMode="External"/><Relationship Id="rId32" Type="http://schemas.openxmlformats.org/officeDocument/2006/relationships/hyperlink" Target="http://www.ornclothing.com/" TargetMode="External"/><Relationship Id="rId53" Type="http://schemas.openxmlformats.org/officeDocument/2006/relationships/hyperlink" Target="http://www.donator.co.me/" TargetMode="External"/><Relationship Id="rId74" Type="http://schemas.openxmlformats.org/officeDocument/2006/relationships/hyperlink" Target="http://www.globalbrands.bg/" TargetMode="External"/><Relationship Id="rId128" Type="http://schemas.openxmlformats.org/officeDocument/2006/relationships/hyperlink" Target="http://www.menichinigioiellieri.it/" TargetMode="External"/><Relationship Id="rId149" Type="http://schemas.openxmlformats.org/officeDocument/2006/relationships/hyperlink" Target="http://www.dalben.it/" TargetMode="External"/><Relationship Id="rId5" Type="http://schemas.openxmlformats.org/officeDocument/2006/relationships/hyperlink" Target="http://www.shop.mango.com/" TargetMode="External"/><Relationship Id="rId95" Type="http://schemas.openxmlformats.org/officeDocument/2006/relationships/hyperlink" Target="http://group88.dk/" TargetMode="External"/><Relationship Id="rId160" Type="http://schemas.openxmlformats.org/officeDocument/2006/relationships/hyperlink" Target="http://www.hangar107.it/" TargetMode="External"/><Relationship Id="rId181" Type="http://schemas.openxmlformats.org/officeDocument/2006/relationships/hyperlink" Target="http://www.joyeriacalvo.com/" TargetMode="External"/><Relationship Id="rId216" Type="http://schemas.openxmlformats.org/officeDocument/2006/relationships/hyperlink" Target="http://www.gakkard.ru/" TargetMode="External"/><Relationship Id="rId237" Type="http://schemas.openxmlformats.org/officeDocument/2006/relationships/hyperlink" Target="http://www.timmermans.be/" TargetMode="External"/><Relationship Id="rId258" Type="http://schemas.openxmlformats.org/officeDocument/2006/relationships/hyperlink" Target="http://www.gioielleriacanali.it/" TargetMode="External"/><Relationship Id="rId279" Type="http://schemas.openxmlformats.org/officeDocument/2006/relationships/hyperlink" Target="http://www.paolobotticelli.com/" TargetMode="External"/><Relationship Id="rId22" Type="http://schemas.openxmlformats.org/officeDocument/2006/relationships/hyperlink" Target="http://www.offprice.eu/" TargetMode="External"/><Relationship Id="rId43" Type="http://schemas.openxmlformats.org/officeDocument/2006/relationships/hyperlink" Target="http://www.zucchibassetti.com/" TargetMode="External"/><Relationship Id="rId64" Type="http://schemas.openxmlformats.org/officeDocument/2006/relationships/hyperlink" Target="http://www.reporteryoung.pl/" TargetMode="External"/><Relationship Id="rId118" Type="http://schemas.openxmlformats.org/officeDocument/2006/relationships/hyperlink" Target="http://www.sport-moda.hr/" TargetMode="External"/><Relationship Id="rId139" Type="http://schemas.openxmlformats.org/officeDocument/2006/relationships/hyperlink" Target="http://www.luisa.be/" TargetMode="External"/><Relationship Id="rId290" Type="http://schemas.openxmlformats.org/officeDocument/2006/relationships/hyperlink" Target="http://www.lervikur.no/" TargetMode="External"/><Relationship Id="rId304" Type="http://schemas.openxmlformats.org/officeDocument/2006/relationships/hyperlink" Target="http://www.scuderistore.com/" TargetMode="External"/><Relationship Id="rId85" Type="http://schemas.openxmlformats.org/officeDocument/2006/relationships/hyperlink" Target="http://www.fursk.ru/" TargetMode="External"/><Relationship Id="rId150" Type="http://schemas.openxmlformats.org/officeDocument/2006/relationships/hyperlink" Target="http://www.ketercomprooro.it/" TargetMode="External"/><Relationship Id="rId171" Type="http://schemas.openxmlformats.org/officeDocument/2006/relationships/hyperlink" Target="http://en.swapparty.com/" TargetMode="External"/><Relationship Id="rId192" Type="http://schemas.openxmlformats.org/officeDocument/2006/relationships/hyperlink" Target="http://www.ugopiccini.it/" TargetMode="External"/><Relationship Id="rId206" Type="http://schemas.openxmlformats.org/officeDocument/2006/relationships/hyperlink" Target="http://www.casacapone.com/" TargetMode="External"/><Relationship Id="rId227" Type="http://schemas.openxmlformats.org/officeDocument/2006/relationships/hyperlink" Target="http://www.triton.ru/" TargetMode="External"/><Relationship Id="rId248" Type="http://schemas.openxmlformats.org/officeDocument/2006/relationships/hyperlink" Target="http://suns.ru/" TargetMode="External"/><Relationship Id="rId269" Type="http://schemas.openxmlformats.org/officeDocument/2006/relationships/hyperlink" Target="http://www.jack-wolfskin.at/" TargetMode="External"/><Relationship Id="rId12" Type="http://schemas.openxmlformats.org/officeDocument/2006/relationships/hyperlink" Target="http://www.kaufmann.dk/" TargetMode="External"/><Relationship Id="rId33" Type="http://schemas.openxmlformats.org/officeDocument/2006/relationships/hyperlink" Target="http://www.calzedonia.com/" TargetMode="External"/><Relationship Id="rId108" Type="http://schemas.openxmlformats.org/officeDocument/2006/relationships/hyperlink" Target="http://www.nak.gr/" TargetMode="External"/><Relationship Id="rId129" Type="http://schemas.openxmlformats.org/officeDocument/2006/relationships/hyperlink" Target="http://www.teodor.bg/" TargetMode="External"/><Relationship Id="rId280" Type="http://schemas.openxmlformats.org/officeDocument/2006/relationships/hyperlink" Target="http://www.motorrad-boegel.de/" TargetMode="External"/><Relationship Id="rId54" Type="http://schemas.openxmlformats.org/officeDocument/2006/relationships/hyperlink" Target="http://www.desnudos.es/" TargetMode="External"/><Relationship Id="rId75" Type="http://schemas.openxmlformats.org/officeDocument/2006/relationships/hyperlink" Target="http://www.hermes.com/" TargetMode="External"/><Relationship Id="rId96" Type="http://schemas.openxmlformats.org/officeDocument/2006/relationships/hyperlink" Target="http://www.laatukoru.fi/" TargetMode="External"/><Relationship Id="rId140" Type="http://schemas.openxmlformats.org/officeDocument/2006/relationships/hyperlink" Target="http://www.rossini-spa.it/" TargetMode="External"/><Relationship Id="rId161" Type="http://schemas.openxmlformats.org/officeDocument/2006/relationships/hyperlink" Target="http://www.lenoirboutique.it/" TargetMode="External"/><Relationship Id="rId182" Type="http://schemas.openxmlformats.org/officeDocument/2006/relationships/hyperlink" Target="http://www.xetraitalia.it/" TargetMode="External"/><Relationship Id="rId217" Type="http://schemas.openxmlformats.org/officeDocument/2006/relationships/hyperlink" Target="http://www.puntoscarperovato.com/" TargetMode="External"/><Relationship Id="rId6" Type="http://schemas.openxmlformats.org/officeDocument/2006/relationships/hyperlink" Target="http://www.bbcollection.ro/" TargetMode="External"/><Relationship Id="rId238" Type="http://schemas.openxmlformats.org/officeDocument/2006/relationships/hyperlink" Target="http://mamic.hr/" TargetMode="External"/><Relationship Id="rId259" Type="http://schemas.openxmlformats.org/officeDocument/2006/relationships/hyperlink" Target="http://www.minin.it/" TargetMode="External"/><Relationship Id="rId23" Type="http://schemas.openxmlformats.org/officeDocument/2006/relationships/hyperlink" Target="http://www.astrua.com/" TargetMode="External"/><Relationship Id="rId119" Type="http://schemas.openxmlformats.org/officeDocument/2006/relationships/hyperlink" Target="http://www.yacare.es/" TargetMode="External"/><Relationship Id="rId270" Type="http://schemas.openxmlformats.org/officeDocument/2006/relationships/hyperlink" Target="http://www.quattrostagioniabbigliamento.it/" TargetMode="External"/><Relationship Id="rId291" Type="http://schemas.openxmlformats.org/officeDocument/2006/relationships/hyperlink" Target="http://www.nkn.es/" TargetMode="External"/><Relationship Id="rId305" Type="http://schemas.openxmlformats.org/officeDocument/2006/relationships/hyperlink" Target="http://www.boutiquesobijoux.com/" TargetMode="External"/><Relationship Id="rId44" Type="http://schemas.openxmlformats.org/officeDocument/2006/relationships/hyperlink" Target="http://www.fantasiacalzature.it/" TargetMode="External"/><Relationship Id="rId65" Type="http://schemas.openxmlformats.org/officeDocument/2006/relationships/hyperlink" Target="http://www.goldtime.ee/" TargetMode="External"/><Relationship Id="rId86" Type="http://schemas.openxmlformats.org/officeDocument/2006/relationships/hyperlink" Target="http://www.suitnegozi.com/" TargetMode="External"/><Relationship Id="rId130" Type="http://schemas.openxmlformats.org/officeDocument/2006/relationships/hyperlink" Target="http://www.usfashionstore.it/" TargetMode="External"/><Relationship Id="rId151" Type="http://schemas.openxmlformats.org/officeDocument/2006/relationships/hyperlink" Target="http://www.giulioveronesi.it/" TargetMode="External"/><Relationship Id="rId172" Type="http://schemas.openxmlformats.org/officeDocument/2006/relationships/hyperlink" Target="http://www.aryasrl.it/" TargetMode="External"/><Relationship Id="rId193" Type="http://schemas.openxmlformats.org/officeDocument/2006/relationships/hyperlink" Target="http://www.dalery.com/" TargetMode="External"/><Relationship Id="rId207" Type="http://schemas.openxmlformats.org/officeDocument/2006/relationships/hyperlink" Target="http://www.ambrosiolacorte.it/" TargetMode="External"/><Relationship Id="rId228" Type="http://schemas.openxmlformats.org/officeDocument/2006/relationships/hyperlink" Target="http://www.tankfashion.com/" TargetMode="External"/><Relationship Id="rId249" Type="http://schemas.openxmlformats.org/officeDocument/2006/relationships/hyperlink" Target="http://www.tifo.com.pl/" TargetMode="External"/><Relationship Id="rId13" Type="http://schemas.openxmlformats.org/officeDocument/2006/relationships/hyperlink" Target="http://www.ochnik.com/" TargetMode="External"/><Relationship Id="rId109" Type="http://schemas.openxmlformats.org/officeDocument/2006/relationships/hyperlink" Target="http://www.grifo210.com/it" TargetMode="External"/><Relationship Id="rId260" Type="http://schemas.openxmlformats.org/officeDocument/2006/relationships/hyperlink" Target="http://www.trgos.si/" TargetMode="External"/><Relationship Id="rId281" Type="http://schemas.openxmlformats.org/officeDocument/2006/relationships/hyperlink" Target="http://www.machadojoalheiro.com/" TargetMode="External"/><Relationship Id="rId34" Type="http://schemas.openxmlformats.org/officeDocument/2006/relationships/hyperlink" Target="http://www.gioielleriabonanno.it/" TargetMode="External"/><Relationship Id="rId55" Type="http://schemas.openxmlformats.org/officeDocument/2006/relationships/hyperlink" Target="http://www.sabrini.ro/" TargetMode="External"/><Relationship Id="rId76" Type="http://schemas.openxmlformats.org/officeDocument/2006/relationships/hyperlink" Target="http://www.sdkells.co.uk/" TargetMode="External"/><Relationship Id="rId97" Type="http://schemas.openxmlformats.org/officeDocument/2006/relationships/hyperlink" Target="http://www.bikbok.com/" TargetMode="External"/><Relationship Id="rId120" Type="http://schemas.openxmlformats.org/officeDocument/2006/relationships/hyperlink" Target="http://izlato.sk/" TargetMode="External"/><Relationship Id="rId141" Type="http://schemas.openxmlformats.org/officeDocument/2006/relationships/hyperlink" Target="http://www.tictac.it/" TargetMode="External"/><Relationship Id="rId7" Type="http://schemas.openxmlformats.org/officeDocument/2006/relationships/hyperlink" Target="http://zenden.ru/" TargetMode="External"/><Relationship Id="rId162" Type="http://schemas.openxmlformats.org/officeDocument/2006/relationships/hyperlink" Target="http://www.daelenberghutte.be/" TargetMode="External"/><Relationship Id="rId183" Type="http://schemas.openxmlformats.org/officeDocument/2006/relationships/hyperlink" Target="http://www.martait.it/" TargetMode="External"/><Relationship Id="rId218" Type="http://schemas.openxmlformats.org/officeDocument/2006/relationships/hyperlink" Target="http://www.unionsuiza.com/" TargetMode="External"/><Relationship Id="rId239" Type="http://schemas.openxmlformats.org/officeDocument/2006/relationships/hyperlink" Target="http://www.solekomerc.co.rs/" TargetMode="External"/><Relationship Id="rId250" Type="http://schemas.openxmlformats.org/officeDocument/2006/relationships/hyperlink" Target="http://www.prjoyeros.com/" TargetMode="External"/><Relationship Id="rId271" Type="http://schemas.openxmlformats.org/officeDocument/2006/relationships/hyperlink" Target="http://www.tuscanyleather.it/" TargetMode="External"/><Relationship Id="rId292" Type="http://schemas.openxmlformats.org/officeDocument/2006/relationships/hyperlink" Target="http://www.avsu.ru/" TargetMode="External"/><Relationship Id="rId306" Type="http://schemas.openxmlformats.org/officeDocument/2006/relationships/hyperlink" Target="http://www.isoomena.fi/" TargetMode="External"/><Relationship Id="rId24" Type="http://schemas.openxmlformats.org/officeDocument/2006/relationships/hyperlink" Target="http://www.armitana.lt/" TargetMode="External"/><Relationship Id="rId40" Type="http://schemas.openxmlformats.org/officeDocument/2006/relationships/hyperlink" Target="http://sportvision.mk/" TargetMode="External"/><Relationship Id="rId45" Type="http://schemas.openxmlformats.org/officeDocument/2006/relationships/hyperlink" Target="http://www.cupcakeclothing.co.uk/" TargetMode="External"/><Relationship Id="rId66" Type="http://schemas.openxmlformats.org/officeDocument/2006/relationships/hyperlink" Target="http://adrenaline.pl/" TargetMode="External"/><Relationship Id="rId87" Type="http://schemas.openxmlformats.org/officeDocument/2006/relationships/hyperlink" Target="http://maexport.app/" TargetMode="External"/><Relationship Id="rId110" Type="http://schemas.openxmlformats.org/officeDocument/2006/relationships/hyperlink" Target="http://www.basesantagema.es/" TargetMode="External"/><Relationship Id="rId115" Type="http://schemas.openxmlformats.org/officeDocument/2006/relationships/hyperlink" Target="http://www.modarte.pt/" TargetMode="External"/><Relationship Id="rId131" Type="http://schemas.openxmlformats.org/officeDocument/2006/relationships/hyperlink" Target="http://www.mdl.bg/" TargetMode="External"/><Relationship Id="rId136" Type="http://schemas.openxmlformats.org/officeDocument/2006/relationships/hyperlink" Target="http://miamara.rs/" TargetMode="External"/><Relationship Id="rId157" Type="http://schemas.openxmlformats.org/officeDocument/2006/relationships/hyperlink" Target="http://www.roumegouxetgilles.com/" TargetMode="External"/><Relationship Id="rId178" Type="http://schemas.openxmlformats.org/officeDocument/2006/relationships/hyperlink" Target="http://www.giacobazzigioielli.it/" TargetMode="External"/><Relationship Id="rId301" Type="http://schemas.openxmlformats.org/officeDocument/2006/relationships/hyperlink" Target="http://klenotytrend.sk/" TargetMode="External"/><Relationship Id="rId61" Type="http://schemas.openxmlformats.org/officeDocument/2006/relationships/hyperlink" Target="http://www.dunnesstores.com/" TargetMode="External"/><Relationship Id="rId82" Type="http://schemas.openxmlformats.org/officeDocument/2006/relationships/hyperlink" Target="http://www.garibaldinacalzature.it/" TargetMode="External"/><Relationship Id="rId152" Type="http://schemas.openxmlformats.org/officeDocument/2006/relationships/hyperlink" Target="http://www.gullivermoda.com/" TargetMode="External"/><Relationship Id="rId173" Type="http://schemas.openxmlformats.org/officeDocument/2006/relationships/hyperlink" Target="http://www.menichelli1912.it/" TargetMode="External"/><Relationship Id="rId194" Type="http://schemas.openxmlformats.org/officeDocument/2006/relationships/hyperlink" Target="http://www.tiger-stores.es/" TargetMode="External"/><Relationship Id="rId199" Type="http://schemas.openxmlformats.org/officeDocument/2006/relationships/hyperlink" Target="http://www.angolodelleore.com/" TargetMode="External"/><Relationship Id="rId203" Type="http://schemas.openxmlformats.org/officeDocument/2006/relationships/hyperlink" Target="http://alefmex.ru/" TargetMode="External"/><Relationship Id="rId208" Type="http://schemas.openxmlformats.org/officeDocument/2006/relationships/hyperlink" Target="http://www.askeland.no/" TargetMode="External"/><Relationship Id="rId229" Type="http://schemas.openxmlformats.org/officeDocument/2006/relationships/hyperlink" Target="http://www.joyeriamarcos.com/" TargetMode="External"/><Relationship Id="rId19" Type="http://schemas.openxmlformats.org/officeDocument/2006/relationships/hyperlink" Target="http://textile.ru/" TargetMode="External"/><Relationship Id="rId224" Type="http://schemas.openxmlformats.org/officeDocument/2006/relationships/hyperlink" Target="http://viaggidamatty.com/" TargetMode="External"/><Relationship Id="rId240" Type="http://schemas.openxmlformats.org/officeDocument/2006/relationships/hyperlink" Target="http://www.charget.it/" TargetMode="External"/><Relationship Id="rId245" Type="http://schemas.openxmlformats.org/officeDocument/2006/relationships/hyperlink" Target="http://www.lefollieshop.com/" TargetMode="External"/><Relationship Id="rId261" Type="http://schemas.openxmlformats.org/officeDocument/2006/relationships/hyperlink" Target="http://www.aukia.fi/" TargetMode="External"/><Relationship Id="rId266" Type="http://schemas.openxmlformats.org/officeDocument/2006/relationships/hyperlink" Target="http://www.patrice-breal.fr/" TargetMode="External"/><Relationship Id="rId287" Type="http://schemas.openxmlformats.org/officeDocument/2006/relationships/hyperlink" Target="http://www.torneriaromero.it/" TargetMode="External"/><Relationship Id="rId14" Type="http://schemas.openxmlformats.org/officeDocument/2006/relationships/hyperlink" Target="http://www.meandem.com/" TargetMode="External"/><Relationship Id="rId30" Type="http://schemas.openxmlformats.org/officeDocument/2006/relationships/hyperlink" Target="http://www.pinkwoman-fashion.com/" TargetMode="External"/><Relationship Id="rId35" Type="http://schemas.openxmlformats.org/officeDocument/2006/relationships/hyperlink" Target="http://www.benvenuti.ro/" TargetMode="External"/><Relationship Id="rId56" Type="http://schemas.openxmlformats.org/officeDocument/2006/relationships/hyperlink" Target="http://www.marcolino.pt/" TargetMode="External"/><Relationship Id="rId77" Type="http://schemas.openxmlformats.org/officeDocument/2006/relationships/hyperlink" Target="http://www.watchesforpassion.com/about-us" TargetMode="External"/><Relationship Id="rId100" Type="http://schemas.openxmlformats.org/officeDocument/2006/relationships/hyperlink" Target="http://www.recman.pl/" TargetMode="External"/><Relationship Id="rId105" Type="http://schemas.openxmlformats.org/officeDocument/2006/relationships/hyperlink" Target="http://www.fratelliazzaro.it/" TargetMode="External"/><Relationship Id="rId126" Type="http://schemas.openxmlformats.org/officeDocument/2006/relationships/hyperlink" Target="http://www.farfetch.com/" TargetMode="External"/><Relationship Id="rId147" Type="http://schemas.openxmlformats.org/officeDocument/2006/relationships/hyperlink" Target="http://citorel.pymes.com/" TargetMode="External"/><Relationship Id="rId168" Type="http://schemas.openxmlformats.org/officeDocument/2006/relationships/hyperlink" Target="http://www.jarlsandin.se/" TargetMode="External"/><Relationship Id="rId282" Type="http://schemas.openxmlformats.org/officeDocument/2006/relationships/hyperlink" Target="http://www.depurtat.ro/" TargetMode="External"/><Relationship Id="rId8" Type="http://schemas.openxmlformats.org/officeDocument/2006/relationships/hyperlink" Target="http://lgcity.ru/" TargetMode="External"/><Relationship Id="rId51" Type="http://schemas.openxmlformats.org/officeDocument/2006/relationships/hyperlink" Target="http://www.estadiosport.net/" TargetMode="External"/><Relationship Id="rId72" Type="http://schemas.openxmlformats.org/officeDocument/2006/relationships/hyperlink" Target="http://www.myshoe.gr/" TargetMode="External"/><Relationship Id="rId93" Type="http://schemas.openxmlformats.org/officeDocument/2006/relationships/hyperlink" Target="http://www.sakellaris.gr/" TargetMode="External"/><Relationship Id="rId98" Type="http://schemas.openxmlformats.org/officeDocument/2006/relationships/hyperlink" Target="http://www.crossjeans.pl/" TargetMode="External"/><Relationship Id="rId121" Type="http://schemas.openxmlformats.org/officeDocument/2006/relationships/hyperlink" Target="http://www.annunziatastore.it/" TargetMode="External"/><Relationship Id="rId142" Type="http://schemas.openxmlformats.org/officeDocument/2006/relationships/hyperlink" Target="http://www.leecooper.pl/" TargetMode="External"/><Relationship Id="rId163" Type="http://schemas.openxmlformats.org/officeDocument/2006/relationships/hyperlink" Target="http://www.manganaro.it/" TargetMode="External"/><Relationship Id="rId184" Type="http://schemas.openxmlformats.org/officeDocument/2006/relationships/hyperlink" Target="http://www.ekseption.com/" TargetMode="External"/><Relationship Id="rId189" Type="http://schemas.openxmlformats.org/officeDocument/2006/relationships/hyperlink" Target="http://malalan.si/" TargetMode="External"/><Relationship Id="rId219" Type="http://schemas.openxmlformats.org/officeDocument/2006/relationships/hyperlink" Target="http://www.sorelleramonda.com/" TargetMode="External"/><Relationship Id="rId3" Type="http://schemas.openxmlformats.org/officeDocument/2006/relationships/hyperlink" Target="http://www.zolotoy.ru/" TargetMode="External"/><Relationship Id="rId214" Type="http://schemas.openxmlformats.org/officeDocument/2006/relationships/hyperlink" Target="http://www.giglioluxury.com/" TargetMode="External"/><Relationship Id="rId230" Type="http://schemas.openxmlformats.org/officeDocument/2006/relationships/hyperlink" Target="http://www.euromotas.com/" TargetMode="External"/><Relationship Id="rId235" Type="http://schemas.openxmlformats.org/officeDocument/2006/relationships/hyperlink" Target="http://www.porcellottimoda.com/" TargetMode="External"/><Relationship Id="rId251" Type="http://schemas.openxmlformats.org/officeDocument/2006/relationships/hyperlink" Target="http://www.zanabonigioielli.it/" TargetMode="External"/><Relationship Id="rId256" Type="http://schemas.openxmlformats.org/officeDocument/2006/relationships/hyperlink" Target="http://www.lifestyle-bugatti.com/" TargetMode="External"/><Relationship Id="rId277" Type="http://schemas.openxmlformats.org/officeDocument/2006/relationships/hyperlink" Target="http://www.megacalzado.com/" TargetMode="External"/><Relationship Id="rId298" Type="http://schemas.openxmlformats.org/officeDocument/2006/relationships/hyperlink" Target="http://www.smartoriginal.fi/" TargetMode="External"/><Relationship Id="rId25" Type="http://schemas.openxmlformats.org/officeDocument/2006/relationships/hyperlink" Target="http://www.lagrange12.it/" TargetMode="External"/><Relationship Id="rId46" Type="http://schemas.openxmlformats.org/officeDocument/2006/relationships/hyperlink" Target="http://www.officeshoes.hr/" TargetMode="External"/><Relationship Id="rId67" Type="http://schemas.openxmlformats.org/officeDocument/2006/relationships/hyperlink" Target="http://www.finn-flare.ru/" TargetMode="External"/><Relationship Id="rId116" Type="http://schemas.openxmlformats.org/officeDocument/2006/relationships/hyperlink" Target="http://www.gioiellerietorelli.com/" TargetMode="External"/><Relationship Id="rId137" Type="http://schemas.openxmlformats.org/officeDocument/2006/relationships/hyperlink" Target="http://www.pickchoose.se/" TargetMode="External"/><Relationship Id="rId158" Type="http://schemas.openxmlformats.org/officeDocument/2006/relationships/hyperlink" Target="http://www.aic.lt/" TargetMode="External"/><Relationship Id="rId272" Type="http://schemas.openxmlformats.org/officeDocument/2006/relationships/hyperlink" Target="http://www.sellgold.be/" TargetMode="External"/><Relationship Id="rId293" Type="http://schemas.openxmlformats.org/officeDocument/2006/relationships/hyperlink" Target="http://www.tissus-reine.com/" TargetMode="External"/><Relationship Id="rId302" Type="http://schemas.openxmlformats.org/officeDocument/2006/relationships/hyperlink" Target="http://www.auzmendi.com/" TargetMode="External"/><Relationship Id="rId307" Type="http://schemas.openxmlformats.org/officeDocument/2006/relationships/hyperlink" Target="http://www.cortinadecor.com/" TargetMode="External"/><Relationship Id="rId20" Type="http://schemas.openxmlformats.org/officeDocument/2006/relationships/hyperlink" Target="http://www.tervolina.ru/" TargetMode="External"/><Relationship Id="rId41" Type="http://schemas.openxmlformats.org/officeDocument/2006/relationships/hyperlink" Target="http://www.schoolblazer.com/" TargetMode="External"/><Relationship Id="rId62" Type="http://schemas.openxmlformats.org/officeDocument/2006/relationships/hyperlink" Target="http://www.bertonmagazzini.it/" TargetMode="External"/><Relationship Id="rId83" Type="http://schemas.openxmlformats.org/officeDocument/2006/relationships/hyperlink" Target="http://www.megacalzado.com/" TargetMode="External"/><Relationship Id="rId88" Type="http://schemas.openxmlformats.org/officeDocument/2006/relationships/hyperlink" Target="http://www.heavenofbrands.com/" TargetMode="External"/><Relationship Id="rId111" Type="http://schemas.openxmlformats.org/officeDocument/2006/relationships/hyperlink" Target="http://www.kessaris.gr/" TargetMode="External"/><Relationship Id="rId132" Type="http://schemas.openxmlformats.org/officeDocument/2006/relationships/hyperlink" Target="http://www.juniorshop.ru/" TargetMode="External"/><Relationship Id="rId153" Type="http://schemas.openxmlformats.org/officeDocument/2006/relationships/hyperlink" Target="http://www.gioielleria-angelini.com/" TargetMode="External"/><Relationship Id="rId174" Type="http://schemas.openxmlformats.org/officeDocument/2006/relationships/hyperlink" Target="http://www.reclamesc.com/" TargetMode="External"/><Relationship Id="rId179" Type="http://schemas.openxmlformats.org/officeDocument/2006/relationships/hyperlink" Target="http://www.pasqualidomenici.it/" TargetMode="External"/><Relationship Id="rId195" Type="http://schemas.openxmlformats.org/officeDocument/2006/relationships/hyperlink" Target="http://www.salamander.hu/" TargetMode="External"/><Relationship Id="rId209" Type="http://schemas.openxmlformats.org/officeDocument/2006/relationships/hyperlink" Target="http://www.nahkapaikka.fi/" TargetMode="External"/><Relationship Id="rId190" Type="http://schemas.openxmlformats.org/officeDocument/2006/relationships/hyperlink" Target="http://www.galantemontagnana.it/" TargetMode="External"/><Relationship Id="rId204" Type="http://schemas.openxmlformats.org/officeDocument/2006/relationships/hyperlink" Target="http://www.parabita.com/" TargetMode="External"/><Relationship Id="rId220" Type="http://schemas.openxmlformats.org/officeDocument/2006/relationships/hyperlink" Target="http://www.coppogioielli.it/" TargetMode="External"/><Relationship Id="rId225" Type="http://schemas.openxmlformats.org/officeDocument/2006/relationships/hyperlink" Target="http://www.fattorieur.it/" TargetMode="External"/><Relationship Id="rId241" Type="http://schemas.openxmlformats.org/officeDocument/2006/relationships/hyperlink" Target="http://www.sianelli.it/" TargetMode="External"/><Relationship Id="rId246" Type="http://schemas.openxmlformats.org/officeDocument/2006/relationships/hyperlink" Target="http://www.joyeriaolazabal.com/" TargetMode="External"/><Relationship Id="rId267" Type="http://schemas.openxmlformats.org/officeDocument/2006/relationships/hyperlink" Target="http://www.pawo.pl/" TargetMode="External"/><Relationship Id="rId288" Type="http://schemas.openxmlformats.org/officeDocument/2006/relationships/hyperlink" Target="http://www.compro-oro-usato.biz/" TargetMode="External"/><Relationship Id="rId15" Type="http://schemas.openxmlformats.org/officeDocument/2006/relationships/hyperlink" Target="http://www.carry.pl/" TargetMode="External"/><Relationship Id="rId36" Type="http://schemas.openxmlformats.org/officeDocument/2006/relationships/hyperlink" Target="http://www.kekale.fi/" TargetMode="External"/><Relationship Id="rId57" Type="http://schemas.openxmlformats.org/officeDocument/2006/relationships/hyperlink" Target="http://www.sportjam.pl/" TargetMode="External"/><Relationship Id="rId106" Type="http://schemas.openxmlformats.org/officeDocument/2006/relationships/hyperlink" Target="http://www.pasinigioielli.com/" TargetMode="External"/><Relationship Id="rId127" Type="http://schemas.openxmlformats.org/officeDocument/2006/relationships/hyperlink" Target="http://www.lineapiu.gr/" TargetMode="External"/><Relationship Id="rId262" Type="http://schemas.openxmlformats.org/officeDocument/2006/relationships/hyperlink" Target="http://www.tendenzstore.com/" TargetMode="External"/><Relationship Id="rId283" Type="http://schemas.openxmlformats.org/officeDocument/2006/relationships/hyperlink" Target="http://www.mode-cohausz.de/" TargetMode="External"/><Relationship Id="rId10" Type="http://schemas.openxmlformats.org/officeDocument/2006/relationships/hyperlink" Target="http://www.encuentromoda.com/" TargetMode="External"/><Relationship Id="rId31" Type="http://schemas.openxmlformats.org/officeDocument/2006/relationships/hyperlink" Target="http://myrto.okinawa/" TargetMode="External"/><Relationship Id="rId52" Type="http://schemas.openxmlformats.org/officeDocument/2006/relationships/hyperlink" Target="http://www.loytotex.fi/" TargetMode="External"/><Relationship Id="rId73" Type="http://schemas.openxmlformats.org/officeDocument/2006/relationships/hyperlink" Target="http://www.robertgatwardjewellers.co.uk/" TargetMode="External"/><Relationship Id="rId78" Type="http://schemas.openxmlformats.org/officeDocument/2006/relationships/hyperlink" Target="http://respect-shoes.ru/" TargetMode="External"/><Relationship Id="rId94" Type="http://schemas.openxmlformats.org/officeDocument/2006/relationships/hyperlink" Target="http://www.filnum.it/" TargetMode="External"/><Relationship Id="rId99" Type="http://schemas.openxmlformats.org/officeDocument/2006/relationships/hyperlink" Target="http://wossoutlet.com/" TargetMode="External"/><Relationship Id="rId101" Type="http://schemas.openxmlformats.org/officeDocument/2006/relationships/hyperlink" Target="http://www.imajeans.fr/" TargetMode="External"/><Relationship Id="rId122" Type="http://schemas.openxmlformats.org/officeDocument/2006/relationships/hyperlink" Target="http://www.cusimontenapoleone.com/" TargetMode="External"/><Relationship Id="rId143" Type="http://schemas.openxmlformats.org/officeDocument/2006/relationships/hyperlink" Target="http://vanbruun.com/" TargetMode="External"/><Relationship Id="rId148" Type="http://schemas.openxmlformats.org/officeDocument/2006/relationships/hyperlink" Target="http://www.matranga.it/" TargetMode="External"/><Relationship Id="rId164" Type="http://schemas.openxmlformats.org/officeDocument/2006/relationships/hyperlink" Target="http://www.forcaportugal.com/" TargetMode="External"/><Relationship Id="rId169" Type="http://schemas.openxmlformats.org/officeDocument/2006/relationships/hyperlink" Target="http://www.veronelligioielli.it/" TargetMode="External"/><Relationship Id="rId185" Type="http://schemas.openxmlformats.org/officeDocument/2006/relationships/hyperlink" Target="http://www.retrohome.ba/" TargetMode="External"/><Relationship Id="rId4" Type="http://schemas.openxmlformats.org/officeDocument/2006/relationships/hyperlink" Target="http://www.dieselshop.pl/" TargetMode="External"/><Relationship Id="rId9" Type="http://schemas.openxmlformats.org/officeDocument/2006/relationships/hyperlink" Target="http://www.newyorker.de/" TargetMode="External"/><Relationship Id="rId180" Type="http://schemas.openxmlformats.org/officeDocument/2006/relationships/hyperlink" Target="http://www.nanaitalianheart.com/" TargetMode="External"/><Relationship Id="rId210" Type="http://schemas.openxmlformats.org/officeDocument/2006/relationships/hyperlink" Target="http://www.veschetti.com/" TargetMode="External"/><Relationship Id="rId215" Type="http://schemas.openxmlformats.org/officeDocument/2006/relationships/hyperlink" Target="http://www.petitpied.pt/" TargetMode="External"/><Relationship Id="rId236" Type="http://schemas.openxmlformats.org/officeDocument/2006/relationships/hyperlink" Target="http://www.ratsula.fi/" TargetMode="External"/><Relationship Id="rId257" Type="http://schemas.openxmlformats.org/officeDocument/2006/relationships/hyperlink" Target="http://www.korner.es/" TargetMode="External"/><Relationship Id="rId278" Type="http://schemas.openxmlformats.org/officeDocument/2006/relationships/hyperlink" Target="http://www.littlekings.es/" TargetMode="External"/><Relationship Id="rId26" Type="http://schemas.openxmlformats.org/officeDocument/2006/relationships/hyperlink" Target="http://marks-and-spencer.ru/" TargetMode="External"/><Relationship Id="rId231" Type="http://schemas.openxmlformats.org/officeDocument/2006/relationships/hyperlink" Target="http://www.elwix.pl/" TargetMode="External"/><Relationship Id="rId252" Type="http://schemas.openxmlformats.org/officeDocument/2006/relationships/hyperlink" Target="http://www.danishoppingonline.com/" TargetMode="External"/><Relationship Id="rId273" Type="http://schemas.openxmlformats.org/officeDocument/2006/relationships/hyperlink" Target="http://www.htskitpoland.com.pl/" TargetMode="External"/><Relationship Id="rId294" Type="http://schemas.openxmlformats.org/officeDocument/2006/relationships/hyperlink" Target="http://www.puntoscarpe.it/" TargetMode="External"/><Relationship Id="rId308" Type="http://schemas.openxmlformats.org/officeDocument/2006/relationships/hyperlink" Target="http://www.cralregionesardegna.it/?p=2693" TargetMode="External"/><Relationship Id="rId47" Type="http://schemas.openxmlformats.org/officeDocument/2006/relationships/hyperlink" Target="http://www.manfield.fr/" TargetMode="External"/><Relationship Id="rId68" Type="http://schemas.openxmlformats.org/officeDocument/2006/relationships/hyperlink" Target="http://www.chaussures.turri.fr/" TargetMode="External"/><Relationship Id="rId89" Type="http://schemas.openxmlformats.org/officeDocument/2006/relationships/hyperlink" Target="http://www.adamakos.gr/" TargetMode="External"/><Relationship Id="rId112" Type="http://schemas.openxmlformats.org/officeDocument/2006/relationships/hyperlink" Target="http://www.denisshoes.com/" TargetMode="External"/><Relationship Id="rId133" Type="http://schemas.openxmlformats.org/officeDocument/2006/relationships/hyperlink" Target="http://www.silvana-jacober.ch/" TargetMode="External"/><Relationship Id="rId154" Type="http://schemas.openxmlformats.org/officeDocument/2006/relationships/hyperlink" Target="http://www.wehbeonline.com/" TargetMode="External"/><Relationship Id="rId175" Type="http://schemas.openxmlformats.org/officeDocument/2006/relationships/hyperlink" Target="http://www.wunderwear.dk/" TargetMode="External"/><Relationship Id="rId196" Type="http://schemas.openxmlformats.org/officeDocument/2006/relationships/hyperlink" Target="http://www.ottodisanpietro.com/" TargetMode="External"/><Relationship Id="rId200" Type="http://schemas.openxmlformats.org/officeDocument/2006/relationships/hyperlink" Target="http://www.scaringi.it/" TargetMode="External"/><Relationship Id="rId16" Type="http://schemas.openxmlformats.org/officeDocument/2006/relationships/hyperlink" Target="http://www.finn-flare.ru/" TargetMode="External"/><Relationship Id="rId221" Type="http://schemas.openxmlformats.org/officeDocument/2006/relationships/hyperlink" Target="http://www.meta.com.pl/" TargetMode="External"/><Relationship Id="rId242" Type="http://schemas.openxmlformats.org/officeDocument/2006/relationships/hyperlink" Target="http://www.lavestibene.it/" TargetMode="External"/><Relationship Id="rId263" Type="http://schemas.openxmlformats.org/officeDocument/2006/relationships/hyperlink" Target="http://www.fatimamendes.com/" TargetMode="External"/><Relationship Id="rId284" Type="http://schemas.openxmlformats.org/officeDocument/2006/relationships/hyperlink" Target="http://www.ferracinabbigliamento.it/" TargetMode="External"/><Relationship Id="rId37" Type="http://schemas.openxmlformats.org/officeDocument/2006/relationships/hyperlink" Target="http://www.kapika.ru/" TargetMode="External"/><Relationship Id="rId58" Type="http://schemas.openxmlformats.org/officeDocument/2006/relationships/hyperlink" Target="http://www.wbsport.pl/" TargetMode="External"/><Relationship Id="rId79" Type="http://schemas.openxmlformats.org/officeDocument/2006/relationships/hyperlink" Target="http://www.papinistore.com/" TargetMode="External"/><Relationship Id="rId102" Type="http://schemas.openxmlformats.org/officeDocument/2006/relationships/hyperlink" Target="http://www.mango.com/" TargetMode="External"/><Relationship Id="rId123" Type="http://schemas.openxmlformats.org/officeDocument/2006/relationships/hyperlink" Target="http://www.mgservice.biz/" TargetMode="External"/><Relationship Id="rId144" Type="http://schemas.openxmlformats.org/officeDocument/2006/relationships/hyperlink" Target="http://studiopacifico.com/" TargetMode="External"/><Relationship Id="rId90" Type="http://schemas.openxmlformats.org/officeDocument/2006/relationships/hyperlink" Target="http://www.unifato.pt/" TargetMode="External"/><Relationship Id="rId165" Type="http://schemas.openxmlformats.org/officeDocument/2006/relationships/hyperlink" Target="http://www.lastenturva.fi/" TargetMode="External"/><Relationship Id="rId186" Type="http://schemas.openxmlformats.org/officeDocument/2006/relationships/hyperlink" Target="http://www.matstar.bg/" TargetMode="External"/><Relationship Id="rId211" Type="http://schemas.openxmlformats.org/officeDocument/2006/relationships/hyperlink" Target="http://www.mosfashion.es/" TargetMode="External"/><Relationship Id="rId232" Type="http://schemas.openxmlformats.org/officeDocument/2006/relationships/hyperlink" Target="http://www.mullbeck.se/" TargetMode="External"/><Relationship Id="rId253" Type="http://schemas.openxmlformats.org/officeDocument/2006/relationships/hyperlink" Target="http://eu.christianlouboutin.com/es_en" TargetMode="External"/><Relationship Id="rId274" Type="http://schemas.openxmlformats.org/officeDocument/2006/relationships/hyperlink" Target="http://www.sevda.ro/" TargetMode="External"/><Relationship Id="rId295" Type="http://schemas.openxmlformats.org/officeDocument/2006/relationships/hyperlink" Target="http://www.dekorus.waw.pl/" TargetMode="External"/><Relationship Id="rId309" Type="http://schemas.openxmlformats.org/officeDocument/2006/relationships/hyperlink" Target="http://www.markt-kontor.de/" TargetMode="External"/><Relationship Id="rId27" Type="http://schemas.openxmlformats.org/officeDocument/2006/relationships/hyperlink" Target="http://www.mass-shoes.com/" TargetMode="External"/><Relationship Id="rId48" Type="http://schemas.openxmlformats.org/officeDocument/2006/relationships/hyperlink" Target="http://www.valentipisa.it/" TargetMode="External"/><Relationship Id="rId69" Type="http://schemas.openxmlformats.org/officeDocument/2006/relationships/hyperlink" Target="http://www.ceneregb.com/" TargetMode="External"/><Relationship Id="rId113" Type="http://schemas.openxmlformats.org/officeDocument/2006/relationships/hyperlink" Target="http://razzia.es/" TargetMode="External"/><Relationship Id="rId134" Type="http://schemas.openxmlformats.org/officeDocument/2006/relationships/hyperlink" Target="http://www.bessmann.de/" TargetMode="External"/><Relationship Id="rId80" Type="http://schemas.openxmlformats.org/officeDocument/2006/relationships/hyperlink" Target="http://www.david-andersen.no/" TargetMode="External"/><Relationship Id="rId155" Type="http://schemas.openxmlformats.org/officeDocument/2006/relationships/hyperlink" Target="http://brandokids.com.au/" TargetMode="External"/><Relationship Id="rId176" Type="http://schemas.openxmlformats.org/officeDocument/2006/relationships/hyperlink" Target="http://www.sheron.sk/" TargetMode="External"/><Relationship Id="rId197" Type="http://schemas.openxmlformats.org/officeDocument/2006/relationships/hyperlink" Target="http://www.kasaba.com.tr/" TargetMode="External"/><Relationship Id="rId201" Type="http://schemas.openxmlformats.org/officeDocument/2006/relationships/hyperlink" Target="http://www.projectdistribution.com/" TargetMode="External"/><Relationship Id="rId222" Type="http://schemas.openxmlformats.org/officeDocument/2006/relationships/hyperlink" Target="http://www.robers-schuhe.de/" TargetMode="External"/><Relationship Id="rId243" Type="http://schemas.openxmlformats.org/officeDocument/2006/relationships/hyperlink" Target="http://www.furla.com/" TargetMode="External"/><Relationship Id="rId264" Type="http://schemas.openxmlformats.org/officeDocument/2006/relationships/hyperlink" Target="http://www.falettimultistore.it/" TargetMode="External"/><Relationship Id="rId285" Type="http://schemas.openxmlformats.org/officeDocument/2006/relationships/hyperlink" Target="http://eu.savannahs.com/" TargetMode="External"/><Relationship Id="rId17" Type="http://schemas.openxmlformats.org/officeDocument/2006/relationships/hyperlink" Target="http://thomas-muenz.ru/" TargetMode="External"/><Relationship Id="rId38" Type="http://schemas.openxmlformats.org/officeDocument/2006/relationships/hyperlink" Target="http://www.calcadoguimaraes.pt/" TargetMode="External"/><Relationship Id="rId59" Type="http://schemas.openxmlformats.org/officeDocument/2006/relationships/hyperlink" Target="http://www.azel.ba/" TargetMode="External"/><Relationship Id="rId103" Type="http://schemas.openxmlformats.org/officeDocument/2006/relationships/hyperlink" Target="http://www.matiasfashionoutlet.com/" TargetMode="External"/><Relationship Id="rId124" Type="http://schemas.openxmlformats.org/officeDocument/2006/relationships/hyperlink" Target="http://ee.nsking.eu/" TargetMode="External"/><Relationship Id="rId70" Type="http://schemas.openxmlformats.org/officeDocument/2006/relationships/hyperlink" Target="http://world.marella.com/" TargetMode="External"/><Relationship Id="rId91" Type="http://schemas.openxmlformats.org/officeDocument/2006/relationships/hyperlink" Target="http://www.tensen.be/" TargetMode="External"/><Relationship Id="rId145" Type="http://schemas.openxmlformats.org/officeDocument/2006/relationships/hyperlink" Target="http://lv.nsking.eu/" TargetMode="External"/><Relationship Id="rId166" Type="http://schemas.openxmlformats.org/officeDocument/2006/relationships/hyperlink" Target="http://www.donacarmen.es/" TargetMode="External"/><Relationship Id="rId187" Type="http://schemas.openxmlformats.org/officeDocument/2006/relationships/hyperlink" Target="http://www.terranova-on-line.com/" TargetMode="External"/><Relationship Id="rId1" Type="http://schemas.openxmlformats.org/officeDocument/2006/relationships/hyperlink" Target="http://www.zeeman.com/" TargetMode="External"/><Relationship Id="rId212" Type="http://schemas.openxmlformats.org/officeDocument/2006/relationships/hyperlink" Target="http://www.akcan.com.tr/" TargetMode="External"/><Relationship Id="rId233" Type="http://schemas.openxmlformats.org/officeDocument/2006/relationships/hyperlink" Target="http://fondsavva.ru/" TargetMode="External"/><Relationship Id="rId254" Type="http://schemas.openxmlformats.org/officeDocument/2006/relationships/hyperlink" Target="http://www.viaparadiso.me/" TargetMode="External"/><Relationship Id="rId28" Type="http://schemas.openxmlformats.org/officeDocument/2006/relationships/hyperlink" Target="http://www.newportcollection.se/" TargetMode="External"/><Relationship Id="rId49" Type="http://schemas.openxmlformats.org/officeDocument/2006/relationships/hyperlink" Target="http://www.pilarprieto.es/" TargetMode="External"/><Relationship Id="rId114" Type="http://schemas.openxmlformats.org/officeDocument/2006/relationships/hyperlink" Target="http://kubenz.pl/" TargetMode="External"/><Relationship Id="rId275" Type="http://schemas.openxmlformats.org/officeDocument/2006/relationships/hyperlink" Target="http://missslorganization.net/" TargetMode="External"/><Relationship Id="rId296" Type="http://schemas.openxmlformats.org/officeDocument/2006/relationships/hyperlink" Target="http://www.lolitamoda.com/" TargetMode="External"/><Relationship Id="rId300" Type="http://schemas.openxmlformats.org/officeDocument/2006/relationships/hyperlink" Target="http://marmonsports.com/" TargetMode="External"/><Relationship Id="rId60" Type="http://schemas.openxmlformats.org/officeDocument/2006/relationships/hyperlink" Target="http://www.lancerto.com/" TargetMode="External"/><Relationship Id="rId81" Type="http://schemas.openxmlformats.org/officeDocument/2006/relationships/hyperlink" Target="http://www.robertojoyero.com/" TargetMode="External"/><Relationship Id="rId135" Type="http://schemas.openxmlformats.org/officeDocument/2006/relationships/hyperlink" Target="http://www.ggteamwear.com/" TargetMode="External"/><Relationship Id="rId156" Type="http://schemas.openxmlformats.org/officeDocument/2006/relationships/hyperlink" Target="http://www.taurussport.com/" TargetMode="External"/><Relationship Id="rId177" Type="http://schemas.openxmlformats.org/officeDocument/2006/relationships/hyperlink" Target="http://abatex.be/" TargetMode="External"/><Relationship Id="rId198" Type="http://schemas.openxmlformats.org/officeDocument/2006/relationships/hyperlink" Target="http://www.movem.rs/" TargetMode="External"/><Relationship Id="rId202" Type="http://schemas.openxmlformats.org/officeDocument/2006/relationships/hyperlink" Target="http://orby.ru/" TargetMode="External"/><Relationship Id="rId223" Type="http://schemas.openxmlformats.org/officeDocument/2006/relationships/hyperlink" Target="http://www.michaelsandstrom.se/" TargetMode="External"/><Relationship Id="rId244" Type="http://schemas.openxmlformats.org/officeDocument/2006/relationships/hyperlink" Target="http://www.yogijeans.com/" TargetMode="External"/><Relationship Id="rId18" Type="http://schemas.openxmlformats.org/officeDocument/2006/relationships/hyperlink" Target="http://www.iridemetalli.com/" TargetMode="External"/><Relationship Id="rId39" Type="http://schemas.openxmlformats.org/officeDocument/2006/relationships/hyperlink" Target="http://www.maxmara.com/" TargetMode="External"/><Relationship Id="rId265" Type="http://schemas.openxmlformats.org/officeDocument/2006/relationships/hyperlink" Target="http://www.mazzucchellicalzature.it/" TargetMode="External"/><Relationship Id="rId286" Type="http://schemas.openxmlformats.org/officeDocument/2006/relationships/hyperlink" Target="http://www.modasboutique.com/" TargetMode="External"/><Relationship Id="rId50" Type="http://schemas.openxmlformats.org/officeDocument/2006/relationships/hyperlink" Target="http://www.vigorasildenafil.com/" TargetMode="External"/><Relationship Id="rId104" Type="http://schemas.openxmlformats.org/officeDocument/2006/relationships/hyperlink" Target="http://www.rocalecalzature.it/" TargetMode="External"/><Relationship Id="rId125" Type="http://schemas.openxmlformats.org/officeDocument/2006/relationships/hyperlink" Target="http://www.sfera.com/" TargetMode="External"/><Relationship Id="rId146" Type="http://schemas.openxmlformats.org/officeDocument/2006/relationships/hyperlink" Target="http://www.beontime.pt/" TargetMode="External"/><Relationship Id="rId167" Type="http://schemas.openxmlformats.org/officeDocument/2006/relationships/hyperlink" Target="http://www.orologeriabastiani.com/" TargetMode="External"/><Relationship Id="rId188" Type="http://schemas.openxmlformats.org/officeDocument/2006/relationships/hyperlink" Target="http://www.jubilersezam.pl/" TargetMode="External"/><Relationship Id="rId71" Type="http://schemas.openxmlformats.org/officeDocument/2006/relationships/hyperlink" Target="http://www.hylton.fr/" TargetMode="External"/><Relationship Id="rId92" Type="http://schemas.openxmlformats.org/officeDocument/2006/relationships/hyperlink" Target="http://www.camparinigioielli.com/" TargetMode="External"/><Relationship Id="rId213" Type="http://schemas.openxmlformats.org/officeDocument/2006/relationships/hyperlink" Target="http://www.tshirtstoreonline.com/sv/start" TargetMode="External"/><Relationship Id="rId234" Type="http://schemas.openxmlformats.org/officeDocument/2006/relationships/hyperlink" Target="http://www.piretti.it/" TargetMode="External"/><Relationship Id="rId2" Type="http://schemas.openxmlformats.org/officeDocument/2006/relationships/hyperlink" Target="http://www.answear.com/" TargetMode="External"/><Relationship Id="rId29" Type="http://schemas.openxmlformats.org/officeDocument/2006/relationships/hyperlink" Target="http://www.perequera.com/" TargetMode="External"/><Relationship Id="rId255" Type="http://schemas.openxmlformats.org/officeDocument/2006/relationships/hyperlink" Target="http://www.tomasgold.lt/" TargetMode="External"/><Relationship Id="rId276" Type="http://schemas.openxmlformats.org/officeDocument/2006/relationships/hyperlink" Target="http://almazholding.ru/" TargetMode="External"/><Relationship Id="rId297" Type="http://schemas.openxmlformats.org/officeDocument/2006/relationships/hyperlink" Target="http://www.fraderopadetrabajo.es/"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www.rossini-spa.it/" TargetMode="External"/><Relationship Id="rId21" Type="http://schemas.openxmlformats.org/officeDocument/2006/relationships/hyperlink" Target="http://www.lagrange12.it/" TargetMode="External"/><Relationship Id="rId42" Type="http://schemas.openxmlformats.org/officeDocument/2006/relationships/hyperlink" Target="http://www.vigorasildenafil.com/" TargetMode="External"/><Relationship Id="rId63" Type="http://schemas.openxmlformats.org/officeDocument/2006/relationships/hyperlink" Target="http://www.globalbrands.bg/" TargetMode="External"/><Relationship Id="rId84" Type="http://schemas.openxmlformats.org/officeDocument/2006/relationships/hyperlink" Target="http://www.crossjeans.pl/" TargetMode="External"/><Relationship Id="rId138" Type="http://schemas.openxmlformats.org/officeDocument/2006/relationships/hyperlink" Target="http://www.dekorus.waw.pl/" TargetMode="External"/><Relationship Id="rId159" Type="http://schemas.openxmlformats.org/officeDocument/2006/relationships/hyperlink" Target="http://www.quattrostagioniabbigliamento.it/" TargetMode="External"/><Relationship Id="rId170" Type="http://schemas.openxmlformats.org/officeDocument/2006/relationships/hyperlink" Target="http://www.zanabonigioielli.it/" TargetMode="External"/><Relationship Id="rId191" Type="http://schemas.openxmlformats.org/officeDocument/2006/relationships/hyperlink" Target="http://www.pakolorente.eu/" TargetMode="External"/><Relationship Id="rId205" Type="http://schemas.openxmlformats.org/officeDocument/2006/relationships/hyperlink" Target="http://www.veschetti.com/" TargetMode="External"/><Relationship Id="rId226" Type="http://schemas.openxmlformats.org/officeDocument/2006/relationships/hyperlink" Target="http://www.matstar.bg/" TargetMode="External"/><Relationship Id="rId247" Type="http://schemas.openxmlformats.org/officeDocument/2006/relationships/hyperlink" Target="http://www.manganaro.it/" TargetMode="External"/><Relationship Id="rId107" Type="http://schemas.openxmlformats.org/officeDocument/2006/relationships/hyperlink" Target="http://www.lineapiu.gr/" TargetMode="External"/><Relationship Id="rId11" Type="http://schemas.openxmlformats.org/officeDocument/2006/relationships/hyperlink" Target="http://www.meandem.com/" TargetMode="External"/><Relationship Id="rId32" Type="http://schemas.openxmlformats.org/officeDocument/2006/relationships/hyperlink" Target="http://www.maxmara.com/" TargetMode="External"/><Relationship Id="rId53" Type="http://schemas.openxmlformats.org/officeDocument/2006/relationships/hyperlink" Target="http://www.gofas.gr/" TargetMode="External"/><Relationship Id="rId74" Type="http://schemas.openxmlformats.org/officeDocument/2006/relationships/hyperlink" Target="http://maexport.app/" TargetMode="External"/><Relationship Id="rId128" Type="http://schemas.openxmlformats.org/officeDocument/2006/relationships/hyperlink" Target="http://www.cortinadecor.com/" TargetMode="External"/><Relationship Id="rId149" Type="http://schemas.openxmlformats.org/officeDocument/2006/relationships/hyperlink" Target="http://www.depurtat.ro/" TargetMode="External"/><Relationship Id="rId5" Type="http://schemas.openxmlformats.org/officeDocument/2006/relationships/hyperlink" Target="http://www.bbcollection.ro/" TargetMode="External"/><Relationship Id="rId95" Type="http://schemas.openxmlformats.org/officeDocument/2006/relationships/hyperlink" Target="http://www.kessaris.gr/" TargetMode="External"/><Relationship Id="rId160" Type="http://schemas.openxmlformats.org/officeDocument/2006/relationships/hyperlink" Target="http://www.giuglianouomo.it/" TargetMode="External"/><Relationship Id="rId181" Type="http://schemas.openxmlformats.org/officeDocument/2006/relationships/hyperlink" Target="http://www.solekomerc.co.rs/" TargetMode="External"/><Relationship Id="rId216" Type="http://schemas.openxmlformats.org/officeDocument/2006/relationships/hyperlink" Target="http://www.movem.rs/" TargetMode="External"/><Relationship Id="rId237" Type="http://schemas.openxmlformats.org/officeDocument/2006/relationships/hyperlink" Target="http://www.menichelli1912.it/" TargetMode="External"/><Relationship Id="rId258" Type="http://schemas.openxmlformats.org/officeDocument/2006/relationships/hyperlink" Target="http://www.ketercomprooro.it/" TargetMode="External"/><Relationship Id="rId22" Type="http://schemas.openxmlformats.org/officeDocument/2006/relationships/hyperlink" Target="http://marks-and-spencer.ru/" TargetMode="External"/><Relationship Id="rId43" Type="http://schemas.openxmlformats.org/officeDocument/2006/relationships/hyperlink" Target="http://www.estadiosport.net/" TargetMode="External"/><Relationship Id="rId64" Type="http://schemas.openxmlformats.org/officeDocument/2006/relationships/hyperlink" Target="http://www.hermes.com/" TargetMode="External"/><Relationship Id="rId118" Type="http://schemas.openxmlformats.org/officeDocument/2006/relationships/hyperlink" Target="http://www.tictac.it/" TargetMode="External"/><Relationship Id="rId139" Type="http://schemas.openxmlformats.org/officeDocument/2006/relationships/hyperlink" Target="http://www.puntoscarpe.it/" TargetMode="External"/><Relationship Id="rId85" Type="http://schemas.openxmlformats.org/officeDocument/2006/relationships/hyperlink" Target="http://wossoutlet.com/" TargetMode="External"/><Relationship Id="rId150" Type="http://schemas.openxmlformats.org/officeDocument/2006/relationships/hyperlink" Target="http://www.machadojoalheiro.com/" TargetMode="External"/><Relationship Id="rId171" Type="http://schemas.openxmlformats.org/officeDocument/2006/relationships/hyperlink" Target="http://www.prjoyeros.com/" TargetMode="External"/><Relationship Id="rId192" Type="http://schemas.openxmlformats.org/officeDocument/2006/relationships/hyperlink" Target="http://www.fattorieur.it/" TargetMode="External"/><Relationship Id="rId206" Type="http://schemas.openxmlformats.org/officeDocument/2006/relationships/hyperlink" Target="http://www.nahkapaikka.fi/" TargetMode="External"/><Relationship Id="rId227" Type="http://schemas.openxmlformats.org/officeDocument/2006/relationships/hyperlink" Target="http://www.retrohome.ba/" TargetMode="External"/><Relationship Id="rId248" Type="http://schemas.openxmlformats.org/officeDocument/2006/relationships/hyperlink" Target="http://www.daelenberghutte.be/" TargetMode="External"/><Relationship Id="rId12" Type="http://schemas.openxmlformats.org/officeDocument/2006/relationships/hyperlink" Target="http://www.carry.pl/" TargetMode="External"/><Relationship Id="rId33" Type="http://schemas.openxmlformats.org/officeDocument/2006/relationships/hyperlink" Target="http://sportvision.mk/" TargetMode="External"/><Relationship Id="rId108" Type="http://schemas.openxmlformats.org/officeDocument/2006/relationships/hyperlink" Target="http://www.menichinigioiellieri.it/" TargetMode="External"/><Relationship Id="rId129" Type="http://schemas.openxmlformats.org/officeDocument/2006/relationships/hyperlink" Target="http://www.isoomena.fi/" TargetMode="External"/><Relationship Id="rId54" Type="http://schemas.openxmlformats.org/officeDocument/2006/relationships/hyperlink" Target="http://www.reporteryoung.pl/" TargetMode="External"/><Relationship Id="rId70" Type="http://schemas.openxmlformats.org/officeDocument/2006/relationships/hyperlink" Target="http://www.robertojoyero.com/" TargetMode="External"/><Relationship Id="rId75" Type="http://schemas.openxmlformats.org/officeDocument/2006/relationships/hyperlink" Target="http://www.heavenofbrands.com/" TargetMode="External"/><Relationship Id="rId91" Type="http://schemas.openxmlformats.org/officeDocument/2006/relationships/hyperlink" Target="http://www.pasinigioielli.com/" TargetMode="External"/><Relationship Id="rId96" Type="http://schemas.openxmlformats.org/officeDocument/2006/relationships/hyperlink" Target="http://www.denisshoes.com/" TargetMode="External"/><Relationship Id="rId140" Type="http://schemas.openxmlformats.org/officeDocument/2006/relationships/hyperlink" Target="http://www.tissus-reine.com/" TargetMode="External"/><Relationship Id="rId145" Type="http://schemas.openxmlformats.org/officeDocument/2006/relationships/hyperlink" Target="http://www.torneriaromero.it/" TargetMode="External"/><Relationship Id="rId161" Type="http://schemas.openxmlformats.org/officeDocument/2006/relationships/hyperlink" Target="http://www.fatimamendes.com/" TargetMode="External"/><Relationship Id="rId166" Type="http://schemas.openxmlformats.org/officeDocument/2006/relationships/hyperlink" Target="http://www.lifestyle-bugatti.com/" TargetMode="External"/><Relationship Id="rId182" Type="http://schemas.openxmlformats.org/officeDocument/2006/relationships/hyperlink" Target="http://mamic.hr/" TargetMode="External"/><Relationship Id="rId187" Type="http://schemas.openxmlformats.org/officeDocument/2006/relationships/hyperlink" Target="http://www.euromotas.com/" TargetMode="External"/><Relationship Id="rId217" Type="http://schemas.openxmlformats.org/officeDocument/2006/relationships/hyperlink" Target="http://www.kasaba.com.tr/" TargetMode="External"/><Relationship Id="rId1" Type="http://schemas.openxmlformats.org/officeDocument/2006/relationships/hyperlink" Target="http://www.zeeman.com/" TargetMode="External"/><Relationship Id="rId6" Type="http://schemas.openxmlformats.org/officeDocument/2006/relationships/hyperlink" Target="http://lgcity.ru/" TargetMode="External"/><Relationship Id="rId212" Type="http://schemas.openxmlformats.org/officeDocument/2006/relationships/hyperlink" Target="http://orby.ru/" TargetMode="External"/><Relationship Id="rId233" Type="http://schemas.openxmlformats.org/officeDocument/2006/relationships/hyperlink" Target="http://abatex.be/" TargetMode="External"/><Relationship Id="rId238" Type="http://schemas.openxmlformats.org/officeDocument/2006/relationships/hyperlink" Target="http://www.aryasrl.it/" TargetMode="External"/><Relationship Id="rId254" Type="http://schemas.openxmlformats.org/officeDocument/2006/relationships/hyperlink" Target="http://brandokids.com.au/" TargetMode="External"/><Relationship Id="rId23" Type="http://schemas.openxmlformats.org/officeDocument/2006/relationships/hyperlink" Target="http://www.mass-shoes.com/" TargetMode="External"/><Relationship Id="rId28" Type="http://schemas.openxmlformats.org/officeDocument/2006/relationships/hyperlink" Target="http://www.calzedonia.com/" TargetMode="External"/><Relationship Id="rId49" Type="http://schemas.openxmlformats.org/officeDocument/2006/relationships/hyperlink" Target="http://www.wbsport.pl/" TargetMode="External"/><Relationship Id="rId114" Type="http://schemas.openxmlformats.org/officeDocument/2006/relationships/hyperlink" Target="http://www.ggteamwear.com/" TargetMode="External"/><Relationship Id="rId119" Type="http://schemas.openxmlformats.org/officeDocument/2006/relationships/hyperlink" Target="http://www.leecooper.pl/" TargetMode="External"/><Relationship Id="rId44" Type="http://schemas.openxmlformats.org/officeDocument/2006/relationships/hyperlink" Target="http://www.donator.co.me/" TargetMode="External"/><Relationship Id="rId60" Type="http://schemas.openxmlformats.org/officeDocument/2006/relationships/hyperlink" Target="http://www.hylton.fr/" TargetMode="External"/><Relationship Id="rId65" Type="http://schemas.openxmlformats.org/officeDocument/2006/relationships/hyperlink" Target="http://www.sdkells.co.uk/" TargetMode="External"/><Relationship Id="rId81" Type="http://schemas.openxmlformats.org/officeDocument/2006/relationships/hyperlink" Target="http://www.filnum.it/" TargetMode="External"/><Relationship Id="rId86" Type="http://schemas.openxmlformats.org/officeDocument/2006/relationships/hyperlink" Target="http://www.recman.pl/" TargetMode="External"/><Relationship Id="rId130" Type="http://schemas.openxmlformats.org/officeDocument/2006/relationships/hyperlink" Target="http://www.boutiquesobijoux.com/" TargetMode="External"/><Relationship Id="rId135" Type="http://schemas.openxmlformats.org/officeDocument/2006/relationships/hyperlink" Target="http://marmonsports.com/" TargetMode="External"/><Relationship Id="rId151" Type="http://schemas.openxmlformats.org/officeDocument/2006/relationships/hyperlink" Target="http://www.paolobotticelli.com/" TargetMode="External"/><Relationship Id="rId156" Type="http://schemas.openxmlformats.org/officeDocument/2006/relationships/hyperlink" Target="http://www.sevda.ro/" TargetMode="External"/><Relationship Id="rId177" Type="http://schemas.openxmlformats.org/officeDocument/2006/relationships/hyperlink" Target="http://www.furla.com/" TargetMode="External"/><Relationship Id="rId198" Type="http://schemas.openxmlformats.org/officeDocument/2006/relationships/hyperlink" Target="http://www.puntoscarperovato.com/" TargetMode="External"/><Relationship Id="rId172" Type="http://schemas.openxmlformats.org/officeDocument/2006/relationships/hyperlink" Target="http://suns.ru/" TargetMode="External"/><Relationship Id="rId193" Type="http://schemas.openxmlformats.org/officeDocument/2006/relationships/hyperlink" Target="http://viaggidamatty.com/" TargetMode="External"/><Relationship Id="rId202" Type="http://schemas.openxmlformats.org/officeDocument/2006/relationships/hyperlink" Target="http://www.tshirtstoreonline.com/sv/start" TargetMode="External"/><Relationship Id="rId207" Type="http://schemas.openxmlformats.org/officeDocument/2006/relationships/hyperlink" Target="http://www.askeland.no/" TargetMode="External"/><Relationship Id="rId223" Type="http://schemas.openxmlformats.org/officeDocument/2006/relationships/hyperlink" Target="http://malalan.si/" TargetMode="External"/><Relationship Id="rId228" Type="http://schemas.openxmlformats.org/officeDocument/2006/relationships/hyperlink" Target="http://www.martait.it/" TargetMode="External"/><Relationship Id="rId244" Type="http://schemas.openxmlformats.org/officeDocument/2006/relationships/hyperlink" Target="http://www.donacarmen.es/" TargetMode="External"/><Relationship Id="rId249" Type="http://schemas.openxmlformats.org/officeDocument/2006/relationships/hyperlink" Target="http://www.hangar107.it/" TargetMode="External"/><Relationship Id="rId13" Type="http://schemas.openxmlformats.org/officeDocument/2006/relationships/hyperlink" Target="http://www.finn-flare.ru/" TargetMode="External"/><Relationship Id="rId18" Type="http://schemas.openxmlformats.org/officeDocument/2006/relationships/hyperlink" Target="http://www.offprice.eu/" TargetMode="External"/><Relationship Id="rId39" Type="http://schemas.openxmlformats.org/officeDocument/2006/relationships/hyperlink" Target="http://www.officeshoes.hr/" TargetMode="External"/><Relationship Id="rId109" Type="http://schemas.openxmlformats.org/officeDocument/2006/relationships/hyperlink" Target="http://www.teodor.bg/" TargetMode="External"/><Relationship Id="rId34" Type="http://schemas.openxmlformats.org/officeDocument/2006/relationships/hyperlink" Target="http://www.schoolblazer.com/" TargetMode="External"/><Relationship Id="rId50" Type="http://schemas.openxmlformats.org/officeDocument/2006/relationships/hyperlink" Target="http://www.azel.ba/" TargetMode="External"/><Relationship Id="rId55" Type="http://schemas.openxmlformats.org/officeDocument/2006/relationships/hyperlink" Target="http://www.goldtime.ee/" TargetMode="External"/><Relationship Id="rId76" Type="http://schemas.openxmlformats.org/officeDocument/2006/relationships/hyperlink" Target="http://www.adamakos.gr/" TargetMode="External"/><Relationship Id="rId97" Type="http://schemas.openxmlformats.org/officeDocument/2006/relationships/hyperlink" Target="http://razzia.es/" TargetMode="External"/><Relationship Id="rId104" Type="http://schemas.openxmlformats.org/officeDocument/2006/relationships/hyperlink" Target="http://izlato.sk/" TargetMode="External"/><Relationship Id="rId120" Type="http://schemas.openxmlformats.org/officeDocument/2006/relationships/hyperlink" Target="http://vanbruun.com/" TargetMode="External"/><Relationship Id="rId125" Type="http://schemas.openxmlformats.org/officeDocument/2006/relationships/hyperlink" Target="http://www.matranga.it/" TargetMode="External"/><Relationship Id="rId141" Type="http://schemas.openxmlformats.org/officeDocument/2006/relationships/hyperlink" Target="http://www.avsu.ru/" TargetMode="External"/><Relationship Id="rId146" Type="http://schemas.openxmlformats.org/officeDocument/2006/relationships/hyperlink" Target="http://www.modasboutique.com/" TargetMode="External"/><Relationship Id="rId167" Type="http://schemas.openxmlformats.org/officeDocument/2006/relationships/hyperlink" Target="http://www.tomasgold.lt/" TargetMode="External"/><Relationship Id="rId188" Type="http://schemas.openxmlformats.org/officeDocument/2006/relationships/hyperlink" Target="http://www.joyeriamarcos.com/" TargetMode="External"/><Relationship Id="rId7" Type="http://schemas.openxmlformats.org/officeDocument/2006/relationships/hyperlink" Target="http://www.newyorker.de/" TargetMode="External"/><Relationship Id="rId71" Type="http://schemas.openxmlformats.org/officeDocument/2006/relationships/hyperlink" Target="http://www.garibaldinacalzature.it/" TargetMode="External"/><Relationship Id="rId92" Type="http://schemas.openxmlformats.org/officeDocument/2006/relationships/hyperlink" Target="http://www.ronchigioielli.com/" TargetMode="External"/><Relationship Id="rId162" Type="http://schemas.openxmlformats.org/officeDocument/2006/relationships/hyperlink" Target="http://www.tendenzstore.com/" TargetMode="External"/><Relationship Id="rId183" Type="http://schemas.openxmlformats.org/officeDocument/2006/relationships/hyperlink" Target="http://www.porcellottimoda.com/" TargetMode="External"/><Relationship Id="rId213" Type="http://schemas.openxmlformats.org/officeDocument/2006/relationships/hyperlink" Target="http://www.projectdistribution.com/" TargetMode="External"/><Relationship Id="rId218" Type="http://schemas.openxmlformats.org/officeDocument/2006/relationships/hyperlink" Target="http://www.ottodisanpietro.com/" TargetMode="External"/><Relationship Id="rId234" Type="http://schemas.openxmlformats.org/officeDocument/2006/relationships/hyperlink" Target="http://www.sheron.sk/" TargetMode="External"/><Relationship Id="rId239" Type="http://schemas.openxmlformats.org/officeDocument/2006/relationships/hyperlink" Target="http://en.swapparty.com/" TargetMode="External"/><Relationship Id="rId2" Type="http://schemas.openxmlformats.org/officeDocument/2006/relationships/hyperlink" Target="http://www.answear.com/" TargetMode="External"/><Relationship Id="rId29" Type="http://schemas.openxmlformats.org/officeDocument/2006/relationships/hyperlink" Target="http://www.gioielleriabonanno.it/" TargetMode="External"/><Relationship Id="rId250" Type="http://schemas.openxmlformats.org/officeDocument/2006/relationships/hyperlink" Target="http://www.cndfabrics.com/" TargetMode="External"/><Relationship Id="rId255" Type="http://schemas.openxmlformats.org/officeDocument/2006/relationships/hyperlink" Target="http://www.gioielleria-angelini.com/" TargetMode="External"/><Relationship Id="rId24" Type="http://schemas.openxmlformats.org/officeDocument/2006/relationships/hyperlink" Target="http://www.newportcollection.se/" TargetMode="External"/><Relationship Id="rId40" Type="http://schemas.openxmlformats.org/officeDocument/2006/relationships/hyperlink" Target="http://www.valentipisa.it/" TargetMode="External"/><Relationship Id="rId45" Type="http://schemas.openxmlformats.org/officeDocument/2006/relationships/hyperlink" Target="http://www.desnudos.es/" TargetMode="External"/><Relationship Id="rId66" Type="http://schemas.openxmlformats.org/officeDocument/2006/relationships/hyperlink" Target="http://www.watchesforpassion.com/about-us" TargetMode="External"/><Relationship Id="rId87" Type="http://schemas.openxmlformats.org/officeDocument/2006/relationships/hyperlink" Target="http://www.imajeans.fr/" TargetMode="External"/><Relationship Id="rId110" Type="http://schemas.openxmlformats.org/officeDocument/2006/relationships/hyperlink" Target="http://www.usfashionstore.it/" TargetMode="External"/><Relationship Id="rId115" Type="http://schemas.openxmlformats.org/officeDocument/2006/relationships/hyperlink" Target="http://miamara.rs/" TargetMode="External"/><Relationship Id="rId131" Type="http://schemas.openxmlformats.org/officeDocument/2006/relationships/hyperlink" Target="http://www.scuderistore.com/" TargetMode="External"/><Relationship Id="rId136" Type="http://schemas.openxmlformats.org/officeDocument/2006/relationships/hyperlink" Target="http://www.fraderopadetrabajo.es/" TargetMode="External"/><Relationship Id="rId157" Type="http://schemas.openxmlformats.org/officeDocument/2006/relationships/hyperlink" Target="http://www.sellgold.be/" TargetMode="External"/><Relationship Id="rId178" Type="http://schemas.openxmlformats.org/officeDocument/2006/relationships/hyperlink" Target="http://www.lavestibene.it/" TargetMode="External"/><Relationship Id="rId61" Type="http://schemas.openxmlformats.org/officeDocument/2006/relationships/hyperlink" Target="http://www.myshoe.gr/" TargetMode="External"/><Relationship Id="rId82" Type="http://schemas.openxmlformats.org/officeDocument/2006/relationships/hyperlink" Target="http://group88.dk/" TargetMode="External"/><Relationship Id="rId152" Type="http://schemas.openxmlformats.org/officeDocument/2006/relationships/hyperlink" Target="http://www.littlekings.es/" TargetMode="External"/><Relationship Id="rId173" Type="http://schemas.openxmlformats.org/officeDocument/2006/relationships/hyperlink" Target="http://www.casadaspeles.pt/" TargetMode="External"/><Relationship Id="rId194" Type="http://schemas.openxmlformats.org/officeDocument/2006/relationships/hyperlink" Target="http://www.michaelsandstrom.se/" TargetMode="External"/><Relationship Id="rId199" Type="http://schemas.openxmlformats.org/officeDocument/2006/relationships/hyperlink" Target="http://www.gakkard.ru/" TargetMode="External"/><Relationship Id="rId203" Type="http://schemas.openxmlformats.org/officeDocument/2006/relationships/hyperlink" Target="http://www.akcan.com.tr/" TargetMode="External"/><Relationship Id="rId208" Type="http://schemas.openxmlformats.org/officeDocument/2006/relationships/hyperlink" Target="http://www.ambrosiolacorte.it/" TargetMode="External"/><Relationship Id="rId229" Type="http://schemas.openxmlformats.org/officeDocument/2006/relationships/hyperlink" Target="http://www.joyeriacalvo.com/" TargetMode="External"/><Relationship Id="rId19" Type="http://schemas.openxmlformats.org/officeDocument/2006/relationships/hyperlink" Target="http://www.astrua.com/" TargetMode="External"/><Relationship Id="rId224" Type="http://schemas.openxmlformats.org/officeDocument/2006/relationships/hyperlink" Target="http://www.jubilersezam.pl/" TargetMode="External"/><Relationship Id="rId240" Type="http://schemas.openxmlformats.org/officeDocument/2006/relationships/hyperlink" Target="http://www.miniprix.ro/" TargetMode="External"/><Relationship Id="rId245" Type="http://schemas.openxmlformats.org/officeDocument/2006/relationships/hyperlink" Target="http://www.lastenturva.fi/" TargetMode="External"/><Relationship Id="rId14" Type="http://schemas.openxmlformats.org/officeDocument/2006/relationships/hyperlink" Target="http://thomas-muenz.ru/" TargetMode="External"/><Relationship Id="rId30" Type="http://schemas.openxmlformats.org/officeDocument/2006/relationships/hyperlink" Target="http://www.benvenuti.ro/" TargetMode="External"/><Relationship Id="rId35" Type="http://schemas.openxmlformats.org/officeDocument/2006/relationships/hyperlink" Target="http://epldiamond.com/" TargetMode="External"/><Relationship Id="rId56" Type="http://schemas.openxmlformats.org/officeDocument/2006/relationships/hyperlink" Target="http://adrenaline.pl/" TargetMode="External"/><Relationship Id="rId77" Type="http://schemas.openxmlformats.org/officeDocument/2006/relationships/hyperlink" Target="http://www.unifato.pt/" TargetMode="External"/><Relationship Id="rId100" Type="http://schemas.openxmlformats.org/officeDocument/2006/relationships/hyperlink" Target="http://www.gioiellerietorelli.com/" TargetMode="External"/><Relationship Id="rId105" Type="http://schemas.openxmlformats.org/officeDocument/2006/relationships/hyperlink" Target="http://www.cusimontenapoleone.com/" TargetMode="External"/><Relationship Id="rId126" Type="http://schemas.openxmlformats.org/officeDocument/2006/relationships/hyperlink" Target="http://www.dalben.it/" TargetMode="External"/><Relationship Id="rId147" Type="http://schemas.openxmlformats.org/officeDocument/2006/relationships/hyperlink" Target="http://eu.savannahs.com/" TargetMode="External"/><Relationship Id="rId168" Type="http://schemas.openxmlformats.org/officeDocument/2006/relationships/hyperlink" Target="http://www.viaparadiso.me/" TargetMode="External"/><Relationship Id="rId8" Type="http://schemas.openxmlformats.org/officeDocument/2006/relationships/hyperlink" Target="http://hermes.com/" TargetMode="External"/><Relationship Id="rId51" Type="http://schemas.openxmlformats.org/officeDocument/2006/relationships/hyperlink" Target="http://www.lancerto.com/" TargetMode="External"/><Relationship Id="rId72" Type="http://schemas.openxmlformats.org/officeDocument/2006/relationships/hyperlink" Target="http://www.megacalzado.com/" TargetMode="External"/><Relationship Id="rId93" Type="http://schemas.openxmlformats.org/officeDocument/2006/relationships/hyperlink" Target="http://www.grifo210.com/it" TargetMode="External"/><Relationship Id="rId98" Type="http://schemas.openxmlformats.org/officeDocument/2006/relationships/hyperlink" Target="http://kubenz.pl/" TargetMode="External"/><Relationship Id="rId121" Type="http://schemas.openxmlformats.org/officeDocument/2006/relationships/hyperlink" Target="http://studiopacifico.com/" TargetMode="External"/><Relationship Id="rId142" Type="http://schemas.openxmlformats.org/officeDocument/2006/relationships/hyperlink" Target="http://www.nkn.es/" TargetMode="External"/><Relationship Id="rId163" Type="http://schemas.openxmlformats.org/officeDocument/2006/relationships/hyperlink" Target="http://www.trgos.si/" TargetMode="External"/><Relationship Id="rId184" Type="http://schemas.openxmlformats.org/officeDocument/2006/relationships/hyperlink" Target="http://www.piretti.it/" TargetMode="External"/><Relationship Id="rId189" Type="http://schemas.openxmlformats.org/officeDocument/2006/relationships/hyperlink" Target="http://www.tankfashion.com/" TargetMode="External"/><Relationship Id="rId219" Type="http://schemas.openxmlformats.org/officeDocument/2006/relationships/hyperlink" Target="http://www.tiger-stores.es/" TargetMode="External"/><Relationship Id="rId3" Type="http://schemas.openxmlformats.org/officeDocument/2006/relationships/hyperlink" Target="http://www.zolotoy.ru/" TargetMode="External"/><Relationship Id="rId214" Type="http://schemas.openxmlformats.org/officeDocument/2006/relationships/hyperlink" Target="http://www.scaringi.it/" TargetMode="External"/><Relationship Id="rId230" Type="http://schemas.openxmlformats.org/officeDocument/2006/relationships/hyperlink" Target="http://www.nanaitalianheart.com/" TargetMode="External"/><Relationship Id="rId235" Type="http://schemas.openxmlformats.org/officeDocument/2006/relationships/hyperlink" Target="http://www.wunderwear.dk/" TargetMode="External"/><Relationship Id="rId251" Type="http://schemas.openxmlformats.org/officeDocument/2006/relationships/hyperlink" Target="http://www.aic.lt/" TargetMode="External"/><Relationship Id="rId256" Type="http://schemas.openxmlformats.org/officeDocument/2006/relationships/hyperlink" Target="http://www.gullivermoda.com/" TargetMode="External"/><Relationship Id="rId25" Type="http://schemas.openxmlformats.org/officeDocument/2006/relationships/hyperlink" Target="http://www.perequera.com/" TargetMode="External"/><Relationship Id="rId46" Type="http://schemas.openxmlformats.org/officeDocument/2006/relationships/hyperlink" Target="http://www.sabrini.ro/" TargetMode="External"/><Relationship Id="rId67" Type="http://schemas.openxmlformats.org/officeDocument/2006/relationships/hyperlink" Target="http://respect-shoes.ru/" TargetMode="External"/><Relationship Id="rId116" Type="http://schemas.openxmlformats.org/officeDocument/2006/relationships/hyperlink" Target="http://www.sportino.pt/" TargetMode="External"/><Relationship Id="rId137" Type="http://schemas.openxmlformats.org/officeDocument/2006/relationships/hyperlink" Target="http://www.lolitamoda.com/" TargetMode="External"/><Relationship Id="rId158" Type="http://schemas.openxmlformats.org/officeDocument/2006/relationships/hyperlink" Target="http://www.tuscanyleather.it/" TargetMode="External"/><Relationship Id="rId20" Type="http://schemas.openxmlformats.org/officeDocument/2006/relationships/hyperlink" Target="http://www.armitana.lt/" TargetMode="External"/><Relationship Id="rId41" Type="http://schemas.openxmlformats.org/officeDocument/2006/relationships/hyperlink" Target="http://www.pilarprieto.es/" TargetMode="External"/><Relationship Id="rId62" Type="http://schemas.openxmlformats.org/officeDocument/2006/relationships/hyperlink" Target="http://www.robertgatwardjewellers.co.uk/" TargetMode="External"/><Relationship Id="rId83" Type="http://schemas.openxmlformats.org/officeDocument/2006/relationships/hyperlink" Target="http://www.laatukoru.fi/" TargetMode="External"/><Relationship Id="rId88" Type="http://schemas.openxmlformats.org/officeDocument/2006/relationships/hyperlink" Target="http://www.matiasfashionoutlet.com/" TargetMode="External"/><Relationship Id="rId111" Type="http://schemas.openxmlformats.org/officeDocument/2006/relationships/hyperlink" Target="http://www.mdl.bg/" TargetMode="External"/><Relationship Id="rId132" Type="http://schemas.openxmlformats.org/officeDocument/2006/relationships/hyperlink" Target="http://www.ourivesaria-portugal.pt/" TargetMode="External"/><Relationship Id="rId153" Type="http://schemas.openxmlformats.org/officeDocument/2006/relationships/hyperlink" Target="http://www.megacalzado.com/" TargetMode="External"/><Relationship Id="rId174" Type="http://schemas.openxmlformats.org/officeDocument/2006/relationships/hyperlink" Target="http://www.joyeriaolazabal.com/" TargetMode="External"/><Relationship Id="rId179" Type="http://schemas.openxmlformats.org/officeDocument/2006/relationships/hyperlink" Target="http://www.sianelli.it/" TargetMode="External"/><Relationship Id="rId195" Type="http://schemas.openxmlformats.org/officeDocument/2006/relationships/hyperlink" Target="http://www.meta.com.pl/" TargetMode="External"/><Relationship Id="rId209" Type="http://schemas.openxmlformats.org/officeDocument/2006/relationships/hyperlink" Target="http://www.casacapone.com/" TargetMode="External"/><Relationship Id="rId190" Type="http://schemas.openxmlformats.org/officeDocument/2006/relationships/hyperlink" Target="http://www.triton.ru/" TargetMode="External"/><Relationship Id="rId204" Type="http://schemas.openxmlformats.org/officeDocument/2006/relationships/hyperlink" Target="http://www.mosfashion.es/" TargetMode="External"/><Relationship Id="rId220" Type="http://schemas.openxmlformats.org/officeDocument/2006/relationships/hyperlink" Target="http://www.dalery.com/" TargetMode="External"/><Relationship Id="rId225" Type="http://schemas.openxmlformats.org/officeDocument/2006/relationships/hyperlink" Target="http://www.terranova-on-line.com/" TargetMode="External"/><Relationship Id="rId241" Type="http://schemas.openxmlformats.org/officeDocument/2006/relationships/hyperlink" Target="http://www.veronelligioielli.it/" TargetMode="External"/><Relationship Id="rId246" Type="http://schemas.openxmlformats.org/officeDocument/2006/relationships/hyperlink" Target="http://www.forcaportugal.com/" TargetMode="External"/><Relationship Id="rId15" Type="http://schemas.openxmlformats.org/officeDocument/2006/relationships/hyperlink" Target="http://www.iridemetalli.com/" TargetMode="External"/><Relationship Id="rId36" Type="http://schemas.openxmlformats.org/officeDocument/2006/relationships/hyperlink" Target="http://www.zucchibassetti.com/" TargetMode="External"/><Relationship Id="rId57" Type="http://schemas.openxmlformats.org/officeDocument/2006/relationships/hyperlink" Target="http://www.chaussures.turri.fr/" TargetMode="External"/><Relationship Id="rId106" Type="http://schemas.openxmlformats.org/officeDocument/2006/relationships/hyperlink" Target="http://www.mgservice.biz/" TargetMode="External"/><Relationship Id="rId127" Type="http://schemas.openxmlformats.org/officeDocument/2006/relationships/hyperlink" Target="http://www.cralregionesardegna.it/?p=2693" TargetMode="External"/><Relationship Id="rId10" Type="http://schemas.openxmlformats.org/officeDocument/2006/relationships/hyperlink" Target="http://www.ochnik.com/" TargetMode="External"/><Relationship Id="rId31" Type="http://schemas.openxmlformats.org/officeDocument/2006/relationships/hyperlink" Target="http://www.kapika.ru/" TargetMode="External"/><Relationship Id="rId52" Type="http://schemas.openxmlformats.org/officeDocument/2006/relationships/hyperlink" Target="http://www.bertonmagazzini.it/" TargetMode="External"/><Relationship Id="rId73" Type="http://schemas.openxmlformats.org/officeDocument/2006/relationships/hyperlink" Target="http://www.suitnegozi.com/" TargetMode="External"/><Relationship Id="rId78" Type="http://schemas.openxmlformats.org/officeDocument/2006/relationships/hyperlink" Target="http://www.tensen.be/" TargetMode="External"/><Relationship Id="rId94" Type="http://schemas.openxmlformats.org/officeDocument/2006/relationships/hyperlink" Target="http://www.basesantagema.es/" TargetMode="External"/><Relationship Id="rId99" Type="http://schemas.openxmlformats.org/officeDocument/2006/relationships/hyperlink" Target="http://www.modarte.pt/" TargetMode="External"/><Relationship Id="rId101" Type="http://schemas.openxmlformats.org/officeDocument/2006/relationships/hyperlink" Target="http://www.rofinor.pt/" TargetMode="External"/><Relationship Id="rId122" Type="http://schemas.openxmlformats.org/officeDocument/2006/relationships/hyperlink" Target="http://lv.nsking.eu/" TargetMode="External"/><Relationship Id="rId143" Type="http://schemas.openxmlformats.org/officeDocument/2006/relationships/hyperlink" Target="http://www.lervikur.no/" TargetMode="External"/><Relationship Id="rId148" Type="http://schemas.openxmlformats.org/officeDocument/2006/relationships/hyperlink" Target="http://www.ferracinabbigliamento.it/" TargetMode="External"/><Relationship Id="rId164" Type="http://schemas.openxmlformats.org/officeDocument/2006/relationships/hyperlink" Target="http://www.gioielleriacanali.it/" TargetMode="External"/><Relationship Id="rId169" Type="http://schemas.openxmlformats.org/officeDocument/2006/relationships/hyperlink" Target="http://www.danishoppingonline.com/" TargetMode="External"/><Relationship Id="rId185" Type="http://schemas.openxmlformats.org/officeDocument/2006/relationships/hyperlink" Target="http://fondsavva.ru/" TargetMode="External"/><Relationship Id="rId4" Type="http://schemas.openxmlformats.org/officeDocument/2006/relationships/hyperlink" Target="http://www.dieselshop.pl/" TargetMode="External"/><Relationship Id="rId9" Type="http://schemas.openxmlformats.org/officeDocument/2006/relationships/hyperlink" Target="http://www.kaufmann.dk/" TargetMode="External"/><Relationship Id="rId180" Type="http://schemas.openxmlformats.org/officeDocument/2006/relationships/hyperlink" Target="http://www.charget.it/" TargetMode="External"/><Relationship Id="rId210" Type="http://schemas.openxmlformats.org/officeDocument/2006/relationships/hyperlink" Target="http://www.parabita.com/" TargetMode="External"/><Relationship Id="rId215" Type="http://schemas.openxmlformats.org/officeDocument/2006/relationships/hyperlink" Target="http://www.angolodelleore.com/" TargetMode="External"/><Relationship Id="rId236" Type="http://schemas.openxmlformats.org/officeDocument/2006/relationships/hyperlink" Target="http://www.reclamesc.com/" TargetMode="External"/><Relationship Id="rId257" Type="http://schemas.openxmlformats.org/officeDocument/2006/relationships/hyperlink" Target="http://www.giulioveronesi.it/" TargetMode="External"/><Relationship Id="rId26" Type="http://schemas.openxmlformats.org/officeDocument/2006/relationships/hyperlink" Target="http://myrto.okinawa/" TargetMode="External"/><Relationship Id="rId231" Type="http://schemas.openxmlformats.org/officeDocument/2006/relationships/hyperlink" Target="http://www.pasqualidomenici.it/" TargetMode="External"/><Relationship Id="rId252" Type="http://schemas.openxmlformats.org/officeDocument/2006/relationships/hyperlink" Target="http://www.roumegouxetgilles.com/" TargetMode="External"/><Relationship Id="rId47" Type="http://schemas.openxmlformats.org/officeDocument/2006/relationships/hyperlink" Target="http://www.marcolino.pt/" TargetMode="External"/><Relationship Id="rId68" Type="http://schemas.openxmlformats.org/officeDocument/2006/relationships/hyperlink" Target="http://www.papinistore.com/" TargetMode="External"/><Relationship Id="rId89" Type="http://schemas.openxmlformats.org/officeDocument/2006/relationships/hyperlink" Target="http://www.rocalecalzature.it/" TargetMode="External"/><Relationship Id="rId112" Type="http://schemas.openxmlformats.org/officeDocument/2006/relationships/hyperlink" Target="http://www.juniorshop.ru/" TargetMode="External"/><Relationship Id="rId133" Type="http://schemas.openxmlformats.org/officeDocument/2006/relationships/hyperlink" Target="http://www.auzmendi.com/" TargetMode="External"/><Relationship Id="rId154" Type="http://schemas.openxmlformats.org/officeDocument/2006/relationships/hyperlink" Target="http://almazholding.ru/" TargetMode="External"/><Relationship Id="rId175" Type="http://schemas.openxmlformats.org/officeDocument/2006/relationships/hyperlink" Target="http://www.lefollieshop.com/" TargetMode="External"/><Relationship Id="rId196" Type="http://schemas.openxmlformats.org/officeDocument/2006/relationships/hyperlink" Target="http://www.coppogioielli.it/" TargetMode="External"/><Relationship Id="rId200" Type="http://schemas.openxmlformats.org/officeDocument/2006/relationships/hyperlink" Target="http://www.petitpied.pt/" TargetMode="External"/><Relationship Id="rId16" Type="http://schemas.openxmlformats.org/officeDocument/2006/relationships/hyperlink" Target="http://www.tervolina.ru/" TargetMode="External"/><Relationship Id="rId221" Type="http://schemas.openxmlformats.org/officeDocument/2006/relationships/hyperlink" Target="http://www.ugopiccini.it/" TargetMode="External"/><Relationship Id="rId242" Type="http://schemas.openxmlformats.org/officeDocument/2006/relationships/hyperlink" Target="http://www.jarlsandin.se/" TargetMode="External"/><Relationship Id="rId37" Type="http://schemas.openxmlformats.org/officeDocument/2006/relationships/hyperlink" Target="http://www.fantasiacalzature.it/" TargetMode="External"/><Relationship Id="rId58" Type="http://schemas.openxmlformats.org/officeDocument/2006/relationships/hyperlink" Target="http://www.ceneregb.com/" TargetMode="External"/><Relationship Id="rId79" Type="http://schemas.openxmlformats.org/officeDocument/2006/relationships/hyperlink" Target="http://www.camparinigioielli.com/" TargetMode="External"/><Relationship Id="rId102" Type="http://schemas.openxmlformats.org/officeDocument/2006/relationships/hyperlink" Target="http://www.sport-moda.hr/" TargetMode="External"/><Relationship Id="rId123" Type="http://schemas.openxmlformats.org/officeDocument/2006/relationships/hyperlink" Target="http://www.beontime.pt/" TargetMode="External"/><Relationship Id="rId144" Type="http://schemas.openxmlformats.org/officeDocument/2006/relationships/hyperlink" Target="http://www.compro-oro-usato.biz/" TargetMode="External"/><Relationship Id="rId90" Type="http://schemas.openxmlformats.org/officeDocument/2006/relationships/hyperlink" Target="http://www.fratelliazzaro.it/" TargetMode="External"/><Relationship Id="rId165" Type="http://schemas.openxmlformats.org/officeDocument/2006/relationships/hyperlink" Target="http://www.korner.es/" TargetMode="External"/><Relationship Id="rId186" Type="http://schemas.openxmlformats.org/officeDocument/2006/relationships/hyperlink" Target="http://www.elwix.pl/" TargetMode="External"/><Relationship Id="rId211" Type="http://schemas.openxmlformats.org/officeDocument/2006/relationships/hyperlink" Target="http://alefmex.ru/" TargetMode="External"/><Relationship Id="rId232" Type="http://schemas.openxmlformats.org/officeDocument/2006/relationships/hyperlink" Target="http://www.giacobazzigioielli.it/" TargetMode="External"/><Relationship Id="rId253" Type="http://schemas.openxmlformats.org/officeDocument/2006/relationships/hyperlink" Target="http://www.taurussport.com/" TargetMode="External"/><Relationship Id="rId27" Type="http://schemas.openxmlformats.org/officeDocument/2006/relationships/hyperlink" Target="http://www.ornclothing.com/" TargetMode="External"/><Relationship Id="rId48" Type="http://schemas.openxmlformats.org/officeDocument/2006/relationships/hyperlink" Target="http://www.sportjam.pl/" TargetMode="External"/><Relationship Id="rId69" Type="http://schemas.openxmlformats.org/officeDocument/2006/relationships/hyperlink" Target="http://www.david-andersen.no/" TargetMode="External"/><Relationship Id="rId113" Type="http://schemas.openxmlformats.org/officeDocument/2006/relationships/hyperlink" Target="http://www.silvana-jacober.ch/" TargetMode="External"/><Relationship Id="rId134" Type="http://schemas.openxmlformats.org/officeDocument/2006/relationships/hyperlink" Target="http://klenotytrend.sk/" TargetMode="External"/><Relationship Id="rId80" Type="http://schemas.openxmlformats.org/officeDocument/2006/relationships/hyperlink" Target="http://www.sakellaris.gr/" TargetMode="External"/><Relationship Id="rId155" Type="http://schemas.openxmlformats.org/officeDocument/2006/relationships/hyperlink" Target="http://missslorganization.net/" TargetMode="External"/><Relationship Id="rId176" Type="http://schemas.openxmlformats.org/officeDocument/2006/relationships/hyperlink" Target="http://www.yogijeans.com/" TargetMode="External"/><Relationship Id="rId197" Type="http://schemas.openxmlformats.org/officeDocument/2006/relationships/hyperlink" Target="http://www.unionsuiza.com/" TargetMode="External"/><Relationship Id="rId201" Type="http://schemas.openxmlformats.org/officeDocument/2006/relationships/hyperlink" Target="http://www.giglioluxury.com/" TargetMode="External"/><Relationship Id="rId222" Type="http://schemas.openxmlformats.org/officeDocument/2006/relationships/hyperlink" Target="http://www.vergaorologi.it/" TargetMode="External"/><Relationship Id="rId243" Type="http://schemas.openxmlformats.org/officeDocument/2006/relationships/hyperlink" Target="http://www.orologeriabastiani.com/" TargetMode="External"/><Relationship Id="rId17" Type="http://schemas.openxmlformats.org/officeDocument/2006/relationships/hyperlink" Target="http://crockid.ru/" TargetMode="External"/><Relationship Id="rId38" Type="http://schemas.openxmlformats.org/officeDocument/2006/relationships/hyperlink" Target="http://www.cupcakeclothing.co.uk/" TargetMode="External"/><Relationship Id="rId59" Type="http://schemas.openxmlformats.org/officeDocument/2006/relationships/hyperlink" Target="http://world.marella.com/" TargetMode="External"/><Relationship Id="rId103" Type="http://schemas.openxmlformats.org/officeDocument/2006/relationships/hyperlink" Target="http://www.yacare.es/" TargetMode="External"/><Relationship Id="rId124" Type="http://schemas.openxmlformats.org/officeDocument/2006/relationships/hyperlink" Target="http://citorel.pym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7"/>
  <sheetViews>
    <sheetView topLeftCell="A23" workbookViewId="0">
      <selection activeCell="D24" sqref="D24:I24"/>
    </sheetView>
  </sheetViews>
  <sheetFormatPr baseColWidth="10" defaultRowHeight="15" x14ac:dyDescent="0.25"/>
  <cols>
    <col min="1" max="1" width="14.28515625" customWidth="1"/>
    <col min="2" max="2" width="11.140625" customWidth="1"/>
    <col min="3" max="3" width="4.140625" customWidth="1"/>
    <col min="4" max="4" width="1" customWidth="1"/>
    <col min="5" max="5" width="6.140625" customWidth="1"/>
    <col min="6" max="6" width="4.140625" customWidth="1"/>
    <col min="7" max="7" width="6.140625" customWidth="1"/>
    <col min="8" max="8" width="9.140625" customWidth="1"/>
    <col min="9" max="9" width="15.28515625" customWidth="1"/>
    <col min="10" max="10" width="10.140625" customWidth="1"/>
    <col min="11" max="11" width="4.140625" customWidth="1"/>
    <col min="12" max="12" width="1" customWidth="1"/>
    <col min="13" max="13" width="15.28515625" customWidth="1"/>
  </cols>
  <sheetData>
    <row r="1" spans="1:13" ht="13.15" customHeight="1" x14ac:dyDescent="0.25">
      <c r="A1" s="50" t="s">
        <v>0</v>
      </c>
      <c r="B1" s="35"/>
      <c r="C1" s="35"/>
      <c r="D1" s="35"/>
      <c r="E1" s="35"/>
      <c r="F1" s="35"/>
      <c r="G1" s="35"/>
      <c r="H1" s="35"/>
      <c r="I1" s="35"/>
      <c r="J1" s="35"/>
      <c r="K1" s="35"/>
      <c r="L1" s="35"/>
      <c r="M1" s="35"/>
    </row>
    <row r="2" spans="1:13" ht="14.45" customHeight="1" x14ac:dyDescent="0.25">
      <c r="A2" s="40"/>
      <c r="B2" s="40"/>
      <c r="C2" s="40"/>
      <c r="D2" s="40"/>
      <c r="E2" s="40"/>
      <c r="F2" s="40"/>
      <c r="G2" s="40"/>
      <c r="H2" s="40"/>
      <c r="I2" s="40"/>
      <c r="J2" s="40"/>
      <c r="K2" s="40"/>
      <c r="L2" s="40"/>
      <c r="M2" s="40"/>
    </row>
    <row r="3" spans="1:13" ht="18" customHeight="1" x14ac:dyDescent="0.25"/>
    <row r="4" spans="1:13" ht="15.6" customHeight="1" x14ac:dyDescent="0.25">
      <c r="A4" s="51" t="s">
        <v>1</v>
      </c>
      <c r="B4" s="52"/>
      <c r="C4" s="52"/>
      <c r="D4" s="52"/>
      <c r="E4" s="52"/>
      <c r="F4" s="52"/>
      <c r="G4" s="53" t="s">
        <v>2</v>
      </c>
      <c r="H4" s="52"/>
      <c r="I4" s="52"/>
      <c r="J4" s="52"/>
      <c r="K4" s="52"/>
      <c r="L4" s="52"/>
      <c r="M4" s="54"/>
    </row>
    <row r="5" spans="1:13" ht="15.6" customHeight="1" x14ac:dyDescent="0.25">
      <c r="A5" s="42" t="s">
        <v>3</v>
      </c>
      <c r="B5" s="35"/>
      <c r="C5" s="35"/>
      <c r="D5" s="35"/>
      <c r="E5" s="35"/>
      <c r="F5" s="35"/>
      <c r="G5" s="43" t="s">
        <v>2</v>
      </c>
      <c r="H5" s="35"/>
      <c r="I5" s="35"/>
      <c r="J5" s="35"/>
      <c r="K5" s="35"/>
      <c r="L5" s="35"/>
      <c r="M5" s="44"/>
    </row>
    <row r="6" spans="1:13" ht="15.6" customHeight="1" x14ac:dyDescent="0.25">
      <c r="A6" s="42" t="s">
        <v>4</v>
      </c>
      <c r="B6" s="35"/>
      <c r="C6" s="35"/>
      <c r="D6" s="35"/>
      <c r="E6" s="35"/>
      <c r="F6" s="35"/>
      <c r="G6" s="43" t="s">
        <v>5</v>
      </c>
      <c r="H6" s="35"/>
      <c r="I6" s="35"/>
      <c r="J6" s="35"/>
      <c r="K6" s="35"/>
      <c r="L6" s="35"/>
      <c r="M6" s="44"/>
    </row>
    <row r="7" spans="1:13" ht="18" customHeight="1" x14ac:dyDescent="0.25">
      <c r="A7" s="49"/>
      <c r="B7" s="35"/>
      <c r="C7" s="35"/>
      <c r="D7" s="35"/>
      <c r="E7" s="35"/>
      <c r="F7" s="35"/>
      <c r="G7" s="43" t="s">
        <v>6</v>
      </c>
      <c r="H7" s="35"/>
      <c r="I7" s="35"/>
      <c r="J7" s="35"/>
      <c r="K7" s="35"/>
      <c r="L7" s="35"/>
      <c r="M7" s="44"/>
    </row>
    <row r="8" spans="1:13" ht="15.6" customHeight="1" x14ac:dyDescent="0.25">
      <c r="A8" s="42" t="s">
        <v>7</v>
      </c>
      <c r="B8" s="35"/>
      <c r="C8" s="35"/>
      <c r="D8" s="35"/>
      <c r="E8" s="35"/>
      <c r="F8" s="35"/>
      <c r="G8" s="43" t="s">
        <v>8</v>
      </c>
      <c r="H8" s="35"/>
      <c r="I8" s="35"/>
      <c r="J8" s="35"/>
      <c r="K8" s="35"/>
      <c r="L8" s="35"/>
      <c r="M8" s="44"/>
    </row>
    <row r="9" spans="1:13" ht="15.6" customHeight="1" x14ac:dyDescent="0.25">
      <c r="A9" s="42" t="s">
        <v>4</v>
      </c>
      <c r="B9" s="35"/>
      <c r="C9" s="35"/>
      <c r="D9" s="35"/>
      <c r="E9" s="35"/>
      <c r="F9" s="35"/>
      <c r="G9" s="43" t="s">
        <v>9</v>
      </c>
      <c r="H9" s="35"/>
      <c r="I9" s="35"/>
      <c r="J9" s="35"/>
      <c r="K9" s="35"/>
      <c r="L9" s="35"/>
      <c r="M9" s="44"/>
    </row>
    <row r="10" spans="1:13" ht="18" customHeight="1" x14ac:dyDescent="0.25">
      <c r="A10" s="45"/>
      <c r="B10" s="46"/>
      <c r="C10" s="46"/>
      <c r="D10" s="46"/>
      <c r="E10" s="46"/>
      <c r="F10" s="46"/>
      <c r="G10" s="47" t="s">
        <v>10</v>
      </c>
      <c r="H10" s="46"/>
      <c r="I10" s="46"/>
      <c r="J10" s="46"/>
      <c r="K10" s="46"/>
      <c r="L10" s="46"/>
      <c r="M10" s="48"/>
    </row>
    <row r="11" spans="1:13" ht="25.15" customHeight="1" x14ac:dyDescent="0.25">
      <c r="A11" s="34" t="s">
        <v>11</v>
      </c>
      <c r="B11" s="35"/>
      <c r="C11" s="35"/>
      <c r="D11" s="35"/>
      <c r="E11" s="35"/>
      <c r="F11" s="35"/>
      <c r="G11" s="35"/>
      <c r="H11" s="35"/>
      <c r="I11" s="35"/>
      <c r="J11" s="35"/>
      <c r="K11" s="35"/>
      <c r="L11" s="35"/>
      <c r="M11" s="35"/>
    </row>
    <row r="12" spans="1:13" ht="18" customHeight="1" x14ac:dyDescent="0.25">
      <c r="A12" s="36" t="s">
        <v>12</v>
      </c>
      <c r="B12" s="35"/>
      <c r="C12" s="35"/>
      <c r="D12" s="35"/>
      <c r="E12" s="35"/>
      <c r="F12" s="36" t="s">
        <v>13</v>
      </c>
      <c r="G12" s="35"/>
      <c r="H12" s="35"/>
      <c r="I12" s="35"/>
      <c r="J12" s="35"/>
      <c r="K12" s="35"/>
      <c r="L12" s="35"/>
      <c r="M12" s="35"/>
    </row>
    <row r="13" spans="1:13" ht="18" customHeight="1" x14ac:dyDescent="0.25">
      <c r="A13" s="36" t="s">
        <v>14</v>
      </c>
      <c r="B13" s="35"/>
      <c r="C13" s="35"/>
      <c r="D13" s="35"/>
      <c r="E13" s="35"/>
      <c r="F13" s="36" t="s">
        <v>15</v>
      </c>
      <c r="G13" s="35"/>
      <c r="H13" s="35"/>
      <c r="I13" s="35"/>
      <c r="J13" s="35"/>
      <c r="K13" s="35"/>
      <c r="L13" s="35"/>
      <c r="M13" s="35"/>
    </row>
    <row r="14" spans="1:13" ht="18" customHeight="1" x14ac:dyDescent="0.25">
      <c r="A14" s="36" t="s">
        <v>16</v>
      </c>
      <c r="B14" s="35"/>
      <c r="C14" s="35"/>
      <c r="D14" s="35"/>
      <c r="E14" s="35"/>
      <c r="F14" s="36" t="s">
        <v>17</v>
      </c>
      <c r="G14" s="35"/>
      <c r="H14" s="35"/>
      <c r="I14" s="35"/>
      <c r="J14" s="35"/>
      <c r="K14" s="35"/>
      <c r="L14" s="35"/>
      <c r="M14" s="35"/>
    </row>
    <row r="15" spans="1:13" ht="18" customHeight="1" x14ac:dyDescent="0.25">
      <c r="A15" s="36" t="s">
        <v>18</v>
      </c>
      <c r="B15" s="35"/>
      <c r="C15" s="35"/>
      <c r="D15" s="35"/>
      <c r="E15" s="35"/>
      <c r="F15" s="36" t="s">
        <v>19</v>
      </c>
      <c r="G15" s="35"/>
      <c r="H15" s="35"/>
      <c r="I15" s="35"/>
      <c r="J15" s="35"/>
      <c r="K15" s="35"/>
      <c r="L15" s="35"/>
      <c r="M15" s="35"/>
    </row>
    <row r="16" spans="1:13" ht="18" customHeight="1" x14ac:dyDescent="0.25">
      <c r="A16" s="36" t="s">
        <v>20</v>
      </c>
      <c r="B16" s="35"/>
      <c r="C16" s="35"/>
      <c r="D16" s="35"/>
      <c r="E16" s="35"/>
      <c r="F16" s="36" t="s">
        <v>21</v>
      </c>
      <c r="G16" s="35"/>
      <c r="H16" s="35"/>
      <c r="I16" s="35"/>
      <c r="J16" s="35"/>
      <c r="K16" s="35"/>
      <c r="L16" s="35"/>
      <c r="M16" s="35"/>
    </row>
    <row r="17" spans="1:13" ht="18" customHeight="1" x14ac:dyDescent="0.25">
      <c r="A17" s="36" t="s">
        <v>22</v>
      </c>
      <c r="B17" s="35"/>
      <c r="C17" s="35"/>
      <c r="D17" s="35"/>
      <c r="E17" s="35"/>
      <c r="F17" s="36" t="s">
        <v>23</v>
      </c>
      <c r="G17" s="35"/>
      <c r="H17" s="35"/>
      <c r="I17" s="35"/>
      <c r="J17" s="35"/>
      <c r="K17" s="35"/>
      <c r="L17" s="35"/>
      <c r="M17" s="35"/>
    </row>
    <row r="18" spans="1:13" ht="25.15" customHeight="1" x14ac:dyDescent="0.25">
      <c r="A18" s="34" t="s">
        <v>24</v>
      </c>
      <c r="B18" s="35"/>
      <c r="C18" s="35"/>
      <c r="D18" s="35"/>
      <c r="E18" s="35"/>
      <c r="F18" s="35"/>
      <c r="G18" s="35"/>
      <c r="H18" s="35"/>
      <c r="I18" s="35"/>
      <c r="J18" s="35"/>
      <c r="K18" s="35"/>
      <c r="L18" s="35"/>
      <c r="M18" s="35"/>
    </row>
    <row r="19" spans="1:13" ht="18" customHeight="1" x14ac:dyDescent="0.25">
      <c r="A19" s="36" t="s">
        <v>25</v>
      </c>
      <c r="B19" s="35"/>
      <c r="C19" s="35"/>
      <c r="D19" s="35"/>
      <c r="E19" s="35"/>
      <c r="F19" s="35"/>
      <c r="G19" s="35"/>
      <c r="H19" s="35"/>
      <c r="I19" s="35"/>
      <c r="M19" s="2" t="s">
        <v>26</v>
      </c>
    </row>
    <row r="20" spans="1:13" ht="32.450000000000003" customHeight="1" x14ac:dyDescent="0.25">
      <c r="A20" s="36" t="s">
        <v>27</v>
      </c>
      <c r="B20" s="35"/>
      <c r="C20" s="35"/>
      <c r="M20" s="2" t="s">
        <v>28</v>
      </c>
    </row>
    <row r="21" spans="1:13" ht="18" customHeight="1" x14ac:dyDescent="0.25">
      <c r="A21" s="36" t="s">
        <v>29</v>
      </c>
      <c r="B21" s="35"/>
      <c r="C21" s="35"/>
      <c r="D21" s="36" t="s">
        <v>30</v>
      </c>
      <c r="E21" s="35"/>
      <c r="F21" s="35"/>
      <c r="G21" s="35"/>
      <c r="H21" s="35"/>
      <c r="I21" s="35"/>
      <c r="M21" s="2" t="s">
        <v>31</v>
      </c>
    </row>
    <row r="22" spans="1:13" ht="32.450000000000003" customHeight="1" x14ac:dyDescent="0.25">
      <c r="A22" s="36" t="s">
        <v>32</v>
      </c>
      <c r="B22" s="35"/>
      <c r="C22" s="35"/>
      <c r="D22" s="36" t="s">
        <v>33</v>
      </c>
      <c r="E22" s="35"/>
      <c r="F22" s="35"/>
      <c r="G22" s="35"/>
      <c r="H22" s="35"/>
      <c r="I22" s="35"/>
      <c r="M22" s="2" t="s">
        <v>34</v>
      </c>
    </row>
    <row r="23" spans="1:13" ht="32.450000000000003" customHeight="1" x14ac:dyDescent="0.25">
      <c r="A23" s="36" t="s">
        <v>35</v>
      </c>
      <c r="B23" s="35"/>
      <c r="C23" s="35"/>
      <c r="D23" s="36" t="s">
        <v>36</v>
      </c>
      <c r="E23" s="35"/>
      <c r="F23" s="35"/>
      <c r="G23" s="35"/>
      <c r="H23" s="35"/>
      <c r="I23" s="35"/>
      <c r="M23" s="2" t="s">
        <v>37</v>
      </c>
    </row>
    <row r="24" spans="1:13" ht="18" customHeight="1" x14ac:dyDescent="0.25">
      <c r="A24" s="36" t="s">
        <v>38</v>
      </c>
      <c r="B24" s="35"/>
      <c r="C24" s="35"/>
      <c r="D24" s="36" t="s">
        <v>39</v>
      </c>
      <c r="E24" s="35"/>
      <c r="F24" s="35"/>
      <c r="G24" s="35"/>
      <c r="H24" s="35"/>
      <c r="I24" s="35"/>
      <c r="M24" s="2" t="s">
        <v>40</v>
      </c>
    </row>
    <row r="25" spans="1:13" ht="98.45" customHeight="1" x14ac:dyDescent="0.25">
      <c r="A25" s="36" t="s">
        <v>41</v>
      </c>
      <c r="B25" s="35"/>
      <c r="C25" s="35"/>
      <c r="D25" s="36" t="s">
        <v>42</v>
      </c>
      <c r="E25" s="35"/>
      <c r="F25" s="35"/>
      <c r="G25" s="35"/>
      <c r="H25" s="35"/>
      <c r="I25" s="35"/>
      <c r="M25" s="2" t="s">
        <v>43</v>
      </c>
    </row>
    <row r="26" spans="1:13" ht="139.15" customHeight="1" x14ac:dyDescent="0.25">
      <c r="A26" s="36" t="s">
        <v>44</v>
      </c>
      <c r="B26" s="35"/>
      <c r="C26" s="35"/>
      <c r="D26" s="36" t="s">
        <v>45</v>
      </c>
      <c r="E26" s="35"/>
      <c r="F26" s="35"/>
      <c r="G26" s="35"/>
      <c r="H26" s="35"/>
      <c r="I26" s="35"/>
      <c r="M26" s="2" t="s">
        <v>46</v>
      </c>
    </row>
    <row r="27" spans="1:13" ht="126" customHeight="1" x14ac:dyDescent="0.25">
      <c r="A27" s="36" t="s">
        <v>47</v>
      </c>
      <c r="B27" s="35"/>
      <c r="C27" s="35"/>
      <c r="D27" s="36" t="s">
        <v>48</v>
      </c>
      <c r="E27" s="35"/>
      <c r="F27" s="35"/>
      <c r="G27" s="35"/>
      <c r="H27" s="35"/>
      <c r="I27" s="35"/>
      <c r="M27" s="2" t="s">
        <v>49</v>
      </c>
    </row>
    <row r="28" spans="1:13" ht="32.450000000000003" customHeight="1" x14ac:dyDescent="0.25">
      <c r="A28" s="36" t="s">
        <v>50</v>
      </c>
      <c r="B28" s="35"/>
      <c r="C28" s="35"/>
      <c r="D28" s="36" t="s">
        <v>51</v>
      </c>
      <c r="E28" s="35"/>
      <c r="F28" s="35"/>
      <c r="G28" s="35"/>
      <c r="H28" s="35"/>
      <c r="I28" s="35"/>
      <c r="M28" s="2" t="s">
        <v>52</v>
      </c>
    </row>
    <row r="29" spans="1:13" ht="58.9" customHeight="1" x14ac:dyDescent="0.25">
      <c r="A29" s="36" t="s">
        <v>53</v>
      </c>
      <c r="B29" s="35"/>
      <c r="C29" s="35"/>
      <c r="D29" s="36" t="s">
        <v>54</v>
      </c>
      <c r="E29" s="35"/>
      <c r="F29" s="35"/>
      <c r="G29" s="35"/>
      <c r="H29" s="35"/>
      <c r="I29" s="35"/>
      <c r="M29" s="2" t="s">
        <v>55</v>
      </c>
    </row>
    <row r="30" spans="1:13" ht="18" customHeight="1" x14ac:dyDescent="0.25">
      <c r="A30" s="41" t="s">
        <v>56</v>
      </c>
      <c r="B30" s="38"/>
      <c r="C30" s="38"/>
      <c r="D30" s="41" t="s">
        <v>57</v>
      </c>
      <c r="E30" s="38"/>
      <c r="F30" s="38"/>
      <c r="G30" s="38"/>
      <c r="H30" s="38"/>
      <c r="I30" s="38"/>
      <c r="J30" s="38"/>
      <c r="K30" s="38"/>
      <c r="L30" s="38"/>
      <c r="M30" s="38"/>
    </row>
    <row r="31" spans="1:13" ht="18" customHeight="1" x14ac:dyDescent="0.25">
      <c r="A31" s="41" t="s">
        <v>58</v>
      </c>
      <c r="B31" s="38"/>
      <c r="C31" s="38"/>
      <c r="D31" s="38"/>
      <c r="E31" s="38"/>
      <c r="F31" s="38"/>
      <c r="G31" s="38"/>
      <c r="H31" s="38"/>
      <c r="I31" s="38"/>
      <c r="J31" s="39" t="s">
        <v>59</v>
      </c>
      <c r="K31" s="38"/>
      <c r="L31" s="38"/>
      <c r="M31" s="38"/>
    </row>
    <row r="32" spans="1:13" ht="25.15" customHeight="1" x14ac:dyDescent="0.25">
      <c r="A32" s="34" t="s">
        <v>60</v>
      </c>
      <c r="B32" s="35"/>
      <c r="C32" s="35"/>
      <c r="D32" s="35"/>
      <c r="E32" s="35"/>
      <c r="F32" s="35"/>
      <c r="G32" s="35"/>
      <c r="H32" s="35"/>
      <c r="I32" s="35"/>
      <c r="J32" s="35"/>
      <c r="K32" s="35"/>
      <c r="L32" s="35"/>
      <c r="M32" s="35"/>
    </row>
    <row r="33" spans="1:13" ht="32.450000000000003" customHeight="1" x14ac:dyDescent="0.25">
      <c r="A33" s="1" t="s">
        <v>61</v>
      </c>
      <c r="I33" s="1" t="s">
        <v>62</v>
      </c>
      <c r="J33" s="37" t="s">
        <v>63</v>
      </c>
      <c r="K33" s="35"/>
      <c r="L33" s="35"/>
      <c r="M33" s="2" t="s">
        <v>60</v>
      </c>
    </row>
    <row r="34" spans="1:13" ht="58.9" customHeight="1" x14ac:dyDescent="0.25">
      <c r="A34" s="1" t="s">
        <v>64</v>
      </c>
      <c r="I34" s="1" t="s">
        <v>65</v>
      </c>
      <c r="J34" s="37" t="s">
        <v>59</v>
      </c>
      <c r="K34" s="35"/>
      <c r="L34" s="35"/>
      <c r="M34" s="2" t="s">
        <v>59</v>
      </c>
    </row>
    <row r="35" spans="1:13" ht="18" customHeight="1" x14ac:dyDescent="0.25">
      <c r="A35" s="3" t="s">
        <v>58</v>
      </c>
      <c r="B35" s="38"/>
      <c r="C35" s="38"/>
      <c r="D35" s="38"/>
      <c r="E35" s="38"/>
      <c r="F35" s="38"/>
      <c r="G35" s="38"/>
      <c r="H35" s="38"/>
      <c r="I35" s="39" t="s">
        <v>59</v>
      </c>
      <c r="J35" s="38"/>
      <c r="K35" s="38"/>
      <c r="L35" s="38"/>
      <c r="M35" s="38"/>
    </row>
    <row r="36" spans="1:13" ht="14.45" customHeight="1" x14ac:dyDescent="0.25">
      <c r="A36" s="40"/>
      <c r="B36" s="40"/>
      <c r="C36" s="40"/>
      <c r="D36" s="40"/>
      <c r="E36" s="40"/>
      <c r="F36" s="40"/>
      <c r="G36" s="40"/>
      <c r="H36" s="40"/>
      <c r="I36" s="40"/>
      <c r="J36" s="40"/>
      <c r="K36" s="40"/>
      <c r="L36" s="40"/>
      <c r="M36" s="40"/>
    </row>
    <row r="37" spans="1:13" ht="25.15" customHeight="1" x14ac:dyDescent="0.25">
      <c r="A37" s="34" t="s">
        <v>66</v>
      </c>
      <c r="B37" s="35"/>
      <c r="C37" s="35"/>
      <c r="D37" s="35"/>
      <c r="E37" s="34" t="s">
        <v>67</v>
      </c>
      <c r="F37" s="35"/>
      <c r="G37" s="35"/>
      <c r="H37" s="35"/>
      <c r="I37" s="35"/>
      <c r="J37" s="35"/>
      <c r="K37" s="35"/>
      <c r="L37" s="34" t="s">
        <v>68</v>
      </c>
      <c r="M37" s="35"/>
    </row>
    <row r="38" spans="1:13" ht="18" customHeight="1" x14ac:dyDescent="0.25"/>
    <row r="39" spans="1:13" ht="25.15" customHeight="1" x14ac:dyDescent="0.25">
      <c r="A39" s="34" t="s">
        <v>69</v>
      </c>
      <c r="B39" s="35"/>
      <c r="C39" s="35"/>
      <c r="D39" s="35"/>
      <c r="E39" s="35"/>
      <c r="F39" s="35"/>
      <c r="G39" s="35"/>
      <c r="H39" s="35"/>
      <c r="I39" s="35"/>
      <c r="J39" s="35"/>
      <c r="K39" s="35"/>
      <c r="L39" s="35"/>
      <c r="M39" s="35"/>
    </row>
    <row r="40" spans="1:13" ht="18" customHeight="1" x14ac:dyDescent="0.25">
      <c r="A40" s="36" t="s">
        <v>70</v>
      </c>
      <c r="B40" s="35"/>
      <c r="C40" s="35"/>
      <c r="D40" s="35"/>
      <c r="E40" s="35"/>
      <c r="F40" s="35"/>
      <c r="G40" s="35"/>
      <c r="H40" s="36" t="s">
        <v>71</v>
      </c>
      <c r="I40" s="35"/>
      <c r="J40" s="35"/>
      <c r="K40" s="35"/>
      <c r="L40" s="35"/>
      <c r="M40" s="35"/>
    </row>
    <row r="41" spans="1:13" ht="14.45" customHeight="1" x14ac:dyDescent="0.25">
      <c r="A41" s="36" t="s">
        <v>72</v>
      </c>
      <c r="B41" s="35"/>
      <c r="C41" s="35"/>
      <c r="D41" s="35"/>
      <c r="E41" s="35"/>
      <c r="F41" s="35"/>
      <c r="G41" s="35"/>
      <c r="H41" s="35"/>
      <c r="I41" s="35"/>
      <c r="J41" s="35"/>
      <c r="K41" s="35"/>
      <c r="L41" s="35"/>
      <c r="M41" s="35"/>
    </row>
    <row r="42" spans="1:13" ht="18" customHeight="1" x14ac:dyDescent="0.25">
      <c r="A42" s="36" t="s">
        <v>73</v>
      </c>
      <c r="B42" s="35"/>
      <c r="C42" s="37" t="s">
        <v>74</v>
      </c>
      <c r="D42" s="35"/>
      <c r="E42" s="35"/>
      <c r="F42" s="35"/>
      <c r="G42" s="35"/>
      <c r="H42" s="35"/>
      <c r="I42" s="35"/>
      <c r="J42" s="35"/>
      <c r="K42" s="37" t="s">
        <v>75</v>
      </c>
      <c r="L42" s="35"/>
      <c r="M42" s="35"/>
    </row>
    <row r="43" spans="1:13" ht="25.15" customHeight="1" x14ac:dyDescent="0.25">
      <c r="A43" s="34" t="s">
        <v>76</v>
      </c>
      <c r="B43" s="35"/>
      <c r="C43" s="35"/>
      <c r="D43" s="35"/>
      <c r="E43" s="35"/>
      <c r="F43" s="35"/>
      <c r="G43" s="35"/>
      <c r="H43" s="35"/>
      <c r="I43" s="35"/>
      <c r="J43" s="35"/>
      <c r="K43" s="35"/>
      <c r="L43" s="35"/>
      <c r="M43" s="35"/>
    </row>
    <row r="44" spans="1:13" ht="18" customHeight="1" x14ac:dyDescent="0.25">
      <c r="A44" s="36" t="s">
        <v>77</v>
      </c>
      <c r="B44" s="35"/>
      <c r="C44" s="35"/>
      <c r="D44" s="35"/>
      <c r="E44" s="35"/>
      <c r="F44" s="35"/>
      <c r="G44" s="35"/>
      <c r="H44" s="35"/>
      <c r="I44" s="35"/>
      <c r="J44" s="35"/>
      <c r="K44" s="35"/>
      <c r="L44" s="35"/>
      <c r="M44" s="35"/>
    </row>
    <row r="45" spans="1:13" ht="32.450000000000003" customHeight="1" x14ac:dyDescent="0.25">
      <c r="A45" s="36" t="s">
        <v>78</v>
      </c>
      <c r="B45" s="35"/>
      <c r="C45" s="35"/>
      <c r="D45" s="35"/>
      <c r="E45" s="35"/>
      <c r="F45" s="35"/>
      <c r="G45" s="35"/>
      <c r="H45" s="35"/>
      <c r="I45" s="35"/>
      <c r="J45" s="35"/>
      <c r="K45" s="35"/>
      <c r="L45" s="35"/>
      <c r="M45" s="35"/>
    </row>
    <row r="46" spans="1:13" ht="25.15" customHeight="1" x14ac:dyDescent="0.25">
      <c r="A46" s="34" t="s">
        <v>79</v>
      </c>
      <c r="B46" s="35"/>
      <c r="C46" s="35"/>
      <c r="D46" s="35"/>
      <c r="E46" s="35"/>
      <c r="F46" s="35"/>
      <c r="G46" s="35"/>
      <c r="H46" s="35"/>
      <c r="I46" s="35"/>
      <c r="J46" s="35"/>
      <c r="K46" s="35"/>
      <c r="L46" s="35"/>
      <c r="M46" s="35"/>
    </row>
    <row r="47" spans="1:13" ht="32.450000000000003" customHeight="1" x14ac:dyDescent="0.25">
      <c r="A47" s="36" t="s">
        <v>80</v>
      </c>
      <c r="B47" s="35"/>
      <c r="C47" s="35"/>
      <c r="D47" s="35"/>
      <c r="E47" s="35"/>
      <c r="F47" s="35"/>
      <c r="G47" s="35"/>
      <c r="H47" s="35"/>
      <c r="I47" s="35"/>
      <c r="J47" s="35"/>
      <c r="K47" s="35"/>
      <c r="L47" s="35"/>
      <c r="M47" s="35"/>
    </row>
  </sheetData>
  <mergeCells count="76">
    <mergeCell ref="A1:M1"/>
    <mergeCell ref="A2:M2"/>
    <mergeCell ref="A4:F4"/>
    <mergeCell ref="G4:M4"/>
    <mergeCell ref="A5:F5"/>
    <mergeCell ref="G5:M5"/>
    <mergeCell ref="A6:F6"/>
    <mergeCell ref="G6:M6"/>
    <mergeCell ref="A7:F7"/>
    <mergeCell ref="G7:M7"/>
    <mergeCell ref="A8:F8"/>
    <mergeCell ref="G8:M8"/>
    <mergeCell ref="A9:F9"/>
    <mergeCell ref="G9:M9"/>
    <mergeCell ref="A10:F10"/>
    <mergeCell ref="G10:M10"/>
    <mergeCell ref="A11:M11"/>
    <mergeCell ref="A12:E12"/>
    <mergeCell ref="F12:M12"/>
    <mergeCell ref="A13:E13"/>
    <mergeCell ref="F13:M13"/>
    <mergeCell ref="A14:E14"/>
    <mergeCell ref="F14:M14"/>
    <mergeCell ref="A15:E15"/>
    <mergeCell ref="F15:M15"/>
    <mergeCell ref="A16:E16"/>
    <mergeCell ref="F16:M16"/>
    <mergeCell ref="A17:E17"/>
    <mergeCell ref="F17:M17"/>
    <mergeCell ref="A18:M18"/>
    <mergeCell ref="A19:I19"/>
    <mergeCell ref="A20:C20"/>
    <mergeCell ref="A21:C21"/>
    <mergeCell ref="D21:I21"/>
    <mergeCell ref="A22:C22"/>
    <mergeCell ref="D22:I22"/>
    <mergeCell ref="A23:C23"/>
    <mergeCell ref="D23:I23"/>
    <mergeCell ref="A24:C24"/>
    <mergeCell ref="D24:I24"/>
    <mergeCell ref="A25:C25"/>
    <mergeCell ref="D25:I25"/>
    <mergeCell ref="A26:C26"/>
    <mergeCell ref="D26:I26"/>
    <mergeCell ref="A27:C27"/>
    <mergeCell ref="D27:I27"/>
    <mergeCell ref="A28:C28"/>
    <mergeCell ref="D28:I28"/>
    <mergeCell ref="A29:C29"/>
    <mergeCell ref="D29:I29"/>
    <mergeCell ref="A30:C30"/>
    <mergeCell ref="D30:M30"/>
    <mergeCell ref="A31:C31"/>
    <mergeCell ref="D31:I31"/>
    <mergeCell ref="J31:M31"/>
    <mergeCell ref="A32:M32"/>
    <mergeCell ref="J33:L33"/>
    <mergeCell ref="J34:L34"/>
    <mergeCell ref="B35:H35"/>
    <mergeCell ref="I35:M35"/>
    <mergeCell ref="A36:M36"/>
    <mergeCell ref="A37:D37"/>
    <mergeCell ref="E37:K37"/>
    <mergeCell ref="L37:M37"/>
    <mergeCell ref="A39:M39"/>
    <mergeCell ref="A40:G40"/>
    <mergeCell ref="H40:M40"/>
    <mergeCell ref="A41:M41"/>
    <mergeCell ref="A42:B42"/>
    <mergeCell ref="C42:J42"/>
    <mergeCell ref="K42:M42"/>
    <mergeCell ref="A43:M43"/>
    <mergeCell ref="A44:M44"/>
    <mergeCell ref="A45:M45"/>
    <mergeCell ref="A46:M46"/>
    <mergeCell ref="A47:M4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V491"/>
  <sheetViews>
    <sheetView topLeftCell="J1" workbookViewId="0">
      <selection sqref="A1:S1"/>
    </sheetView>
  </sheetViews>
  <sheetFormatPr baseColWidth="10" defaultRowHeight="15" x14ac:dyDescent="0.25"/>
  <cols>
    <col min="1" max="1" width="6.140625" customWidth="1"/>
    <col min="2" max="2" width="45.85546875" customWidth="1"/>
    <col min="3" max="13" width="29" customWidth="1"/>
    <col min="14" max="19" width="15.28515625" customWidth="1"/>
    <col min="20" max="20" width="16.140625" customWidth="1"/>
    <col min="21" max="22" width="17.7109375" customWidth="1"/>
  </cols>
  <sheetData>
    <row r="1" spans="1:22" ht="49.15" customHeight="1" x14ac:dyDescent="0.25">
      <c r="A1" s="4"/>
      <c r="B1" s="5" t="s">
        <v>2846</v>
      </c>
      <c r="C1" s="5" t="s">
        <v>2847</v>
      </c>
      <c r="D1" s="5" t="s">
        <v>2848</v>
      </c>
      <c r="E1" s="5" t="s">
        <v>2849</v>
      </c>
      <c r="F1" s="5" t="s">
        <v>2850</v>
      </c>
      <c r="G1" s="5" t="s">
        <v>81</v>
      </c>
      <c r="H1" s="5" t="s">
        <v>2851</v>
      </c>
      <c r="I1" s="5" t="s">
        <v>2852</v>
      </c>
      <c r="J1" s="5" t="s">
        <v>2853</v>
      </c>
      <c r="K1" s="5" t="s">
        <v>2854</v>
      </c>
      <c r="L1" s="5" t="s">
        <v>2855</v>
      </c>
      <c r="M1" s="5" t="s">
        <v>2856</v>
      </c>
      <c r="N1" s="5" t="s">
        <v>2857</v>
      </c>
      <c r="O1" s="5" t="s">
        <v>2858</v>
      </c>
      <c r="P1" s="5" t="s">
        <v>2859</v>
      </c>
      <c r="Q1" s="5" t="s">
        <v>2860</v>
      </c>
      <c r="R1" s="5" t="s">
        <v>2861</v>
      </c>
      <c r="S1" s="5" t="s">
        <v>2862</v>
      </c>
      <c r="T1" s="6" t="s">
        <v>2863</v>
      </c>
      <c r="U1" s="6" t="s">
        <v>2864</v>
      </c>
      <c r="V1" s="6" t="s">
        <v>2865</v>
      </c>
    </row>
    <row r="2" spans="1:22" s="8" customFormat="1" ht="67.5" customHeight="1" x14ac:dyDescent="0.25">
      <c r="A2" s="7" t="s">
        <v>82</v>
      </c>
      <c r="B2" s="7" t="s">
        <v>83</v>
      </c>
      <c r="C2" s="7" t="s">
        <v>84</v>
      </c>
      <c r="D2" s="7" t="s">
        <v>85</v>
      </c>
      <c r="E2" s="7" t="s">
        <v>86</v>
      </c>
      <c r="G2" s="7" t="s">
        <v>87</v>
      </c>
      <c r="H2" s="7" t="s">
        <v>88</v>
      </c>
      <c r="I2" s="7" t="s">
        <v>89</v>
      </c>
      <c r="J2" s="7" t="s">
        <v>90</v>
      </c>
      <c r="L2" s="7" t="s">
        <v>91</v>
      </c>
      <c r="M2" s="7" t="s">
        <v>92</v>
      </c>
      <c r="N2" s="9">
        <v>31.307345000000002</v>
      </c>
      <c r="O2" s="9">
        <v>17.468340000000001</v>
      </c>
      <c r="P2" s="9">
        <v>21.701402000000002</v>
      </c>
      <c r="Q2" s="9">
        <v>458.94998500000003</v>
      </c>
      <c r="R2" s="9">
        <v>351.67791</v>
      </c>
      <c r="S2" s="9">
        <v>299.740253</v>
      </c>
      <c r="T2" s="8" t="str">
        <f>IF(OR(N2="n.d.",O2="n.d.",P2="n.d.",Q2="n.d.",R2="n.d.",S2="n.d."),"NO","YES")</f>
        <v>YES</v>
      </c>
      <c r="U2" s="8" t="str">
        <f>IF(OR(AND(N2&lt;0,O2&lt;0),AND(O2&lt;0,P2&lt;0)),"YES","NO")</f>
        <v>NO</v>
      </c>
      <c r="V2" s="11" t="str">
        <f>IF(AVERAGE(N2:P2)&lt;0,"YES","NO")</f>
        <v>NO</v>
      </c>
    </row>
    <row r="3" spans="1:22" s="8" customFormat="1" ht="375.75" customHeight="1" x14ac:dyDescent="0.25">
      <c r="A3" s="7" t="s">
        <v>93</v>
      </c>
      <c r="B3" s="7" t="s">
        <v>94</v>
      </c>
      <c r="C3" s="7" t="s">
        <v>95</v>
      </c>
      <c r="D3" s="7" t="s">
        <v>96</v>
      </c>
      <c r="E3" s="7" t="s">
        <v>97</v>
      </c>
      <c r="F3" s="7" t="s">
        <v>98</v>
      </c>
      <c r="G3" s="7" t="s">
        <v>99</v>
      </c>
      <c r="H3" s="7" t="s">
        <v>100</v>
      </c>
      <c r="I3" s="7" t="s">
        <v>101</v>
      </c>
      <c r="J3" s="7" t="s">
        <v>102</v>
      </c>
      <c r="K3" s="7" t="s">
        <v>103</v>
      </c>
      <c r="L3" s="7" t="s">
        <v>104</v>
      </c>
      <c r="M3" s="7" t="s">
        <v>105</v>
      </c>
      <c r="N3" s="9">
        <v>15.3730595814697</v>
      </c>
      <c r="O3" s="9">
        <v>13.6424331847772</v>
      </c>
      <c r="P3" s="9">
        <v>1.3474901081973101</v>
      </c>
      <c r="Q3" s="9">
        <v>305.88543721602298</v>
      </c>
      <c r="R3" s="9">
        <v>230.45040047678299</v>
      </c>
      <c r="S3" s="9">
        <v>336.80945983614498</v>
      </c>
      <c r="T3" s="8" t="str">
        <f t="shared" ref="T3:T66" si="0">IF(OR(N3="n.d.",O3="n.d.",P3="n.d.",Q3="n.d.",R3="n.d.",S3="n.d."),"NO","YES")</f>
        <v>YES</v>
      </c>
      <c r="U3" s="8" t="str">
        <f t="shared" ref="U3:U66" si="1">IF(OR(AND(N3&lt;0,O3&lt;0),AND(O3&lt;0,P3&lt;0)),"YES","NO")</f>
        <v>NO</v>
      </c>
      <c r="V3" s="11" t="str">
        <f t="shared" ref="V3:V7" si="2">IF(AVERAGE(N3:P3)&lt;0,"YES","NO")</f>
        <v>NO</v>
      </c>
    </row>
    <row r="4" spans="1:22" s="8" customFormat="1" ht="67.5" customHeight="1" x14ac:dyDescent="0.25">
      <c r="A4" s="7" t="s">
        <v>106</v>
      </c>
      <c r="B4" s="7" t="s">
        <v>107</v>
      </c>
      <c r="C4" s="7" t="s">
        <v>108</v>
      </c>
      <c r="D4" s="7" t="s">
        <v>109</v>
      </c>
      <c r="E4" s="7" t="s">
        <v>110</v>
      </c>
      <c r="G4" s="7" t="s">
        <v>87</v>
      </c>
      <c r="H4" s="7" t="s">
        <v>88</v>
      </c>
      <c r="I4" s="7" t="s">
        <v>111</v>
      </c>
      <c r="J4" s="7" t="s">
        <v>90</v>
      </c>
      <c r="K4" s="7" t="s">
        <v>112</v>
      </c>
      <c r="L4" s="7" t="s">
        <v>113</v>
      </c>
      <c r="M4" s="7" t="s">
        <v>114</v>
      </c>
      <c r="N4" s="9">
        <v>3.8391190000000002</v>
      </c>
      <c r="O4" s="9">
        <v>3.0822129999999999</v>
      </c>
      <c r="P4" s="9">
        <v>4.1750040000000004</v>
      </c>
      <c r="Q4" s="9">
        <v>163.539998</v>
      </c>
      <c r="R4" s="9">
        <v>137.03868900000001</v>
      </c>
      <c r="S4" s="9">
        <v>147.29332299999999</v>
      </c>
      <c r="T4" s="8" t="str">
        <f t="shared" si="0"/>
        <v>YES</v>
      </c>
      <c r="U4" s="8" t="str">
        <f t="shared" si="1"/>
        <v>NO</v>
      </c>
      <c r="V4" s="11" t="str">
        <f t="shared" si="2"/>
        <v>NO</v>
      </c>
    </row>
    <row r="5" spans="1:22" s="8" customFormat="1" ht="67.5" customHeight="1" x14ac:dyDescent="0.25">
      <c r="A5" s="7" t="s">
        <v>115</v>
      </c>
      <c r="B5" s="7" t="s">
        <v>116</v>
      </c>
      <c r="C5" s="7" t="s">
        <v>117</v>
      </c>
      <c r="D5" s="7" t="s">
        <v>118</v>
      </c>
      <c r="E5" s="7" t="s">
        <v>119</v>
      </c>
      <c r="G5" s="7" t="s">
        <v>87</v>
      </c>
      <c r="H5" s="7" t="s">
        <v>88</v>
      </c>
      <c r="I5" s="7" t="s">
        <v>120</v>
      </c>
      <c r="J5" s="7" t="s">
        <v>121</v>
      </c>
      <c r="L5" s="7" t="s">
        <v>122</v>
      </c>
      <c r="M5" s="7" t="s">
        <v>123</v>
      </c>
      <c r="N5" s="9">
        <v>7.8856422798296597</v>
      </c>
      <c r="O5" s="9">
        <v>5.4460929681925103</v>
      </c>
      <c r="P5" s="9">
        <v>1.21767253793363</v>
      </c>
      <c r="Q5" s="9">
        <v>149.141088720011</v>
      </c>
      <c r="R5" s="9">
        <v>89.572693531840102</v>
      </c>
      <c r="S5" s="9">
        <v>73.054492446672498</v>
      </c>
      <c r="T5" s="8" t="str">
        <f t="shared" si="0"/>
        <v>YES</v>
      </c>
      <c r="U5" s="8" t="str">
        <f t="shared" si="1"/>
        <v>NO</v>
      </c>
      <c r="V5" s="11" t="str">
        <f t="shared" si="2"/>
        <v>NO</v>
      </c>
    </row>
    <row r="6" spans="1:22" s="8" customFormat="1" ht="67.5" customHeight="1" x14ac:dyDescent="0.25">
      <c r="A6" s="7" t="s">
        <v>124</v>
      </c>
      <c r="B6" s="7" t="s">
        <v>125</v>
      </c>
      <c r="C6" s="7" t="s">
        <v>95</v>
      </c>
      <c r="D6" s="7" t="s">
        <v>96</v>
      </c>
      <c r="E6" s="7" t="s">
        <v>126</v>
      </c>
      <c r="F6" s="7" t="s">
        <v>127</v>
      </c>
      <c r="G6" s="7" t="s">
        <v>128</v>
      </c>
      <c r="H6" s="7" t="s">
        <v>129</v>
      </c>
      <c r="I6" s="7" t="s">
        <v>130</v>
      </c>
      <c r="J6" s="7" t="s">
        <v>90</v>
      </c>
      <c r="K6" s="7" t="s">
        <v>131</v>
      </c>
      <c r="L6" s="7" t="s">
        <v>132</v>
      </c>
      <c r="M6" s="7" t="s">
        <v>133</v>
      </c>
      <c r="N6" s="9">
        <v>22.316670902571499</v>
      </c>
      <c r="O6" s="9">
        <v>15.7900774199501</v>
      </c>
      <c r="P6" s="9">
        <v>4.5689507038594197</v>
      </c>
      <c r="Q6" s="9">
        <v>140.67139592868</v>
      </c>
      <c r="R6" s="9">
        <v>102.69004648778299</v>
      </c>
      <c r="S6" s="9">
        <v>116.821429322497</v>
      </c>
      <c r="T6" s="8" t="str">
        <f t="shared" si="0"/>
        <v>YES</v>
      </c>
      <c r="U6" s="8" t="str">
        <f t="shared" si="1"/>
        <v>NO</v>
      </c>
      <c r="V6" s="11" t="str">
        <f t="shared" si="2"/>
        <v>NO</v>
      </c>
    </row>
    <row r="7" spans="1:22" s="8" customFormat="1" ht="67.5" customHeight="1" x14ac:dyDescent="0.25">
      <c r="A7" s="7" t="s">
        <v>134</v>
      </c>
      <c r="B7" s="7" t="s">
        <v>135</v>
      </c>
      <c r="C7" s="7" t="s">
        <v>117</v>
      </c>
      <c r="D7" s="7" t="s">
        <v>118</v>
      </c>
      <c r="E7" s="7" t="s">
        <v>136</v>
      </c>
      <c r="G7" s="7" t="s">
        <v>87</v>
      </c>
      <c r="H7" s="7" t="s">
        <v>88</v>
      </c>
      <c r="I7" s="7" t="s">
        <v>137</v>
      </c>
      <c r="J7" s="7" t="s">
        <v>102</v>
      </c>
      <c r="L7" s="7" t="s">
        <v>138</v>
      </c>
      <c r="M7" s="7" t="s">
        <v>139</v>
      </c>
      <c r="N7" s="9">
        <v>10.8482220426084</v>
      </c>
      <c r="O7" s="9">
        <v>5.5644815799149701</v>
      </c>
      <c r="P7" s="9">
        <v>1.49214694446304</v>
      </c>
      <c r="Q7" s="9">
        <v>135.21089645071899</v>
      </c>
      <c r="R7" s="9">
        <v>105.496612295389</v>
      </c>
      <c r="S7" s="9">
        <v>98.761329390913602</v>
      </c>
      <c r="T7" s="8" t="str">
        <f t="shared" si="0"/>
        <v>YES</v>
      </c>
      <c r="U7" s="8" t="str">
        <f t="shared" si="1"/>
        <v>NO</v>
      </c>
      <c r="V7" s="11" t="str">
        <f t="shared" si="2"/>
        <v>NO</v>
      </c>
    </row>
    <row r="8" spans="1:22" s="8" customFormat="1" ht="67.5" hidden="1" customHeight="1" x14ac:dyDescent="0.25">
      <c r="A8" s="7" t="s">
        <v>140</v>
      </c>
      <c r="B8" s="7" t="s">
        <v>141</v>
      </c>
      <c r="C8" s="7" t="s">
        <v>142</v>
      </c>
      <c r="D8" s="7" t="s">
        <v>143</v>
      </c>
      <c r="E8" s="7" t="s">
        <v>144</v>
      </c>
      <c r="G8" s="7" t="s">
        <v>99</v>
      </c>
      <c r="H8" s="7" t="s">
        <v>100</v>
      </c>
      <c r="I8" s="7" t="s">
        <v>145</v>
      </c>
      <c r="J8" s="7" t="s">
        <v>90</v>
      </c>
      <c r="K8" s="7" t="s">
        <v>146</v>
      </c>
      <c r="L8" s="7" t="s">
        <v>147</v>
      </c>
      <c r="N8" s="9">
        <v>-2.3667142603381501</v>
      </c>
      <c r="O8" s="9">
        <v>-19.708525654827199</v>
      </c>
      <c r="P8" s="9">
        <v>-6.29788986418039</v>
      </c>
      <c r="Q8" s="9">
        <v>119.74458409684</v>
      </c>
      <c r="R8" s="9">
        <v>125.285570719882</v>
      </c>
      <c r="S8" s="9">
        <v>191.254050307456</v>
      </c>
      <c r="T8" s="8" t="str">
        <f t="shared" si="0"/>
        <v>YES</v>
      </c>
      <c r="U8" s="8" t="str">
        <f t="shared" si="1"/>
        <v>YES</v>
      </c>
    </row>
    <row r="9" spans="1:22" s="8" customFormat="1" ht="67.5" customHeight="1" x14ac:dyDescent="0.25">
      <c r="A9" s="7" t="s">
        <v>148</v>
      </c>
      <c r="B9" s="7" t="s">
        <v>149</v>
      </c>
      <c r="C9" s="7" t="s">
        <v>95</v>
      </c>
      <c r="D9" s="7" t="s">
        <v>96</v>
      </c>
      <c r="E9" s="7" t="s">
        <v>150</v>
      </c>
      <c r="G9" s="7" t="s">
        <v>99</v>
      </c>
      <c r="H9" s="7" t="s">
        <v>100</v>
      </c>
      <c r="I9" s="7" t="s">
        <v>151</v>
      </c>
      <c r="J9" s="7" t="s">
        <v>90</v>
      </c>
      <c r="L9" s="7" t="s">
        <v>152</v>
      </c>
      <c r="M9" s="7" t="s">
        <v>153</v>
      </c>
      <c r="N9" s="9">
        <v>-0.12855370306533501</v>
      </c>
      <c r="O9" s="9">
        <v>4.3547129887848399</v>
      </c>
      <c r="P9" s="9">
        <v>4.5447217357306799</v>
      </c>
      <c r="Q9" s="9">
        <v>93.661254573093402</v>
      </c>
      <c r="R9" s="9">
        <v>68.621971169849601</v>
      </c>
      <c r="S9" s="9">
        <v>131.204665073131</v>
      </c>
      <c r="T9" s="8" t="str">
        <f t="shared" si="0"/>
        <v>YES</v>
      </c>
      <c r="U9" s="8" t="str">
        <f t="shared" si="1"/>
        <v>NO</v>
      </c>
      <c r="V9" s="11" t="str">
        <f t="shared" ref="V9:V10" si="3">IF(AVERAGE(N9:P9)&lt;0,"YES","NO")</f>
        <v>NO</v>
      </c>
    </row>
    <row r="10" spans="1:22" s="8" customFormat="1" ht="67.5" customHeight="1" x14ac:dyDescent="0.25">
      <c r="A10" s="7" t="s">
        <v>154</v>
      </c>
      <c r="B10" s="7" t="s">
        <v>155</v>
      </c>
      <c r="C10" s="7" t="s">
        <v>95</v>
      </c>
      <c r="D10" s="7" t="s">
        <v>96</v>
      </c>
      <c r="E10" s="7" t="s">
        <v>97</v>
      </c>
      <c r="F10" s="7" t="s">
        <v>156</v>
      </c>
      <c r="G10" s="7" t="s">
        <v>87</v>
      </c>
      <c r="H10" s="7" t="s">
        <v>88</v>
      </c>
      <c r="I10" s="7" t="s">
        <v>157</v>
      </c>
      <c r="J10" s="7" t="s">
        <v>90</v>
      </c>
      <c r="K10" s="7" t="s">
        <v>158</v>
      </c>
      <c r="L10" s="7" t="s">
        <v>159</v>
      </c>
      <c r="M10" s="7" t="s">
        <v>160</v>
      </c>
      <c r="N10" s="9">
        <v>6.5492032834177003</v>
      </c>
      <c r="O10" s="9">
        <v>2.7170694517717902</v>
      </c>
      <c r="P10" s="9">
        <v>6.0538916763550299</v>
      </c>
      <c r="Q10" s="9">
        <v>90.472119692556305</v>
      </c>
      <c r="R10" s="9">
        <v>48.537598078265198</v>
      </c>
      <c r="S10" s="9">
        <v>66.375466687225298</v>
      </c>
      <c r="T10" s="8" t="str">
        <f t="shared" si="0"/>
        <v>YES</v>
      </c>
      <c r="U10" s="8" t="str">
        <f t="shared" si="1"/>
        <v>NO</v>
      </c>
      <c r="V10" s="11" t="str">
        <f t="shared" si="3"/>
        <v>NO</v>
      </c>
    </row>
    <row r="11" spans="1:22" s="8" customFormat="1" ht="67.5" hidden="1" customHeight="1" x14ac:dyDescent="0.25">
      <c r="A11" s="7" t="s">
        <v>161</v>
      </c>
      <c r="B11" s="7" t="s">
        <v>162</v>
      </c>
      <c r="C11" s="7" t="s">
        <v>163</v>
      </c>
      <c r="D11" s="7" t="s">
        <v>164</v>
      </c>
      <c r="E11" s="7" t="s">
        <v>165</v>
      </c>
      <c r="G11" s="7" t="s">
        <v>87</v>
      </c>
      <c r="H11" s="7" t="s">
        <v>88</v>
      </c>
      <c r="I11" s="7" t="s">
        <v>166</v>
      </c>
      <c r="J11" s="7" t="s">
        <v>167</v>
      </c>
      <c r="L11" s="7" t="s">
        <v>168</v>
      </c>
      <c r="M11" s="7" t="s">
        <v>169</v>
      </c>
      <c r="N11" s="9">
        <v>3.6247625711419298</v>
      </c>
      <c r="O11" s="9">
        <v>-4.5900490522043302</v>
      </c>
      <c r="P11" s="9">
        <v>-1.8035967822333301</v>
      </c>
      <c r="Q11" s="9">
        <v>89.224464704786996</v>
      </c>
      <c r="R11" s="9">
        <v>65.067615641821803</v>
      </c>
      <c r="S11" s="9">
        <v>79.749874624651</v>
      </c>
      <c r="T11" s="8" t="str">
        <f t="shared" si="0"/>
        <v>YES</v>
      </c>
      <c r="U11" s="8" t="str">
        <f t="shared" si="1"/>
        <v>YES</v>
      </c>
    </row>
    <row r="12" spans="1:22" s="8" customFormat="1" ht="67.5" customHeight="1" x14ac:dyDescent="0.25">
      <c r="A12" s="7" t="s">
        <v>170</v>
      </c>
      <c r="B12" s="7" t="s">
        <v>171</v>
      </c>
      <c r="C12" s="7" t="s">
        <v>172</v>
      </c>
      <c r="D12" s="7" t="s">
        <v>173</v>
      </c>
      <c r="E12" s="7" t="s">
        <v>174</v>
      </c>
      <c r="G12" s="7" t="s">
        <v>128</v>
      </c>
      <c r="H12" s="7" t="s">
        <v>129</v>
      </c>
      <c r="I12" s="7" t="s">
        <v>175</v>
      </c>
      <c r="J12" s="7" t="s">
        <v>102</v>
      </c>
      <c r="L12" s="7" t="s">
        <v>176</v>
      </c>
      <c r="M12" s="7" t="s">
        <v>177</v>
      </c>
      <c r="N12" s="9">
        <v>11.144743084744499</v>
      </c>
      <c r="O12" s="9">
        <v>6.6010655947633303</v>
      </c>
      <c r="P12" s="9">
        <v>10.2032153788243</v>
      </c>
      <c r="Q12" s="9">
        <v>88.216731161234506</v>
      </c>
      <c r="R12" s="9">
        <v>69.604833519796799</v>
      </c>
      <c r="S12" s="9">
        <v>86.066553467090202</v>
      </c>
      <c r="T12" s="8" t="str">
        <f t="shared" si="0"/>
        <v>YES</v>
      </c>
      <c r="U12" s="8" t="str">
        <f t="shared" si="1"/>
        <v>NO</v>
      </c>
      <c r="V12" s="11" t="str">
        <f t="shared" ref="V12:V33" si="4">IF(AVERAGE(N12:P12)&lt;0,"YES","NO")</f>
        <v>NO</v>
      </c>
    </row>
    <row r="13" spans="1:22" s="8" customFormat="1" ht="67.5" hidden="1" customHeight="1" x14ac:dyDescent="0.25">
      <c r="A13" s="7" t="s">
        <v>178</v>
      </c>
      <c r="B13" s="7" t="s">
        <v>179</v>
      </c>
      <c r="C13" s="7" t="s">
        <v>95</v>
      </c>
      <c r="D13" s="7" t="s">
        <v>96</v>
      </c>
      <c r="E13" s="7" t="s">
        <v>97</v>
      </c>
      <c r="G13" s="7" t="s">
        <v>99</v>
      </c>
      <c r="H13" s="7" t="s">
        <v>100</v>
      </c>
      <c r="I13" s="7" t="s">
        <v>180</v>
      </c>
      <c r="J13" s="7" t="s">
        <v>90</v>
      </c>
      <c r="K13" s="7" t="s">
        <v>181</v>
      </c>
      <c r="L13" s="7" t="s">
        <v>182</v>
      </c>
      <c r="M13" s="7" t="s">
        <v>183</v>
      </c>
      <c r="N13" s="9">
        <v>1.0102464715514301</v>
      </c>
      <c r="O13" s="9">
        <v>1.0446448665616E-2</v>
      </c>
      <c r="P13" s="9">
        <v>-2.4796946906833299</v>
      </c>
      <c r="Q13" s="9">
        <v>77.778246683883097</v>
      </c>
      <c r="R13" s="9">
        <v>60.2527221552686</v>
      </c>
      <c r="S13" s="9">
        <v>128.197526596138</v>
      </c>
      <c r="T13" s="8" t="str">
        <f t="shared" si="0"/>
        <v>YES</v>
      </c>
      <c r="U13" s="8" t="str">
        <f t="shared" si="1"/>
        <v>NO</v>
      </c>
      <c r="V13" s="11" t="str">
        <f t="shared" si="4"/>
        <v>YES</v>
      </c>
    </row>
    <row r="14" spans="1:22" s="8" customFormat="1" ht="67.5" customHeight="1" x14ac:dyDescent="0.25">
      <c r="A14" s="7" t="s">
        <v>184</v>
      </c>
      <c r="B14" s="7" t="s">
        <v>185</v>
      </c>
      <c r="C14" s="7" t="s">
        <v>186</v>
      </c>
      <c r="D14" s="7" t="s">
        <v>187</v>
      </c>
      <c r="E14" s="7" t="s">
        <v>188</v>
      </c>
      <c r="F14" s="7" t="s">
        <v>189</v>
      </c>
      <c r="G14" s="7" t="s">
        <v>87</v>
      </c>
      <c r="H14" s="7" t="s">
        <v>88</v>
      </c>
      <c r="I14" s="7" t="s">
        <v>190</v>
      </c>
      <c r="J14" s="7" t="s">
        <v>90</v>
      </c>
      <c r="K14" s="7" t="s">
        <v>191</v>
      </c>
      <c r="L14" s="7" t="s">
        <v>192</v>
      </c>
      <c r="M14" s="7" t="s">
        <v>193</v>
      </c>
      <c r="N14" s="9">
        <v>1.762103</v>
      </c>
      <c r="O14" s="9">
        <v>0.46716600000000003</v>
      </c>
      <c r="P14" s="9">
        <v>0.89837199999999995</v>
      </c>
      <c r="Q14" s="9">
        <v>73.890612000000004</v>
      </c>
      <c r="R14" s="9">
        <v>66.615576000000004</v>
      </c>
      <c r="S14" s="9">
        <v>62.974074999999999</v>
      </c>
      <c r="T14" s="8" t="str">
        <f t="shared" si="0"/>
        <v>YES</v>
      </c>
      <c r="U14" s="8" t="str">
        <f t="shared" si="1"/>
        <v>NO</v>
      </c>
      <c r="V14" s="11" t="str">
        <f t="shared" si="4"/>
        <v>NO</v>
      </c>
    </row>
    <row r="15" spans="1:22" s="8" customFormat="1" ht="67.5" customHeight="1" x14ac:dyDescent="0.25">
      <c r="A15" s="7" t="s">
        <v>194</v>
      </c>
      <c r="B15" s="7" t="s">
        <v>195</v>
      </c>
      <c r="C15" s="7" t="s">
        <v>186</v>
      </c>
      <c r="D15" s="7" t="s">
        <v>187</v>
      </c>
      <c r="E15" s="7" t="s">
        <v>196</v>
      </c>
      <c r="F15" s="7" t="s">
        <v>197</v>
      </c>
      <c r="G15" s="7" t="s">
        <v>87</v>
      </c>
      <c r="H15" s="7" t="s">
        <v>88</v>
      </c>
      <c r="K15" s="7" t="s">
        <v>198</v>
      </c>
      <c r="M15" s="7" t="s">
        <v>199</v>
      </c>
      <c r="N15" s="9">
        <v>8.7867029999999993</v>
      </c>
      <c r="O15" s="9">
        <v>7.2009069999999999</v>
      </c>
      <c r="P15" s="9">
        <v>7.6451690000000001</v>
      </c>
      <c r="Q15" s="9">
        <v>71.767660000000006</v>
      </c>
      <c r="R15" s="9">
        <v>74.726826000000003</v>
      </c>
      <c r="S15" s="9">
        <v>76.998969000000002</v>
      </c>
      <c r="T15" s="8" t="str">
        <f t="shared" si="0"/>
        <v>YES</v>
      </c>
      <c r="U15" s="8" t="str">
        <f t="shared" si="1"/>
        <v>NO</v>
      </c>
      <c r="V15" s="11" t="str">
        <f t="shared" si="4"/>
        <v>NO</v>
      </c>
    </row>
    <row r="16" spans="1:22" s="8" customFormat="1" ht="67.5" customHeight="1" x14ac:dyDescent="0.25">
      <c r="A16" s="7" t="s">
        <v>200</v>
      </c>
      <c r="B16" s="7" t="s">
        <v>201</v>
      </c>
      <c r="C16" s="7" t="s">
        <v>95</v>
      </c>
      <c r="D16" s="7" t="s">
        <v>96</v>
      </c>
      <c r="E16" s="7" t="s">
        <v>97</v>
      </c>
      <c r="G16" s="7" t="s">
        <v>87</v>
      </c>
      <c r="H16" s="7" t="s">
        <v>88</v>
      </c>
      <c r="I16" s="7" t="s">
        <v>202</v>
      </c>
      <c r="J16" s="7" t="s">
        <v>102</v>
      </c>
      <c r="K16" s="7" t="s">
        <v>203</v>
      </c>
      <c r="L16" s="7" t="s">
        <v>204</v>
      </c>
      <c r="M16" s="7" t="s">
        <v>205</v>
      </c>
      <c r="N16" s="9">
        <v>7.6877063476918002</v>
      </c>
      <c r="O16" s="9">
        <v>6.4625129023313903</v>
      </c>
      <c r="P16" s="9">
        <v>11.4559018867656</v>
      </c>
      <c r="Q16" s="9">
        <v>69.699519356413603</v>
      </c>
      <c r="R16" s="9">
        <v>61.724590369634498</v>
      </c>
      <c r="S16" s="9">
        <v>92.896581476202797</v>
      </c>
      <c r="T16" s="8" t="str">
        <f t="shared" si="0"/>
        <v>YES</v>
      </c>
      <c r="U16" s="8" t="str">
        <f t="shared" si="1"/>
        <v>NO</v>
      </c>
      <c r="V16" s="11" t="str">
        <f t="shared" si="4"/>
        <v>NO</v>
      </c>
    </row>
    <row r="17" spans="1:22" s="8" customFormat="1" ht="67.5" customHeight="1" x14ac:dyDescent="0.25">
      <c r="A17" s="7" t="s">
        <v>206</v>
      </c>
      <c r="B17" s="7" t="s">
        <v>207</v>
      </c>
      <c r="C17" s="7" t="s">
        <v>186</v>
      </c>
      <c r="D17" s="7" t="s">
        <v>187</v>
      </c>
      <c r="E17" s="7" t="s">
        <v>208</v>
      </c>
      <c r="F17" s="7" t="s">
        <v>209</v>
      </c>
      <c r="G17" s="7" t="s">
        <v>87</v>
      </c>
      <c r="H17" s="7" t="s">
        <v>88</v>
      </c>
      <c r="I17" s="7" t="s">
        <v>210</v>
      </c>
      <c r="J17" s="7" t="s">
        <v>90</v>
      </c>
      <c r="K17" s="7" t="s">
        <v>198</v>
      </c>
      <c r="L17" s="7" t="s">
        <v>211</v>
      </c>
      <c r="M17" s="7" t="s">
        <v>212</v>
      </c>
      <c r="N17" s="9">
        <v>1.7518590000000001</v>
      </c>
      <c r="O17" s="9">
        <v>0.932504</v>
      </c>
      <c r="P17" s="9">
        <v>0.86325799999999997</v>
      </c>
      <c r="Q17" s="9">
        <v>69.422718000000003</v>
      </c>
      <c r="R17" s="9">
        <v>64.812987000000007</v>
      </c>
      <c r="S17" s="9">
        <v>70.324040999999994</v>
      </c>
      <c r="T17" s="8" t="str">
        <f t="shared" si="0"/>
        <v>YES</v>
      </c>
      <c r="U17" s="8" t="str">
        <f t="shared" si="1"/>
        <v>NO</v>
      </c>
      <c r="V17" s="11" t="str">
        <f t="shared" si="4"/>
        <v>NO</v>
      </c>
    </row>
    <row r="18" spans="1:22" s="8" customFormat="1" ht="67.5" customHeight="1" x14ac:dyDescent="0.25">
      <c r="A18" s="7" t="s">
        <v>213</v>
      </c>
      <c r="B18" s="7" t="s">
        <v>214</v>
      </c>
      <c r="C18" s="7" t="s">
        <v>215</v>
      </c>
      <c r="D18" s="7" t="s">
        <v>216</v>
      </c>
      <c r="E18" s="7" t="s">
        <v>217</v>
      </c>
      <c r="G18" s="7" t="s">
        <v>87</v>
      </c>
      <c r="H18" s="7" t="s">
        <v>88</v>
      </c>
      <c r="N18" s="9">
        <v>-4.2277201199999999</v>
      </c>
      <c r="O18" s="9">
        <v>1.6829712100000001</v>
      </c>
      <c r="P18" s="9">
        <v>10.831425769999999</v>
      </c>
      <c r="Q18" s="9">
        <v>67.348753689999995</v>
      </c>
      <c r="R18" s="9">
        <v>79.240654930000005</v>
      </c>
      <c r="S18" s="9">
        <v>108.13048013</v>
      </c>
      <c r="T18" s="8" t="str">
        <f t="shared" si="0"/>
        <v>YES</v>
      </c>
      <c r="U18" s="8" t="str">
        <f t="shared" si="1"/>
        <v>NO</v>
      </c>
      <c r="V18" s="11" t="str">
        <f t="shared" si="4"/>
        <v>NO</v>
      </c>
    </row>
    <row r="19" spans="1:22" s="8" customFormat="1" ht="67.5" customHeight="1" x14ac:dyDescent="0.25">
      <c r="A19" s="7" t="s">
        <v>218</v>
      </c>
      <c r="B19" s="7" t="s">
        <v>219</v>
      </c>
      <c r="C19" s="7" t="s">
        <v>220</v>
      </c>
      <c r="D19" s="7" t="s">
        <v>221</v>
      </c>
      <c r="E19" s="7" t="s">
        <v>222</v>
      </c>
      <c r="G19" s="7" t="s">
        <v>223</v>
      </c>
      <c r="H19" s="7" t="s">
        <v>224</v>
      </c>
      <c r="I19" s="7" t="s">
        <v>225</v>
      </c>
      <c r="J19" s="7" t="s">
        <v>90</v>
      </c>
      <c r="L19" s="7" t="s">
        <v>226</v>
      </c>
      <c r="M19" s="7" t="s">
        <v>227</v>
      </c>
      <c r="N19" s="9">
        <v>21.567138777472501</v>
      </c>
      <c r="O19" s="9">
        <v>13.0894017331872</v>
      </c>
      <c r="P19" s="9">
        <v>17.353830202425701</v>
      </c>
      <c r="Q19" s="9">
        <v>67.031816935128901</v>
      </c>
      <c r="R19" s="9">
        <v>54.9678192201782</v>
      </c>
      <c r="S19" s="9">
        <v>67.207051487085593</v>
      </c>
      <c r="T19" s="8" t="str">
        <f t="shared" si="0"/>
        <v>YES</v>
      </c>
      <c r="U19" s="8" t="str">
        <f t="shared" si="1"/>
        <v>NO</v>
      </c>
      <c r="V19" s="11" t="str">
        <f t="shared" si="4"/>
        <v>NO</v>
      </c>
    </row>
    <row r="20" spans="1:22" s="8" customFormat="1" ht="67.5" customHeight="1" x14ac:dyDescent="0.25">
      <c r="A20" s="7" t="s">
        <v>228</v>
      </c>
      <c r="B20" s="7" t="s">
        <v>229</v>
      </c>
      <c r="C20" s="7" t="s">
        <v>95</v>
      </c>
      <c r="D20" s="7" t="s">
        <v>96</v>
      </c>
      <c r="E20" s="7" t="s">
        <v>97</v>
      </c>
      <c r="G20" s="7" t="s">
        <v>99</v>
      </c>
      <c r="H20" s="7" t="s">
        <v>100</v>
      </c>
      <c r="I20" s="7" t="s">
        <v>230</v>
      </c>
      <c r="J20" s="7" t="s">
        <v>90</v>
      </c>
      <c r="K20" s="7" t="s">
        <v>231</v>
      </c>
      <c r="L20" s="7" t="s">
        <v>232</v>
      </c>
      <c r="M20" s="7" t="s">
        <v>233</v>
      </c>
      <c r="N20" s="9">
        <v>5.6837446240549498</v>
      </c>
      <c r="O20" s="9">
        <v>3.1862219984968698</v>
      </c>
      <c r="P20" s="9">
        <v>0.94150750514278103</v>
      </c>
      <c r="Q20" s="9">
        <v>64.280916002154996</v>
      </c>
      <c r="R20" s="9">
        <v>47.777577571228697</v>
      </c>
      <c r="S20" s="9">
        <v>68.9773846592702</v>
      </c>
      <c r="T20" s="8" t="str">
        <f t="shared" si="0"/>
        <v>YES</v>
      </c>
      <c r="U20" s="8" t="str">
        <f t="shared" si="1"/>
        <v>NO</v>
      </c>
      <c r="V20" s="11" t="str">
        <f t="shared" si="4"/>
        <v>NO</v>
      </c>
    </row>
    <row r="21" spans="1:22" s="8" customFormat="1" ht="67.5" hidden="1" customHeight="1" x14ac:dyDescent="0.25">
      <c r="A21" s="7" t="s">
        <v>234</v>
      </c>
      <c r="B21" s="7" t="s">
        <v>235</v>
      </c>
      <c r="C21" s="7" t="s">
        <v>236</v>
      </c>
      <c r="D21" s="7" t="s">
        <v>237</v>
      </c>
      <c r="E21" s="7" t="s">
        <v>238</v>
      </c>
      <c r="G21" s="7" t="s">
        <v>87</v>
      </c>
      <c r="H21" s="7" t="s">
        <v>88</v>
      </c>
      <c r="I21" s="7" t="s">
        <v>239</v>
      </c>
      <c r="J21" s="7" t="s">
        <v>240</v>
      </c>
      <c r="K21" s="7" t="s">
        <v>241</v>
      </c>
      <c r="L21" s="7" t="s">
        <v>242</v>
      </c>
      <c r="M21" s="7" t="s">
        <v>243</v>
      </c>
      <c r="N21" s="9">
        <v>0.38617614</v>
      </c>
      <c r="O21" s="9">
        <v>-5.0286316700000002</v>
      </c>
      <c r="P21" s="9">
        <v>3.1505932300000001</v>
      </c>
      <c r="Q21" s="9">
        <v>64.085993900000005</v>
      </c>
      <c r="R21" s="9">
        <v>54.237759869999998</v>
      </c>
      <c r="S21" s="9">
        <v>73.579829329999995</v>
      </c>
      <c r="T21" s="8" t="str">
        <f t="shared" si="0"/>
        <v>YES</v>
      </c>
      <c r="U21" s="8" t="str">
        <f t="shared" si="1"/>
        <v>NO</v>
      </c>
      <c r="V21" s="11" t="str">
        <f t="shared" si="4"/>
        <v>YES</v>
      </c>
    </row>
    <row r="22" spans="1:22" s="8" customFormat="1" ht="67.5" customHeight="1" x14ac:dyDescent="0.25">
      <c r="A22" s="7" t="s">
        <v>244</v>
      </c>
      <c r="B22" s="7" t="s">
        <v>245</v>
      </c>
      <c r="C22" s="7" t="s">
        <v>246</v>
      </c>
      <c r="D22" s="7" t="s">
        <v>247</v>
      </c>
      <c r="E22" s="7" t="s">
        <v>248</v>
      </c>
      <c r="G22" s="7" t="s">
        <v>128</v>
      </c>
      <c r="H22" s="7" t="s">
        <v>129</v>
      </c>
      <c r="I22" s="7" t="s">
        <v>249</v>
      </c>
      <c r="J22" s="7" t="s">
        <v>90</v>
      </c>
      <c r="K22" s="7" t="s">
        <v>250</v>
      </c>
      <c r="L22" s="7" t="s">
        <v>251</v>
      </c>
      <c r="M22" s="7" t="s">
        <v>252</v>
      </c>
      <c r="N22" s="9">
        <v>15.26488692</v>
      </c>
      <c r="O22" s="9">
        <v>7.7496981500000004</v>
      </c>
      <c r="P22" s="9">
        <v>12.266688909999999</v>
      </c>
      <c r="Q22" s="9">
        <v>63.626101630000001</v>
      </c>
      <c r="R22" s="9">
        <v>45.645868499999999</v>
      </c>
      <c r="S22" s="9">
        <v>67.56634837</v>
      </c>
      <c r="T22" s="8" t="str">
        <f t="shared" si="0"/>
        <v>YES</v>
      </c>
      <c r="U22" s="8" t="str">
        <f t="shared" si="1"/>
        <v>NO</v>
      </c>
      <c r="V22" s="11" t="str">
        <f t="shared" si="4"/>
        <v>NO</v>
      </c>
    </row>
    <row r="23" spans="1:22" s="8" customFormat="1" ht="67.5" customHeight="1" x14ac:dyDescent="0.25">
      <c r="A23" s="7" t="s">
        <v>253</v>
      </c>
      <c r="B23" s="7" t="s">
        <v>254</v>
      </c>
      <c r="C23" s="7" t="s">
        <v>220</v>
      </c>
      <c r="D23" s="7" t="s">
        <v>221</v>
      </c>
      <c r="E23" s="7" t="s">
        <v>222</v>
      </c>
      <c r="G23" s="7" t="s">
        <v>87</v>
      </c>
      <c r="H23" s="7" t="s">
        <v>88</v>
      </c>
      <c r="I23" s="7" t="s">
        <v>255</v>
      </c>
      <c r="J23" s="7" t="s">
        <v>90</v>
      </c>
      <c r="L23" s="7" t="s">
        <v>256</v>
      </c>
      <c r="M23" s="7" t="s">
        <v>257</v>
      </c>
      <c r="N23" s="9">
        <v>2.11386361468873</v>
      </c>
      <c r="O23" s="9">
        <v>-4.8130833927987497</v>
      </c>
      <c r="P23" s="9">
        <v>2.9135117170633098</v>
      </c>
      <c r="Q23" s="9">
        <v>63.685865312819203</v>
      </c>
      <c r="R23" s="9">
        <v>51.800807902027401</v>
      </c>
      <c r="S23" s="9">
        <v>78.926205200521196</v>
      </c>
      <c r="T23" s="8" t="str">
        <f t="shared" si="0"/>
        <v>YES</v>
      </c>
      <c r="U23" s="8" t="str">
        <f t="shared" si="1"/>
        <v>NO</v>
      </c>
      <c r="V23" s="11" t="str">
        <f t="shared" si="4"/>
        <v>NO</v>
      </c>
    </row>
    <row r="24" spans="1:22" s="8" customFormat="1" ht="67.5" customHeight="1" x14ac:dyDescent="0.25">
      <c r="A24" s="7" t="s">
        <v>258</v>
      </c>
      <c r="B24" s="7" t="s">
        <v>259</v>
      </c>
      <c r="C24" s="7" t="s">
        <v>95</v>
      </c>
      <c r="D24" s="7" t="s">
        <v>96</v>
      </c>
      <c r="E24" s="7" t="s">
        <v>97</v>
      </c>
      <c r="F24" s="7" t="s">
        <v>260</v>
      </c>
      <c r="G24" s="7" t="s">
        <v>87</v>
      </c>
      <c r="H24" s="7" t="s">
        <v>88</v>
      </c>
      <c r="I24" s="7" t="s">
        <v>261</v>
      </c>
      <c r="J24" s="7" t="s">
        <v>90</v>
      </c>
      <c r="L24" s="7" t="s">
        <v>262</v>
      </c>
      <c r="M24" s="7" t="s">
        <v>263</v>
      </c>
      <c r="N24" s="9">
        <v>16.1259609586163</v>
      </c>
      <c r="O24" s="9">
        <v>8.1163280272470697</v>
      </c>
      <c r="P24" s="9">
        <v>6.91030301925099</v>
      </c>
      <c r="Q24" s="9">
        <v>62.018373205087897</v>
      </c>
      <c r="R24" s="9">
        <v>36.831861464634997</v>
      </c>
      <c r="S24" s="9">
        <v>38.176700759068801</v>
      </c>
      <c r="T24" s="8" t="str">
        <f t="shared" si="0"/>
        <v>YES</v>
      </c>
      <c r="U24" s="8" t="str">
        <f t="shared" si="1"/>
        <v>NO</v>
      </c>
      <c r="V24" s="11" t="str">
        <f t="shared" si="4"/>
        <v>NO</v>
      </c>
    </row>
    <row r="25" spans="1:22" s="8" customFormat="1" ht="67.5" customHeight="1" x14ac:dyDescent="0.25">
      <c r="A25" s="7" t="s">
        <v>264</v>
      </c>
      <c r="B25" s="7" t="s">
        <v>265</v>
      </c>
      <c r="C25" s="7" t="s">
        <v>266</v>
      </c>
      <c r="D25" s="7" t="s">
        <v>267</v>
      </c>
      <c r="E25" s="7" t="s">
        <v>268</v>
      </c>
      <c r="G25" s="7" t="s">
        <v>87</v>
      </c>
      <c r="H25" s="7" t="s">
        <v>88</v>
      </c>
      <c r="I25" s="7" t="s">
        <v>269</v>
      </c>
      <c r="J25" s="7" t="s">
        <v>90</v>
      </c>
      <c r="L25" s="7" t="s">
        <v>270</v>
      </c>
      <c r="M25" s="7" t="s">
        <v>271</v>
      </c>
      <c r="N25" s="9">
        <v>1.22699761988203</v>
      </c>
      <c r="O25" s="9">
        <v>7.7892376766082504E-3</v>
      </c>
      <c r="P25" s="9">
        <v>1.31299234664078</v>
      </c>
      <c r="Q25" s="9">
        <v>57.215689758852498</v>
      </c>
      <c r="R25" s="9">
        <v>61.801557589826999</v>
      </c>
      <c r="S25" s="9">
        <v>70.292035747515698</v>
      </c>
      <c r="T25" s="8" t="str">
        <f t="shared" si="0"/>
        <v>YES</v>
      </c>
      <c r="U25" s="8" t="str">
        <f t="shared" si="1"/>
        <v>NO</v>
      </c>
      <c r="V25" s="11" t="str">
        <f t="shared" si="4"/>
        <v>NO</v>
      </c>
    </row>
    <row r="26" spans="1:22" s="8" customFormat="1" ht="67.5" customHeight="1" x14ac:dyDescent="0.25">
      <c r="A26" s="7" t="s">
        <v>272</v>
      </c>
      <c r="B26" s="7" t="s">
        <v>273</v>
      </c>
      <c r="C26" s="7" t="s">
        <v>117</v>
      </c>
      <c r="D26" s="7" t="s">
        <v>118</v>
      </c>
      <c r="E26" s="7" t="s">
        <v>274</v>
      </c>
      <c r="G26" s="7" t="s">
        <v>87</v>
      </c>
      <c r="H26" s="7" t="s">
        <v>88</v>
      </c>
      <c r="I26" s="7" t="s">
        <v>275</v>
      </c>
      <c r="J26" s="7" t="s">
        <v>90</v>
      </c>
      <c r="L26" s="7" t="s">
        <v>276</v>
      </c>
      <c r="M26" s="7" t="s">
        <v>277</v>
      </c>
      <c r="N26" s="9">
        <v>9.2278607556331096</v>
      </c>
      <c r="O26" s="9">
        <v>4.2489802844567599</v>
      </c>
      <c r="P26" s="9">
        <v>6.1950115837508797</v>
      </c>
      <c r="Q26" s="9">
        <v>58.344967124397598</v>
      </c>
      <c r="R26" s="9">
        <v>44.290567350712401</v>
      </c>
      <c r="S26" s="9">
        <v>54.811671729179899</v>
      </c>
      <c r="T26" s="8" t="str">
        <f t="shared" si="0"/>
        <v>YES</v>
      </c>
      <c r="U26" s="8" t="str">
        <f t="shared" si="1"/>
        <v>NO</v>
      </c>
      <c r="V26" s="11" t="str">
        <f t="shared" si="4"/>
        <v>NO</v>
      </c>
    </row>
    <row r="27" spans="1:22" s="8" customFormat="1" ht="67.5" customHeight="1" x14ac:dyDescent="0.25">
      <c r="A27" s="7" t="s">
        <v>278</v>
      </c>
      <c r="B27" s="7" t="s">
        <v>279</v>
      </c>
      <c r="C27" s="7" t="s">
        <v>163</v>
      </c>
      <c r="D27" s="7" t="s">
        <v>164</v>
      </c>
      <c r="E27" s="7" t="s">
        <v>165</v>
      </c>
      <c r="G27" s="7" t="s">
        <v>87</v>
      </c>
      <c r="H27" s="7" t="s">
        <v>88</v>
      </c>
      <c r="I27" s="7" t="s">
        <v>280</v>
      </c>
      <c r="J27" s="7" t="s">
        <v>90</v>
      </c>
      <c r="L27" s="7" t="s">
        <v>281</v>
      </c>
      <c r="M27" s="7" t="s">
        <v>282</v>
      </c>
      <c r="N27" s="9">
        <v>11.663022849062701</v>
      </c>
      <c r="O27" s="9">
        <v>1.9476046308935699</v>
      </c>
      <c r="P27" s="9">
        <v>0.44420113760135799</v>
      </c>
      <c r="Q27" s="9">
        <v>57.344297055445999</v>
      </c>
      <c r="R27" s="9">
        <v>25.5811029609706</v>
      </c>
      <c r="S27" s="9">
        <v>19.796643212672301</v>
      </c>
      <c r="T27" s="8" t="str">
        <f t="shared" si="0"/>
        <v>YES</v>
      </c>
      <c r="U27" s="8" t="str">
        <f t="shared" si="1"/>
        <v>NO</v>
      </c>
      <c r="V27" s="11" t="str">
        <f t="shared" si="4"/>
        <v>NO</v>
      </c>
    </row>
    <row r="28" spans="1:22" s="8" customFormat="1" ht="67.5" customHeight="1" x14ac:dyDescent="0.25">
      <c r="A28" s="7" t="s">
        <v>283</v>
      </c>
      <c r="B28" s="7" t="s">
        <v>284</v>
      </c>
      <c r="C28" s="7" t="s">
        <v>117</v>
      </c>
      <c r="D28" s="7" t="s">
        <v>118</v>
      </c>
      <c r="E28" s="7" t="s">
        <v>285</v>
      </c>
      <c r="G28" s="7" t="s">
        <v>87</v>
      </c>
      <c r="H28" s="7" t="s">
        <v>88</v>
      </c>
      <c r="I28" s="7" t="s">
        <v>286</v>
      </c>
      <c r="J28" s="7" t="s">
        <v>90</v>
      </c>
      <c r="L28" s="7" t="s">
        <v>287</v>
      </c>
      <c r="M28" s="7" t="s">
        <v>288</v>
      </c>
      <c r="N28" s="9">
        <v>8.8657749224813394</v>
      </c>
      <c r="O28" s="9">
        <v>2.20233173858069</v>
      </c>
      <c r="P28" s="9">
        <v>6.2020433789651204</v>
      </c>
      <c r="Q28" s="9">
        <v>56.205507408753597</v>
      </c>
      <c r="R28" s="9">
        <v>49.842039193075401</v>
      </c>
      <c r="S28" s="9">
        <v>78.825955565351904</v>
      </c>
      <c r="T28" s="8" t="str">
        <f t="shared" si="0"/>
        <v>YES</v>
      </c>
      <c r="U28" s="8" t="str">
        <f t="shared" si="1"/>
        <v>NO</v>
      </c>
      <c r="V28" s="11" t="str">
        <f t="shared" si="4"/>
        <v>NO</v>
      </c>
    </row>
    <row r="29" spans="1:22" s="8" customFormat="1" ht="67.5" customHeight="1" x14ac:dyDescent="0.25">
      <c r="A29" s="7" t="s">
        <v>289</v>
      </c>
      <c r="B29" s="7" t="s">
        <v>290</v>
      </c>
      <c r="C29" s="7" t="s">
        <v>95</v>
      </c>
      <c r="D29" s="7" t="s">
        <v>96</v>
      </c>
      <c r="E29" s="7" t="s">
        <v>97</v>
      </c>
      <c r="G29" s="7" t="s">
        <v>223</v>
      </c>
      <c r="H29" s="7" t="s">
        <v>224</v>
      </c>
      <c r="I29" s="7" t="s">
        <v>291</v>
      </c>
      <c r="J29" s="7" t="s">
        <v>90</v>
      </c>
      <c r="K29" s="7" t="s">
        <v>292</v>
      </c>
      <c r="L29" s="7" t="s">
        <v>293</v>
      </c>
      <c r="M29" s="7" t="s">
        <v>294</v>
      </c>
      <c r="N29" s="9">
        <v>6.7677933047249699</v>
      </c>
      <c r="O29" s="9">
        <v>4.8526125737597603</v>
      </c>
      <c r="P29" s="9">
        <v>7.6121378592484596</v>
      </c>
      <c r="Q29" s="9">
        <v>55.498227313183001</v>
      </c>
      <c r="R29" s="9">
        <v>46.656586483743403</v>
      </c>
      <c r="S29" s="9">
        <v>83.374007454015</v>
      </c>
      <c r="T29" s="8" t="str">
        <f t="shared" si="0"/>
        <v>YES</v>
      </c>
      <c r="U29" s="8" t="str">
        <f t="shared" si="1"/>
        <v>NO</v>
      </c>
      <c r="V29" s="11" t="str">
        <f t="shared" si="4"/>
        <v>NO</v>
      </c>
    </row>
    <row r="30" spans="1:22" s="8" customFormat="1" ht="67.5" customHeight="1" x14ac:dyDescent="0.25">
      <c r="A30" s="7" t="s">
        <v>295</v>
      </c>
      <c r="B30" s="7" t="s">
        <v>296</v>
      </c>
      <c r="C30" s="7" t="s">
        <v>95</v>
      </c>
      <c r="D30" s="7" t="s">
        <v>96</v>
      </c>
      <c r="E30" s="7" t="s">
        <v>97</v>
      </c>
      <c r="G30" s="7" t="s">
        <v>128</v>
      </c>
      <c r="H30" s="7" t="s">
        <v>129</v>
      </c>
      <c r="I30" s="7" t="s">
        <v>297</v>
      </c>
      <c r="J30" s="7" t="s">
        <v>90</v>
      </c>
      <c r="K30" s="7" t="s">
        <v>298</v>
      </c>
      <c r="L30" s="7" t="s">
        <v>299</v>
      </c>
      <c r="M30" s="7" t="s">
        <v>300</v>
      </c>
      <c r="N30" s="9">
        <v>3.9744807071030501</v>
      </c>
      <c r="O30" s="9">
        <v>1.37627272953353</v>
      </c>
      <c r="P30" s="9">
        <v>13.4259542525902</v>
      </c>
      <c r="Q30" s="9">
        <v>54.720725199663597</v>
      </c>
      <c r="R30" s="9">
        <v>41.494452364990501</v>
      </c>
      <c r="S30" s="9">
        <v>77.285533778639504</v>
      </c>
      <c r="T30" s="8" t="str">
        <f t="shared" si="0"/>
        <v>YES</v>
      </c>
      <c r="U30" s="8" t="str">
        <f t="shared" si="1"/>
        <v>NO</v>
      </c>
      <c r="V30" s="11" t="str">
        <f t="shared" si="4"/>
        <v>NO</v>
      </c>
    </row>
    <row r="31" spans="1:22" s="8" customFormat="1" ht="67.5" customHeight="1" x14ac:dyDescent="0.25">
      <c r="A31" s="7" t="s">
        <v>301</v>
      </c>
      <c r="B31" s="7" t="s">
        <v>302</v>
      </c>
      <c r="C31" s="7" t="s">
        <v>303</v>
      </c>
      <c r="D31" s="7" t="s">
        <v>304</v>
      </c>
      <c r="E31" s="7" t="s">
        <v>305</v>
      </c>
      <c r="G31" s="7" t="s">
        <v>87</v>
      </c>
      <c r="H31" s="7" t="s">
        <v>88</v>
      </c>
      <c r="I31" s="7" t="s">
        <v>306</v>
      </c>
      <c r="J31" s="7" t="s">
        <v>90</v>
      </c>
      <c r="L31" s="7" t="s">
        <v>307</v>
      </c>
      <c r="M31" s="7" t="s">
        <v>308</v>
      </c>
      <c r="N31" s="9">
        <v>9.10995422121389</v>
      </c>
      <c r="O31" s="9">
        <v>6.6834279775987797</v>
      </c>
      <c r="P31" s="9">
        <v>6.9650464935738396</v>
      </c>
      <c r="Q31" s="9">
        <v>54.053099621129498</v>
      </c>
      <c r="R31" s="9">
        <v>43.9428489383521</v>
      </c>
      <c r="S31" s="9">
        <v>41.967370579042303</v>
      </c>
      <c r="T31" s="8" t="str">
        <f t="shared" si="0"/>
        <v>YES</v>
      </c>
      <c r="U31" s="8" t="str">
        <f t="shared" si="1"/>
        <v>NO</v>
      </c>
      <c r="V31" s="11" t="str">
        <f t="shared" si="4"/>
        <v>NO</v>
      </c>
    </row>
    <row r="32" spans="1:22" s="8" customFormat="1" ht="67.5" hidden="1" customHeight="1" x14ac:dyDescent="0.25">
      <c r="A32" s="7" t="s">
        <v>309</v>
      </c>
      <c r="B32" s="7" t="s">
        <v>310</v>
      </c>
      <c r="C32" s="7" t="s">
        <v>117</v>
      </c>
      <c r="D32" s="7" t="s">
        <v>118</v>
      </c>
      <c r="E32" s="7" t="s">
        <v>136</v>
      </c>
      <c r="G32" s="7" t="s">
        <v>99</v>
      </c>
      <c r="H32" s="7" t="s">
        <v>100</v>
      </c>
      <c r="I32" s="7" t="s">
        <v>311</v>
      </c>
      <c r="J32" s="7" t="s">
        <v>90</v>
      </c>
      <c r="L32" s="7" t="s">
        <v>312</v>
      </c>
      <c r="M32" s="7" t="s">
        <v>313</v>
      </c>
      <c r="N32" s="9">
        <v>0.48930517993482697</v>
      </c>
      <c r="O32" s="9">
        <v>-5.6607536377991696</v>
      </c>
      <c r="P32" s="9">
        <v>2.53261824299766</v>
      </c>
      <c r="Q32" s="9">
        <v>53.313387591885501</v>
      </c>
      <c r="R32" s="9">
        <v>44.576998405813796</v>
      </c>
      <c r="S32" s="9">
        <v>65.312017129439894</v>
      </c>
      <c r="T32" s="8" t="str">
        <f t="shared" si="0"/>
        <v>YES</v>
      </c>
      <c r="U32" s="8" t="str">
        <f t="shared" si="1"/>
        <v>NO</v>
      </c>
      <c r="V32" s="11" t="str">
        <f t="shared" si="4"/>
        <v>YES</v>
      </c>
    </row>
    <row r="33" spans="1:22" s="8" customFormat="1" ht="67.5" customHeight="1" x14ac:dyDescent="0.25">
      <c r="A33" s="7" t="s">
        <v>314</v>
      </c>
      <c r="B33" s="7" t="s">
        <v>315</v>
      </c>
      <c r="C33" s="7" t="s">
        <v>95</v>
      </c>
      <c r="D33" s="7" t="s">
        <v>96</v>
      </c>
      <c r="E33" s="7" t="s">
        <v>97</v>
      </c>
      <c r="G33" s="7" t="s">
        <v>99</v>
      </c>
      <c r="H33" s="7" t="s">
        <v>100</v>
      </c>
      <c r="I33" s="7" t="s">
        <v>316</v>
      </c>
      <c r="J33" s="7" t="s">
        <v>90</v>
      </c>
      <c r="K33" s="7" t="s">
        <v>181</v>
      </c>
      <c r="L33" s="7" t="s">
        <v>317</v>
      </c>
      <c r="M33" s="7" t="s">
        <v>318</v>
      </c>
      <c r="N33" s="9">
        <v>8.0894946062877899</v>
      </c>
      <c r="O33" s="9">
        <v>4.07337589610494</v>
      </c>
      <c r="P33" s="9">
        <v>3.2098565735375502</v>
      </c>
      <c r="Q33" s="9">
        <v>52.6902018113922</v>
      </c>
      <c r="R33" s="9">
        <v>29.318504219342799</v>
      </c>
      <c r="S33" s="9">
        <v>46.776359594090302</v>
      </c>
      <c r="T33" s="8" t="str">
        <f t="shared" si="0"/>
        <v>YES</v>
      </c>
      <c r="U33" s="8" t="str">
        <f t="shared" si="1"/>
        <v>NO</v>
      </c>
      <c r="V33" s="11" t="str">
        <f t="shared" si="4"/>
        <v>NO</v>
      </c>
    </row>
    <row r="34" spans="1:22" s="8" customFormat="1" ht="67.5" hidden="1" customHeight="1" x14ac:dyDescent="0.25">
      <c r="A34" s="7" t="s">
        <v>319</v>
      </c>
      <c r="B34" s="7" t="s">
        <v>320</v>
      </c>
      <c r="C34" s="7" t="s">
        <v>117</v>
      </c>
      <c r="D34" s="7" t="s">
        <v>118</v>
      </c>
      <c r="E34" s="7" t="s">
        <v>321</v>
      </c>
      <c r="G34" s="7" t="s">
        <v>87</v>
      </c>
      <c r="H34" s="7" t="s">
        <v>88</v>
      </c>
      <c r="I34" s="7" t="s">
        <v>322</v>
      </c>
      <c r="J34" s="7" t="s">
        <v>90</v>
      </c>
      <c r="L34" s="7" t="s">
        <v>287</v>
      </c>
      <c r="M34" s="7" t="s">
        <v>323</v>
      </c>
      <c r="N34" s="9">
        <v>-0.995572939440727</v>
      </c>
      <c r="O34" s="9">
        <v>-6.4354835090159499</v>
      </c>
      <c r="P34" s="9">
        <v>1.93819715422005</v>
      </c>
      <c r="Q34" s="9">
        <v>48.450129041271097</v>
      </c>
      <c r="R34" s="9">
        <v>37.152558013892801</v>
      </c>
      <c r="S34" s="9">
        <v>59.381166652570798</v>
      </c>
      <c r="T34" s="8" t="str">
        <f t="shared" si="0"/>
        <v>YES</v>
      </c>
      <c r="U34" s="8" t="str">
        <f t="shared" si="1"/>
        <v>YES</v>
      </c>
    </row>
    <row r="35" spans="1:22" s="8" customFormat="1" ht="67.5" customHeight="1" x14ac:dyDescent="0.25">
      <c r="A35" s="7" t="s">
        <v>324</v>
      </c>
      <c r="B35" s="7" t="s">
        <v>325</v>
      </c>
      <c r="C35" s="7" t="s">
        <v>326</v>
      </c>
      <c r="D35" s="7" t="s">
        <v>327</v>
      </c>
      <c r="E35" s="7" t="s">
        <v>328</v>
      </c>
      <c r="G35" s="7" t="s">
        <v>87</v>
      </c>
      <c r="H35" s="7" t="s">
        <v>88</v>
      </c>
      <c r="I35" s="7" t="s">
        <v>329</v>
      </c>
      <c r="J35" s="7" t="s">
        <v>90</v>
      </c>
      <c r="K35" s="7" t="s">
        <v>330</v>
      </c>
      <c r="L35" s="7" t="s">
        <v>331</v>
      </c>
      <c r="M35" s="7" t="s">
        <v>332</v>
      </c>
      <c r="N35" s="9">
        <v>9.4339999999999993</v>
      </c>
      <c r="O35" s="9">
        <v>5.3449999999999998</v>
      </c>
      <c r="P35" s="9">
        <v>3.81</v>
      </c>
      <c r="Q35" s="9">
        <v>48.225999999999999</v>
      </c>
      <c r="R35" s="9">
        <v>39.375999999999998</v>
      </c>
      <c r="S35" s="9">
        <v>36.756999999999998</v>
      </c>
      <c r="T35" s="8" t="str">
        <f t="shared" si="0"/>
        <v>YES</v>
      </c>
      <c r="U35" s="8" t="str">
        <f t="shared" si="1"/>
        <v>NO</v>
      </c>
      <c r="V35" s="11" t="str">
        <f t="shared" ref="V35:V36" si="5">IF(AVERAGE(N35:P35)&lt;0,"YES","NO")</f>
        <v>NO</v>
      </c>
    </row>
    <row r="36" spans="1:22" s="8" customFormat="1" ht="67.5" customHeight="1" x14ac:dyDescent="0.25">
      <c r="A36" s="7" t="s">
        <v>333</v>
      </c>
      <c r="B36" s="7" t="s">
        <v>334</v>
      </c>
      <c r="C36" s="7" t="s">
        <v>186</v>
      </c>
      <c r="D36" s="7" t="s">
        <v>187</v>
      </c>
      <c r="E36" s="7" t="s">
        <v>335</v>
      </c>
      <c r="F36" s="7" t="s">
        <v>336</v>
      </c>
      <c r="G36" s="7" t="s">
        <v>128</v>
      </c>
      <c r="H36" s="7" t="s">
        <v>129</v>
      </c>
      <c r="I36" s="7" t="s">
        <v>337</v>
      </c>
      <c r="J36" s="7" t="s">
        <v>90</v>
      </c>
      <c r="K36" s="7" t="s">
        <v>338</v>
      </c>
      <c r="L36" s="7" t="s">
        <v>339</v>
      </c>
      <c r="M36" s="7" t="s">
        <v>340</v>
      </c>
      <c r="N36" s="9">
        <v>0.15909400000000001</v>
      </c>
      <c r="O36" s="9">
        <v>0.25255699999999998</v>
      </c>
      <c r="P36" s="9">
        <v>0.132795</v>
      </c>
      <c r="Q36" s="9">
        <v>46.018085999999997</v>
      </c>
      <c r="R36" s="9">
        <v>48.354565999999998</v>
      </c>
      <c r="S36" s="9">
        <v>51.590071999999999</v>
      </c>
      <c r="T36" s="8" t="str">
        <f t="shared" si="0"/>
        <v>YES</v>
      </c>
      <c r="U36" s="8" t="str">
        <f t="shared" si="1"/>
        <v>NO</v>
      </c>
      <c r="V36" s="11" t="str">
        <f t="shared" si="5"/>
        <v>NO</v>
      </c>
    </row>
    <row r="37" spans="1:22" s="8" customFormat="1" ht="67.5" hidden="1" customHeight="1" x14ac:dyDescent="0.25">
      <c r="A37" s="7" t="s">
        <v>341</v>
      </c>
      <c r="B37" s="7" t="s">
        <v>342</v>
      </c>
      <c r="C37" s="7" t="s">
        <v>343</v>
      </c>
      <c r="D37" s="7" t="s">
        <v>344</v>
      </c>
      <c r="E37" s="7" t="s">
        <v>345</v>
      </c>
      <c r="F37" s="7" t="s">
        <v>346</v>
      </c>
      <c r="G37" s="7" t="s">
        <v>99</v>
      </c>
      <c r="H37" s="7" t="s">
        <v>100</v>
      </c>
      <c r="I37" s="7" t="s">
        <v>151</v>
      </c>
      <c r="J37" s="7" t="s">
        <v>90</v>
      </c>
      <c r="L37" s="7" t="s">
        <v>152</v>
      </c>
      <c r="M37" s="7" t="s">
        <v>347</v>
      </c>
      <c r="N37" s="9">
        <v>-2.545318</v>
      </c>
      <c r="O37" s="9">
        <v>-4.8854680000000004</v>
      </c>
      <c r="P37" s="9">
        <v>-0.70619900000000002</v>
      </c>
      <c r="Q37" s="9">
        <v>44.923797999999998</v>
      </c>
      <c r="R37" s="9">
        <v>35.430722000000003</v>
      </c>
      <c r="S37" s="9">
        <v>50.026218999999998</v>
      </c>
      <c r="T37" s="8" t="str">
        <f t="shared" si="0"/>
        <v>YES</v>
      </c>
      <c r="U37" s="8" t="str">
        <f t="shared" si="1"/>
        <v>YES</v>
      </c>
    </row>
    <row r="38" spans="1:22" s="8" customFormat="1" ht="67.5" customHeight="1" x14ac:dyDescent="0.25">
      <c r="A38" s="7" t="s">
        <v>348</v>
      </c>
      <c r="B38" s="7" t="s">
        <v>349</v>
      </c>
      <c r="C38" s="7" t="s">
        <v>220</v>
      </c>
      <c r="D38" s="7" t="s">
        <v>221</v>
      </c>
      <c r="E38" s="7" t="s">
        <v>222</v>
      </c>
      <c r="G38" s="7" t="s">
        <v>87</v>
      </c>
      <c r="H38" s="7" t="s">
        <v>88</v>
      </c>
      <c r="I38" s="7" t="s">
        <v>350</v>
      </c>
      <c r="J38" s="7" t="s">
        <v>90</v>
      </c>
      <c r="L38" s="7" t="s">
        <v>351</v>
      </c>
      <c r="M38" s="7" t="s">
        <v>352</v>
      </c>
      <c r="N38" s="9">
        <v>0.94165551693766503</v>
      </c>
      <c r="O38" s="9">
        <v>-9.7604692171794197E-2</v>
      </c>
      <c r="P38" s="9">
        <v>3.46990711371267</v>
      </c>
      <c r="Q38" s="9">
        <v>44.8324458899829</v>
      </c>
      <c r="R38" s="9">
        <v>35.526924032885503</v>
      </c>
      <c r="S38" s="9">
        <v>52.958851634698398</v>
      </c>
      <c r="T38" s="8" t="str">
        <f t="shared" si="0"/>
        <v>YES</v>
      </c>
      <c r="U38" s="8" t="str">
        <f t="shared" si="1"/>
        <v>NO</v>
      </c>
      <c r="V38" s="11" t="str">
        <f>IF(AVERAGE(N38:P38)&lt;0,"YES","NO")</f>
        <v>NO</v>
      </c>
    </row>
    <row r="39" spans="1:22" s="8" customFormat="1" ht="67.5" hidden="1" customHeight="1" x14ac:dyDescent="0.25">
      <c r="A39" s="7" t="s">
        <v>353</v>
      </c>
      <c r="B39" s="7" t="s">
        <v>354</v>
      </c>
      <c r="C39" s="7" t="s">
        <v>95</v>
      </c>
      <c r="D39" s="7" t="s">
        <v>96</v>
      </c>
      <c r="E39" s="7" t="s">
        <v>97</v>
      </c>
      <c r="F39" s="7" t="s">
        <v>355</v>
      </c>
      <c r="G39" s="7" t="s">
        <v>87</v>
      </c>
      <c r="H39" s="7" t="s">
        <v>88</v>
      </c>
      <c r="I39" s="7" t="s">
        <v>356</v>
      </c>
      <c r="J39" s="7" t="s">
        <v>90</v>
      </c>
      <c r="K39" s="7" t="s">
        <v>357</v>
      </c>
      <c r="L39" s="7" t="s">
        <v>358</v>
      </c>
      <c r="M39" s="7" t="s">
        <v>359</v>
      </c>
      <c r="N39" s="9">
        <v>-0.99610401924046299</v>
      </c>
      <c r="O39" s="9">
        <v>-2.6345237544488702</v>
      </c>
      <c r="P39" s="9">
        <v>-1.4228515455639199</v>
      </c>
      <c r="Q39" s="9">
        <v>44.563247533100899</v>
      </c>
      <c r="R39" s="9">
        <v>32.788534276201801</v>
      </c>
      <c r="S39" s="9">
        <v>66.229877190309196</v>
      </c>
      <c r="T39" s="8" t="str">
        <f t="shared" si="0"/>
        <v>YES</v>
      </c>
      <c r="U39" s="8" t="str">
        <f t="shared" si="1"/>
        <v>YES</v>
      </c>
    </row>
    <row r="40" spans="1:22" s="8" customFormat="1" ht="67.5" customHeight="1" x14ac:dyDescent="0.25">
      <c r="A40" s="7" t="s">
        <v>360</v>
      </c>
      <c r="B40" s="7" t="s">
        <v>361</v>
      </c>
      <c r="C40" s="7" t="s">
        <v>95</v>
      </c>
      <c r="D40" s="7" t="s">
        <v>96</v>
      </c>
      <c r="E40" s="7" t="s">
        <v>97</v>
      </c>
      <c r="G40" s="7" t="s">
        <v>99</v>
      </c>
      <c r="H40" s="7" t="s">
        <v>100</v>
      </c>
      <c r="I40" s="7" t="s">
        <v>151</v>
      </c>
      <c r="J40" s="7" t="s">
        <v>90</v>
      </c>
      <c r="K40" s="7" t="s">
        <v>362</v>
      </c>
      <c r="L40" s="7" t="s">
        <v>152</v>
      </c>
      <c r="M40" s="7" t="s">
        <v>363</v>
      </c>
      <c r="N40" s="9">
        <v>0.61691991551460901</v>
      </c>
      <c r="O40" s="9">
        <v>2.2361908491527802</v>
      </c>
      <c r="P40" s="9">
        <v>3.20263821033243</v>
      </c>
      <c r="Q40" s="9">
        <v>38.637987853698498</v>
      </c>
      <c r="R40" s="9">
        <v>34.680819651649003</v>
      </c>
      <c r="S40" s="9">
        <v>72.365902911739298</v>
      </c>
      <c r="T40" s="8" t="str">
        <f t="shared" si="0"/>
        <v>YES</v>
      </c>
      <c r="U40" s="8" t="str">
        <f t="shared" si="1"/>
        <v>NO</v>
      </c>
      <c r="V40" s="11" t="str">
        <f t="shared" ref="V40:V55" si="6">IF(AVERAGE(N40:P40)&lt;0,"YES","NO")</f>
        <v>NO</v>
      </c>
    </row>
    <row r="41" spans="1:22" s="8" customFormat="1" ht="67.5" customHeight="1" x14ac:dyDescent="0.25">
      <c r="A41" s="7" t="s">
        <v>364</v>
      </c>
      <c r="B41" s="7" t="s">
        <v>365</v>
      </c>
      <c r="C41" s="7" t="s">
        <v>95</v>
      </c>
      <c r="D41" s="7" t="s">
        <v>96</v>
      </c>
      <c r="E41" s="7" t="s">
        <v>97</v>
      </c>
      <c r="G41" s="7" t="s">
        <v>87</v>
      </c>
      <c r="H41" s="7" t="s">
        <v>88</v>
      </c>
      <c r="I41" s="7" t="s">
        <v>366</v>
      </c>
      <c r="J41" s="7" t="s">
        <v>102</v>
      </c>
      <c r="K41" s="7" t="s">
        <v>367</v>
      </c>
      <c r="L41" s="7" t="s">
        <v>368</v>
      </c>
      <c r="M41" s="7" t="s">
        <v>369</v>
      </c>
      <c r="N41" s="9">
        <v>4.7028407699453503</v>
      </c>
      <c r="O41" s="9">
        <v>3.3439997759671001</v>
      </c>
      <c r="P41" s="9">
        <v>6.0253777037738496</v>
      </c>
      <c r="Q41" s="9">
        <v>37.8124608243903</v>
      </c>
      <c r="R41" s="9">
        <v>30.904334694706002</v>
      </c>
      <c r="S41" s="9">
        <v>46.984685582368797</v>
      </c>
      <c r="T41" s="8" t="str">
        <f t="shared" si="0"/>
        <v>YES</v>
      </c>
      <c r="U41" s="8" t="str">
        <f t="shared" si="1"/>
        <v>NO</v>
      </c>
      <c r="V41" s="11" t="str">
        <f t="shared" si="6"/>
        <v>NO</v>
      </c>
    </row>
    <row r="42" spans="1:22" s="8" customFormat="1" ht="67.5" customHeight="1" x14ac:dyDescent="0.25">
      <c r="A42" s="7" t="s">
        <v>370</v>
      </c>
      <c r="B42" s="7" t="s">
        <v>371</v>
      </c>
      <c r="C42" s="7" t="s">
        <v>95</v>
      </c>
      <c r="D42" s="7" t="s">
        <v>96</v>
      </c>
      <c r="E42" s="7" t="s">
        <v>372</v>
      </c>
      <c r="F42" s="7" t="s">
        <v>373</v>
      </c>
      <c r="G42" s="7" t="s">
        <v>87</v>
      </c>
      <c r="H42" s="7" t="s">
        <v>88</v>
      </c>
      <c r="I42" s="7" t="s">
        <v>374</v>
      </c>
      <c r="J42" s="7" t="s">
        <v>90</v>
      </c>
      <c r="K42" s="7" t="s">
        <v>375</v>
      </c>
      <c r="L42" s="7" t="s">
        <v>376</v>
      </c>
      <c r="M42" s="7" t="s">
        <v>377</v>
      </c>
      <c r="N42" s="9">
        <v>7.1680603583664997</v>
      </c>
      <c r="O42" s="9">
        <v>2.9423796038258598</v>
      </c>
      <c r="P42" s="9">
        <v>2.8653019537744</v>
      </c>
      <c r="Q42" s="9">
        <v>35.569337159319801</v>
      </c>
      <c r="R42" s="9">
        <v>18.835917680623702</v>
      </c>
      <c r="S42" s="9">
        <v>18.6468583184419</v>
      </c>
      <c r="T42" s="8" t="str">
        <f t="shared" si="0"/>
        <v>YES</v>
      </c>
      <c r="U42" s="8" t="str">
        <f t="shared" si="1"/>
        <v>NO</v>
      </c>
      <c r="V42" s="11" t="str">
        <f t="shared" si="6"/>
        <v>NO</v>
      </c>
    </row>
    <row r="43" spans="1:22" s="8" customFormat="1" ht="67.5" customHeight="1" x14ac:dyDescent="0.25">
      <c r="A43" s="7" t="s">
        <v>378</v>
      </c>
      <c r="B43" s="7" t="s">
        <v>379</v>
      </c>
      <c r="C43" s="7" t="s">
        <v>380</v>
      </c>
      <c r="D43" s="7" t="s">
        <v>381</v>
      </c>
      <c r="E43" s="7" t="s">
        <v>382</v>
      </c>
      <c r="G43" s="7" t="s">
        <v>99</v>
      </c>
      <c r="H43" s="7" t="s">
        <v>100</v>
      </c>
      <c r="I43" s="7" t="s">
        <v>383</v>
      </c>
      <c r="J43" s="7" t="s">
        <v>90</v>
      </c>
      <c r="K43" s="7" t="s">
        <v>384</v>
      </c>
      <c r="L43" s="7" t="s">
        <v>385</v>
      </c>
      <c r="M43" s="7" t="s">
        <v>386</v>
      </c>
      <c r="N43" s="9">
        <v>4.56060739441281</v>
      </c>
      <c r="O43" s="9">
        <v>1.59921851184357</v>
      </c>
      <c r="P43" s="9">
        <v>4.9747589362426403</v>
      </c>
      <c r="Q43" s="9">
        <v>35.113392459517399</v>
      </c>
      <c r="R43" s="9">
        <v>29.422290032729101</v>
      </c>
      <c r="S43" s="9">
        <v>36.984566975698598</v>
      </c>
      <c r="T43" s="8" t="str">
        <f t="shared" si="0"/>
        <v>YES</v>
      </c>
      <c r="U43" s="8" t="str">
        <f t="shared" si="1"/>
        <v>NO</v>
      </c>
      <c r="V43" s="11" t="str">
        <f t="shared" si="6"/>
        <v>NO</v>
      </c>
    </row>
    <row r="44" spans="1:22" s="8" customFormat="1" ht="67.5" customHeight="1" x14ac:dyDescent="0.25">
      <c r="A44" s="7" t="s">
        <v>387</v>
      </c>
      <c r="B44" s="7" t="s">
        <v>388</v>
      </c>
      <c r="C44" s="7" t="s">
        <v>95</v>
      </c>
      <c r="D44" s="7" t="s">
        <v>96</v>
      </c>
      <c r="E44" s="7" t="s">
        <v>97</v>
      </c>
      <c r="G44" s="7" t="s">
        <v>87</v>
      </c>
      <c r="H44" s="7" t="s">
        <v>88</v>
      </c>
      <c r="I44" s="7" t="s">
        <v>389</v>
      </c>
      <c r="J44" s="7" t="s">
        <v>90</v>
      </c>
      <c r="K44" s="7" t="s">
        <v>390</v>
      </c>
      <c r="L44" s="7" t="s">
        <v>391</v>
      </c>
      <c r="M44" s="7" t="s">
        <v>392</v>
      </c>
      <c r="N44" s="9">
        <v>4.28137192225108</v>
      </c>
      <c r="O44" s="9">
        <v>1.7841475335579799</v>
      </c>
      <c r="P44" s="9">
        <v>3.65115451530079</v>
      </c>
      <c r="Q44" s="9">
        <v>34.289029270697398</v>
      </c>
      <c r="R44" s="9">
        <v>22.579011507565799</v>
      </c>
      <c r="S44" s="9">
        <v>32.8595710227615</v>
      </c>
      <c r="T44" s="8" t="str">
        <f t="shared" si="0"/>
        <v>YES</v>
      </c>
      <c r="U44" s="8" t="str">
        <f t="shared" si="1"/>
        <v>NO</v>
      </c>
      <c r="V44" s="11" t="str">
        <f t="shared" si="6"/>
        <v>NO</v>
      </c>
    </row>
    <row r="45" spans="1:22" s="8" customFormat="1" ht="67.5" customHeight="1" x14ac:dyDescent="0.25">
      <c r="A45" s="7" t="s">
        <v>393</v>
      </c>
      <c r="B45" s="7" t="s">
        <v>394</v>
      </c>
      <c r="C45" s="7" t="s">
        <v>186</v>
      </c>
      <c r="D45" s="7" t="s">
        <v>187</v>
      </c>
      <c r="E45" s="7" t="s">
        <v>395</v>
      </c>
      <c r="F45" s="7" t="s">
        <v>396</v>
      </c>
      <c r="G45" s="7" t="s">
        <v>128</v>
      </c>
      <c r="H45" s="7" t="s">
        <v>129</v>
      </c>
      <c r="I45" s="7" t="s">
        <v>397</v>
      </c>
      <c r="J45" s="7" t="s">
        <v>90</v>
      </c>
      <c r="K45" s="7" t="s">
        <v>338</v>
      </c>
      <c r="L45" s="7" t="s">
        <v>398</v>
      </c>
      <c r="M45" s="7" t="s">
        <v>399</v>
      </c>
      <c r="N45" s="9">
        <v>3.365818</v>
      </c>
      <c r="O45" s="9">
        <v>2.3234859999999999</v>
      </c>
      <c r="P45" s="9">
        <v>1.594892</v>
      </c>
      <c r="Q45" s="9">
        <v>32.687173000000001</v>
      </c>
      <c r="R45" s="9">
        <v>25.927859999999999</v>
      </c>
      <c r="S45" s="9">
        <v>29.563084</v>
      </c>
      <c r="T45" s="8" t="str">
        <f t="shared" si="0"/>
        <v>YES</v>
      </c>
      <c r="U45" s="8" t="str">
        <f t="shared" si="1"/>
        <v>NO</v>
      </c>
      <c r="V45" s="11" t="str">
        <f t="shared" si="6"/>
        <v>NO</v>
      </c>
    </row>
    <row r="46" spans="1:22" s="8" customFormat="1" ht="67.5" customHeight="1" x14ac:dyDescent="0.25">
      <c r="A46" s="7" t="s">
        <v>400</v>
      </c>
      <c r="B46" s="7" t="s">
        <v>401</v>
      </c>
      <c r="C46" s="7" t="s">
        <v>343</v>
      </c>
      <c r="D46" s="7" t="s">
        <v>344</v>
      </c>
      <c r="E46" s="7" t="s">
        <v>402</v>
      </c>
      <c r="G46" s="7" t="s">
        <v>403</v>
      </c>
      <c r="H46" s="7" t="s">
        <v>404</v>
      </c>
      <c r="I46" s="7" t="s">
        <v>405</v>
      </c>
      <c r="J46" s="7" t="s">
        <v>90</v>
      </c>
      <c r="L46" s="7" t="s">
        <v>406</v>
      </c>
      <c r="M46" s="7" t="s">
        <v>407</v>
      </c>
      <c r="N46" s="9">
        <v>1.479187</v>
      </c>
      <c r="O46" s="9">
        <v>-1.6664399999999999</v>
      </c>
      <c r="P46" s="9">
        <v>0.47198000000000001</v>
      </c>
      <c r="Q46" s="9">
        <v>32.287478999999998</v>
      </c>
      <c r="R46" s="9">
        <v>22.572271000000001</v>
      </c>
      <c r="S46" s="9">
        <v>29.827052999999999</v>
      </c>
      <c r="T46" s="8" t="str">
        <f t="shared" si="0"/>
        <v>YES</v>
      </c>
      <c r="U46" s="8" t="str">
        <f t="shared" si="1"/>
        <v>NO</v>
      </c>
      <c r="V46" s="11" t="str">
        <f t="shared" si="6"/>
        <v>NO</v>
      </c>
    </row>
    <row r="47" spans="1:22" s="8" customFormat="1" ht="67.5" customHeight="1" x14ac:dyDescent="0.25">
      <c r="A47" s="7" t="s">
        <v>408</v>
      </c>
      <c r="B47" s="7" t="s">
        <v>409</v>
      </c>
      <c r="C47" s="7" t="s">
        <v>410</v>
      </c>
      <c r="D47" s="7" t="s">
        <v>411</v>
      </c>
      <c r="E47" s="7" t="s">
        <v>412</v>
      </c>
      <c r="G47" s="7" t="s">
        <v>99</v>
      </c>
      <c r="H47" s="7" t="s">
        <v>100</v>
      </c>
      <c r="I47" s="7" t="s">
        <v>255</v>
      </c>
      <c r="J47" s="7" t="s">
        <v>90</v>
      </c>
      <c r="L47" s="7" t="s">
        <v>256</v>
      </c>
      <c r="M47" s="7" t="s">
        <v>413</v>
      </c>
      <c r="N47" s="9">
        <v>2.7195260000000001</v>
      </c>
      <c r="O47" s="9">
        <v>1.1369830000000001</v>
      </c>
      <c r="P47" s="9">
        <v>1.285615</v>
      </c>
      <c r="Q47" s="9">
        <v>32.103918999999998</v>
      </c>
      <c r="R47" s="9">
        <v>22.533503</v>
      </c>
      <c r="S47" s="9">
        <v>26.708570000000002</v>
      </c>
      <c r="T47" s="8" t="str">
        <f t="shared" si="0"/>
        <v>YES</v>
      </c>
      <c r="U47" s="8" t="str">
        <f t="shared" si="1"/>
        <v>NO</v>
      </c>
      <c r="V47" s="11" t="str">
        <f t="shared" si="6"/>
        <v>NO</v>
      </c>
    </row>
    <row r="48" spans="1:22" s="8" customFormat="1" ht="67.5" customHeight="1" x14ac:dyDescent="0.25">
      <c r="A48" s="7" t="s">
        <v>414</v>
      </c>
      <c r="B48" s="7" t="s">
        <v>415</v>
      </c>
      <c r="C48" s="7" t="s">
        <v>416</v>
      </c>
      <c r="D48" s="7" t="s">
        <v>417</v>
      </c>
      <c r="E48" s="7" t="s">
        <v>418</v>
      </c>
      <c r="G48" s="7" t="s">
        <v>87</v>
      </c>
      <c r="H48" s="7" t="s">
        <v>88</v>
      </c>
      <c r="I48" s="7" t="s">
        <v>389</v>
      </c>
      <c r="J48" s="7" t="s">
        <v>90</v>
      </c>
      <c r="L48" s="7" t="s">
        <v>419</v>
      </c>
      <c r="N48" s="9">
        <v>2.1308934549765599</v>
      </c>
      <c r="O48" s="9">
        <v>0.65022054886298497</v>
      </c>
      <c r="P48" s="9">
        <v>0.96329594650592199</v>
      </c>
      <c r="Q48" s="9">
        <v>31.970043207760799</v>
      </c>
      <c r="R48" s="9">
        <v>60.924409825685302</v>
      </c>
      <c r="S48" s="9">
        <v>7.7087002038649697</v>
      </c>
      <c r="T48" s="8" t="str">
        <f t="shared" si="0"/>
        <v>YES</v>
      </c>
      <c r="U48" s="8" t="str">
        <f t="shared" si="1"/>
        <v>NO</v>
      </c>
      <c r="V48" s="11" t="str">
        <f t="shared" si="6"/>
        <v>NO</v>
      </c>
    </row>
    <row r="49" spans="1:22" s="8" customFormat="1" ht="67.5" customHeight="1" x14ac:dyDescent="0.25">
      <c r="A49" s="7" t="s">
        <v>420</v>
      </c>
      <c r="B49" s="7" t="s">
        <v>421</v>
      </c>
      <c r="C49" s="7" t="s">
        <v>186</v>
      </c>
      <c r="D49" s="7" t="s">
        <v>187</v>
      </c>
      <c r="E49" s="7" t="s">
        <v>422</v>
      </c>
      <c r="F49" s="7" t="s">
        <v>423</v>
      </c>
      <c r="G49" s="7" t="s">
        <v>87</v>
      </c>
      <c r="H49" s="7" t="s">
        <v>88</v>
      </c>
      <c r="I49" s="7" t="s">
        <v>424</v>
      </c>
      <c r="J49" s="7" t="s">
        <v>90</v>
      </c>
      <c r="K49" s="7" t="s">
        <v>191</v>
      </c>
      <c r="L49" s="7" t="s">
        <v>425</v>
      </c>
      <c r="M49" s="7" t="s">
        <v>426</v>
      </c>
      <c r="N49" s="9">
        <v>1.044648</v>
      </c>
      <c r="O49" s="9">
        <v>0.31942300000000001</v>
      </c>
      <c r="P49" s="9">
        <v>0.27836699999999998</v>
      </c>
      <c r="Q49" s="9">
        <v>32.228507999999998</v>
      </c>
      <c r="R49" s="9">
        <v>28.343862999999999</v>
      </c>
      <c r="S49" s="9">
        <v>26.503197</v>
      </c>
      <c r="T49" s="8" t="str">
        <f t="shared" si="0"/>
        <v>YES</v>
      </c>
      <c r="U49" s="8" t="str">
        <f t="shared" si="1"/>
        <v>NO</v>
      </c>
      <c r="V49" s="11" t="str">
        <f t="shared" si="6"/>
        <v>NO</v>
      </c>
    </row>
    <row r="50" spans="1:22" s="8" customFormat="1" ht="67.5" customHeight="1" x14ac:dyDescent="0.25">
      <c r="A50" s="7" t="s">
        <v>427</v>
      </c>
      <c r="B50" s="7" t="s">
        <v>428</v>
      </c>
      <c r="C50" s="7" t="s">
        <v>95</v>
      </c>
      <c r="D50" s="7" t="s">
        <v>96</v>
      </c>
      <c r="E50" s="7" t="s">
        <v>97</v>
      </c>
      <c r="F50" s="7" t="s">
        <v>429</v>
      </c>
      <c r="G50" s="7" t="s">
        <v>87</v>
      </c>
      <c r="H50" s="7" t="s">
        <v>88</v>
      </c>
      <c r="I50" s="7" t="s">
        <v>430</v>
      </c>
      <c r="J50" s="7" t="s">
        <v>90</v>
      </c>
      <c r="L50" s="7" t="s">
        <v>431</v>
      </c>
      <c r="M50" s="7" t="s">
        <v>432</v>
      </c>
      <c r="N50" s="9">
        <v>5.9930721440128503</v>
      </c>
      <c r="O50" s="9">
        <v>0.94704172211242599</v>
      </c>
      <c r="P50" s="9">
        <v>1.8301426566894901</v>
      </c>
      <c r="Q50" s="9">
        <v>31.5852776147692</v>
      </c>
      <c r="R50" s="9">
        <v>20.9782118338507</v>
      </c>
      <c r="S50" s="9">
        <v>30.681307702335001</v>
      </c>
      <c r="T50" s="8" t="str">
        <f t="shared" si="0"/>
        <v>YES</v>
      </c>
      <c r="U50" s="8" t="str">
        <f t="shared" si="1"/>
        <v>NO</v>
      </c>
      <c r="V50" s="11" t="str">
        <f t="shared" si="6"/>
        <v>NO</v>
      </c>
    </row>
    <row r="51" spans="1:22" s="8" customFormat="1" ht="67.5" customHeight="1" x14ac:dyDescent="0.25">
      <c r="A51" s="7" t="s">
        <v>433</v>
      </c>
      <c r="B51" s="7" t="s">
        <v>434</v>
      </c>
      <c r="C51" s="7" t="s">
        <v>380</v>
      </c>
      <c r="D51" s="7" t="s">
        <v>381</v>
      </c>
      <c r="E51" s="7" t="s">
        <v>435</v>
      </c>
      <c r="G51" s="7" t="s">
        <v>99</v>
      </c>
      <c r="H51" s="7" t="s">
        <v>100</v>
      </c>
      <c r="I51" s="7" t="s">
        <v>436</v>
      </c>
      <c r="J51" s="7" t="s">
        <v>90</v>
      </c>
      <c r="K51" s="7" t="s">
        <v>437</v>
      </c>
      <c r="L51" s="7" t="s">
        <v>438</v>
      </c>
      <c r="M51" s="7" t="s">
        <v>439</v>
      </c>
      <c r="N51" s="9">
        <v>3.4660978747287099</v>
      </c>
      <c r="O51" s="9">
        <v>1.00587920674799</v>
      </c>
      <c r="P51" s="9">
        <v>3.0519032722627801</v>
      </c>
      <c r="Q51" s="9">
        <v>31.5300905436346</v>
      </c>
      <c r="R51" s="9">
        <v>25.2183109759244</v>
      </c>
      <c r="S51" s="9">
        <v>32.602423638673201</v>
      </c>
      <c r="T51" s="8" t="str">
        <f t="shared" si="0"/>
        <v>YES</v>
      </c>
      <c r="U51" s="8" t="str">
        <f t="shared" si="1"/>
        <v>NO</v>
      </c>
      <c r="V51" s="11" t="str">
        <f t="shared" si="6"/>
        <v>NO</v>
      </c>
    </row>
    <row r="52" spans="1:22" s="8" customFormat="1" ht="67.5" customHeight="1" x14ac:dyDescent="0.25">
      <c r="A52" s="7" t="s">
        <v>440</v>
      </c>
      <c r="B52" s="7" t="s">
        <v>441</v>
      </c>
      <c r="C52" s="7" t="s">
        <v>95</v>
      </c>
      <c r="D52" s="7" t="s">
        <v>96</v>
      </c>
      <c r="E52" s="7" t="s">
        <v>442</v>
      </c>
      <c r="G52" s="7" t="s">
        <v>128</v>
      </c>
      <c r="H52" s="7" t="s">
        <v>129</v>
      </c>
      <c r="I52" s="7" t="s">
        <v>443</v>
      </c>
      <c r="J52" s="7" t="s">
        <v>167</v>
      </c>
      <c r="L52" s="7" t="s">
        <v>444</v>
      </c>
      <c r="M52" s="7" t="s">
        <v>445</v>
      </c>
      <c r="N52" s="9">
        <v>3.7364359005579302</v>
      </c>
      <c r="O52" s="9">
        <v>3.6804482282387898</v>
      </c>
      <c r="P52" s="9">
        <v>2.8211434011789298</v>
      </c>
      <c r="Q52" s="9">
        <v>31.525546551479302</v>
      </c>
      <c r="R52" s="9">
        <v>26.383879476564399</v>
      </c>
      <c r="S52" s="9">
        <v>37.695241684971101</v>
      </c>
      <c r="T52" s="8" t="str">
        <f t="shared" si="0"/>
        <v>YES</v>
      </c>
      <c r="U52" s="8" t="str">
        <f t="shared" si="1"/>
        <v>NO</v>
      </c>
      <c r="V52" s="11" t="str">
        <f t="shared" si="6"/>
        <v>NO</v>
      </c>
    </row>
    <row r="53" spans="1:22" s="8" customFormat="1" ht="67.5" customHeight="1" x14ac:dyDescent="0.25">
      <c r="A53" s="7" t="s">
        <v>446</v>
      </c>
      <c r="B53" s="7" t="s">
        <v>447</v>
      </c>
      <c r="C53" s="7" t="s">
        <v>448</v>
      </c>
      <c r="D53" s="7" t="s">
        <v>449</v>
      </c>
      <c r="E53" s="7" t="s">
        <v>450</v>
      </c>
      <c r="F53" s="7" t="s">
        <v>451</v>
      </c>
      <c r="G53" s="7" t="s">
        <v>87</v>
      </c>
      <c r="H53" s="7" t="s">
        <v>88</v>
      </c>
      <c r="I53" s="7" t="s">
        <v>452</v>
      </c>
      <c r="J53" s="7" t="s">
        <v>102</v>
      </c>
      <c r="K53" s="7" t="s">
        <v>453</v>
      </c>
      <c r="L53" s="7" t="s">
        <v>454</v>
      </c>
      <c r="M53" s="7" t="s">
        <v>455</v>
      </c>
      <c r="N53" s="9">
        <v>3.4996497329349898</v>
      </c>
      <c r="O53" s="9">
        <v>1.3110351360803101</v>
      </c>
      <c r="P53" s="9">
        <v>0.83906441432441004</v>
      </c>
      <c r="Q53" s="9">
        <v>29.594844793437201</v>
      </c>
      <c r="R53" s="9">
        <v>21.821265740756999</v>
      </c>
      <c r="S53" s="9">
        <v>13.273454726745801</v>
      </c>
      <c r="T53" s="8" t="str">
        <f t="shared" si="0"/>
        <v>YES</v>
      </c>
      <c r="U53" s="8" t="str">
        <f t="shared" si="1"/>
        <v>NO</v>
      </c>
      <c r="V53" s="11" t="str">
        <f t="shared" si="6"/>
        <v>NO</v>
      </c>
    </row>
    <row r="54" spans="1:22" s="8" customFormat="1" ht="67.5" customHeight="1" x14ac:dyDescent="0.25">
      <c r="A54" s="7" t="s">
        <v>456</v>
      </c>
      <c r="B54" s="7" t="s">
        <v>457</v>
      </c>
      <c r="C54" s="7" t="s">
        <v>186</v>
      </c>
      <c r="D54" s="7" t="s">
        <v>187</v>
      </c>
      <c r="E54" s="7" t="s">
        <v>458</v>
      </c>
      <c r="F54" s="7" t="s">
        <v>459</v>
      </c>
      <c r="G54" s="7" t="s">
        <v>128</v>
      </c>
      <c r="H54" s="7" t="s">
        <v>129</v>
      </c>
      <c r="I54" s="7" t="s">
        <v>460</v>
      </c>
      <c r="J54" s="7" t="s">
        <v>90</v>
      </c>
      <c r="K54" s="7" t="s">
        <v>338</v>
      </c>
      <c r="L54" s="7" t="s">
        <v>461</v>
      </c>
      <c r="M54" s="7" t="s">
        <v>462</v>
      </c>
      <c r="N54" s="9">
        <v>4.8343400000000001</v>
      </c>
      <c r="O54" s="9">
        <v>2.8640210000000002</v>
      </c>
      <c r="P54" s="9">
        <v>3.7972380000000001</v>
      </c>
      <c r="Q54" s="9">
        <v>30.120974</v>
      </c>
      <c r="R54" s="9">
        <v>22.457886999999999</v>
      </c>
      <c r="S54" s="9">
        <v>28.070762999999999</v>
      </c>
      <c r="T54" s="8" t="str">
        <f t="shared" si="0"/>
        <v>YES</v>
      </c>
      <c r="U54" s="8" t="str">
        <f t="shared" si="1"/>
        <v>NO</v>
      </c>
      <c r="V54" s="11" t="str">
        <f t="shared" si="6"/>
        <v>NO</v>
      </c>
    </row>
    <row r="55" spans="1:22" s="8" customFormat="1" ht="67.5" customHeight="1" x14ac:dyDescent="0.25">
      <c r="A55" s="7" t="s">
        <v>463</v>
      </c>
      <c r="B55" s="7" t="s">
        <v>464</v>
      </c>
      <c r="C55" s="7" t="s">
        <v>236</v>
      </c>
      <c r="D55" s="7" t="s">
        <v>237</v>
      </c>
      <c r="E55" s="7" t="s">
        <v>465</v>
      </c>
      <c r="G55" s="7" t="s">
        <v>128</v>
      </c>
      <c r="H55" s="7" t="s">
        <v>129</v>
      </c>
      <c r="I55" s="7" t="s">
        <v>466</v>
      </c>
      <c r="J55" s="7" t="s">
        <v>102</v>
      </c>
      <c r="K55" s="7" t="s">
        <v>467</v>
      </c>
      <c r="L55" s="7" t="s">
        <v>468</v>
      </c>
      <c r="M55" s="7" t="s">
        <v>469</v>
      </c>
      <c r="N55" s="9">
        <v>5.1251976499999996</v>
      </c>
      <c r="O55" s="9">
        <v>1.2179953400000001</v>
      </c>
      <c r="P55" s="9">
        <v>2.4227210499999998</v>
      </c>
      <c r="Q55" s="9">
        <v>29.942786849000001</v>
      </c>
      <c r="R55" s="9">
        <v>19.499701470000002</v>
      </c>
      <c r="S55" s="9">
        <v>22.96078382</v>
      </c>
      <c r="T55" s="8" t="str">
        <f t="shared" si="0"/>
        <v>YES</v>
      </c>
      <c r="U55" s="8" t="str">
        <f t="shared" si="1"/>
        <v>NO</v>
      </c>
      <c r="V55" s="11" t="str">
        <f t="shared" si="6"/>
        <v>NO</v>
      </c>
    </row>
    <row r="56" spans="1:22" s="8" customFormat="1" ht="67.5" hidden="1" customHeight="1" x14ac:dyDescent="0.25">
      <c r="A56" s="7" t="s">
        <v>470</v>
      </c>
      <c r="B56" s="7" t="s">
        <v>471</v>
      </c>
      <c r="C56" s="7" t="s">
        <v>84</v>
      </c>
      <c r="D56" s="7" t="s">
        <v>85</v>
      </c>
      <c r="E56" s="7" t="s">
        <v>472</v>
      </c>
      <c r="G56" s="7" t="s">
        <v>87</v>
      </c>
      <c r="H56" s="7" t="s">
        <v>88</v>
      </c>
      <c r="I56" s="7" t="s">
        <v>473</v>
      </c>
      <c r="J56" s="7" t="s">
        <v>90</v>
      </c>
      <c r="L56" s="7" t="s">
        <v>474</v>
      </c>
      <c r="M56" s="7" t="s">
        <v>475</v>
      </c>
      <c r="N56" s="9">
        <v>4.0402430000000003</v>
      </c>
      <c r="O56" s="9">
        <v>-0.45114100000000001</v>
      </c>
      <c r="P56" s="9">
        <v>-4.8901199999999996</v>
      </c>
      <c r="Q56" s="9">
        <v>29.816762000000001</v>
      </c>
      <c r="R56" s="9">
        <v>19.671393999999999</v>
      </c>
      <c r="S56" s="9">
        <v>26.536815000000001</v>
      </c>
      <c r="T56" s="8" t="str">
        <f t="shared" si="0"/>
        <v>YES</v>
      </c>
      <c r="U56" s="8" t="str">
        <f t="shared" si="1"/>
        <v>YES</v>
      </c>
    </row>
    <row r="57" spans="1:22" s="8" customFormat="1" ht="67.5" customHeight="1" x14ac:dyDescent="0.25">
      <c r="A57" s="7" t="s">
        <v>476</v>
      </c>
      <c r="B57" s="7" t="s">
        <v>477</v>
      </c>
      <c r="C57" s="7" t="s">
        <v>95</v>
      </c>
      <c r="D57" s="7" t="s">
        <v>96</v>
      </c>
      <c r="E57" s="7" t="s">
        <v>478</v>
      </c>
      <c r="F57" s="7" t="s">
        <v>479</v>
      </c>
      <c r="G57" s="7" t="s">
        <v>87</v>
      </c>
      <c r="H57" s="7" t="s">
        <v>88</v>
      </c>
      <c r="I57" s="7" t="s">
        <v>480</v>
      </c>
      <c r="J57" s="7" t="s">
        <v>90</v>
      </c>
      <c r="K57" s="7" t="s">
        <v>481</v>
      </c>
      <c r="L57" s="7" t="s">
        <v>482</v>
      </c>
      <c r="M57" s="7" t="s">
        <v>483</v>
      </c>
      <c r="N57" s="9">
        <v>0.81669690992417499</v>
      </c>
      <c r="O57" s="9">
        <v>0.980774816113962</v>
      </c>
      <c r="P57" s="9">
        <v>-0.69559426304323702</v>
      </c>
      <c r="Q57" s="9">
        <v>29.177245825104698</v>
      </c>
      <c r="R57" s="9">
        <v>21.772693487277301</v>
      </c>
      <c r="S57" s="9">
        <v>38.024669376264498</v>
      </c>
      <c r="T57" s="8" t="str">
        <f t="shared" si="0"/>
        <v>YES</v>
      </c>
      <c r="U57" s="8" t="str">
        <f t="shared" si="1"/>
        <v>NO</v>
      </c>
      <c r="V57" s="11" t="str">
        <f t="shared" ref="V57:V68" si="7">IF(AVERAGE(N57:P57)&lt;0,"YES","NO")</f>
        <v>NO</v>
      </c>
    </row>
    <row r="58" spans="1:22" s="8" customFormat="1" ht="67.5" customHeight="1" x14ac:dyDescent="0.25">
      <c r="A58" s="7" t="s">
        <v>484</v>
      </c>
      <c r="B58" s="7" t="s">
        <v>485</v>
      </c>
      <c r="C58" s="7" t="s">
        <v>95</v>
      </c>
      <c r="D58" s="7" t="s">
        <v>96</v>
      </c>
      <c r="E58" s="7" t="s">
        <v>97</v>
      </c>
      <c r="G58" s="7" t="s">
        <v>87</v>
      </c>
      <c r="H58" s="7" t="s">
        <v>88</v>
      </c>
      <c r="I58" s="7" t="s">
        <v>389</v>
      </c>
      <c r="J58" s="7" t="s">
        <v>90</v>
      </c>
      <c r="L58" s="7" t="s">
        <v>419</v>
      </c>
      <c r="N58" s="9">
        <v>2.2109763259937898</v>
      </c>
      <c r="O58" s="9">
        <v>0.53090462658792903</v>
      </c>
      <c r="P58" s="9">
        <v>1.0767583503765701</v>
      </c>
      <c r="Q58" s="9">
        <v>29.045316948546599</v>
      </c>
      <c r="R58" s="9">
        <v>19.743490138400801</v>
      </c>
      <c r="S58" s="9">
        <v>33.503270718459603</v>
      </c>
      <c r="T58" s="8" t="str">
        <f t="shared" si="0"/>
        <v>YES</v>
      </c>
      <c r="U58" s="8" t="str">
        <f t="shared" si="1"/>
        <v>NO</v>
      </c>
      <c r="V58" s="11" t="str">
        <f t="shared" si="7"/>
        <v>NO</v>
      </c>
    </row>
    <row r="59" spans="1:22" s="8" customFormat="1" ht="67.5" customHeight="1" x14ac:dyDescent="0.25">
      <c r="A59" s="7" t="s">
        <v>486</v>
      </c>
      <c r="B59" s="7" t="s">
        <v>487</v>
      </c>
      <c r="C59" s="7" t="s">
        <v>186</v>
      </c>
      <c r="D59" s="7" t="s">
        <v>187</v>
      </c>
      <c r="E59" s="7" t="s">
        <v>488</v>
      </c>
      <c r="F59" s="7" t="s">
        <v>489</v>
      </c>
      <c r="G59" s="7" t="s">
        <v>87</v>
      </c>
      <c r="H59" s="7" t="s">
        <v>88</v>
      </c>
      <c r="I59" s="7" t="s">
        <v>210</v>
      </c>
      <c r="J59" s="7" t="s">
        <v>90</v>
      </c>
      <c r="K59" s="7" t="s">
        <v>198</v>
      </c>
      <c r="L59" s="7" t="s">
        <v>211</v>
      </c>
      <c r="M59" s="7" t="s">
        <v>490</v>
      </c>
      <c r="N59" s="9">
        <v>1.130865</v>
      </c>
      <c r="O59" s="9">
        <v>0.41333999999999999</v>
      </c>
      <c r="P59" s="9">
        <v>0.37691799999999998</v>
      </c>
      <c r="Q59" s="9">
        <v>28.212</v>
      </c>
      <c r="R59" s="9">
        <v>20.293202999999998</v>
      </c>
      <c r="S59" s="9">
        <v>17.13231</v>
      </c>
      <c r="T59" s="8" t="str">
        <f t="shared" si="0"/>
        <v>YES</v>
      </c>
      <c r="U59" s="8" t="str">
        <f t="shared" si="1"/>
        <v>NO</v>
      </c>
      <c r="V59" s="11" t="str">
        <f t="shared" si="7"/>
        <v>NO</v>
      </c>
    </row>
    <row r="60" spans="1:22" s="8" customFormat="1" ht="67.5" customHeight="1" x14ac:dyDescent="0.25">
      <c r="A60" s="7" t="s">
        <v>491</v>
      </c>
      <c r="B60" s="7" t="s">
        <v>492</v>
      </c>
      <c r="C60" s="7" t="s">
        <v>343</v>
      </c>
      <c r="D60" s="7" t="s">
        <v>344</v>
      </c>
      <c r="E60" s="7" t="s">
        <v>345</v>
      </c>
      <c r="F60" s="7" t="s">
        <v>493</v>
      </c>
      <c r="G60" s="7" t="s">
        <v>128</v>
      </c>
      <c r="H60" s="7" t="s">
        <v>129</v>
      </c>
      <c r="I60" s="7" t="s">
        <v>494</v>
      </c>
      <c r="J60" s="7" t="s">
        <v>90</v>
      </c>
      <c r="L60" s="7" t="s">
        <v>495</v>
      </c>
      <c r="M60" s="7" t="s">
        <v>496</v>
      </c>
      <c r="N60" s="9">
        <v>5.6389769999999997</v>
      </c>
      <c r="O60" s="9">
        <v>2.7839040000000002</v>
      </c>
      <c r="P60" s="9">
        <v>2.464807</v>
      </c>
      <c r="Q60" s="9">
        <v>27.948328</v>
      </c>
      <c r="R60" s="9">
        <v>17.854996</v>
      </c>
      <c r="S60" s="9">
        <v>22.831999</v>
      </c>
      <c r="T60" s="8" t="str">
        <f t="shared" si="0"/>
        <v>YES</v>
      </c>
      <c r="U60" s="8" t="str">
        <f t="shared" si="1"/>
        <v>NO</v>
      </c>
      <c r="V60" s="11" t="str">
        <f t="shared" si="7"/>
        <v>NO</v>
      </c>
    </row>
    <row r="61" spans="1:22" s="8" customFormat="1" ht="67.5" customHeight="1" x14ac:dyDescent="0.25">
      <c r="A61" s="7" t="s">
        <v>497</v>
      </c>
      <c r="B61" s="7" t="s">
        <v>498</v>
      </c>
      <c r="C61" s="7" t="s">
        <v>163</v>
      </c>
      <c r="D61" s="7" t="s">
        <v>164</v>
      </c>
      <c r="E61" s="7" t="s">
        <v>499</v>
      </c>
      <c r="G61" s="7" t="s">
        <v>87</v>
      </c>
      <c r="H61" s="7" t="s">
        <v>88</v>
      </c>
      <c r="I61" s="7" t="s">
        <v>500</v>
      </c>
      <c r="J61" s="7" t="s">
        <v>102</v>
      </c>
      <c r="L61" s="7" t="s">
        <v>501</v>
      </c>
      <c r="M61" s="7" t="s">
        <v>502</v>
      </c>
      <c r="N61" s="9">
        <v>2.31776626258771</v>
      </c>
      <c r="O61" s="9">
        <v>1.9932622697574101</v>
      </c>
      <c r="P61" s="9">
        <v>0.96389075291106696</v>
      </c>
      <c r="Q61" s="9">
        <v>26.8212501076179</v>
      </c>
      <c r="R61" s="9">
        <v>19.7792696770254</v>
      </c>
      <c r="S61" s="9">
        <v>23.125997371147999</v>
      </c>
      <c r="T61" s="8" t="str">
        <f t="shared" si="0"/>
        <v>YES</v>
      </c>
      <c r="U61" s="8" t="str">
        <f t="shared" si="1"/>
        <v>NO</v>
      </c>
      <c r="V61" s="11" t="str">
        <f t="shared" si="7"/>
        <v>NO</v>
      </c>
    </row>
    <row r="62" spans="1:22" s="8" customFormat="1" ht="67.5" customHeight="1" x14ac:dyDescent="0.25">
      <c r="A62" s="7" t="s">
        <v>503</v>
      </c>
      <c r="B62" s="7" t="s">
        <v>504</v>
      </c>
      <c r="C62" s="7" t="s">
        <v>215</v>
      </c>
      <c r="D62" s="7" t="s">
        <v>216</v>
      </c>
      <c r="E62" s="7" t="s">
        <v>505</v>
      </c>
      <c r="G62" s="7" t="s">
        <v>87</v>
      </c>
      <c r="H62" s="7" t="s">
        <v>88</v>
      </c>
      <c r="I62" s="7" t="s">
        <v>506</v>
      </c>
      <c r="J62" s="7" t="s">
        <v>507</v>
      </c>
      <c r="L62" s="7" t="s">
        <v>508</v>
      </c>
      <c r="N62" s="9">
        <v>0.29178366999999999</v>
      </c>
      <c r="O62" s="9">
        <v>-1.2315920600000001</v>
      </c>
      <c r="P62" s="9">
        <v>3.88614412</v>
      </c>
      <c r="Q62" s="9">
        <v>26.275326230000001</v>
      </c>
      <c r="R62" s="9">
        <v>29.217619320000001</v>
      </c>
      <c r="S62" s="9">
        <v>62.266514700000002</v>
      </c>
      <c r="T62" s="8" t="str">
        <f t="shared" si="0"/>
        <v>YES</v>
      </c>
      <c r="U62" s="8" t="str">
        <f t="shared" si="1"/>
        <v>NO</v>
      </c>
      <c r="V62" s="11" t="str">
        <f t="shared" si="7"/>
        <v>NO</v>
      </c>
    </row>
    <row r="63" spans="1:22" s="8" customFormat="1" ht="67.5" customHeight="1" x14ac:dyDescent="0.25">
      <c r="A63" s="7" t="s">
        <v>509</v>
      </c>
      <c r="B63" s="7" t="s">
        <v>510</v>
      </c>
      <c r="C63" s="7" t="s">
        <v>380</v>
      </c>
      <c r="D63" s="7" t="s">
        <v>381</v>
      </c>
      <c r="E63" s="7" t="s">
        <v>511</v>
      </c>
      <c r="G63" s="7" t="s">
        <v>87</v>
      </c>
      <c r="H63" s="7" t="s">
        <v>88</v>
      </c>
      <c r="I63" s="7" t="s">
        <v>512</v>
      </c>
      <c r="J63" s="7" t="s">
        <v>90</v>
      </c>
      <c r="L63" s="7" t="s">
        <v>513</v>
      </c>
      <c r="M63" s="7" t="s">
        <v>514</v>
      </c>
      <c r="N63" s="9">
        <v>3.9835100589486299</v>
      </c>
      <c r="O63" s="9">
        <v>2.1026280343718899</v>
      </c>
      <c r="P63" s="9">
        <v>3.1873492021561098</v>
      </c>
      <c r="Q63" s="9">
        <v>26.208589835988199</v>
      </c>
      <c r="R63" s="9">
        <v>19.6252588636704</v>
      </c>
      <c r="S63" s="9">
        <v>25.894082627906901</v>
      </c>
      <c r="T63" s="8" t="str">
        <f t="shared" si="0"/>
        <v>YES</v>
      </c>
      <c r="U63" s="8" t="str">
        <f t="shared" si="1"/>
        <v>NO</v>
      </c>
      <c r="V63" s="11" t="str">
        <f t="shared" si="7"/>
        <v>NO</v>
      </c>
    </row>
    <row r="64" spans="1:22" s="8" customFormat="1" ht="67.5" customHeight="1" x14ac:dyDescent="0.25">
      <c r="A64" s="7" t="s">
        <v>515</v>
      </c>
      <c r="B64" s="7" t="s">
        <v>516</v>
      </c>
      <c r="C64" s="7" t="s">
        <v>186</v>
      </c>
      <c r="D64" s="7" t="s">
        <v>187</v>
      </c>
      <c r="E64" s="7" t="s">
        <v>517</v>
      </c>
      <c r="F64" s="7" t="s">
        <v>518</v>
      </c>
      <c r="G64" s="7" t="s">
        <v>99</v>
      </c>
      <c r="H64" s="7" t="s">
        <v>100</v>
      </c>
      <c r="I64" s="7" t="s">
        <v>519</v>
      </c>
      <c r="J64" s="7" t="s">
        <v>520</v>
      </c>
      <c r="K64" s="7" t="s">
        <v>521</v>
      </c>
      <c r="L64" s="7" t="s">
        <v>522</v>
      </c>
      <c r="M64" s="7" t="s">
        <v>523</v>
      </c>
      <c r="N64" s="9">
        <v>2.4480409999999999</v>
      </c>
      <c r="O64" s="9">
        <v>1.5091559999999999</v>
      </c>
      <c r="P64" s="9">
        <v>1.4593830000000001</v>
      </c>
      <c r="Q64" s="9">
        <v>26.068981000000001</v>
      </c>
      <c r="R64" s="9">
        <v>23.439671000000001</v>
      </c>
      <c r="S64" s="9">
        <v>24.550039999999999</v>
      </c>
      <c r="T64" s="8" t="str">
        <f t="shared" si="0"/>
        <v>YES</v>
      </c>
      <c r="U64" s="8" t="str">
        <f t="shared" si="1"/>
        <v>NO</v>
      </c>
      <c r="V64" s="11" t="str">
        <f t="shared" si="7"/>
        <v>NO</v>
      </c>
    </row>
    <row r="65" spans="1:22" s="8" customFormat="1" ht="67.5" customHeight="1" x14ac:dyDescent="0.25">
      <c r="A65" s="7" t="s">
        <v>524</v>
      </c>
      <c r="B65" s="7" t="s">
        <v>525</v>
      </c>
      <c r="C65" s="7" t="s">
        <v>186</v>
      </c>
      <c r="D65" s="7" t="s">
        <v>187</v>
      </c>
      <c r="E65" s="7" t="s">
        <v>526</v>
      </c>
      <c r="F65" s="7" t="s">
        <v>527</v>
      </c>
      <c r="G65" s="7" t="s">
        <v>128</v>
      </c>
      <c r="H65" s="7" t="s">
        <v>129</v>
      </c>
      <c r="I65" s="7" t="s">
        <v>528</v>
      </c>
      <c r="J65" s="7" t="s">
        <v>90</v>
      </c>
      <c r="K65" s="7" t="s">
        <v>338</v>
      </c>
      <c r="L65" s="7" t="s">
        <v>529</v>
      </c>
      <c r="M65" s="7" t="s">
        <v>530</v>
      </c>
      <c r="N65" s="9">
        <v>1.1771579999999999</v>
      </c>
      <c r="O65" s="9">
        <v>0.50903399999999999</v>
      </c>
      <c r="P65" s="9">
        <v>0.35444199999999998</v>
      </c>
      <c r="Q65" s="9">
        <v>26.068318000000001</v>
      </c>
      <c r="R65" s="9">
        <v>15.500835</v>
      </c>
      <c r="S65" s="9">
        <v>12.024145000000001</v>
      </c>
      <c r="T65" s="8" t="str">
        <f t="shared" si="0"/>
        <v>YES</v>
      </c>
      <c r="U65" s="8" t="str">
        <f t="shared" si="1"/>
        <v>NO</v>
      </c>
      <c r="V65" s="11" t="str">
        <f t="shared" si="7"/>
        <v>NO</v>
      </c>
    </row>
    <row r="66" spans="1:22" s="8" customFormat="1" ht="67.5" hidden="1" customHeight="1" x14ac:dyDescent="0.25">
      <c r="A66" s="7" t="s">
        <v>531</v>
      </c>
      <c r="B66" s="7" t="s">
        <v>532</v>
      </c>
      <c r="C66" s="7" t="s">
        <v>186</v>
      </c>
      <c r="D66" s="7" t="s">
        <v>187</v>
      </c>
      <c r="E66" s="7" t="s">
        <v>533</v>
      </c>
      <c r="F66" s="7" t="s">
        <v>534</v>
      </c>
      <c r="G66" s="7" t="s">
        <v>87</v>
      </c>
      <c r="H66" s="7" t="s">
        <v>88</v>
      </c>
      <c r="I66" s="7" t="s">
        <v>535</v>
      </c>
      <c r="J66" s="7" t="s">
        <v>90</v>
      </c>
      <c r="K66" s="7" t="s">
        <v>191</v>
      </c>
      <c r="L66" s="7" t="s">
        <v>536</v>
      </c>
      <c r="M66" s="7" t="s">
        <v>537</v>
      </c>
      <c r="N66" s="9">
        <v>0.75668199999999997</v>
      </c>
      <c r="O66" s="9">
        <v>-3.140339</v>
      </c>
      <c r="P66" s="9">
        <v>4.3163E-2</v>
      </c>
      <c r="Q66" s="9">
        <v>25.718104</v>
      </c>
      <c r="R66" s="9">
        <v>17.767823</v>
      </c>
      <c r="S66" s="9">
        <v>29.878710999999999</v>
      </c>
      <c r="T66" s="8" t="str">
        <f t="shared" si="0"/>
        <v>YES</v>
      </c>
      <c r="U66" s="8" t="str">
        <f t="shared" si="1"/>
        <v>NO</v>
      </c>
      <c r="V66" s="11" t="str">
        <f t="shared" si="7"/>
        <v>YES</v>
      </c>
    </row>
    <row r="67" spans="1:22" s="8" customFormat="1" ht="67.5" customHeight="1" x14ac:dyDescent="0.25">
      <c r="A67" s="7" t="s">
        <v>538</v>
      </c>
      <c r="B67" s="7" t="s">
        <v>539</v>
      </c>
      <c r="C67" s="7" t="s">
        <v>343</v>
      </c>
      <c r="D67" s="7" t="s">
        <v>344</v>
      </c>
      <c r="E67" s="7" t="s">
        <v>540</v>
      </c>
      <c r="G67" s="7" t="s">
        <v>541</v>
      </c>
      <c r="H67" s="7" t="s">
        <v>542</v>
      </c>
      <c r="I67" s="7" t="s">
        <v>543</v>
      </c>
      <c r="J67" s="7" t="s">
        <v>102</v>
      </c>
      <c r="L67" s="7" t="s">
        <v>544</v>
      </c>
      <c r="M67" s="7" t="s">
        <v>545</v>
      </c>
      <c r="N67" s="9">
        <v>0.35120600000000002</v>
      </c>
      <c r="O67" s="9">
        <v>0.21180299999999999</v>
      </c>
      <c r="P67" s="9">
        <v>0.239541</v>
      </c>
      <c r="Q67" s="9">
        <v>24.707761999999999</v>
      </c>
      <c r="R67" s="9">
        <v>22.980329999999999</v>
      </c>
      <c r="S67" s="9">
        <v>19.660591</v>
      </c>
      <c r="T67" s="8" t="str">
        <f t="shared" ref="T67:T130" si="8">IF(OR(N67="n.d.",O67="n.d.",P67="n.d.",Q67="n.d.",R67="n.d.",S67="n.d."),"NO","YES")</f>
        <v>YES</v>
      </c>
      <c r="U67" s="8" t="str">
        <f t="shared" ref="U67:U130" si="9">IF(OR(AND(N67&lt;0,O67&lt;0),AND(O67&lt;0,P67&lt;0)),"YES","NO")</f>
        <v>NO</v>
      </c>
      <c r="V67" s="11" t="str">
        <f t="shared" si="7"/>
        <v>NO</v>
      </c>
    </row>
    <row r="68" spans="1:22" s="8" customFormat="1" ht="67.5" customHeight="1" x14ac:dyDescent="0.25">
      <c r="A68" s="7" t="s">
        <v>546</v>
      </c>
      <c r="B68" s="7" t="s">
        <v>547</v>
      </c>
      <c r="C68" s="7" t="s">
        <v>172</v>
      </c>
      <c r="D68" s="7" t="s">
        <v>173</v>
      </c>
      <c r="E68" s="7" t="s">
        <v>548</v>
      </c>
      <c r="G68" s="7" t="s">
        <v>99</v>
      </c>
      <c r="H68" s="7" t="s">
        <v>100</v>
      </c>
      <c r="I68" s="7" t="s">
        <v>145</v>
      </c>
      <c r="J68" s="7" t="s">
        <v>90</v>
      </c>
      <c r="L68" s="7" t="s">
        <v>147</v>
      </c>
      <c r="M68" s="7" t="s">
        <v>549</v>
      </c>
      <c r="N68" s="9">
        <v>1.18978227005722</v>
      </c>
      <c r="O68" s="9">
        <v>-1.49707292772629</v>
      </c>
      <c r="P68" s="9">
        <v>1.4500363747187299</v>
      </c>
      <c r="Q68" s="9">
        <v>25.229512212140001</v>
      </c>
      <c r="R68" s="9">
        <v>20.432381252860999</v>
      </c>
      <c r="S68" s="9">
        <v>27.818152327246199</v>
      </c>
      <c r="T68" s="8" t="str">
        <f t="shared" si="8"/>
        <v>YES</v>
      </c>
      <c r="U68" s="8" t="str">
        <f t="shared" si="9"/>
        <v>NO</v>
      </c>
      <c r="V68" s="11" t="str">
        <f t="shared" si="7"/>
        <v>NO</v>
      </c>
    </row>
    <row r="69" spans="1:22" s="8" customFormat="1" ht="67.5" hidden="1" customHeight="1" x14ac:dyDescent="0.25">
      <c r="A69" s="7" t="s">
        <v>550</v>
      </c>
      <c r="B69" s="7" t="s">
        <v>551</v>
      </c>
      <c r="C69" s="7" t="s">
        <v>326</v>
      </c>
      <c r="D69" s="7" t="s">
        <v>327</v>
      </c>
      <c r="E69" s="7" t="s">
        <v>552</v>
      </c>
      <c r="G69" s="7" t="s">
        <v>87</v>
      </c>
      <c r="H69" s="7" t="s">
        <v>88</v>
      </c>
      <c r="I69" s="7" t="s">
        <v>286</v>
      </c>
      <c r="J69" s="7" t="s">
        <v>90</v>
      </c>
      <c r="K69" s="7" t="s">
        <v>553</v>
      </c>
      <c r="L69" s="7" t="s">
        <v>554</v>
      </c>
      <c r="M69" s="7" t="s">
        <v>555</v>
      </c>
      <c r="N69" s="9">
        <v>-0.72099999999999997</v>
      </c>
      <c r="O69" s="9">
        <v>-1.625</v>
      </c>
      <c r="P69" s="9">
        <v>-1.2370000000000001</v>
      </c>
      <c r="Q69" s="9">
        <v>24.452000000000002</v>
      </c>
      <c r="R69" s="9">
        <v>21.925000000000001</v>
      </c>
      <c r="S69" s="9">
        <v>27.233000000000001</v>
      </c>
      <c r="T69" s="8" t="str">
        <f t="shared" si="8"/>
        <v>YES</v>
      </c>
      <c r="U69" s="8" t="str">
        <f t="shared" si="9"/>
        <v>YES</v>
      </c>
    </row>
    <row r="70" spans="1:22" s="8" customFormat="1" ht="67.5" customHeight="1" x14ac:dyDescent="0.25">
      <c r="A70" s="7" t="s">
        <v>556</v>
      </c>
      <c r="B70" s="7" t="s">
        <v>557</v>
      </c>
      <c r="C70" s="7" t="s">
        <v>95</v>
      </c>
      <c r="D70" s="7" t="s">
        <v>96</v>
      </c>
      <c r="E70" s="7" t="s">
        <v>97</v>
      </c>
      <c r="G70" s="7" t="s">
        <v>99</v>
      </c>
      <c r="H70" s="7" t="s">
        <v>100</v>
      </c>
      <c r="I70" s="7" t="s">
        <v>558</v>
      </c>
      <c r="J70" s="7" t="s">
        <v>102</v>
      </c>
      <c r="K70" s="7" t="s">
        <v>559</v>
      </c>
      <c r="L70" s="7" t="s">
        <v>560</v>
      </c>
      <c r="M70" s="7" t="s">
        <v>561</v>
      </c>
      <c r="N70" s="9">
        <v>1.37456317373021</v>
      </c>
      <c r="O70" s="9">
        <v>0.401300270334156</v>
      </c>
      <c r="P70" s="9">
        <v>9.7433524059554993E-2</v>
      </c>
      <c r="Q70" s="9">
        <v>24.367183874697499</v>
      </c>
      <c r="R70" s="9">
        <v>15.5973090034436</v>
      </c>
      <c r="S70" s="9">
        <v>19.979997975486398</v>
      </c>
      <c r="T70" s="8" t="str">
        <f t="shared" si="8"/>
        <v>YES</v>
      </c>
      <c r="U70" s="8" t="str">
        <f t="shared" si="9"/>
        <v>NO</v>
      </c>
      <c r="V70" s="11" t="str">
        <f>IF(AVERAGE(N70:P70)&lt;0,"YES","NO")</f>
        <v>NO</v>
      </c>
    </row>
    <row r="71" spans="1:22" s="8" customFormat="1" ht="67.5" hidden="1" customHeight="1" x14ac:dyDescent="0.25">
      <c r="A71" s="7" t="s">
        <v>562</v>
      </c>
      <c r="B71" s="7" t="s">
        <v>563</v>
      </c>
      <c r="C71" s="7" t="s">
        <v>246</v>
      </c>
      <c r="D71" s="7" t="s">
        <v>247</v>
      </c>
      <c r="E71" s="7" t="s">
        <v>248</v>
      </c>
      <c r="G71" s="7" t="s">
        <v>99</v>
      </c>
      <c r="H71" s="7" t="s">
        <v>100</v>
      </c>
      <c r="I71" s="7" t="s">
        <v>564</v>
      </c>
      <c r="J71" s="7" t="s">
        <v>102</v>
      </c>
      <c r="K71" s="7" t="s">
        <v>565</v>
      </c>
      <c r="L71" s="7" t="s">
        <v>566</v>
      </c>
      <c r="M71" s="7" t="s">
        <v>567</v>
      </c>
      <c r="N71" s="9">
        <v>-0.55511259999999996</v>
      </c>
      <c r="O71" s="9">
        <v>-1.84245459</v>
      </c>
      <c r="P71" s="9">
        <v>-0.47866283999999998</v>
      </c>
      <c r="Q71" s="9">
        <v>24.108409609999999</v>
      </c>
      <c r="R71" s="9">
        <v>22.315134029999999</v>
      </c>
      <c r="S71" s="9">
        <v>37.348577689999999</v>
      </c>
      <c r="T71" s="8" t="str">
        <f t="shared" si="8"/>
        <v>YES</v>
      </c>
      <c r="U71" s="8" t="str">
        <f t="shared" si="9"/>
        <v>YES</v>
      </c>
    </row>
    <row r="72" spans="1:22" s="8" customFormat="1" ht="67.5" customHeight="1" x14ac:dyDescent="0.25">
      <c r="A72" s="7" t="s">
        <v>568</v>
      </c>
      <c r="B72" s="7" t="s">
        <v>569</v>
      </c>
      <c r="C72" s="7" t="s">
        <v>108</v>
      </c>
      <c r="D72" s="7" t="s">
        <v>109</v>
      </c>
      <c r="E72" s="7" t="s">
        <v>110</v>
      </c>
      <c r="G72" s="7" t="s">
        <v>87</v>
      </c>
      <c r="H72" s="7" t="s">
        <v>88</v>
      </c>
      <c r="I72" s="7" t="s">
        <v>570</v>
      </c>
      <c r="J72" s="7" t="s">
        <v>102</v>
      </c>
      <c r="K72" s="7" t="s">
        <v>571</v>
      </c>
      <c r="L72" s="7" t="s">
        <v>572</v>
      </c>
      <c r="M72" s="7" t="s">
        <v>573</v>
      </c>
      <c r="N72" s="9">
        <v>1.7204440000000001</v>
      </c>
      <c r="O72" s="9">
        <v>1.1090679999999999</v>
      </c>
      <c r="P72" s="9">
        <v>1.854727</v>
      </c>
      <c r="Q72" s="9">
        <v>23.993468</v>
      </c>
      <c r="R72" s="9">
        <v>19.379515999999999</v>
      </c>
      <c r="S72" s="9">
        <v>39.951951000000001</v>
      </c>
      <c r="T72" s="8" t="str">
        <f t="shared" si="8"/>
        <v>YES</v>
      </c>
      <c r="U72" s="8" t="str">
        <f t="shared" si="9"/>
        <v>NO</v>
      </c>
      <c r="V72" s="11" t="str">
        <f t="shared" ref="V72:V83" si="10">IF(AVERAGE(N72:P72)&lt;0,"YES","NO")</f>
        <v>NO</v>
      </c>
    </row>
    <row r="73" spans="1:22" s="8" customFormat="1" ht="67.5" customHeight="1" x14ac:dyDescent="0.25">
      <c r="A73" s="7" t="s">
        <v>574</v>
      </c>
      <c r="B73" s="7" t="s">
        <v>575</v>
      </c>
      <c r="C73" s="7" t="s">
        <v>186</v>
      </c>
      <c r="D73" s="7" t="s">
        <v>187</v>
      </c>
      <c r="E73" s="7" t="s">
        <v>526</v>
      </c>
      <c r="F73" s="7" t="s">
        <v>576</v>
      </c>
      <c r="G73" s="7" t="s">
        <v>128</v>
      </c>
      <c r="H73" s="7" t="s">
        <v>129</v>
      </c>
      <c r="I73" s="7" t="s">
        <v>577</v>
      </c>
      <c r="J73" s="7" t="s">
        <v>102</v>
      </c>
      <c r="K73" s="7" t="s">
        <v>578</v>
      </c>
      <c r="L73" s="7" t="s">
        <v>579</v>
      </c>
      <c r="N73" s="9">
        <v>3.2428999999999999E-2</v>
      </c>
      <c r="O73" s="9">
        <v>2.2221000000000001E-2</v>
      </c>
      <c r="P73" s="9">
        <v>1.1209999999999999E-2</v>
      </c>
      <c r="Q73" s="9">
        <v>23.971997000000002</v>
      </c>
      <c r="R73" s="9">
        <v>6.0626309999999997</v>
      </c>
      <c r="S73" s="9">
        <v>4.0652200000000001</v>
      </c>
      <c r="T73" s="8" t="str">
        <f t="shared" si="8"/>
        <v>YES</v>
      </c>
      <c r="U73" s="8" t="str">
        <f t="shared" si="9"/>
        <v>NO</v>
      </c>
      <c r="V73" s="11" t="str">
        <f t="shared" si="10"/>
        <v>NO</v>
      </c>
    </row>
    <row r="74" spans="1:22" s="8" customFormat="1" ht="67.5" customHeight="1" x14ac:dyDescent="0.25">
      <c r="A74" s="7" t="s">
        <v>580</v>
      </c>
      <c r="B74" s="7" t="s">
        <v>581</v>
      </c>
      <c r="C74" s="7" t="s">
        <v>416</v>
      </c>
      <c r="D74" s="7" t="s">
        <v>417</v>
      </c>
      <c r="E74" s="7" t="s">
        <v>582</v>
      </c>
      <c r="G74" s="7" t="s">
        <v>99</v>
      </c>
      <c r="H74" s="7" t="s">
        <v>100</v>
      </c>
      <c r="I74" s="7" t="s">
        <v>583</v>
      </c>
      <c r="J74" s="7" t="s">
        <v>90</v>
      </c>
      <c r="L74" s="7" t="s">
        <v>584</v>
      </c>
      <c r="M74" s="7" t="s">
        <v>585</v>
      </c>
      <c r="N74" s="9">
        <v>1.50018939269759</v>
      </c>
      <c r="O74" s="9">
        <v>1.6599750038297201</v>
      </c>
      <c r="P74" s="9">
        <v>1.97107388586679</v>
      </c>
      <c r="Q74" s="9">
        <v>23.6412291654858</v>
      </c>
      <c r="R74" s="9">
        <v>17.999487577807201</v>
      </c>
      <c r="S74" s="9">
        <v>18.410102234374602</v>
      </c>
      <c r="T74" s="8" t="str">
        <f t="shared" si="8"/>
        <v>YES</v>
      </c>
      <c r="U74" s="8" t="str">
        <f t="shared" si="9"/>
        <v>NO</v>
      </c>
      <c r="V74" s="11" t="str">
        <f t="shared" si="10"/>
        <v>NO</v>
      </c>
    </row>
    <row r="75" spans="1:22" s="8" customFormat="1" ht="67.5" customHeight="1" x14ac:dyDescent="0.25">
      <c r="A75" s="7" t="s">
        <v>586</v>
      </c>
      <c r="B75" s="7" t="s">
        <v>587</v>
      </c>
      <c r="C75" s="7" t="s">
        <v>303</v>
      </c>
      <c r="D75" s="7" t="s">
        <v>304</v>
      </c>
      <c r="E75" s="7" t="s">
        <v>588</v>
      </c>
      <c r="G75" s="7" t="s">
        <v>87</v>
      </c>
      <c r="H75" s="7" t="s">
        <v>88</v>
      </c>
      <c r="I75" s="7" t="s">
        <v>589</v>
      </c>
      <c r="J75" s="7" t="s">
        <v>102</v>
      </c>
      <c r="L75" s="7" t="s">
        <v>307</v>
      </c>
      <c r="M75" s="7" t="s">
        <v>590</v>
      </c>
      <c r="N75" s="9">
        <v>1.6488760230961299</v>
      </c>
      <c r="O75" s="9">
        <v>0.81350137420818402</v>
      </c>
      <c r="P75" s="9">
        <v>0.86787873516442604</v>
      </c>
      <c r="Q75" s="9">
        <v>22.924205666912901</v>
      </c>
      <c r="R75" s="9">
        <v>16.956787702245201</v>
      </c>
      <c r="S75" s="9">
        <v>18.097375296389998</v>
      </c>
      <c r="T75" s="8" t="str">
        <f t="shared" si="8"/>
        <v>YES</v>
      </c>
      <c r="U75" s="8" t="str">
        <f t="shared" si="9"/>
        <v>NO</v>
      </c>
      <c r="V75" s="11" t="str">
        <f t="shared" si="10"/>
        <v>NO</v>
      </c>
    </row>
    <row r="76" spans="1:22" s="8" customFormat="1" ht="67.5" customHeight="1" x14ac:dyDescent="0.25">
      <c r="A76" s="7" t="s">
        <v>591</v>
      </c>
      <c r="B76" s="7" t="s">
        <v>592</v>
      </c>
      <c r="C76" s="7" t="s">
        <v>186</v>
      </c>
      <c r="D76" s="7" t="s">
        <v>187</v>
      </c>
      <c r="E76" s="7" t="s">
        <v>593</v>
      </c>
      <c r="F76" s="7" t="s">
        <v>594</v>
      </c>
      <c r="G76" s="7" t="s">
        <v>99</v>
      </c>
      <c r="H76" s="7" t="s">
        <v>100</v>
      </c>
      <c r="I76" s="7" t="s">
        <v>595</v>
      </c>
      <c r="J76" s="7" t="s">
        <v>240</v>
      </c>
      <c r="K76" s="7" t="s">
        <v>521</v>
      </c>
      <c r="L76" s="7" t="s">
        <v>596</v>
      </c>
      <c r="M76" s="7" t="s">
        <v>597</v>
      </c>
      <c r="N76" s="9">
        <v>1.6613659999999999</v>
      </c>
      <c r="O76" s="9">
        <v>0.551261</v>
      </c>
      <c r="P76" s="9">
        <v>1.0188010000000001</v>
      </c>
      <c r="Q76" s="9">
        <v>22.728831</v>
      </c>
      <c r="R76" s="9">
        <v>18.917818</v>
      </c>
      <c r="S76" s="9">
        <v>22.534003999999999</v>
      </c>
      <c r="T76" s="8" t="str">
        <f t="shared" si="8"/>
        <v>YES</v>
      </c>
      <c r="U76" s="8" t="str">
        <f t="shared" si="9"/>
        <v>NO</v>
      </c>
      <c r="V76" s="11" t="str">
        <f t="shared" si="10"/>
        <v>NO</v>
      </c>
    </row>
    <row r="77" spans="1:22" s="8" customFormat="1" ht="67.5" customHeight="1" x14ac:dyDescent="0.25">
      <c r="A77" s="7" t="s">
        <v>598</v>
      </c>
      <c r="B77" s="7" t="s">
        <v>599</v>
      </c>
      <c r="C77" s="7" t="s">
        <v>163</v>
      </c>
      <c r="D77" s="7" t="s">
        <v>164</v>
      </c>
      <c r="E77" s="7" t="s">
        <v>600</v>
      </c>
      <c r="G77" s="7" t="s">
        <v>87</v>
      </c>
      <c r="H77" s="7" t="s">
        <v>88</v>
      </c>
      <c r="I77" s="7" t="s">
        <v>601</v>
      </c>
      <c r="J77" s="7" t="s">
        <v>102</v>
      </c>
      <c r="L77" s="7" t="s">
        <v>602</v>
      </c>
      <c r="M77" s="7" t="s">
        <v>603</v>
      </c>
      <c r="N77" s="9">
        <v>2.72985231096242</v>
      </c>
      <c r="O77" s="9">
        <v>2.0121463272681499</v>
      </c>
      <c r="P77" s="9">
        <v>1.60386341690464</v>
      </c>
      <c r="Q77" s="9">
        <v>22.221586193736499</v>
      </c>
      <c r="R77" s="9">
        <v>17.599046464398999</v>
      </c>
      <c r="S77" s="9">
        <v>16.748646709113402</v>
      </c>
      <c r="T77" s="8" t="str">
        <f t="shared" si="8"/>
        <v>YES</v>
      </c>
      <c r="U77" s="8" t="str">
        <f t="shared" si="9"/>
        <v>NO</v>
      </c>
      <c r="V77" s="11" t="str">
        <f t="shared" si="10"/>
        <v>NO</v>
      </c>
    </row>
    <row r="78" spans="1:22" s="8" customFormat="1" ht="67.5" customHeight="1" x14ac:dyDescent="0.25">
      <c r="A78" s="7" t="s">
        <v>604</v>
      </c>
      <c r="B78" s="7" t="s">
        <v>605</v>
      </c>
      <c r="C78" s="7" t="s">
        <v>95</v>
      </c>
      <c r="D78" s="7" t="s">
        <v>96</v>
      </c>
      <c r="E78" s="7" t="s">
        <v>97</v>
      </c>
      <c r="F78" s="7" t="s">
        <v>606</v>
      </c>
      <c r="G78" s="7" t="s">
        <v>128</v>
      </c>
      <c r="H78" s="7" t="s">
        <v>129</v>
      </c>
      <c r="I78" s="7" t="s">
        <v>607</v>
      </c>
      <c r="J78" s="7" t="s">
        <v>90</v>
      </c>
      <c r="K78" s="7" t="s">
        <v>608</v>
      </c>
      <c r="L78" s="7" t="s">
        <v>609</v>
      </c>
      <c r="M78" s="7" t="s">
        <v>610</v>
      </c>
      <c r="N78" s="9">
        <v>0.94924377599495902</v>
      </c>
      <c r="O78" s="9">
        <v>0.13612373446008599</v>
      </c>
      <c r="P78" s="9">
        <v>1.54639771420614</v>
      </c>
      <c r="Q78" s="9">
        <v>22.716902302971899</v>
      </c>
      <c r="R78" s="9">
        <v>15.5088285760446</v>
      </c>
      <c r="S78" s="9">
        <v>22.609797234891399</v>
      </c>
      <c r="T78" s="8" t="str">
        <f t="shared" si="8"/>
        <v>YES</v>
      </c>
      <c r="U78" s="8" t="str">
        <f t="shared" si="9"/>
        <v>NO</v>
      </c>
      <c r="V78" s="11" t="str">
        <f t="shared" si="10"/>
        <v>NO</v>
      </c>
    </row>
    <row r="79" spans="1:22" s="8" customFormat="1" ht="67.5" customHeight="1" x14ac:dyDescent="0.25">
      <c r="A79" s="7" t="s">
        <v>611</v>
      </c>
      <c r="B79" s="7" t="s">
        <v>612</v>
      </c>
      <c r="C79" s="7" t="s">
        <v>215</v>
      </c>
      <c r="D79" s="7" t="s">
        <v>216</v>
      </c>
      <c r="E79" s="7" t="s">
        <v>613</v>
      </c>
      <c r="G79" s="7" t="s">
        <v>87</v>
      </c>
      <c r="H79" s="7" t="s">
        <v>88</v>
      </c>
      <c r="I79" s="7" t="s">
        <v>614</v>
      </c>
      <c r="J79" s="7" t="s">
        <v>90</v>
      </c>
      <c r="L79" s="7" t="s">
        <v>615</v>
      </c>
      <c r="M79" s="7" t="s">
        <v>616</v>
      </c>
      <c r="N79" s="9">
        <v>5.6514698799999996</v>
      </c>
      <c r="O79" s="9">
        <v>5.2957250900000004</v>
      </c>
      <c r="P79" s="9">
        <v>4.6080178600000004</v>
      </c>
      <c r="Q79" s="9">
        <v>22.374890749999999</v>
      </c>
      <c r="R79" s="9">
        <v>19.776652689999999</v>
      </c>
      <c r="S79" s="9">
        <v>18.626752150000002</v>
      </c>
      <c r="T79" s="8" t="str">
        <f t="shared" si="8"/>
        <v>YES</v>
      </c>
      <c r="U79" s="8" t="str">
        <f t="shared" si="9"/>
        <v>NO</v>
      </c>
      <c r="V79" s="11" t="str">
        <f t="shared" si="10"/>
        <v>NO</v>
      </c>
    </row>
    <row r="80" spans="1:22" s="8" customFormat="1" ht="67.5" customHeight="1" x14ac:dyDescent="0.25">
      <c r="A80" s="7" t="s">
        <v>617</v>
      </c>
      <c r="B80" s="7" t="s">
        <v>618</v>
      </c>
      <c r="C80" s="7" t="s">
        <v>186</v>
      </c>
      <c r="D80" s="7" t="s">
        <v>187</v>
      </c>
      <c r="E80" s="7" t="s">
        <v>619</v>
      </c>
      <c r="F80" s="7" t="s">
        <v>620</v>
      </c>
      <c r="G80" s="7" t="s">
        <v>87</v>
      </c>
      <c r="H80" s="7" t="s">
        <v>88</v>
      </c>
      <c r="I80" s="7" t="s">
        <v>621</v>
      </c>
      <c r="J80" s="7" t="s">
        <v>90</v>
      </c>
      <c r="K80" s="7" t="s">
        <v>191</v>
      </c>
      <c r="L80" s="7" t="s">
        <v>622</v>
      </c>
      <c r="M80" s="7" t="s">
        <v>623</v>
      </c>
      <c r="N80" s="9">
        <v>0.247284</v>
      </c>
      <c r="O80" s="9">
        <v>0.19767199999999999</v>
      </c>
      <c r="P80" s="9">
        <v>0.50239</v>
      </c>
      <c r="Q80" s="9">
        <v>22.029102999999999</v>
      </c>
      <c r="R80" s="9">
        <v>21.970507000000001</v>
      </c>
      <c r="S80" s="9">
        <v>22.669546</v>
      </c>
      <c r="T80" s="8" t="str">
        <f t="shared" si="8"/>
        <v>YES</v>
      </c>
      <c r="U80" s="8" t="str">
        <f t="shared" si="9"/>
        <v>NO</v>
      </c>
      <c r="V80" s="11" t="str">
        <f t="shared" si="10"/>
        <v>NO</v>
      </c>
    </row>
    <row r="81" spans="1:22" s="8" customFormat="1" ht="67.5" customHeight="1" x14ac:dyDescent="0.25">
      <c r="A81" s="7" t="s">
        <v>624</v>
      </c>
      <c r="B81" s="7" t="s">
        <v>625</v>
      </c>
      <c r="C81" s="7" t="s">
        <v>163</v>
      </c>
      <c r="D81" s="7" t="s">
        <v>164</v>
      </c>
      <c r="E81" s="7" t="s">
        <v>165</v>
      </c>
      <c r="G81" s="7" t="s">
        <v>87</v>
      </c>
      <c r="H81" s="7" t="s">
        <v>88</v>
      </c>
      <c r="I81" s="7" t="s">
        <v>626</v>
      </c>
      <c r="J81" s="7" t="s">
        <v>240</v>
      </c>
      <c r="L81" s="7" t="s">
        <v>627</v>
      </c>
      <c r="M81" s="7" t="s">
        <v>628</v>
      </c>
      <c r="N81" s="9">
        <v>0.67516851186649196</v>
      </c>
      <c r="O81" s="9">
        <v>-0.39773861954296003</v>
      </c>
      <c r="P81" s="9">
        <v>9.2973435966401799E-2</v>
      </c>
      <c r="Q81" s="9">
        <v>22.331227215950101</v>
      </c>
      <c r="R81" s="9">
        <v>13.920584919817401</v>
      </c>
      <c r="S81" s="9">
        <v>21.885839933169098</v>
      </c>
      <c r="T81" s="8" t="str">
        <f t="shared" si="8"/>
        <v>YES</v>
      </c>
      <c r="U81" s="8" t="str">
        <f t="shared" si="9"/>
        <v>NO</v>
      </c>
      <c r="V81" s="11" t="str">
        <f t="shared" si="10"/>
        <v>NO</v>
      </c>
    </row>
    <row r="82" spans="1:22" s="8" customFormat="1" ht="67.5" customHeight="1" x14ac:dyDescent="0.25">
      <c r="A82" s="7" t="s">
        <v>629</v>
      </c>
      <c r="B82" s="7" t="s">
        <v>630</v>
      </c>
      <c r="C82" s="7" t="s">
        <v>108</v>
      </c>
      <c r="D82" s="7" t="s">
        <v>109</v>
      </c>
      <c r="E82" s="7" t="s">
        <v>631</v>
      </c>
      <c r="G82" s="7" t="s">
        <v>128</v>
      </c>
      <c r="H82" s="7" t="s">
        <v>129</v>
      </c>
      <c r="I82" s="7" t="s">
        <v>632</v>
      </c>
      <c r="J82" s="7" t="s">
        <v>520</v>
      </c>
      <c r="K82" s="7" t="s">
        <v>633</v>
      </c>
      <c r="L82" s="7" t="s">
        <v>634</v>
      </c>
      <c r="M82" s="7" t="s">
        <v>635</v>
      </c>
      <c r="N82" s="9">
        <v>3.1652040000000001</v>
      </c>
      <c r="O82" s="9">
        <v>1.5322629999999999</v>
      </c>
      <c r="P82" s="9">
        <v>1.501474</v>
      </c>
      <c r="Q82" s="9">
        <v>21.944181</v>
      </c>
      <c r="R82" s="9">
        <v>15.050312999999999</v>
      </c>
      <c r="S82" s="9">
        <v>15.665827999999999</v>
      </c>
      <c r="T82" s="8" t="str">
        <f t="shared" si="8"/>
        <v>YES</v>
      </c>
      <c r="U82" s="8" t="str">
        <f t="shared" si="9"/>
        <v>NO</v>
      </c>
      <c r="V82" s="11" t="str">
        <f t="shared" si="10"/>
        <v>NO</v>
      </c>
    </row>
    <row r="83" spans="1:22" s="8" customFormat="1" ht="67.5" customHeight="1" x14ac:dyDescent="0.25">
      <c r="A83" s="7" t="s">
        <v>636</v>
      </c>
      <c r="B83" s="7" t="s">
        <v>637</v>
      </c>
      <c r="C83" s="7" t="s">
        <v>380</v>
      </c>
      <c r="D83" s="7" t="s">
        <v>381</v>
      </c>
      <c r="E83" s="7" t="s">
        <v>382</v>
      </c>
      <c r="G83" s="7" t="s">
        <v>99</v>
      </c>
      <c r="H83" s="7" t="s">
        <v>100</v>
      </c>
      <c r="I83" s="7" t="s">
        <v>638</v>
      </c>
      <c r="J83" s="7" t="s">
        <v>102</v>
      </c>
      <c r="L83" s="7" t="s">
        <v>639</v>
      </c>
      <c r="M83" s="7" t="s">
        <v>640</v>
      </c>
      <c r="N83" s="9">
        <v>0.25655046273302901</v>
      </c>
      <c r="O83" s="9">
        <v>0.42531533086486001</v>
      </c>
      <c r="P83" s="9">
        <v>1.1119764816937201</v>
      </c>
      <c r="Q83" s="9">
        <v>21.535311601287301</v>
      </c>
      <c r="R83" s="9">
        <v>24.617686596481601</v>
      </c>
      <c r="S83" s="9">
        <v>27.015083930071501</v>
      </c>
      <c r="T83" s="8" t="str">
        <f t="shared" si="8"/>
        <v>YES</v>
      </c>
      <c r="U83" s="8" t="str">
        <f t="shared" si="9"/>
        <v>NO</v>
      </c>
      <c r="V83" s="11" t="str">
        <f t="shared" si="10"/>
        <v>NO</v>
      </c>
    </row>
    <row r="84" spans="1:22" s="8" customFormat="1" ht="67.5" hidden="1" customHeight="1" x14ac:dyDescent="0.25">
      <c r="A84" s="7" t="s">
        <v>641</v>
      </c>
      <c r="B84" s="7" t="s">
        <v>642</v>
      </c>
      <c r="C84" s="7" t="s">
        <v>108</v>
      </c>
      <c r="D84" s="7" t="s">
        <v>109</v>
      </c>
      <c r="E84" s="7" t="s">
        <v>110</v>
      </c>
      <c r="G84" s="7" t="s">
        <v>99</v>
      </c>
      <c r="H84" s="7" t="s">
        <v>100</v>
      </c>
      <c r="I84" s="7" t="s">
        <v>643</v>
      </c>
      <c r="J84" s="7" t="s">
        <v>90</v>
      </c>
      <c r="K84" s="7" t="s">
        <v>644</v>
      </c>
      <c r="L84" s="7" t="s">
        <v>645</v>
      </c>
      <c r="M84" s="7" t="s">
        <v>646</v>
      </c>
      <c r="N84" s="9">
        <v>-1.041E-3</v>
      </c>
      <c r="O84" s="9">
        <v>-3.4814829999999999</v>
      </c>
      <c r="P84" s="9">
        <v>-2.1151990000000001</v>
      </c>
      <c r="Q84" s="9">
        <v>21.389163</v>
      </c>
      <c r="R84" s="9">
        <v>17.164214000000001</v>
      </c>
      <c r="S84" s="9">
        <v>29.610690999999999</v>
      </c>
      <c r="T84" s="8" t="str">
        <f t="shared" si="8"/>
        <v>YES</v>
      </c>
      <c r="U84" s="8" t="str">
        <f t="shared" si="9"/>
        <v>YES</v>
      </c>
    </row>
    <row r="85" spans="1:22" s="8" customFormat="1" ht="67.5" customHeight="1" x14ac:dyDescent="0.25">
      <c r="A85" s="7" t="s">
        <v>647</v>
      </c>
      <c r="B85" s="7" t="s">
        <v>648</v>
      </c>
      <c r="C85" s="7" t="s">
        <v>186</v>
      </c>
      <c r="D85" s="7" t="s">
        <v>187</v>
      </c>
      <c r="E85" s="7" t="s">
        <v>649</v>
      </c>
      <c r="F85" s="7" t="s">
        <v>650</v>
      </c>
      <c r="G85" s="7" t="s">
        <v>99</v>
      </c>
      <c r="H85" s="7" t="s">
        <v>100</v>
      </c>
      <c r="I85" s="7" t="s">
        <v>651</v>
      </c>
      <c r="J85" s="7" t="s">
        <v>90</v>
      </c>
      <c r="K85" s="7" t="s">
        <v>652</v>
      </c>
      <c r="L85" s="7" t="s">
        <v>653</v>
      </c>
      <c r="M85" s="7" t="s">
        <v>654</v>
      </c>
      <c r="N85" s="9">
        <v>0.25067</v>
      </c>
      <c r="O85" s="9">
        <v>0.19774600000000001</v>
      </c>
      <c r="P85" s="9">
        <v>0.26229599999999997</v>
      </c>
      <c r="Q85" s="9">
        <v>21.036095</v>
      </c>
      <c r="R85" s="9">
        <v>19.437646000000001</v>
      </c>
      <c r="S85" s="9">
        <v>21.963982000000001</v>
      </c>
      <c r="T85" s="8" t="str">
        <f t="shared" si="8"/>
        <v>YES</v>
      </c>
      <c r="U85" s="8" t="str">
        <f t="shared" si="9"/>
        <v>NO</v>
      </c>
      <c r="V85" s="11" t="str">
        <f t="shared" ref="V85:V89" si="11">IF(AVERAGE(N85:P85)&lt;0,"YES","NO")</f>
        <v>NO</v>
      </c>
    </row>
    <row r="86" spans="1:22" s="8" customFormat="1" ht="67.5" customHeight="1" x14ac:dyDescent="0.25">
      <c r="A86" s="7" t="s">
        <v>655</v>
      </c>
      <c r="B86" s="7" t="s">
        <v>656</v>
      </c>
      <c r="C86" s="7" t="s">
        <v>236</v>
      </c>
      <c r="D86" s="7" t="s">
        <v>237</v>
      </c>
      <c r="E86" s="7" t="s">
        <v>657</v>
      </c>
      <c r="G86" s="7" t="s">
        <v>87</v>
      </c>
      <c r="H86" s="7" t="s">
        <v>88</v>
      </c>
      <c r="I86" s="7" t="s">
        <v>658</v>
      </c>
      <c r="J86" s="7" t="s">
        <v>167</v>
      </c>
      <c r="K86" s="7" t="s">
        <v>659</v>
      </c>
      <c r="L86" s="7" t="s">
        <v>660</v>
      </c>
      <c r="M86" s="7" t="s">
        <v>661</v>
      </c>
      <c r="N86" s="9">
        <v>2.4253060299999998</v>
      </c>
      <c r="O86" s="9">
        <v>-7.3400000000000002E-3</v>
      </c>
      <c r="P86" s="9">
        <v>2.147210259</v>
      </c>
      <c r="Q86" s="9">
        <v>20.47886785</v>
      </c>
      <c r="R86" s="9">
        <v>15.217511</v>
      </c>
      <c r="S86" s="9">
        <v>24.400022939999999</v>
      </c>
      <c r="T86" s="8" t="str">
        <f t="shared" si="8"/>
        <v>YES</v>
      </c>
      <c r="U86" s="8" t="str">
        <f t="shared" si="9"/>
        <v>NO</v>
      </c>
      <c r="V86" s="11" t="str">
        <f t="shared" si="11"/>
        <v>NO</v>
      </c>
    </row>
    <row r="87" spans="1:22" s="8" customFormat="1" ht="67.5" customHeight="1" x14ac:dyDescent="0.25">
      <c r="A87" s="7" t="s">
        <v>662</v>
      </c>
      <c r="B87" s="7" t="s">
        <v>663</v>
      </c>
      <c r="C87" s="7" t="s">
        <v>266</v>
      </c>
      <c r="D87" s="7" t="s">
        <v>267</v>
      </c>
      <c r="E87" s="7" t="s">
        <v>664</v>
      </c>
      <c r="G87" s="7" t="s">
        <v>87</v>
      </c>
      <c r="H87" s="7" t="s">
        <v>88</v>
      </c>
      <c r="I87" s="7" t="s">
        <v>665</v>
      </c>
      <c r="J87" s="7" t="s">
        <v>90</v>
      </c>
      <c r="L87" s="7" t="s">
        <v>666</v>
      </c>
      <c r="M87" s="7" t="s">
        <v>667</v>
      </c>
      <c r="N87" s="9">
        <v>3.5073788825233798</v>
      </c>
      <c r="O87" s="9">
        <v>-0.74839145840708499</v>
      </c>
      <c r="P87" s="9">
        <v>2.5927400076388198</v>
      </c>
      <c r="Q87" s="9">
        <v>19.964397047041601</v>
      </c>
      <c r="R87" s="9">
        <v>30.0303165444614</v>
      </c>
      <c r="S87" s="9">
        <v>36.850092395124399</v>
      </c>
      <c r="T87" s="8" t="str">
        <f t="shared" si="8"/>
        <v>YES</v>
      </c>
      <c r="U87" s="8" t="str">
        <f t="shared" si="9"/>
        <v>NO</v>
      </c>
      <c r="V87" s="11" t="str">
        <f t="shared" si="11"/>
        <v>NO</v>
      </c>
    </row>
    <row r="88" spans="1:22" s="8" customFormat="1" ht="67.5" customHeight="1" x14ac:dyDescent="0.25">
      <c r="A88" s="7" t="s">
        <v>668</v>
      </c>
      <c r="B88" s="7" t="s">
        <v>669</v>
      </c>
      <c r="C88" s="7" t="s">
        <v>95</v>
      </c>
      <c r="D88" s="7" t="s">
        <v>96</v>
      </c>
      <c r="E88" s="7" t="s">
        <v>97</v>
      </c>
      <c r="F88" s="7" t="s">
        <v>670</v>
      </c>
      <c r="G88" s="7" t="s">
        <v>87</v>
      </c>
      <c r="H88" s="7" t="s">
        <v>88</v>
      </c>
      <c r="I88" s="7" t="s">
        <v>671</v>
      </c>
      <c r="J88" s="7" t="s">
        <v>90</v>
      </c>
      <c r="K88" s="7" t="s">
        <v>672</v>
      </c>
      <c r="L88" s="7" t="s">
        <v>673</v>
      </c>
      <c r="M88" s="7" t="s">
        <v>674</v>
      </c>
      <c r="N88" s="9">
        <v>1.30511066002828</v>
      </c>
      <c r="O88" s="9">
        <v>0.71830089895486104</v>
      </c>
      <c r="P88" s="9">
        <v>1.5994138598979299</v>
      </c>
      <c r="Q88" s="9">
        <v>19.9300072887516</v>
      </c>
      <c r="R88" s="9">
        <v>7.9581751924857898</v>
      </c>
      <c r="S88" s="9">
        <v>14.753270329757999</v>
      </c>
      <c r="T88" s="8" t="str">
        <f t="shared" si="8"/>
        <v>YES</v>
      </c>
      <c r="U88" s="8" t="str">
        <f t="shared" si="9"/>
        <v>NO</v>
      </c>
      <c r="V88" s="11" t="str">
        <f t="shared" si="11"/>
        <v>NO</v>
      </c>
    </row>
    <row r="89" spans="1:22" s="8" customFormat="1" ht="67.5" customHeight="1" x14ac:dyDescent="0.25">
      <c r="A89" s="7" t="s">
        <v>675</v>
      </c>
      <c r="B89" s="7" t="s">
        <v>676</v>
      </c>
      <c r="C89" s="7" t="s">
        <v>236</v>
      </c>
      <c r="D89" s="7" t="s">
        <v>237</v>
      </c>
      <c r="E89" s="7" t="s">
        <v>677</v>
      </c>
      <c r="G89" s="7" t="s">
        <v>87</v>
      </c>
      <c r="H89" s="7" t="s">
        <v>88</v>
      </c>
      <c r="I89" s="7" t="s">
        <v>678</v>
      </c>
      <c r="J89" s="7" t="s">
        <v>90</v>
      </c>
      <c r="K89" s="7" t="s">
        <v>679</v>
      </c>
      <c r="L89" s="7" t="s">
        <v>680</v>
      </c>
      <c r="M89" s="7" t="s">
        <v>681</v>
      </c>
      <c r="N89" s="9">
        <v>2.5095275500000001</v>
      </c>
      <c r="O89" s="9">
        <v>1.0725018399999999</v>
      </c>
      <c r="P89" s="9">
        <v>2.0223305300000001</v>
      </c>
      <c r="Q89" s="9">
        <v>19.859520379999999</v>
      </c>
      <c r="R89" s="9">
        <v>18.326711889999999</v>
      </c>
      <c r="S89" s="9">
        <v>22.760117340000001</v>
      </c>
      <c r="T89" s="8" t="str">
        <f t="shared" si="8"/>
        <v>YES</v>
      </c>
      <c r="U89" s="8" t="str">
        <f t="shared" si="9"/>
        <v>NO</v>
      </c>
      <c r="V89" s="11" t="str">
        <f t="shared" si="11"/>
        <v>NO</v>
      </c>
    </row>
    <row r="90" spans="1:22" s="8" customFormat="1" ht="67.5" hidden="1" customHeight="1" x14ac:dyDescent="0.25">
      <c r="A90" s="7" t="s">
        <v>682</v>
      </c>
      <c r="B90" s="7" t="s">
        <v>683</v>
      </c>
      <c r="C90" s="7" t="s">
        <v>326</v>
      </c>
      <c r="D90" s="7" t="s">
        <v>327</v>
      </c>
      <c r="E90" s="7" t="s">
        <v>684</v>
      </c>
      <c r="G90" s="7" t="s">
        <v>87</v>
      </c>
      <c r="H90" s="7" t="s">
        <v>88</v>
      </c>
      <c r="I90" s="7" t="s">
        <v>685</v>
      </c>
      <c r="J90" s="7" t="s">
        <v>90</v>
      </c>
      <c r="K90" s="7" t="s">
        <v>686</v>
      </c>
      <c r="L90" s="7" t="s">
        <v>687</v>
      </c>
      <c r="M90" s="7" t="s">
        <v>688</v>
      </c>
      <c r="N90" s="9">
        <v>-0.85499999999999998</v>
      </c>
      <c r="O90" s="9">
        <v>-0.66200000000000003</v>
      </c>
      <c r="P90" s="9">
        <v>-0.95399999999999996</v>
      </c>
      <c r="Q90" s="9">
        <v>19.806000000000001</v>
      </c>
      <c r="R90" s="9">
        <v>20.709</v>
      </c>
      <c r="S90" s="9">
        <v>22.66</v>
      </c>
      <c r="T90" s="8" t="str">
        <f t="shared" si="8"/>
        <v>YES</v>
      </c>
      <c r="U90" s="8" t="str">
        <f t="shared" si="9"/>
        <v>YES</v>
      </c>
    </row>
    <row r="91" spans="1:22" s="8" customFormat="1" ht="67.5" customHeight="1" x14ac:dyDescent="0.25">
      <c r="A91" s="7" t="s">
        <v>689</v>
      </c>
      <c r="B91" s="7" t="s">
        <v>690</v>
      </c>
      <c r="C91" s="7" t="s">
        <v>691</v>
      </c>
      <c r="D91" s="7" t="s">
        <v>692</v>
      </c>
      <c r="E91" s="7" t="s">
        <v>693</v>
      </c>
      <c r="G91" s="7" t="s">
        <v>87</v>
      </c>
      <c r="H91" s="7" t="s">
        <v>88</v>
      </c>
      <c r="L91" s="7" t="s">
        <v>694</v>
      </c>
      <c r="N91" s="9">
        <v>1.9056569999999999</v>
      </c>
      <c r="O91" s="9">
        <v>-0.400756</v>
      </c>
      <c r="P91" s="9">
        <v>1.805472</v>
      </c>
      <c r="Q91" s="9">
        <v>19.399543000000001</v>
      </c>
      <c r="R91" s="9">
        <v>12.466875999999999</v>
      </c>
      <c r="S91" s="9">
        <v>17.725489</v>
      </c>
      <c r="T91" s="8" t="str">
        <f t="shared" si="8"/>
        <v>YES</v>
      </c>
      <c r="U91" s="8" t="str">
        <f t="shared" si="9"/>
        <v>NO</v>
      </c>
      <c r="V91" s="11" t="str">
        <f t="shared" ref="V91:V106" si="12">IF(AVERAGE(N91:P91)&lt;0,"YES","NO")</f>
        <v>NO</v>
      </c>
    </row>
    <row r="92" spans="1:22" s="8" customFormat="1" ht="67.5" customHeight="1" x14ac:dyDescent="0.25">
      <c r="A92" s="7" t="s">
        <v>695</v>
      </c>
      <c r="B92" s="7" t="s">
        <v>696</v>
      </c>
      <c r="C92" s="7" t="s">
        <v>236</v>
      </c>
      <c r="D92" s="7" t="s">
        <v>237</v>
      </c>
      <c r="E92" s="7" t="s">
        <v>697</v>
      </c>
      <c r="G92" s="7" t="s">
        <v>128</v>
      </c>
      <c r="H92" s="7" t="s">
        <v>129</v>
      </c>
      <c r="I92" s="7" t="s">
        <v>698</v>
      </c>
      <c r="J92" s="7" t="s">
        <v>90</v>
      </c>
      <c r="K92" s="7" t="s">
        <v>699</v>
      </c>
      <c r="L92" s="7" t="s">
        <v>700</v>
      </c>
      <c r="N92" s="9">
        <v>0.36141000000000001</v>
      </c>
      <c r="O92" s="9">
        <v>0.18545590000000001</v>
      </c>
      <c r="P92" s="9">
        <v>4.2420180000000002E-2</v>
      </c>
      <c r="Q92" s="9">
        <v>19.338029899999999</v>
      </c>
      <c r="R92" s="9">
        <v>23.903422849999998</v>
      </c>
      <c r="S92" s="9">
        <v>8.6458471299999999</v>
      </c>
      <c r="T92" s="8" t="str">
        <f t="shared" si="8"/>
        <v>YES</v>
      </c>
      <c r="U92" s="8" t="str">
        <f t="shared" si="9"/>
        <v>NO</v>
      </c>
      <c r="V92" s="11" t="str">
        <f t="shared" si="12"/>
        <v>NO</v>
      </c>
    </row>
    <row r="93" spans="1:22" s="8" customFormat="1" ht="67.5" customHeight="1" x14ac:dyDescent="0.25">
      <c r="A93" s="7" t="s">
        <v>701</v>
      </c>
      <c r="B93" s="7" t="s">
        <v>702</v>
      </c>
      <c r="C93" s="7" t="s">
        <v>703</v>
      </c>
      <c r="D93" s="7" t="s">
        <v>704</v>
      </c>
      <c r="E93" s="7" t="s">
        <v>705</v>
      </c>
      <c r="G93" s="7" t="s">
        <v>87</v>
      </c>
      <c r="H93" s="7" t="s">
        <v>88</v>
      </c>
      <c r="I93" s="7" t="s">
        <v>706</v>
      </c>
      <c r="J93" s="7" t="s">
        <v>102</v>
      </c>
      <c r="L93" s="7" t="s">
        <v>307</v>
      </c>
      <c r="M93" s="7" t="s">
        <v>707</v>
      </c>
      <c r="N93" s="9">
        <v>1.503968</v>
      </c>
      <c r="O93" s="9">
        <v>0.72173600000000004</v>
      </c>
      <c r="P93" s="9">
        <v>1.632063</v>
      </c>
      <c r="Q93" s="9">
        <v>19.211307999999999</v>
      </c>
      <c r="R93" s="9">
        <v>16.773098999999998</v>
      </c>
      <c r="S93" s="9">
        <v>22.683022000000001</v>
      </c>
      <c r="T93" s="8" t="str">
        <f t="shared" si="8"/>
        <v>YES</v>
      </c>
      <c r="U93" s="8" t="str">
        <f t="shared" si="9"/>
        <v>NO</v>
      </c>
      <c r="V93" s="11" t="str">
        <f t="shared" si="12"/>
        <v>NO</v>
      </c>
    </row>
    <row r="94" spans="1:22" s="8" customFormat="1" ht="67.5" customHeight="1" x14ac:dyDescent="0.25">
      <c r="A94" s="7" t="s">
        <v>708</v>
      </c>
      <c r="B94" s="7" t="s">
        <v>709</v>
      </c>
      <c r="C94" s="7" t="s">
        <v>186</v>
      </c>
      <c r="D94" s="7" t="s">
        <v>187</v>
      </c>
      <c r="E94" s="7" t="s">
        <v>710</v>
      </c>
      <c r="F94" s="7" t="s">
        <v>711</v>
      </c>
      <c r="G94" s="7" t="s">
        <v>128</v>
      </c>
      <c r="H94" s="7" t="s">
        <v>129</v>
      </c>
      <c r="I94" s="7" t="s">
        <v>712</v>
      </c>
      <c r="J94" s="7" t="s">
        <v>90</v>
      </c>
      <c r="K94" s="7" t="s">
        <v>338</v>
      </c>
      <c r="L94" s="7" t="s">
        <v>713</v>
      </c>
      <c r="M94" s="7" t="s">
        <v>714</v>
      </c>
      <c r="N94" s="9">
        <v>1.593885</v>
      </c>
      <c r="O94" s="9">
        <v>1.143813</v>
      </c>
      <c r="P94" s="9">
        <v>0.36608000000000002</v>
      </c>
      <c r="Q94" s="9">
        <v>19.119402999999998</v>
      </c>
      <c r="R94" s="9">
        <v>16.292973</v>
      </c>
      <c r="S94" s="9">
        <v>17.814843</v>
      </c>
      <c r="T94" s="8" t="str">
        <f t="shared" si="8"/>
        <v>YES</v>
      </c>
      <c r="U94" s="8" t="str">
        <f t="shared" si="9"/>
        <v>NO</v>
      </c>
      <c r="V94" s="11" t="str">
        <f t="shared" si="12"/>
        <v>NO</v>
      </c>
    </row>
    <row r="95" spans="1:22" s="8" customFormat="1" ht="67.5" customHeight="1" x14ac:dyDescent="0.25">
      <c r="A95" s="7" t="s">
        <v>715</v>
      </c>
      <c r="B95" s="7" t="s">
        <v>716</v>
      </c>
      <c r="C95" s="7" t="s">
        <v>236</v>
      </c>
      <c r="D95" s="7" t="s">
        <v>237</v>
      </c>
      <c r="E95" s="7" t="s">
        <v>717</v>
      </c>
      <c r="G95" s="7" t="s">
        <v>87</v>
      </c>
      <c r="H95" s="7" t="s">
        <v>88</v>
      </c>
      <c r="I95" s="7" t="s">
        <v>718</v>
      </c>
      <c r="J95" s="7" t="s">
        <v>90</v>
      </c>
      <c r="K95" s="7" t="s">
        <v>719</v>
      </c>
      <c r="L95" s="7" t="s">
        <v>720</v>
      </c>
      <c r="M95" s="7" t="s">
        <v>721</v>
      </c>
      <c r="N95" s="9">
        <v>2.7033660300000002</v>
      </c>
      <c r="O95" s="9">
        <v>1.35153905</v>
      </c>
      <c r="P95" s="9">
        <v>2.3249060799999999</v>
      </c>
      <c r="Q95" s="9">
        <v>18.967597940000001</v>
      </c>
      <c r="R95" s="9">
        <v>17.630780390000002</v>
      </c>
      <c r="S95" s="9">
        <v>22.798925560000001</v>
      </c>
      <c r="T95" s="8" t="str">
        <f t="shared" si="8"/>
        <v>YES</v>
      </c>
      <c r="U95" s="8" t="str">
        <f t="shared" si="9"/>
        <v>NO</v>
      </c>
      <c r="V95" s="11" t="str">
        <f t="shared" si="12"/>
        <v>NO</v>
      </c>
    </row>
    <row r="96" spans="1:22" s="8" customFormat="1" ht="67.5" customHeight="1" x14ac:dyDescent="0.25">
      <c r="A96" s="7" t="s">
        <v>722</v>
      </c>
      <c r="B96" s="7" t="s">
        <v>723</v>
      </c>
      <c r="C96" s="7" t="s">
        <v>172</v>
      </c>
      <c r="D96" s="7" t="s">
        <v>173</v>
      </c>
      <c r="E96" s="7" t="s">
        <v>724</v>
      </c>
      <c r="G96" s="7" t="s">
        <v>128</v>
      </c>
      <c r="H96" s="7" t="s">
        <v>129</v>
      </c>
      <c r="I96" s="7" t="s">
        <v>725</v>
      </c>
      <c r="J96" s="7" t="s">
        <v>90</v>
      </c>
      <c r="L96" s="7" t="s">
        <v>726</v>
      </c>
      <c r="M96" s="7" t="s">
        <v>727</v>
      </c>
      <c r="N96" s="9">
        <v>0.82156475875755397</v>
      </c>
      <c r="O96" s="9">
        <v>0.67448109333083905</v>
      </c>
      <c r="P96" s="9">
        <v>1.11817033702836</v>
      </c>
      <c r="Q96" s="9">
        <v>18.942614109418599</v>
      </c>
      <c r="R96" s="9">
        <v>11.9217581168416</v>
      </c>
      <c r="S96" s="9">
        <v>13.580516347370899</v>
      </c>
      <c r="T96" s="8" t="str">
        <f t="shared" si="8"/>
        <v>YES</v>
      </c>
      <c r="U96" s="8" t="str">
        <f t="shared" si="9"/>
        <v>NO</v>
      </c>
      <c r="V96" s="11" t="str">
        <f t="shared" si="12"/>
        <v>NO</v>
      </c>
    </row>
    <row r="97" spans="1:22" s="8" customFormat="1" ht="67.5" customHeight="1" x14ac:dyDescent="0.25">
      <c r="A97" s="7" t="s">
        <v>728</v>
      </c>
      <c r="B97" s="7" t="s">
        <v>729</v>
      </c>
      <c r="C97" s="7" t="s">
        <v>246</v>
      </c>
      <c r="D97" s="7" t="s">
        <v>247</v>
      </c>
      <c r="E97" s="7" t="s">
        <v>730</v>
      </c>
      <c r="G97" s="7" t="s">
        <v>128</v>
      </c>
      <c r="H97" s="7" t="s">
        <v>129</v>
      </c>
      <c r="I97" s="7" t="s">
        <v>460</v>
      </c>
      <c r="J97" s="7" t="s">
        <v>90</v>
      </c>
      <c r="K97" s="7" t="s">
        <v>731</v>
      </c>
      <c r="L97" s="7" t="s">
        <v>461</v>
      </c>
      <c r="M97" s="7" t="s">
        <v>732</v>
      </c>
      <c r="N97" s="9">
        <v>1.689071</v>
      </c>
      <c r="O97" s="9">
        <v>0.732294</v>
      </c>
      <c r="P97" s="9">
        <v>1.648787</v>
      </c>
      <c r="Q97" s="9">
        <v>18.913792999999998</v>
      </c>
      <c r="R97" s="9">
        <v>18.030415999999999</v>
      </c>
      <c r="S97" s="9">
        <v>27.709999</v>
      </c>
      <c r="T97" s="8" t="str">
        <f t="shared" si="8"/>
        <v>YES</v>
      </c>
      <c r="U97" s="8" t="str">
        <f t="shared" si="9"/>
        <v>NO</v>
      </c>
      <c r="V97" s="11" t="str">
        <f t="shared" si="12"/>
        <v>NO</v>
      </c>
    </row>
    <row r="98" spans="1:22" s="8" customFormat="1" ht="67.5" customHeight="1" x14ac:dyDescent="0.25">
      <c r="A98" s="7" t="s">
        <v>733</v>
      </c>
      <c r="B98" s="7" t="s">
        <v>734</v>
      </c>
      <c r="C98" s="7" t="s">
        <v>246</v>
      </c>
      <c r="D98" s="7" t="s">
        <v>247</v>
      </c>
      <c r="E98" s="7" t="s">
        <v>735</v>
      </c>
      <c r="G98" s="7" t="s">
        <v>128</v>
      </c>
      <c r="H98" s="7" t="s">
        <v>129</v>
      </c>
      <c r="I98" s="7" t="s">
        <v>736</v>
      </c>
      <c r="J98" s="7" t="s">
        <v>90</v>
      </c>
      <c r="K98" s="7" t="s">
        <v>737</v>
      </c>
      <c r="L98" s="7" t="s">
        <v>738</v>
      </c>
      <c r="M98" s="7" t="s">
        <v>739</v>
      </c>
      <c r="N98" s="9">
        <v>4.3039433999999996</v>
      </c>
      <c r="O98" s="9">
        <v>4.7956200500000001</v>
      </c>
      <c r="P98" s="9">
        <v>9.0257889999999996</v>
      </c>
      <c r="Q98" s="9">
        <v>18.77050384</v>
      </c>
      <c r="R98" s="9">
        <v>19.988585299</v>
      </c>
      <c r="S98" s="9">
        <v>35.481595800000001</v>
      </c>
      <c r="T98" s="8" t="str">
        <f t="shared" si="8"/>
        <v>YES</v>
      </c>
      <c r="U98" s="8" t="str">
        <f t="shared" si="9"/>
        <v>NO</v>
      </c>
      <c r="V98" s="11" t="str">
        <f t="shared" si="12"/>
        <v>NO</v>
      </c>
    </row>
    <row r="99" spans="1:22" s="8" customFormat="1" ht="67.5" customHeight="1" x14ac:dyDescent="0.25">
      <c r="A99" s="7" t="s">
        <v>740</v>
      </c>
      <c r="B99" s="7" t="s">
        <v>741</v>
      </c>
      <c r="C99" s="7" t="s">
        <v>186</v>
      </c>
      <c r="D99" s="7" t="s">
        <v>187</v>
      </c>
      <c r="E99" s="7" t="s">
        <v>335</v>
      </c>
      <c r="F99" s="7" t="s">
        <v>742</v>
      </c>
      <c r="G99" s="7" t="s">
        <v>99</v>
      </c>
      <c r="H99" s="7" t="s">
        <v>100</v>
      </c>
      <c r="K99" s="7" t="s">
        <v>652</v>
      </c>
      <c r="M99" s="7" t="s">
        <v>743</v>
      </c>
      <c r="N99" s="9">
        <v>2.5439720000000001</v>
      </c>
      <c r="O99" s="9">
        <v>0.48383199999999998</v>
      </c>
      <c r="P99" s="9">
        <v>0.16664599999999999</v>
      </c>
      <c r="Q99" s="9">
        <v>18.572693000000001</v>
      </c>
      <c r="R99" s="9">
        <v>12.596954999999999</v>
      </c>
      <c r="S99" s="9">
        <v>10.838373000000001</v>
      </c>
      <c r="T99" s="8" t="str">
        <f t="shared" si="8"/>
        <v>YES</v>
      </c>
      <c r="U99" s="8" t="str">
        <f t="shared" si="9"/>
        <v>NO</v>
      </c>
      <c r="V99" s="11" t="str">
        <f t="shared" si="12"/>
        <v>NO</v>
      </c>
    </row>
    <row r="100" spans="1:22" s="8" customFormat="1" ht="67.5" customHeight="1" x14ac:dyDescent="0.25">
      <c r="A100" s="7" t="s">
        <v>744</v>
      </c>
      <c r="B100" s="7" t="s">
        <v>745</v>
      </c>
      <c r="C100" s="7" t="s">
        <v>117</v>
      </c>
      <c r="D100" s="7" t="s">
        <v>118</v>
      </c>
      <c r="E100" s="7" t="s">
        <v>746</v>
      </c>
      <c r="G100" s="7" t="s">
        <v>87</v>
      </c>
      <c r="H100" s="7" t="s">
        <v>88</v>
      </c>
      <c r="I100" s="7" t="s">
        <v>747</v>
      </c>
      <c r="J100" s="7" t="s">
        <v>748</v>
      </c>
      <c r="L100" s="7" t="s">
        <v>749</v>
      </c>
      <c r="M100" s="7" t="s">
        <v>750</v>
      </c>
      <c r="N100" s="9">
        <v>3.44427352880346</v>
      </c>
      <c r="O100" s="9">
        <v>0.18972533929881899</v>
      </c>
      <c r="P100" s="9">
        <v>1.2441589665739601</v>
      </c>
      <c r="Q100" s="9">
        <v>18.543361505716799</v>
      </c>
      <c r="R100" s="9">
        <v>13.706625826783499</v>
      </c>
      <c r="S100" s="9">
        <v>20.2932922019668</v>
      </c>
      <c r="T100" s="8" t="str">
        <f t="shared" si="8"/>
        <v>YES</v>
      </c>
      <c r="U100" s="8" t="str">
        <f t="shared" si="9"/>
        <v>NO</v>
      </c>
      <c r="V100" s="11" t="str">
        <f t="shared" si="12"/>
        <v>NO</v>
      </c>
    </row>
    <row r="101" spans="1:22" s="8" customFormat="1" ht="67.5" customHeight="1" x14ac:dyDescent="0.25">
      <c r="A101" s="7" t="s">
        <v>751</v>
      </c>
      <c r="B101" s="7" t="s">
        <v>752</v>
      </c>
      <c r="C101" s="7" t="s">
        <v>186</v>
      </c>
      <c r="D101" s="7" t="s">
        <v>187</v>
      </c>
      <c r="E101" s="7" t="s">
        <v>649</v>
      </c>
      <c r="F101" s="7" t="s">
        <v>753</v>
      </c>
      <c r="G101" s="7" t="s">
        <v>128</v>
      </c>
      <c r="H101" s="7" t="s">
        <v>129</v>
      </c>
      <c r="I101" s="7" t="s">
        <v>754</v>
      </c>
      <c r="J101" s="7" t="s">
        <v>90</v>
      </c>
      <c r="K101" s="7" t="s">
        <v>338</v>
      </c>
      <c r="L101" s="7" t="s">
        <v>755</v>
      </c>
      <c r="M101" s="7" t="s">
        <v>756</v>
      </c>
      <c r="N101" s="9">
        <v>2.1662970000000001</v>
      </c>
      <c r="O101" s="9">
        <v>1.0766929999999999</v>
      </c>
      <c r="P101" s="9">
        <v>1.991636</v>
      </c>
      <c r="Q101" s="9">
        <v>18.159264</v>
      </c>
      <c r="R101" s="9">
        <v>12.521516999999999</v>
      </c>
      <c r="S101" s="9">
        <v>15.821035</v>
      </c>
      <c r="T101" s="8" t="str">
        <f t="shared" si="8"/>
        <v>YES</v>
      </c>
      <c r="U101" s="8" t="str">
        <f t="shared" si="9"/>
        <v>NO</v>
      </c>
      <c r="V101" s="11" t="str">
        <f t="shared" si="12"/>
        <v>NO</v>
      </c>
    </row>
    <row r="102" spans="1:22" s="8" customFormat="1" ht="67.5" hidden="1" customHeight="1" x14ac:dyDescent="0.25">
      <c r="A102" s="7" t="s">
        <v>757</v>
      </c>
      <c r="B102" s="7" t="s">
        <v>758</v>
      </c>
      <c r="C102" s="7" t="s">
        <v>186</v>
      </c>
      <c r="D102" s="7" t="s">
        <v>187</v>
      </c>
      <c r="E102" s="7" t="s">
        <v>759</v>
      </c>
      <c r="F102" s="7" t="s">
        <v>760</v>
      </c>
      <c r="G102" s="7" t="s">
        <v>87</v>
      </c>
      <c r="H102" s="7" t="s">
        <v>88</v>
      </c>
      <c r="I102" s="7" t="s">
        <v>761</v>
      </c>
      <c r="J102" s="7" t="s">
        <v>90</v>
      </c>
      <c r="K102" s="7" t="s">
        <v>198</v>
      </c>
      <c r="L102" s="7" t="s">
        <v>762</v>
      </c>
      <c r="M102" s="7" t="s">
        <v>763</v>
      </c>
      <c r="N102" s="9">
        <v>0.22664100000000001</v>
      </c>
      <c r="O102" s="9">
        <v>-0.58334600000000003</v>
      </c>
      <c r="P102" s="9">
        <v>0.15794900000000001</v>
      </c>
      <c r="Q102" s="9">
        <v>18.077152999999999</v>
      </c>
      <c r="R102" s="9">
        <v>20.063824</v>
      </c>
      <c r="S102" s="9">
        <v>19.100014000000002</v>
      </c>
      <c r="T102" s="8" t="str">
        <f t="shared" si="8"/>
        <v>YES</v>
      </c>
      <c r="U102" s="8" t="str">
        <f t="shared" si="9"/>
        <v>NO</v>
      </c>
      <c r="V102" s="11" t="str">
        <f t="shared" si="12"/>
        <v>YES</v>
      </c>
    </row>
    <row r="103" spans="1:22" s="8" customFormat="1" ht="67.5" customHeight="1" x14ac:dyDescent="0.25">
      <c r="A103" s="7" t="s">
        <v>764</v>
      </c>
      <c r="B103" s="7" t="s">
        <v>765</v>
      </c>
      <c r="C103" s="7" t="s">
        <v>117</v>
      </c>
      <c r="D103" s="7" t="s">
        <v>118</v>
      </c>
      <c r="E103" s="7" t="s">
        <v>766</v>
      </c>
      <c r="G103" s="7" t="s">
        <v>87</v>
      </c>
      <c r="H103" s="7" t="s">
        <v>88</v>
      </c>
      <c r="I103" s="7" t="s">
        <v>767</v>
      </c>
      <c r="J103" s="7" t="s">
        <v>90</v>
      </c>
      <c r="L103" s="7" t="s">
        <v>768</v>
      </c>
      <c r="M103" s="7" t="s">
        <v>769</v>
      </c>
      <c r="N103" s="9">
        <v>1.1538903487707499</v>
      </c>
      <c r="O103" s="9">
        <v>0.53426655546547497</v>
      </c>
      <c r="P103" s="9">
        <v>0.49761670799482099</v>
      </c>
      <c r="Q103" s="9">
        <v>17.8631185711229</v>
      </c>
      <c r="R103" s="9">
        <v>13.911095535307799</v>
      </c>
      <c r="S103" s="9">
        <v>12.746300791690199</v>
      </c>
      <c r="T103" s="8" t="str">
        <f t="shared" si="8"/>
        <v>YES</v>
      </c>
      <c r="U103" s="8" t="str">
        <f t="shared" si="9"/>
        <v>NO</v>
      </c>
      <c r="V103" s="11" t="str">
        <f t="shared" si="12"/>
        <v>NO</v>
      </c>
    </row>
    <row r="104" spans="1:22" s="8" customFormat="1" ht="67.5" customHeight="1" x14ac:dyDescent="0.25">
      <c r="A104" s="7" t="s">
        <v>770</v>
      </c>
      <c r="B104" s="7" t="s">
        <v>771</v>
      </c>
      <c r="C104" s="7" t="s">
        <v>220</v>
      </c>
      <c r="D104" s="7" t="s">
        <v>221</v>
      </c>
      <c r="E104" s="7" t="s">
        <v>222</v>
      </c>
      <c r="G104" s="7" t="s">
        <v>87</v>
      </c>
      <c r="H104" s="7" t="s">
        <v>88</v>
      </c>
      <c r="I104" s="7" t="s">
        <v>772</v>
      </c>
      <c r="J104" s="7" t="s">
        <v>90</v>
      </c>
      <c r="L104" s="7" t="s">
        <v>773</v>
      </c>
      <c r="M104" s="7" t="s">
        <v>774</v>
      </c>
      <c r="N104" s="9">
        <v>0.55876505111270502</v>
      </c>
      <c r="O104" s="9">
        <v>-1.40071434513124</v>
      </c>
      <c r="P104" s="9">
        <v>1.9815023862201</v>
      </c>
      <c r="Q104" s="9">
        <v>17.8434498429183</v>
      </c>
      <c r="R104" s="9">
        <v>14.392423688543101</v>
      </c>
      <c r="S104" s="9">
        <v>20.8248940283531</v>
      </c>
      <c r="T104" s="8" t="str">
        <f t="shared" si="8"/>
        <v>YES</v>
      </c>
      <c r="U104" s="8" t="str">
        <f t="shared" si="9"/>
        <v>NO</v>
      </c>
      <c r="V104" s="11" t="str">
        <f t="shared" si="12"/>
        <v>NO</v>
      </c>
    </row>
    <row r="105" spans="1:22" s="8" customFormat="1" ht="67.5" customHeight="1" x14ac:dyDescent="0.25">
      <c r="A105" s="7" t="s">
        <v>775</v>
      </c>
      <c r="B105" s="7" t="s">
        <v>776</v>
      </c>
      <c r="C105" s="7" t="s">
        <v>777</v>
      </c>
      <c r="D105" s="7" t="s">
        <v>778</v>
      </c>
      <c r="E105" s="7" t="s">
        <v>779</v>
      </c>
      <c r="G105" s="7" t="s">
        <v>99</v>
      </c>
      <c r="H105" s="7" t="s">
        <v>100</v>
      </c>
      <c r="I105" s="7" t="s">
        <v>780</v>
      </c>
      <c r="J105" s="7" t="s">
        <v>507</v>
      </c>
      <c r="L105" s="7" t="s">
        <v>781</v>
      </c>
      <c r="M105" s="7" t="s">
        <v>782</v>
      </c>
      <c r="N105" s="9">
        <v>2.53882142672198</v>
      </c>
      <c r="O105" s="9">
        <v>0.58846508115921503</v>
      </c>
      <c r="P105" s="9">
        <v>2.6409381476249099</v>
      </c>
      <c r="Q105" s="9">
        <v>17.6694194176576</v>
      </c>
      <c r="R105" s="9">
        <v>15.485330683513199</v>
      </c>
      <c r="S105" s="9">
        <v>19.6237083530131</v>
      </c>
      <c r="T105" s="8" t="str">
        <f t="shared" si="8"/>
        <v>YES</v>
      </c>
      <c r="U105" s="8" t="str">
        <f t="shared" si="9"/>
        <v>NO</v>
      </c>
      <c r="V105" s="11" t="str">
        <f t="shared" si="12"/>
        <v>NO</v>
      </c>
    </row>
    <row r="106" spans="1:22" s="8" customFormat="1" ht="67.5" customHeight="1" x14ac:dyDescent="0.25">
      <c r="A106" s="7" t="s">
        <v>783</v>
      </c>
      <c r="B106" s="7" t="s">
        <v>784</v>
      </c>
      <c r="C106" s="7" t="s">
        <v>117</v>
      </c>
      <c r="D106" s="7" t="s">
        <v>118</v>
      </c>
      <c r="E106" s="7" t="s">
        <v>785</v>
      </c>
      <c r="G106" s="7" t="s">
        <v>87</v>
      </c>
      <c r="H106" s="7" t="s">
        <v>88</v>
      </c>
      <c r="I106" s="7" t="s">
        <v>786</v>
      </c>
      <c r="J106" s="7" t="s">
        <v>90</v>
      </c>
      <c r="L106" s="7" t="s">
        <v>787</v>
      </c>
      <c r="M106" s="7" t="s">
        <v>788</v>
      </c>
      <c r="N106" s="9">
        <v>2.6448575992743799</v>
      </c>
      <c r="O106" s="9">
        <v>-0.20251824789153999</v>
      </c>
      <c r="P106" s="9">
        <v>1.0730519496939701</v>
      </c>
      <c r="Q106" s="9">
        <v>17.577799283978699</v>
      </c>
      <c r="R106" s="9">
        <v>11.051338392436801</v>
      </c>
      <c r="S106" s="9">
        <v>16.497294752142899</v>
      </c>
      <c r="T106" s="8" t="str">
        <f t="shared" si="8"/>
        <v>YES</v>
      </c>
      <c r="U106" s="8" t="str">
        <f t="shared" si="9"/>
        <v>NO</v>
      </c>
      <c r="V106" s="11" t="str">
        <f t="shared" si="12"/>
        <v>NO</v>
      </c>
    </row>
    <row r="107" spans="1:22" s="8" customFormat="1" ht="67.5" hidden="1" customHeight="1" x14ac:dyDescent="0.25">
      <c r="A107" s="7" t="s">
        <v>789</v>
      </c>
      <c r="B107" s="7" t="s">
        <v>790</v>
      </c>
      <c r="C107" s="7" t="s">
        <v>236</v>
      </c>
      <c r="D107" s="7" t="s">
        <v>237</v>
      </c>
      <c r="E107" s="7" t="s">
        <v>791</v>
      </c>
      <c r="G107" s="7" t="s">
        <v>223</v>
      </c>
      <c r="H107" s="7" t="s">
        <v>224</v>
      </c>
      <c r="I107" s="7" t="s">
        <v>792</v>
      </c>
      <c r="J107" s="7" t="s">
        <v>507</v>
      </c>
      <c r="K107" s="7" t="s">
        <v>793</v>
      </c>
      <c r="L107" s="7" t="s">
        <v>794</v>
      </c>
      <c r="M107" s="7" t="s">
        <v>795</v>
      </c>
      <c r="N107" s="9">
        <v>-1.1432089999999999</v>
      </c>
      <c r="O107" s="9">
        <v>-1.8082560000000001</v>
      </c>
      <c r="P107" s="9">
        <v>1.0867519999999999</v>
      </c>
      <c r="Q107" s="9">
        <v>17.496382000000001</v>
      </c>
      <c r="R107" s="9">
        <v>12.891035</v>
      </c>
      <c r="S107" s="9">
        <v>20.451919</v>
      </c>
      <c r="T107" s="8" t="str">
        <f t="shared" si="8"/>
        <v>YES</v>
      </c>
      <c r="U107" s="8" t="str">
        <f t="shared" si="9"/>
        <v>YES</v>
      </c>
    </row>
    <row r="108" spans="1:22" s="8" customFormat="1" ht="67.5" customHeight="1" x14ac:dyDescent="0.25">
      <c r="A108" s="7" t="s">
        <v>796</v>
      </c>
      <c r="B108" s="7" t="s">
        <v>797</v>
      </c>
      <c r="C108" s="7" t="s">
        <v>117</v>
      </c>
      <c r="D108" s="7" t="s">
        <v>118</v>
      </c>
      <c r="E108" s="7" t="s">
        <v>798</v>
      </c>
      <c r="G108" s="7" t="s">
        <v>99</v>
      </c>
      <c r="H108" s="7" t="s">
        <v>100</v>
      </c>
      <c r="I108" s="7" t="s">
        <v>799</v>
      </c>
      <c r="J108" s="7" t="s">
        <v>748</v>
      </c>
      <c r="L108" s="7" t="s">
        <v>800</v>
      </c>
      <c r="M108" s="7" t="s">
        <v>801</v>
      </c>
      <c r="N108" s="9">
        <v>1.48379077453125</v>
      </c>
      <c r="O108" s="9">
        <v>1.51932051710494</v>
      </c>
      <c r="P108" s="9">
        <v>14.232587906808099</v>
      </c>
      <c r="Q108" s="9">
        <v>17.377292894689901</v>
      </c>
      <c r="R108" s="9">
        <v>17.317044826400199</v>
      </c>
      <c r="S108" s="9">
        <v>74.976985258247396</v>
      </c>
      <c r="T108" s="8" t="str">
        <f t="shared" si="8"/>
        <v>YES</v>
      </c>
      <c r="U108" s="8" t="str">
        <f t="shared" si="9"/>
        <v>NO</v>
      </c>
      <c r="V108" s="11" t="str">
        <f t="shared" ref="V108:V113" si="13">IF(AVERAGE(N108:P108)&lt;0,"YES","NO")</f>
        <v>NO</v>
      </c>
    </row>
    <row r="109" spans="1:22" s="8" customFormat="1" ht="67.5" customHeight="1" x14ac:dyDescent="0.25">
      <c r="A109" s="7" t="s">
        <v>802</v>
      </c>
      <c r="B109" s="7" t="s">
        <v>803</v>
      </c>
      <c r="C109" s="7" t="s">
        <v>186</v>
      </c>
      <c r="D109" s="7" t="s">
        <v>187</v>
      </c>
      <c r="E109" s="7" t="s">
        <v>804</v>
      </c>
      <c r="F109" s="7" t="s">
        <v>805</v>
      </c>
      <c r="G109" s="7" t="s">
        <v>99</v>
      </c>
      <c r="H109" s="7" t="s">
        <v>100</v>
      </c>
      <c r="I109" s="7" t="s">
        <v>151</v>
      </c>
      <c r="J109" s="7" t="s">
        <v>90</v>
      </c>
      <c r="K109" s="7" t="s">
        <v>521</v>
      </c>
      <c r="L109" s="7" t="s">
        <v>152</v>
      </c>
      <c r="M109" s="7" t="s">
        <v>806</v>
      </c>
      <c r="N109" s="9">
        <v>0.46352900000000002</v>
      </c>
      <c r="O109" s="9">
        <v>0.160081</v>
      </c>
      <c r="P109" s="9">
        <v>0.707399</v>
      </c>
      <c r="Q109" s="9">
        <v>17.188694000000002</v>
      </c>
      <c r="R109" s="9">
        <v>11.747522999999999</v>
      </c>
      <c r="S109" s="9">
        <v>15.315016999999999</v>
      </c>
      <c r="T109" s="8" t="str">
        <f t="shared" si="8"/>
        <v>YES</v>
      </c>
      <c r="U109" s="8" t="str">
        <f t="shared" si="9"/>
        <v>NO</v>
      </c>
      <c r="V109" s="11" t="str">
        <f t="shared" si="13"/>
        <v>NO</v>
      </c>
    </row>
    <row r="110" spans="1:22" s="8" customFormat="1" ht="67.5" customHeight="1" x14ac:dyDescent="0.25">
      <c r="A110" s="7" t="s">
        <v>807</v>
      </c>
      <c r="B110" s="7" t="s">
        <v>808</v>
      </c>
      <c r="C110" s="7" t="s">
        <v>186</v>
      </c>
      <c r="D110" s="7" t="s">
        <v>187</v>
      </c>
      <c r="E110" s="7" t="s">
        <v>809</v>
      </c>
      <c r="F110" s="7" t="s">
        <v>810</v>
      </c>
      <c r="G110" s="7" t="s">
        <v>87</v>
      </c>
      <c r="H110" s="7" t="s">
        <v>88</v>
      </c>
      <c r="I110" s="7" t="s">
        <v>811</v>
      </c>
      <c r="J110" s="7" t="s">
        <v>90</v>
      </c>
      <c r="K110" s="7" t="s">
        <v>191</v>
      </c>
      <c r="L110" s="7" t="s">
        <v>812</v>
      </c>
      <c r="M110" s="7" t="s">
        <v>813</v>
      </c>
      <c r="N110" s="9">
        <v>0.78822099999999995</v>
      </c>
      <c r="O110" s="9">
        <v>-0.36260900000000001</v>
      </c>
      <c r="P110" s="9">
        <v>0.176986</v>
      </c>
      <c r="Q110" s="9">
        <v>16.458473000000001</v>
      </c>
      <c r="R110" s="9">
        <v>12.519876999999999</v>
      </c>
      <c r="S110" s="9">
        <v>15.368935</v>
      </c>
      <c r="T110" s="8" t="str">
        <f t="shared" si="8"/>
        <v>YES</v>
      </c>
      <c r="U110" s="8" t="str">
        <f t="shared" si="9"/>
        <v>NO</v>
      </c>
      <c r="V110" s="11" t="str">
        <f t="shared" si="13"/>
        <v>NO</v>
      </c>
    </row>
    <row r="111" spans="1:22" s="8" customFormat="1" ht="67.5" customHeight="1" x14ac:dyDescent="0.25">
      <c r="A111" s="7" t="s">
        <v>814</v>
      </c>
      <c r="B111" s="7" t="s">
        <v>815</v>
      </c>
      <c r="C111" s="7" t="s">
        <v>84</v>
      </c>
      <c r="D111" s="7" t="s">
        <v>85</v>
      </c>
      <c r="E111" s="7" t="s">
        <v>86</v>
      </c>
      <c r="G111" s="7" t="s">
        <v>128</v>
      </c>
      <c r="H111" s="7" t="s">
        <v>129</v>
      </c>
      <c r="I111" s="7" t="s">
        <v>816</v>
      </c>
      <c r="J111" s="7" t="s">
        <v>90</v>
      </c>
      <c r="L111" s="7" t="s">
        <v>817</v>
      </c>
      <c r="M111" s="7" t="s">
        <v>818</v>
      </c>
      <c r="N111" s="9">
        <v>0.91961000000000004</v>
      </c>
      <c r="O111" s="9">
        <v>0.26762200000000003</v>
      </c>
      <c r="P111" s="9">
        <v>0.67129099999999997</v>
      </c>
      <c r="Q111" s="9">
        <v>16.394452000000001</v>
      </c>
      <c r="R111" s="9">
        <v>7.6005900000000004</v>
      </c>
      <c r="S111" s="9">
        <v>15.637521</v>
      </c>
      <c r="T111" s="8" t="str">
        <f t="shared" si="8"/>
        <v>YES</v>
      </c>
      <c r="U111" s="8" t="str">
        <f t="shared" si="9"/>
        <v>NO</v>
      </c>
      <c r="V111" s="11" t="str">
        <f t="shared" si="13"/>
        <v>NO</v>
      </c>
    </row>
    <row r="112" spans="1:22" s="8" customFormat="1" ht="67.5" customHeight="1" x14ac:dyDescent="0.25">
      <c r="A112" s="7" t="s">
        <v>819</v>
      </c>
      <c r="B112" s="7" t="s">
        <v>820</v>
      </c>
      <c r="C112" s="7" t="s">
        <v>117</v>
      </c>
      <c r="D112" s="7" t="s">
        <v>118</v>
      </c>
      <c r="E112" s="7" t="s">
        <v>119</v>
      </c>
      <c r="G112" s="7" t="s">
        <v>87</v>
      </c>
      <c r="H112" s="7" t="s">
        <v>88</v>
      </c>
      <c r="I112" s="7" t="s">
        <v>821</v>
      </c>
      <c r="J112" s="7" t="s">
        <v>90</v>
      </c>
      <c r="L112" s="7" t="s">
        <v>822</v>
      </c>
      <c r="M112" s="7" t="s">
        <v>823</v>
      </c>
      <c r="N112" s="9">
        <v>1.25697064001035</v>
      </c>
      <c r="O112" s="9">
        <v>0.40698795641586699</v>
      </c>
      <c r="P112" s="9">
        <v>0.64364365527733303</v>
      </c>
      <c r="Q112" s="9">
        <v>16.368671817117502</v>
      </c>
      <c r="R112" s="9">
        <v>13.164987086705301</v>
      </c>
      <c r="S112" s="9">
        <v>15.3593158933041</v>
      </c>
      <c r="T112" s="8" t="str">
        <f t="shared" si="8"/>
        <v>YES</v>
      </c>
      <c r="U112" s="8" t="str">
        <f t="shared" si="9"/>
        <v>NO</v>
      </c>
      <c r="V112" s="11" t="str">
        <f t="shared" si="13"/>
        <v>NO</v>
      </c>
    </row>
    <row r="113" spans="1:22" s="8" customFormat="1" ht="67.5" customHeight="1" x14ac:dyDescent="0.25">
      <c r="A113" s="7" t="s">
        <v>824</v>
      </c>
      <c r="B113" s="7" t="s">
        <v>825</v>
      </c>
      <c r="C113" s="7" t="s">
        <v>246</v>
      </c>
      <c r="D113" s="7" t="s">
        <v>247</v>
      </c>
      <c r="E113" s="7" t="s">
        <v>826</v>
      </c>
      <c r="G113" s="7" t="s">
        <v>128</v>
      </c>
      <c r="H113" s="7" t="s">
        <v>129</v>
      </c>
      <c r="I113" s="7" t="s">
        <v>827</v>
      </c>
      <c r="J113" s="7" t="s">
        <v>90</v>
      </c>
      <c r="K113" s="7" t="s">
        <v>828</v>
      </c>
      <c r="L113" s="7" t="s">
        <v>829</v>
      </c>
      <c r="N113" s="9">
        <v>7.5679919999999998E-2</v>
      </c>
      <c r="O113" s="9">
        <v>0.11587089</v>
      </c>
      <c r="P113" s="9">
        <v>5.2792569999999997E-2</v>
      </c>
      <c r="Q113" s="9">
        <v>16.168361780000001</v>
      </c>
      <c r="R113" s="9">
        <v>19.942096670000002</v>
      </c>
      <c r="S113" s="9">
        <v>12.20881045</v>
      </c>
      <c r="T113" s="8" t="str">
        <f t="shared" si="8"/>
        <v>YES</v>
      </c>
      <c r="U113" s="8" t="str">
        <f t="shared" si="9"/>
        <v>NO</v>
      </c>
      <c r="V113" s="11" t="str">
        <f t="shared" si="13"/>
        <v>NO</v>
      </c>
    </row>
    <row r="114" spans="1:22" s="8" customFormat="1" ht="67.5" hidden="1" customHeight="1" x14ac:dyDescent="0.25">
      <c r="A114" s="7" t="s">
        <v>830</v>
      </c>
      <c r="B114" s="7" t="s">
        <v>831</v>
      </c>
      <c r="C114" s="7" t="s">
        <v>95</v>
      </c>
      <c r="D114" s="7" t="s">
        <v>96</v>
      </c>
      <c r="E114" s="7" t="s">
        <v>372</v>
      </c>
      <c r="G114" s="7" t="s">
        <v>87</v>
      </c>
      <c r="H114" s="7" t="s">
        <v>88</v>
      </c>
      <c r="N114" s="9">
        <v>0.45719339529661002</v>
      </c>
      <c r="O114" s="9">
        <v>-0.26341156038674302</v>
      </c>
      <c r="P114" s="9">
        <v>-2.2661634285398299E-2</v>
      </c>
      <c r="Q114" s="9">
        <v>16.085958022079598</v>
      </c>
      <c r="R114" s="9">
        <v>13.209440573348701</v>
      </c>
      <c r="S114" s="9">
        <v>13.2178583316648</v>
      </c>
      <c r="T114" s="8" t="str">
        <f t="shared" si="8"/>
        <v>YES</v>
      </c>
      <c r="U114" s="8" t="str">
        <f t="shared" si="9"/>
        <v>YES</v>
      </c>
    </row>
    <row r="115" spans="1:22" s="8" customFormat="1" ht="67.5" customHeight="1" x14ac:dyDescent="0.25">
      <c r="A115" s="7" t="s">
        <v>832</v>
      </c>
      <c r="B115" s="7" t="s">
        <v>833</v>
      </c>
      <c r="C115" s="7" t="s">
        <v>95</v>
      </c>
      <c r="D115" s="7" t="s">
        <v>96</v>
      </c>
      <c r="E115" s="7" t="s">
        <v>834</v>
      </c>
      <c r="F115" s="7" t="s">
        <v>835</v>
      </c>
      <c r="G115" s="7" t="s">
        <v>87</v>
      </c>
      <c r="H115" s="7" t="s">
        <v>88</v>
      </c>
      <c r="I115" s="7" t="s">
        <v>836</v>
      </c>
      <c r="J115" s="7" t="s">
        <v>102</v>
      </c>
      <c r="K115" s="7" t="s">
        <v>837</v>
      </c>
      <c r="L115" s="7" t="s">
        <v>838</v>
      </c>
      <c r="M115" s="7" t="s">
        <v>839</v>
      </c>
      <c r="N115" s="9">
        <v>1.4610698211012501</v>
      </c>
      <c r="O115" s="9">
        <v>0.200423997682764</v>
      </c>
      <c r="P115" s="9">
        <v>1.43073135240935E-2</v>
      </c>
      <c r="Q115" s="9">
        <v>16.059610276891799</v>
      </c>
      <c r="R115" s="9">
        <v>8.16793149805779</v>
      </c>
      <c r="S115" s="9">
        <v>10.3404347042213</v>
      </c>
      <c r="T115" s="8" t="str">
        <f t="shared" si="8"/>
        <v>YES</v>
      </c>
      <c r="U115" s="8" t="str">
        <f t="shared" si="9"/>
        <v>NO</v>
      </c>
      <c r="V115" s="11" t="str">
        <f t="shared" ref="V115:V116" si="14">IF(AVERAGE(N115:P115)&lt;0,"YES","NO")</f>
        <v>NO</v>
      </c>
    </row>
    <row r="116" spans="1:22" s="8" customFormat="1" ht="67.5" customHeight="1" x14ac:dyDescent="0.25">
      <c r="A116" s="7" t="s">
        <v>840</v>
      </c>
      <c r="B116" s="7" t="s">
        <v>841</v>
      </c>
      <c r="C116" s="7" t="s">
        <v>842</v>
      </c>
      <c r="D116" s="7" t="s">
        <v>843</v>
      </c>
      <c r="E116" s="7" t="s">
        <v>844</v>
      </c>
      <c r="G116" s="7" t="s">
        <v>128</v>
      </c>
      <c r="H116" s="7" t="s">
        <v>129</v>
      </c>
      <c r="I116" s="7" t="s">
        <v>845</v>
      </c>
      <c r="J116" s="7" t="s">
        <v>90</v>
      </c>
      <c r="L116" s="7" t="s">
        <v>846</v>
      </c>
      <c r="M116" s="7" t="s">
        <v>847</v>
      </c>
      <c r="N116" s="9">
        <v>3.4953639999999999</v>
      </c>
      <c r="O116" s="9">
        <v>2.490469</v>
      </c>
      <c r="P116" s="9">
        <v>0.226213</v>
      </c>
      <c r="Q116" s="9">
        <v>16.054008</v>
      </c>
      <c r="R116" s="9">
        <v>12.986375000000001</v>
      </c>
      <c r="S116" s="9">
        <v>12.857265999999999</v>
      </c>
      <c r="T116" s="8" t="str">
        <f t="shared" si="8"/>
        <v>YES</v>
      </c>
      <c r="U116" s="8" t="str">
        <f t="shared" si="9"/>
        <v>NO</v>
      </c>
      <c r="V116" s="11" t="str">
        <f t="shared" si="14"/>
        <v>NO</v>
      </c>
    </row>
    <row r="117" spans="1:22" s="8" customFormat="1" ht="67.5" hidden="1" customHeight="1" x14ac:dyDescent="0.25">
      <c r="A117" s="7" t="s">
        <v>848</v>
      </c>
      <c r="B117" s="7" t="s">
        <v>849</v>
      </c>
      <c r="C117" s="7" t="s">
        <v>117</v>
      </c>
      <c r="D117" s="7" t="s">
        <v>118</v>
      </c>
      <c r="E117" s="7" t="s">
        <v>136</v>
      </c>
      <c r="G117" s="7" t="s">
        <v>87</v>
      </c>
      <c r="H117" s="7" t="s">
        <v>88</v>
      </c>
      <c r="I117" s="7" t="s">
        <v>850</v>
      </c>
      <c r="J117" s="7" t="s">
        <v>90</v>
      </c>
      <c r="L117" s="7" t="s">
        <v>851</v>
      </c>
      <c r="M117" s="7" t="s">
        <v>852</v>
      </c>
      <c r="N117" s="9">
        <v>0.260527824694188</v>
      </c>
      <c r="O117" s="9">
        <v>-2.95190945053043</v>
      </c>
      <c r="P117" s="9">
        <v>-0.94647963583753503</v>
      </c>
      <c r="Q117" s="9">
        <v>16.0355093568241</v>
      </c>
      <c r="R117" s="9">
        <v>11.073021288356699</v>
      </c>
      <c r="S117" s="9">
        <v>14.4430729768878</v>
      </c>
      <c r="T117" s="8" t="str">
        <f t="shared" si="8"/>
        <v>YES</v>
      </c>
      <c r="U117" s="8" t="str">
        <f t="shared" si="9"/>
        <v>YES</v>
      </c>
    </row>
    <row r="118" spans="1:22" s="8" customFormat="1" ht="67.5" customHeight="1" x14ac:dyDescent="0.25">
      <c r="A118" s="7" t="s">
        <v>853</v>
      </c>
      <c r="B118" s="7" t="s">
        <v>854</v>
      </c>
      <c r="C118" s="7" t="s">
        <v>117</v>
      </c>
      <c r="D118" s="7" t="s">
        <v>118</v>
      </c>
      <c r="E118" s="7" t="s">
        <v>855</v>
      </c>
      <c r="G118" s="7" t="s">
        <v>87</v>
      </c>
      <c r="H118" s="7" t="s">
        <v>88</v>
      </c>
      <c r="I118" s="7" t="s">
        <v>856</v>
      </c>
      <c r="J118" s="7" t="s">
        <v>90</v>
      </c>
      <c r="L118" s="7" t="s">
        <v>857</v>
      </c>
      <c r="M118" s="7" t="s">
        <v>858</v>
      </c>
      <c r="N118" s="9">
        <v>2.21883588927779</v>
      </c>
      <c r="O118" s="9">
        <v>0.888781903755269</v>
      </c>
      <c r="P118" s="9">
        <v>1.91522662318685</v>
      </c>
      <c r="Q118" s="9">
        <v>15.8637088714248</v>
      </c>
      <c r="R118" s="9">
        <v>13.2183270106681</v>
      </c>
      <c r="S118" s="9">
        <v>17.9788940037846</v>
      </c>
      <c r="T118" s="8" t="str">
        <f t="shared" si="8"/>
        <v>YES</v>
      </c>
      <c r="U118" s="8" t="str">
        <f t="shared" si="9"/>
        <v>NO</v>
      </c>
      <c r="V118" s="11" t="str">
        <f>IF(AVERAGE(N118:P118)&lt;0,"YES","NO")</f>
        <v>NO</v>
      </c>
    </row>
    <row r="119" spans="1:22" s="8" customFormat="1" ht="67.5" hidden="1" customHeight="1" x14ac:dyDescent="0.25">
      <c r="A119" s="7" t="s">
        <v>859</v>
      </c>
      <c r="B119" s="7" t="s">
        <v>860</v>
      </c>
      <c r="C119" s="7" t="s">
        <v>95</v>
      </c>
      <c r="D119" s="7" t="s">
        <v>96</v>
      </c>
      <c r="E119" s="7" t="s">
        <v>97</v>
      </c>
      <c r="F119" s="7" t="s">
        <v>861</v>
      </c>
      <c r="G119" s="7" t="s">
        <v>87</v>
      </c>
      <c r="H119" s="7" t="s">
        <v>88</v>
      </c>
      <c r="K119" s="7" t="s">
        <v>862</v>
      </c>
      <c r="L119" s="7" t="s">
        <v>863</v>
      </c>
      <c r="M119" s="7" t="s">
        <v>294</v>
      </c>
      <c r="N119" s="9">
        <v>-8.0343152734476</v>
      </c>
      <c r="O119" s="9">
        <v>-1.5357823892007001</v>
      </c>
      <c r="P119" s="9">
        <v>0.670488163130607</v>
      </c>
      <c r="Q119" s="9">
        <v>15.8213990885548</v>
      </c>
      <c r="R119" s="9">
        <v>16.045392155288798</v>
      </c>
      <c r="S119" s="9">
        <v>23.713746670568501</v>
      </c>
      <c r="T119" s="8" t="str">
        <f t="shared" si="8"/>
        <v>YES</v>
      </c>
      <c r="U119" s="8" t="str">
        <f t="shared" si="9"/>
        <v>YES</v>
      </c>
    </row>
    <row r="120" spans="1:22" s="8" customFormat="1" ht="67.5" customHeight="1" x14ac:dyDescent="0.25">
      <c r="A120" s="7" t="s">
        <v>864</v>
      </c>
      <c r="B120" s="7" t="s">
        <v>865</v>
      </c>
      <c r="C120" s="7" t="s">
        <v>108</v>
      </c>
      <c r="D120" s="7" t="s">
        <v>109</v>
      </c>
      <c r="E120" s="7" t="s">
        <v>866</v>
      </c>
      <c r="G120" s="7" t="s">
        <v>99</v>
      </c>
      <c r="H120" s="7" t="s">
        <v>100</v>
      </c>
      <c r="I120" s="7" t="s">
        <v>867</v>
      </c>
      <c r="J120" s="7" t="s">
        <v>90</v>
      </c>
      <c r="K120" s="7" t="s">
        <v>868</v>
      </c>
      <c r="L120" s="7" t="s">
        <v>869</v>
      </c>
      <c r="M120" s="7" t="s">
        <v>870</v>
      </c>
      <c r="N120" s="9">
        <v>0.38836399999999999</v>
      </c>
      <c r="O120" s="9">
        <v>8.4071000000000007E-2</v>
      </c>
      <c r="P120" s="9">
        <v>-0.161634</v>
      </c>
      <c r="Q120" s="9">
        <v>15.982549000000001</v>
      </c>
      <c r="R120" s="9">
        <v>13.499001</v>
      </c>
      <c r="S120" s="9">
        <v>16.712781</v>
      </c>
      <c r="T120" s="8" t="str">
        <f t="shared" si="8"/>
        <v>YES</v>
      </c>
      <c r="U120" s="8" t="str">
        <f t="shared" si="9"/>
        <v>NO</v>
      </c>
      <c r="V120" s="11" t="str">
        <f t="shared" ref="V120:V139" si="15">IF(AVERAGE(N120:P120)&lt;0,"YES","NO")</f>
        <v>NO</v>
      </c>
    </row>
    <row r="121" spans="1:22" s="8" customFormat="1" ht="67.5" customHeight="1" x14ac:dyDescent="0.25">
      <c r="A121" s="7" t="s">
        <v>871</v>
      </c>
      <c r="B121" s="7" t="s">
        <v>872</v>
      </c>
      <c r="C121" s="7" t="s">
        <v>186</v>
      </c>
      <c r="D121" s="7" t="s">
        <v>187</v>
      </c>
      <c r="E121" s="7" t="s">
        <v>873</v>
      </c>
      <c r="F121" s="7" t="s">
        <v>874</v>
      </c>
      <c r="G121" s="7" t="s">
        <v>87</v>
      </c>
      <c r="H121" s="7" t="s">
        <v>88</v>
      </c>
      <c r="K121" s="7" t="s">
        <v>191</v>
      </c>
      <c r="M121" s="7" t="s">
        <v>875</v>
      </c>
      <c r="N121" s="9">
        <v>0.41720499999999999</v>
      </c>
      <c r="O121" s="9">
        <v>0.80452500000000005</v>
      </c>
      <c r="P121" s="9">
        <v>0.24476200000000001</v>
      </c>
      <c r="Q121" s="9">
        <v>15.528726000000001</v>
      </c>
      <c r="R121" s="9">
        <v>12.369736</v>
      </c>
      <c r="S121" s="9">
        <v>12.185427000000001</v>
      </c>
      <c r="T121" s="8" t="str">
        <f t="shared" si="8"/>
        <v>YES</v>
      </c>
      <c r="U121" s="8" t="str">
        <f t="shared" si="9"/>
        <v>NO</v>
      </c>
      <c r="V121" s="11" t="str">
        <f t="shared" si="15"/>
        <v>NO</v>
      </c>
    </row>
    <row r="122" spans="1:22" s="8" customFormat="1" ht="67.5" customHeight="1" x14ac:dyDescent="0.25">
      <c r="A122" s="7" t="s">
        <v>876</v>
      </c>
      <c r="B122" s="7" t="s">
        <v>877</v>
      </c>
      <c r="C122" s="7" t="s">
        <v>842</v>
      </c>
      <c r="D122" s="7" t="s">
        <v>843</v>
      </c>
      <c r="E122" s="7" t="s">
        <v>844</v>
      </c>
      <c r="G122" s="7" t="s">
        <v>87</v>
      </c>
      <c r="H122" s="7" t="s">
        <v>88</v>
      </c>
      <c r="I122" s="7" t="s">
        <v>878</v>
      </c>
      <c r="J122" s="7" t="s">
        <v>90</v>
      </c>
      <c r="L122" s="7" t="s">
        <v>307</v>
      </c>
      <c r="M122" s="7" t="s">
        <v>879</v>
      </c>
      <c r="N122" s="9">
        <v>3.7053850000000002</v>
      </c>
      <c r="O122" s="9">
        <v>2.4048099999999999</v>
      </c>
      <c r="P122" s="9">
        <v>2.4125540000000001</v>
      </c>
      <c r="Q122" s="9">
        <v>15.486376999999999</v>
      </c>
      <c r="R122" s="9">
        <v>14.272351</v>
      </c>
      <c r="S122" s="9">
        <v>15.83578</v>
      </c>
      <c r="T122" s="8" t="str">
        <f t="shared" si="8"/>
        <v>YES</v>
      </c>
      <c r="U122" s="8" t="str">
        <f t="shared" si="9"/>
        <v>NO</v>
      </c>
      <c r="V122" s="11" t="str">
        <f t="shared" si="15"/>
        <v>NO</v>
      </c>
    </row>
    <row r="123" spans="1:22" s="8" customFormat="1" ht="67.5" customHeight="1" x14ac:dyDescent="0.25">
      <c r="A123" s="7" t="s">
        <v>880</v>
      </c>
      <c r="B123" s="7" t="s">
        <v>881</v>
      </c>
      <c r="C123" s="7" t="s">
        <v>95</v>
      </c>
      <c r="D123" s="7" t="s">
        <v>96</v>
      </c>
      <c r="E123" s="7" t="s">
        <v>97</v>
      </c>
      <c r="G123" s="7" t="s">
        <v>87</v>
      </c>
      <c r="H123" s="7" t="s">
        <v>88</v>
      </c>
      <c r="I123" s="7" t="s">
        <v>882</v>
      </c>
      <c r="J123" s="7" t="s">
        <v>90</v>
      </c>
      <c r="K123" s="7" t="s">
        <v>883</v>
      </c>
      <c r="L123" s="7" t="s">
        <v>884</v>
      </c>
      <c r="M123" s="7" t="s">
        <v>885</v>
      </c>
      <c r="N123" s="9">
        <v>1.7931559933074701</v>
      </c>
      <c r="O123" s="9">
        <v>0.32006727352993602</v>
      </c>
      <c r="P123" s="9">
        <v>1.9938499576661799</v>
      </c>
      <c r="Q123" s="9">
        <v>15.446588449072999</v>
      </c>
      <c r="R123" s="9">
        <v>9.9523879023260609</v>
      </c>
      <c r="S123" s="9">
        <v>18.075716114243999</v>
      </c>
      <c r="T123" s="8" t="str">
        <f t="shared" si="8"/>
        <v>YES</v>
      </c>
      <c r="U123" s="8" t="str">
        <f t="shared" si="9"/>
        <v>NO</v>
      </c>
      <c r="V123" s="11" t="str">
        <f t="shared" si="15"/>
        <v>NO</v>
      </c>
    </row>
    <row r="124" spans="1:22" s="8" customFormat="1" ht="67.5" customHeight="1" x14ac:dyDescent="0.25">
      <c r="A124" s="7" t="s">
        <v>886</v>
      </c>
      <c r="B124" s="7" t="s">
        <v>887</v>
      </c>
      <c r="C124" s="7" t="s">
        <v>108</v>
      </c>
      <c r="D124" s="7" t="s">
        <v>109</v>
      </c>
      <c r="E124" s="7" t="s">
        <v>888</v>
      </c>
      <c r="G124" s="7" t="s">
        <v>99</v>
      </c>
      <c r="H124" s="7" t="s">
        <v>100</v>
      </c>
      <c r="I124" s="7" t="s">
        <v>889</v>
      </c>
      <c r="J124" s="7" t="s">
        <v>90</v>
      </c>
      <c r="K124" s="7" t="s">
        <v>890</v>
      </c>
      <c r="L124" s="7" t="s">
        <v>891</v>
      </c>
      <c r="M124" s="7" t="s">
        <v>892</v>
      </c>
      <c r="N124" s="9">
        <v>1.132412</v>
      </c>
      <c r="O124" s="9">
        <v>0.53829300000000002</v>
      </c>
      <c r="P124" s="9">
        <v>1.156517</v>
      </c>
      <c r="Q124" s="9">
        <v>15.350263</v>
      </c>
      <c r="R124" s="9">
        <v>11.837258</v>
      </c>
      <c r="S124" s="9">
        <v>11.443548</v>
      </c>
      <c r="T124" s="8" t="str">
        <f t="shared" si="8"/>
        <v>YES</v>
      </c>
      <c r="U124" s="8" t="str">
        <f t="shared" si="9"/>
        <v>NO</v>
      </c>
      <c r="V124" s="11" t="str">
        <f t="shared" si="15"/>
        <v>NO</v>
      </c>
    </row>
    <row r="125" spans="1:22" s="8" customFormat="1" ht="67.5" customHeight="1" x14ac:dyDescent="0.25">
      <c r="A125" s="7" t="s">
        <v>893</v>
      </c>
      <c r="B125" s="7" t="s">
        <v>894</v>
      </c>
      <c r="C125" s="7" t="s">
        <v>84</v>
      </c>
      <c r="D125" s="7" t="s">
        <v>85</v>
      </c>
      <c r="E125" s="7" t="s">
        <v>895</v>
      </c>
      <c r="G125" s="7" t="s">
        <v>99</v>
      </c>
      <c r="H125" s="7" t="s">
        <v>100</v>
      </c>
      <c r="I125" s="7" t="s">
        <v>896</v>
      </c>
      <c r="J125" s="7" t="s">
        <v>102</v>
      </c>
      <c r="L125" s="7" t="s">
        <v>897</v>
      </c>
      <c r="M125" s="7" t="s">
        <v>898</v>
      </c>
      <c r="N125" s="9">
        <v>0.310886</v>
      </c>
      <c r="O125" s="9">
        <v>2.2891000000000002E-2</v>
      </c>
      <c r="P125" s="9">
        <v>8.0715999999999996E-2</v>
      </c>
      <c r="Q125" s="9">
        <v>15.073145</v>
      </c>
      <c r="R125" s="9">
        <v>11.354509</v>
      </c>
      <c r="S125" s="9">
        <v>12.205451</v>
      </c>
      <c r="T125" s="8" t="str">
        <f t="shared" si="8"/>
        <v>YES</v>
      </c>
      <c r="U125" s="8" t="str">
        <f t="shared" si="9"/>
        <v>NO</v>
      </c>
      <c r="V125" s="11" t="str">
        <f t="shared" si="15"/>
        <v>NO</v>
      </c>
    </row>
    <row r="126" spans="1:22" s="8" customFormat="1" ht="67.5" customHeight="1" x14ac:dyDescent="0.25">
      <c r="A126" s="7" t="s">
        <v>899</v>
      </c>
      <c r="B126" s="7" t="s">
        <v>900</v>
      </c>
      <c r="C126" s="7" t="s">
        <v>163</v>
      </c>
      <c r="D126" s="7" t="s">
        <v>164</v>
      </c>
      <c r="E126" s="7" t="s">
        <v>901</v>
      </c>
      <c r="G126" s="7" t="s">
        <v>128</v>
      </c>
      <c r="H126" s="7" t="s">
        <v>129</v>
      </c>
      <c r="I126" s="7" t="s">
        <v>902</v>
      </c>
      <c r="J126" s="7" t="s">
        <v>121</v>
      </c>
      <c r="L126" s="7" t="s">
        <v>903</v>
      </c>
      <c r="M126" s="7" t="s">
        <v>904</v>
      </c>
      <c r="N126" s="9">
        <v>3.3099584726656901</v>
      </c>
      <c r="O126" s="9">
        <v>1.60665778008127</v>
      </c>
      <c r="P126" s="9">
        <v>1.62232790917749</v>
      </c>
      <c r="Q126" s="9">
        <v>14.7154034554506</v>
      </c>
      <c r="R126" s="9">
        <v>11.1341063675976</v>
      </c>
      <c r="S126" s="9">
        <v>13.511290832579601</v>
      </c>
      <c r="T126" s="8" t="str">
        <f t="shared" si="8"/>
        <v>YES</v>
      </c>
      <c r="U126" s="8" t="str">
        <f t="shared" si="9"/>
        <v>NO</v>
      </c>
      <c r="V126" s="11" t="str">
        <f t="shared" si="15"/>
        <v>NO</v>
      </c>
    </row>
    <row r="127" spans="1:22" s="8" customFormat="1" ht="67.5" customHeight="1" x14ac:dyDescent="0.25">
      <c r="A127" s="7" t="s">
        <v>905</v>
      </c>
      <c r="B127" s="7" t="s">
        <v>906</v>
      </c>
      <c r="C127" s="7" t="s">
        <v>907</v>
      </c>
      <c r="D127" s="7" t="s">
        <v>908</v>
      </c>
      <c r="E127" s="7" t="s">
        <v>909</v>
      </c>
      <c r="F127" s="7" t="s">
        <v>910</v>
      </c>
      <c r="G127" s="7" t="s">
        <v>87</v>
      </c>
      <c r="H127" s="7" t="s">
        <v>88</v>
      </c>
      <c r="I127" s="7" t="s">
        <v>911</v>
      </c>
      <c r="J127" s="7" t="s">
        <v>90</v>
      </c>
      <c r="L127" s="7" t="s">
        <v>912</v>
      </c>
      <c r="M127" s="7" t="s">
        <v>913</v>
      </c>
      <c r="N127" s="9">
        <v>1.1074256171494601</v>
      </c>
      <c r="O127" s="9">
        <v>0.78686067825276196</v>
      </c>
      <c r="P127" s="9">
        <v>0.68308276493854103</v>
      </c>
      <c r="Q127" s="9">
        <v>14.9911479780421</v>
      </c>
      <c r="R127" s="9">
        <v>12.2446565194772</v>
      </c>
      <c r="S127" s="9">
        <v>12.8410356597541</v>
      </c>
      <c r="T127" s="8" t="str">
        <f t="shared" si="8"/>
        <v>YES</v>
      </c>
      <c r="U127" s="8" t="str">
        <f t="shared" si="9"/>
        <v>NO</v>
      </c>
      <c r="V127" s="11" t="str">
        <f t="shared" si="15"/>
        <v>NO</v>
      </c>
    </row>
    <row r="128" spans="1:22" s="8" customFormat="1" ht="67.5" customHeight="1" x14ac:dyDescent="0.25">
      <c r="A128" s="7" t="s">
        <v>914</v>
      </c>
      <c r="B128" s="7" t="s">
        <v>915</v>
      </c>
      <c r="C128" s="7" t="s">
        <v>186</v>
      </c>
      <c r="D128" s="7" t="s">
        <v>187</v>
      </c>
      <c r="E128" s="7" t="s">
        <v>916</v>
      </c>
      <c r="F128" s="7" t="s">
        <v>917</v>
      </c>
      <c r="G128" s="7" t="s">
        <v>99</v>
      </c>
      <c r="H128" s="7" t="s">
        <v>100</v>
      </c>
      <c r="I128" s="7" t="s">
        <v>918</v>
      </c>
      <c r="J128" s="7" t="s">
        <v>90</v>
      </c>
      <c r="K128" s="7" t="s">
        <v>521</v>
      </c>
      <c r="L128" s="7" t="s">
        <v>919</v>
      </c>
      <c r="M128" s="7" t="s">
        <v>920</v>
      </c>
      <c r="N128" s="9">
        <v>0.96865100000000004</v>
      </c>
      <c r="O128" s="9">
        <v>0.78170899999999999</v>
      </c>
      <c r="P128" s="9">
        <v>0.67666199999999999</v>
      </c>
      <c r="Q128" s="9">
        <v>14.949755</v>
      </c>
      <c r="R128" s="9">
        <v>15.156903</v>
      </c>
      <c r="S128" s="9">
        <v>18.425584000000001</v>
      </c>
      <c r="T128" s="8" t="str">
        <f t="shared" si="8"/>
        <v>YES</v>
      </c>
      <c r="U128" s="8" t="str">
        <f t="shared" si="9"/>
        <v>NO</v>
      </c>
      <c r="V128" s="11" t="str">
        <f t="shared" si="15"/>
        <v>NO</v>
      </c>
    </row>
    <row r="129" spans="1:22" s="8" customFormat="1" ht="67.5" customHeight="1" x14ac:dyDescent="0.25">
      <c r="A129" s="7" t="s">
        <v>921</v>
      </c>
      <c r="B129" s="7" t="s">
        <v>922</v>
      </c>
      <c r="C129" s="7" t="s">
        <v>108</v>
      </c>
      <c r="D129" s="7" t="s">
        <v>109</v>
      </c>
      <c r="E129" s="7" t="s">
        <v>923</v>
      </c>
      <c r="G129" s="7" t="s">
        <v>87</v>
      </c>
      <c r="H129" s="7" t="s">
        <v>88</v>
      </c>
      <c r="I129" s="7" t="s">
        <v>924</v>
      </c>
      <c r="J129" s="7" t="s">
        <v>90</v>
      </c>
      <c r="K129" s="7" t="s">
        <v>925</v>
      </c>
      <c r="L129" s="7" t="s">
        <v>926</v>
      </c>
      <c r="M129" s="7" t="s">
        <v>927</v>
      </c>
      <c r="N129" s="9">
        <v>3.5517949999999998</v>
      </c>
      <c r="O129" s="9">
        <v>1.297253</v>
      </c>
      <c r="P129" s="9">
        <v>2.7762639999999998</v>
      </c>
      <c r="Q129" s="9">
        <v>14.945482</v>
      </c>
      <c r="R129" s="9">
        <v>9.9054389999999994</v>
      </c>
      <c r="S129" s="9">
        <v>14.235613000000001</v>
      </c>
      <c r="T129" s="8" t="str">
        <f t="shared" si="8"/>
        <v>YES</v>
      </c>
      <c r="U129" s="8" t="str">
        <f t="shared" si="9"/>
        <v>NO</v>
      </c>
      <c r="V129" s="11" t="str">
        <f t="shared" si="15"/>
        <v>NO</v>
      </c>
    </row>
    <row r="130" spans="1:22" s="8" customFormat="1" ht="67.5" customHeight="1" x14ac:dyDescent="0.25">
      <c r="A130" s="7" t="s">
        <v>928</v>
      </c>
      <c r="B130" s="7" t="s">
        <v>929</v>
      </c>
      <c r="C130" s="7" t="s">
        <v>163</v>
      </c>
      <c r="D130" s="7" t="s">
        <v>164</v>
      </c>
      <c r="E130" s="7" t="s">
        <v>930</v>
      </c>
      <c r="G130" s="7" t="s">
        <v>87</v>
      </c>
      <c r="H130" s="7" t="s">
        <v>88</v>
      </c>
      <c r="I130" s="7" t="s">
        <v>931</v>
      </c>
      <c r="J130" s="7" t="s">
        <v>90</v>
      </c>
      <c r="L130" s="7" t="s">
        <v>932</v>
      </c>
      <c r="M130" s="7" t="s">
        <v>933</v>
      </c>
      <c r="N130" s="9">
        <v>2.3667706064598999</v>
      </c>
      <c r="O130" s="9">
        <v>1.12579234091353</v>
      </c>
      <c r="P130" s="9">
        <v>0.95106432819391895</v>
      </c>
      <c r="Q130" s="9">
        <v>15.1034824238296</v>
      </c>
      <c r="R130" s="9">
        <v>11.196673899832</v>
      </c>
      <c r="S130" s="9">
        <v>15.113940143775499</v>
      </c>
      <c r="T130" s="8" t="str">
        <f t="shared" si="8"/>
        <v>YES</v>
      </c>
      <c r="U130" s="8" t="str">
        <f t="shared" si="9"/>
        <v>NO</v>
      </c>
      <c r="V130" s="11" t="str">
        <f t="shared" si="15"/>
        <v>NO</v>
      </c>
    </row>
    <row r="131" spans="1:22" s="8" customFormat="1" ht="67.5" customHeight="1" x14ac:dyDescent="0.25">
      <c r="A131" s="7" t="s">
        <v>934</v>
      </c>
      <c r="B131" s="7" t="s">
        <v>935</v>
      </c>
      <c r="C131" s="7" t="s">
        <v>186</v>
      </c>
      <c r="D131" s="7" t="s">
        <v>187</v>
      </c>
      <c r="E131" s="7" t="s">
        <v>936</v>
      </c>
      <c r="F131" s="7" t="s">
        <v>937</v>
      </c>
      <c r="G131" s="7" t="s">
        <v>128</v>
      </c>
      <c r="H131" s="7" t="s">
        <v>129</v>
      </c>
      <c r="K131" s="7" t="s">
        <v>338</v>
      </c>
      <c r="M131" s="7" t="s">
        <v>938</v>
      </c>
      <c r="N131" s="9">
        <v>1.544848</v>
      </c>
      <c r="O131" s="9">
        <v>0.70770100000000002</v>
      </c>
      <c r="P131" s="9">
        <v>0.73782700000000001</v>
      </c>
      <c r="Q131" s="9">
        <v>14.824106</v>
      </c>
      <c r="R131" s="9">
        <v>9.0566030000000008</v>
      </c>
      <c r="S131" s="9">
        <v>7.8874610000000001</v>
      </c>
      <c r="T131" s="8" t="str">
        <f t="shared" ref="T131:T194" si="16">IF(OR(N131="n.d.",O131="n.d.",P131="n.d.",Q131="n.d.",R131="n.d.",S131="n.d."),"NO","YES")</f>
        <v>YES</v>
      </c>
      <c r="U131" s="8" t="str">
        <f t="shared" ref="U131:U194" si="17">IF(OR(AND(N131&lt;0,O131&lt;0),AND(O131&lt;0,P131&lt;0)),"YES","NO")</f>
        <v>NO</v>
      </c>
      <c r="V131" s="11" t="str">
        <f t="shared" si="15"/>
        <v>NO</v>
      </c>
    </row>
    <row r="132" spans="1:22" s="8" customFormat="1" ht="67.5" customHeight="1" x14ac:dyDescent="0.25">
      <c r="A132" s="7" t="s">
        <v>939</v>
      </c>
      <c r="B132" s="7" t="s">
        <v>940</v>
      </c>
      <c r="C132" s="7" t="s">
        <v>95</v>
      </c>
      <c r="D132" s="7" t="s">
        <v>96</v>
      </c>
      <c r="E132" s="7" t="s">
        <v>97</v>
      </c>
      <c r="G132" s="7" t="s">
        <v>99</v>
      </c>
      <c r="H132" s="7" t="s">
        <v>100</v>
      </c>
      <c r="I132" s="7" t="s">
        <v>941</v>
      </c>
      <c r="J132" s="7" t="s">
        <v>90</v>
      </c>
      <c r="K132" s="7" t="s">
        <v>942</v>
      </c>
      <c r="L132" s="7" t="s">
        <v>943</v>
      </c>
      <c r="M132" s="7" t="s">
        <v>944</v>
      </c>
      <c r="N132" s="9">
        <v>1.52847821564563</v>
      </c>
      <c r="O132" s="9">
        <v>0.74667287991364095</v>
      </c>
      <c r="P132" s="9">
        <v>1.0110741210518901</v>
      </c>
      <c r="Q132" s="9">
        <v>14.8060066658684</v>
      </c>
      <c r="R132" s="9">
        <v>11.350987571774301</v>
      </c>
      <c r="S132" s="9">
        <v>15.3204294929046</v>
      </c>
      <c r="T132" s="8" t="str">
        <f t="shared" si="16"/>
        <v>YES</v>
      </c>
      <c r="U132" s="8" t="str">
        <f t="shared" si="17"/>
        <v>NO</v>
      </c>
      <c r="V132" s="11" t="str">
        <f t="shared" si="15"/>
        <v>NO</v>
      </c>
    </row>
    <row r="133" spans="1:22" s="8" customFormat="1" ht="67.5" customHeight="1" x14ac:dyDescent="0.25">
      <c r="A133" s="7" t="s">
        <v>945</v>
      </c>
      <c r="B133" s="7" t="s">
        <v>946</v>
      </c>
      <c r="C133" s="7" t="s">
        <v>186</v>
      </c>
      <c r="D133" s="7" t="s">
        <v>187</v>
      </c>
      <c r="E133" s="7" t="s">
        <v>947</v>
      </c>
      <c r="F133" s="7" t="s">
        <v>948</v>
      </c>
      <c r="G133" s="7" t="s">
        <v>87</v>
      </c>
      <c r="H133" s="7" t="s">
        <v>88</v>
      </c>
      <c r="I133" s="7" t="s">
        <v>949</v>
      </c>
      <c r="J133" s="7" t="s">
        <v>90</v>
      </c>
      <c r="K133" s="7" t="s">
        <v>198</v>
      </c>
      <c r="L133" s="7" t="s">
        <v>950</v>
      </c>
      <c r="M133" s="7" t="s">
        <v>951</v>
      </c>
      <c r="N133" s="9">
        <v>0.27595900000000001</v>
      </c>
      <c r="O133" s="9">
        <v>-0.18382100000000001</v>
      </c>
      <c r="P133" s="9">
        <v>0.16456999999999999</v>
      </c>
      <c r="Q133" s="9">
        <v>14.695368</v>
      </c>
      <c r="R133" s="9">
        <v>13.792795</v>
      </c>
      <c r="S133" s="9">
        <v>14.612698</v>
      </c>
      <c r="T133" s="8" t="str">
        <f t="shared" si="16"/>
        <v>YES</v>
      </c>
      <c r="U133" s="8" t="str">
        <f t="shared" si="17"/>
        <v>NO</v>
      </c>
      <c r="V133" s="11" t="str">
        <f t="shared" si="15"/>
        <v>NO</v>
      </c>
    </row>
    <row r="134" spans="1:22" s="8" customFormat="1" ht="67.5" customHeight="1" x14ac:dyDescent="0.25">
      <c r="A134" s="7" t="s">
        <v>952</v>
      </c>
      <c r="B134" s="7" t="s">
        <v>953</v>
      </c>
      <c r="C134" s="7" t="s">
        <v>142</v>
      </c>
      <c r="D134" s="7" t="s">
        <v>143</v>
      </c>
      <c r="E134" s="7" t="s">
        <v>144</v>
      </c>
      <c r="F134" s="7" t="s">
        <v>954</v>
      </c>
      <c r="G134" s="7" t="s">
        <v>128</v>
      </c>
      <c r="H134" s="7" t="s">
        <v>129</v>
      </c>
      <c r="I134" s="7" t="s">
        <v>955</v>
      </c>
      <c r="J134" s="7" t="s">
        <v>90</v>
      </c>
      <c r="K134" s="7" t="s">
        <v>956</v>
      </c>
      <c r="L134" s="7" t="s">
        <v>957</v>
      </c>
      <c r="M134" s="7" t="s">
        <v>958</v>
      </c>
      <c r="N134" s="9">
        <v>1.2430007971119199</v>
      </c>
      <c r="O134" s="9">
        <v>1.36216544796284</v>
      </c>
      <c r="P134" s="9">
        <v>0.35596061266701101</v>
      </c>
      <c r="Q134" s="9">
        <v>14.642823677019001</v>
      </c>
      <c r="R134" s="9">
        <v>12.86872798956</v>
      </c>
      <c r="S134" s="9">
        <v>12.028143299971999</v>
      </c>
      <c r="T134" s="8" t="str">
        <f t="shared" si="16"/>
        <v>YES</v>
      </c>
      <c r="U134" s="8" t="str">
        <f t="shared" si="17"/>
        <v>NO</v>
      </c>
      <c r="V134" s="11" t="str">
        <f t="shared" si="15"/>
        <v>NO</v>
      </c>
    </row>
    <row r="135" spans="1:22" s="8" customFormat="1" ht="67.5" customHeight="1" x14ac:dyDescent="0.25">
      <c r="A135" s="7" t="s">
        <v>959</v>
      </c>
      <c r="B135" s="7" t="s">
        <v>960</v>
      </c>
      <c r="C135" s="7" t="s">
        <v>186</v>
      </c>
      <c r="D135" s="7" t="s">
        <v>187</v>
      </c>
      <c r="E135" s="7" t="s">
        <v>961</v>
      </c>
      <c r="F135" s="7" t="s">
        <v>962</v>
      </c>
      <c r="G135" s="7" t="s">
        <v>87</v>
      </c>
      <c r="H135" s="7" t="s">
        <v>88</v>
      </c>
      <c r="I135" s="7" t="s">
        <v>374</v>
      </c>
      <c r="J135" s="7" t="s">
        <v>90</v>
      </c>
      <c r="K135" s="7" t="s">
        <v>191</v>
      </c>
      <c r="L135" s="7" t="s">
        <v>963</v>
      </c>
      <c r="M135" s="7" t="s">
        <v>964</v>
      </c>
      <c r="N135" s="9">
        <v>0.60200500000000001</v>
      </c>
      <c r="O135" s="9">
        <v>0.55512899999999998</v>
      </c>
      <c r="P135" s="9">
        <v>0.62812999999999997</v>
      </c>
      <c r="Q135" s="9">
        <v>14.587989</v>
      </c>
      <c r="R135" s="9">
        <v>12.121130000000001</v>
      </c>
      <c r="S135" s="9">
        <v>19.060658</v>
      </c>
      <c r="T135" s="8" t="str">
        <f t="shared" si="16"/>
        <v>YES</v>
      </c>
      <c r="U135" s="8" t="str">
        <f t="shared" si="17"/>
        <v>NO</v>
      </c>
      <c r="V135" s="11" t="str">
        <f t="shared" si="15"/>
        <v>NO</v>
      </c>
    </row>
    <row r="136" spans="1:22" s="8" customFormat="1" ht="67.5" customHeight="1" x14ac:dyDescent="0.25">
      <c r="A136" s="7" t="s">
        <v>965</v>
      </c>
      <c r="B136" s="7" t="s">
        <v>966</v>
      </c>
      <c r="C136" s="7" t="s">
        <v>236</v>
      </c>
      <c r="D136" s="7" t="s">
        <v>237</v>
      </c>
      <c r="E136" s="7" t="s">
        <v>967</v>
      </c>
      <c r="G136" s="7" t="s">
        <v>128</v>
      </c>
      <c r="H136" s="7" t="s">
        <v>129</v>
      </c>
      <c r="I136" s="7" t="s">
        <v>968</v>
      </c>
      <c r="J136" s="7" t="s">
        <v>748</v>
      </c>
      <c r="K136" s="7" t="s">
        <v>969</v>
      </c>
      <c r="L136" s="7" t="s">
        <v>970</v>
      </c>
      <c r="M136" s="7" t="s">
        <v>971</v>
      </c>
      <c r="N136" s="9">
        <v>5.14066007</v>
      </c>
      <c r="O136" s="9">
        <v>2.7067867400000001</v>
      </c>
      <c r="P136" s="9">
        <v>3.1818950099999999</v>
      </c>
      <c r="Q136" s="9">
        <v>14.566221779999999</v>
      </c>
      <c r="R136" s="9">
        <v>9.3199936999999995</v>
      </c>
      <c r="S136" s="9">
        <v>10.776498579</v>
      </c>
      <c r="T136" s="8" t="str">
        <f t="shared" si="16"/>
        <v>YES</v>
      </c>
      <c r="U136" s="8" t="str">
        <f t="shared" si="17"/>
        <v>NO</v>
      </c>
      <c r="V136" s="11" t="str">
        <f t="shared" si="15"/>
        <v>NO</v>
      </c>
    </row>
    <row r="137" spans="1:22" s="8" customFormat="1" ht="67.5" customHeight="1" x14ac:dyDescent="0.25">
      <c r="A137" s="7" t="s">
        <v>972</v>
      </c>
      <c r="B137" s="7" t="s">
        <v>973</v>
      </c>
      <c r="C137" s="7" t="s">
        <v>186</v>
      </c>
      <c r="D137" s="7" t="s">
        <v>187</v>
      </c>
      <c r="E137" s="7" t="s">
        <v>974</v>
      </c>
      <c r="F137" s="7" t="s">
        <v>975</v>
      </c>
      <c r="G137" s="7" t="s">
        <v>99</v>
      </c>
      <c r="H137" s="7" t="s">
        <v>100</v>
      </c>
      <c r="I137" s="7" t="s">
        <v>976</v>
      </c>
      <c r="J137" s="7" t="s">
        <v>90</v>
      </c>
      <c r="K137" s="7" t="s">
        <v>521</v>
      </c>
      <c r="L137" s="7" t="s">
        <v>977</v>
      </c>
      <c r="M137" s="7" t="s">
        <v>978</v>
      </c>
      <c r="N137" s="9">
        <v>1.5109790000000001</v>
      </c>
      <c r="O137" s="9">
        <v>0.48541499999999999</v>
      </c>
      <c r="P137" s="9">
        <v>1.108136</v>
      </c>
      <c r="Q137" s="9">
        <v>14.393447</v>
      </c>
      <c r="R137" s="9">
        <v>10.760742</v>
      </c>
      <c r="S137" s="9">
        <v>14.494441</v>
      </c>
      <c r="T137" s="8" t="str">
        <f t="shared" si="16"/>
        <v>YES</v>
      </c>
      <c r="U137" s="8" t="str">
        <f t="shared" si="17"/>
        <v>NO</v>
      </c>
      <c r="V137" s="11" t="str">
        <f t="shared" si="15"/>
        <v>NO</v>
      </c>
    </row>
    <row r="138" spans="1:22" s="8" customFormat="1" ht="67.5" customHeight="1" x14ac:dyDescent="0.25">
      <c r="A138" s="7" t="s">
        <v>979</v>
      </c>
      <c r="B138" s="7" t="s">
        <v>980</v>
      </c>
      <c r="C138" s="7" t="s">
        <v>236</v>
      </c>
      <c r="D138" s="7" t="s">
        <v>237</v>
      </c>
      <c r="E138" s="7" t="s">
        <v>981</v>
      </c>
      <c r="G138" s="7" t="s">
        <v>99</v>
      </c>
      <c r="H138" s="7" t="s">
        <v>100</v>
      </c>
      <c r="I138" s="7" t="s">
        <v>982</v>
      </c>
      <c r="J138" s="7" t="s">
        <v>90</v>
      </c>
      <c r="K138" s="7" t="s">
        <v>983</v>
      </c>
      <c r="L138" s="7" t="s">
        <v>984</v>
      </c>
      <c r="M138" s="7" t="s">
        <v>985</v>
      </c>
      <c r="N138" s="9">
        <v>0.60141029000000001</v>
      </c>
      <c r="O138" s="9">
        <v>0.58921447999999998</v>
      </c>
      <c r="P138" s="9">
        <v>0.38262085000000001</v>
      </c>
      <c r="Q138" s="9">
        <v>14.356458610000001</v>
      </c>
      <c r="R138" s="9">
        <v>12.70357495</v>
      </c>
      <c r="S138" s="9">
        <v>16.171982409999998</v>
      </c>
      <c r="T138" s="8" t="str">
        <f t="shared" si="16"/>
        <v>YES</v>
      </c>
      <c r="U138" s="8" t="str">
        <f t="shared" si="17"/>
        <v>NO</v>
      </c>
      <c r="V138" s="11" t="str">
        <f t="shared" si="15"/>
        <v>NO</v>
      </c>
    </row>
    <row r="139" spans="1:22" s="8" customFormat="1" ht="67.5" customHeight="1" x14ac:dyDescent="0.25">
      <c r="A139" s="7" t="s">
        <v>986</v>
      </c>
      <c r="B139" s="7" t="s">
        <v>987</v>
      </c>
      <c r="C139" s="7" t="s">
        <v>186</v>
      </c>
      <c r="D139" s="7" t="s">
        <v>187</v>
      </c>
      <c r="E139" s="7" t="s">
        <v>988</v>
      </c>
      <c r="F139" s="7" t="s">
        <v>989</v>
      </c>
      <c r="G139" s="7" t="s">
        <v>87</v>
      </c>
      <c r="H139" s="7" t="s">
        <v>88</v>
      </c>
      <c r="I139" s="7" t="s">
        <v>990</v>
      </c>
      <c r="J139" s="7" t="s">
        <v>90</v>
      </c>
      <c r="K139" s="7" t="s">
        <v>191</v>
      </c>
      <c r="L139" s="7" t="s">
        <v>991</v>
      </c>
      <c r="M139" s="7" t="s">
        <v>992</v>
      </c>
      <c r="N139" s="9">
        <v>0.43580600000000003</v>
      </c>
      <c r="O139" s="9">
        <v>0.55444899999999997</v>
      </c>
      <c r="P139" s="9">
        <v>0.44367000000000001</v>
      </c>
      <c r="Q139" s="9">
        <v>14.340965000000001</v>
      </c>
      <c r="R139" s="9">
        <v>12.899452</v>
      </c>
      <c r="S139" s="9">
        <v>14.585983000000001</v>
      </c>
      <c r="T139" s="8" t="str">
        <f t="shared" si="16"/>
        <v>YES</v>
      </c>
      <c r="U139" s="8" t="str">
        <f t="shared" si="17"/>
        <v>NO</v>
      </c>
      <c r="V139" s="11" t="str">
        <f t="shared" si="15"/>
        <v>NO</v>
      </c>
    </row>
    <row r="140" spans="1:22" s="8" customFormat="1" ht="67.5" hidden="1" customHeight="1" x14ac:dyDescent="0.25">
      <c r="A140" s="7" t="s">
        <v>993</v>
      </c>
      <c r="B140" s="7" t="s">
        <v>994</v>
      </c>
      <c r="C140" s="7" t="s">
        <v>84</v>
      </c>
      <c r="D140" s="7" t="s">
        <v>85</v>
      </c>
      <c r="E140" s="7" t="s">
        <v>995</v>
      </c>
      <c r="G140" s="7" t="s">
        <v>87</v>
      </c>
      <c r="H140" s="7" t="s">
        <v>88</v>
      </c>
      <c r="I140" s="7" t="s">
        <v>996</v>
      </c>
      <c r="J140" s="7" t="s">
        <v>102</v>
      </c>
      <c r="L140" s="7" t="s">
        <v>997</v>
      </c>
      <c r="M140" s="7" t="s">
        <v>998</v>
      </c>
      <c r="N140" s="9">
        <v>-1.5114879999999999</v>
      </c>
      <c r="O140" s="9">
        <v>-3.2376100000000001</v>
      </c>
      <c r="P140" s="9">
        <v>-1.355747</v>
      </c>
      <c r="Q140" s="9">
        <v>14.318388000000001</v>
      </c>
      <c r="R140" s="9">
        <v>10.008108</v>
      </c>
      <c r="S140" s="9">
        <v>12.873837</v>
      </c>
      <c r="T140" s="8" t="str">
        <f t="shared" si="16"/>
        <v>YES</v>
      </c>
      <c r="U140" s="8" t="str">
        <f t="shared" si="17"/>
        <v>YES</v>
      </c>
    </row>
    <row r="141" spans="1:22" s="8" customFormat="1" ht="67.5" hidden="1" customHeight="1" x14ac:dyDescent="0.25">
      <c r="A141" s="7" t="s">
        <v>999</v>
      </c>
      <c r="B141" s="7" t="s">
        <v>1000</v>
      </c>
      <c r="C141" s="7" t="s">
        <v>95</v>
      </c>
      <c r="D141" s="7" t="s">
        <v>96</v>
      </c>
      <c r="E141" s="7" t="s">
        <v>97</v>
      </c>
      <c r="G141" s="7" t="s">
        <v>87</v>
      </c>
      <c r="H141" s="7" t="s">
        <v>88</v>
      </c>
      <c r="I141" s="7" t="s">
        <v>374</v>
      </c>
      <c r="J141" s="7" t="s">
        <v>90</v>
      </c>
      <c r="K141" s="7" t="s">
        <v>1001</v>
      </c>
      <c r="L141" s="7" t="s">
        <v>1002</v>
      </c>
      <c r="M141" s="7" t="s">
        <v>1003</v>
      </c>
      <c r="N141" s="9">
        <v>-1.4966636401528099</v>
      </c>
      <c r="O141" s="9">
        <v>-0.46458567265162098</v>
      </c>
      <c r="P141" s="9">
        <v>-0.69336548555958399</v>
      </c>
      <c r="Q141" s="9">
        <v>14.2734304344302</v>
      </c>
      <c r="R141" s="9">
        <v>12.458950933943701</v>
      </c>
      <c r="S141" s="9">
        <v>21.4355190851978</v>
      </c>
      <c r="T141" s="8" t="str">
        <f t="shared" si="16"/>
        <v>YES</v>
      </c>
      <c r="U141" s="8" t="str">
        <f t="shared" si="17"/>
        <v>YES</v>
      </c>
    </row>
    <row r="142" spans="1:22" s="8" customFormat="1" ht="67.5" customHeight="1" x14ac:dyDescent="0.25">
      <c r="A142" s="7" t="s">
        <v>1004</v>
      </c>
      <c r="B142" s="7" t="s">
        <v>1005</v>
      </c>
      <c r="C142" s="7" t="s">
        <v>186</v>
      </c>
      <c r="D142" s="7" t="s">
        <v>187</v>
      </c>
      <c r="E142" s="7" t="s">
        <v>1006</v>
      </c>
      <c r="F142" s="7" t="s">
        <v>1007</v>
      </c>
      <c r="G142" s="7" t="s">
        <v>87</v>
      </c>
      <c r="H142" s="7" t="s">
        <v>88</v>
      </c>
      <c r="K142" s="7" t="s">
        <v>198</v>
      </c>
      <c r="M142" s="7" t="s">
        <v>1008</v>
      </c>
      <c r="N142" s="9">
        <v>1.8229139999999999</v>
      </c>
      <c r="O142" s="9">
        <v>1.00396</v>
      </c>
      <c r="P142" s="9">
        <v>0.54537000000000002</v>
      </c>
      <c r="Q142" s="9">
        <v>14.267327</v>
      </c>
      <c r="R142" s="9">
        <v>12.008573</v>
      </c>
      <c r="S142" s="9">
        <v>8.8774090000000001</v>
      </c>
      <c r="T142" s="8" t="str">
        <f t="shared" si="16"/>
        <v>YES</v>
      </c>
      <c r="U142" s="8" t="str">
        <f t="shared" si="17"/>
        <v>NO</v>
      </c>
      <c r="V142" s="11" t="str">
        <f t="shared" ref="V142:V143" si="18">IF(AVERAGE(N142:P142)&lt;0,"YES","NO")</f>
        <v>NO</v>
      </c>
    </row>
    <row r="143" spans="1:22" s="8" customFormat="1" ht="67.5" customHeight="1" x14ac:dyDescent="0.25">
      <c r="A143" s="7" t="s">
        <v>1009</v>
      </c>
      <c r="B143" s="7" t="s">
        <v>1010</v>
      </c>
      <c r="C143" s="7" t="s">
        <v>186</v>
      </c>
      <c r="D143" s="7" t="s">
        <v>187</v>
      </c>
      <c r="E143" s="7" t="s">
        <v>1011</v>
      </c>
      <c r="F143" s="7" t="s">
        <v>1012</v>
      </c>
      <c r="G143" s="7" t="s">
        <v>87</v>
      </c>
      <c r="H143" s="7" t="s">
        <v>88</v>
      </c>
      <c r="K143" s="7" t="s">
        <v>191</v>
      </c>
      <c r="M143" s="7" t="s">
        <v>1013</v>
      </c>
      <c r="N143" s="9">
        <v>2.176399</v>
      </c>
      <c r="O143" s="9">
        <v>0.57486700000000002</v>
      </c>
      <c r="P143" s="9">
        <v>0.73697000000000001</v>
      </c>
      <c r="Q143" s="9">
        <v>14.259646</v>
      </c>
      <c r="R143" s="9">
        <v>6.75549</v>
      </c>
      <c r="S143" s="9">
        <v>7.3599880000000004</v>
      </c>
      <c r="T143" s="8" t="str">
        <f t="shared" si="16"/>
        <v>YES</v>
      </c>
      <c r="U143" s="8" t="str">
        <f t="shared" si="17"/>
        <v>NO</v>
      </c>
      <c r="V143" s="11" t="str">
        <f t="shared" si="18"/>
        <v>NO</v>
      </c>
    </row>
    <row r="144" spans="1:22" s="8" customFormat="1" ht="67.5" hidden="1" customHeight="1" x14ac:dyDescent="0.25">
      <c r="A144" s="7" t="s">
        <v>1014</v>
      </c>
      <c r="B144" s="7" t="s">
        <v>1015</v>
      </c>
      <c r="C144" s="7" t="s">
        <v>186</v>
      </c>
      <c r="D144" s="7" t="s">
        <v>187</v>
      </c>
      <c r="E144" s="7" t="s">
        <v>1016</v>
      </c>
      <c r="F144" s="7" t="s">
        <v>1017</v>
      </c>
      <c r="G144" s="7" t="s">
        <v>87</v>
      </c>
      <c r="H144" s="7" t="s">
        <v>88</v>
      </c>
      <c r="I144" s="7" t="s">
        <v>1018</v>
      </c>
      <c r="J144" s="7" t="s">
        <v>102</v>
      </c>
      <c r="K144" s="7" t="s">
        <v>198</v>
      </c>
      <c r="L144" s="7" t="s">
        <v>1019</v>
      </c>
      <c r="M144" s="7" t="s">
        <v>1020</v>
      </c>
      <c r="N144" s="9">
        <v>-0.19197900000000001</v>
      </c>
      <c r="O144" s="9">
        <v>-0.99232399999999998</v>
      </c>
      <c r="P144" s="9">
        <v>0.51898100000000003</v>
      </c>
      <c r="Q144" s="9">
        <v>14.16132</v>
      </c>
      <c r="R144" s="9">
        <v>11.64001</v>
      </c>
      <c r="S144" s="9">
        <v>14.388175</v>
      </c>
      <c r="T144" s="8" t="str">
        <f t="shared" si="16"/>
        <v>YES</v>
      </c>
      <c r="U144" s="8" t="str">
        <f t="shared" si="17"/>
        <v>YES</v>
      </c>
    </row>
    <row r="145" spans="1:22" s="8" customFormat="1" ht="67.5" customHeight="1" x14ac:dyDescent="0.25">
      <c r="A145" s="7" t="s">
        <v>1021</v>
      </c>
      <c r="B145" s="7" t="s">
        <v>1022</v>
      </c>
      <c r="C145" s="7" t="s">
        <v>84</v>
      </c>
      <c r="D145" s="7" t="s">
        <v>85</v>
      </c>
      <c r="E145" s="7" t="s">
        <v>1023</v>
      </c>
      <c r="G145" s="7" t="s">
        <v>87</v>
      </c>
      <c r="H145" s="7" t="s">
        <v>88</v>
      </c>
      <c r="I145" s="7" t="s">
        <v>1024</v>
      </c>
      <c r="J145" s="7" t="s">
        <v>90</v>
      </c>
      <c r="L145" s="7" t="s">
        <v>1025</v>
      </c>
      <c r="M145" s="7" t="s">
        <v>1026</v>
      </c>
      <c r="N145" s="9">
        <v>1.269439</v>
      </c>
      <c r="O145" s="9">
        <v>0.23181199999999999</v>
      </c>
      <c r="P145" s="9">
        <v>-0.54845600000000005</v>
      </c>
      <c r="Q145" s="9">
        <v>13.923971</v>
      </c>
      <c r="R145" s="9">
        <v>11.848299000000001</v>
      </c>
      <c r="S145" s="9">
        <v>12.306058</v>
      </c>
      <c r="T145" s="8" t="str">
        <f t="shared" si="16"/>
        <v>YES</v>
      </c>
      <c r="U145" s="8" t="str">
        <f t="shared" si="17"/>
        <v>NO</v>
      </c>
      <c r="V145" s="11" t="str">
        <f t="shared" ref="V145:V160" si="19">IF(AVERAGE(N145:P145)&lt;0,"YES","NO")</f>
        <v>NO</v>
      </c>
    </row>
    <row r="146" spans="1:22" s="8" customFormat="1" ht="67.5" customHeight="1" x14ac:dyDescent="0.25">
      <c r="A146" s="7" t="s">
        <v>1027</v>
      </c>
      <c r="B146" s="7" t="s">
        <v>1028</v>
      </c>
      <c r="C146" s="7" t="s">
        <v>95</v>
      </c>
      <c r="D146" s="7" t="s">
        <v>96</v>
      </c>
      <c r="E146" s="7" t="s">
        <v>97</v>
      </c>
      <c r="G146" s="7" t="s">
        <v>87</v>
      </c>
      <c r="H146" s="7" t="s">
        <v>88</v>
      </c>
      <c r="I146" s="7" t="s">
        <v>1029</v>
      </c>
      <c r="J146" s="7" t="s">
        <v>748</v>
      </c>
      <c r="L146" s="7" t="s">
        <v>1030</v>
      </c>
      <c r="N146" s="9">
        <v>1.1850780815906401</v>
      </c>
      <c r="O146" s="9">
        <v>0.23330769723102299</v>
      </c>
      <c r="P146" s="9">
        <v>1.21054251623403</v>
      </c>
      <c r="Q146" s="9">
        <v>13.7572428094935</v>
      </c>
      <c r="R146" s="9">
        <v>7.6723594745067896</v>
      </c>
      <c r="S146" s="9">
        <v>10.5545411347477</v>
      </c>
      <c r="T146" s="8" t="str">
        <f t="shared" si="16"/>
        <v>YES</v>
      </c>
      <c r="U146" s="8" t="str">
        <f t="shared" si="17"/>
        <v>NO</v>
      </c>
      <c r="V146" s="11" t="str">
        <f t="shared" si="19"/>
        <v>NO</v>
      </c>
    </row>
    <row r="147" spans="1:22" s="8" customFormat="1" ht="67.5" customHeight="1" x14ac:dyDescent="0.25">
      <c r="A147" s="7" t="s">
        <v>1031</v>
      </c>
      <c r="B147" s="7" t="s">
        <v>1032</v>
      </c>
      <c r="C147" s="7" t="s">
        <v>84</v>
      </c>
      <c r="D147" s="7" t="s">
        <v>85</v>
      </c>
      <c r="E147" s="7" t="s">
        <v>1033</v>
      </c>
      <c r="G147" s="7" t="s">
        <v>87</v>
      </c>
      <c r="H147" s="7" t="s">
        <v>88</v>
      </c>
      <c r="I147" s="7" t="s">
        <v>1034</v>
      </c>
      <c r="J147" s="7" t="s">
        <v>748</v>
      </c>
      <c r="L147" s="7" t="s">
        <v>1035</v>
      </c>
      <c r="M147" s="7" t="s">
        <v>1036</v>
      </c>
      <c r="N147" s="9">
        <v>3.3904749999999999</v>
      </c>
      <c r="O147" s="9">
        <v>0.68259700000000001</v>
      </c>
      <c r="P147" s="9">
        <v>1.465473</v>
      </c>
      <c r="Q147" s="9">
        <v>13.747056000000001</v>
      </c>
      <c r="R147" s="9">
        <v>9.2846790000000006</v>
      </c>
      <c r="S147" s="9">
        <v>14.731469000000001</v>
      </c>
      <c r="T147" s="8" t="str">
        <f t="shared" si="16"/>
        <v>YES</v>
      </c>
      <c r="U147" s="8" t="str">
        <f t="shared" si="17"/>
        <v>NO</v>
      </c>
      <c r="V147" s="11" t="str">
        <f t="shared" si="19"/>
        <v>NO</v>
      </c>
    </row>
    <row r="148" spans="1:22" s="8" customFormat="1" ht="67.5" customHeight="1" x14ac:dyDescent="0.25">
      <c r="A148" s="7" t="s">
        <v>1037</v>
      </c>
      <c r="B148" s="7" t="s">
        <v>1038</v>
      </c>
      <c r="C148" s="7" t="s">
        <v>95</v>
      </c>
      <c r="D148" s="7" t="s">
        <v>96</v>
      </c>
      <c r="E148" s="7" t="s">
        <v>97</v>
      </c>
      <c r="F148" s="7" t="s">
        <v>1039</v>
      </c>
      <c r="G148" s="7" t="s">
        <v>87</v>
      </c>
      <c r="H148" s="7" t="s">
        <v>88</v>
      </c>
      <c r="I148" s="7" t="s">
        <v>685</v>
      </c>
      <c r="J148" s="7" t="s">
        <v>90</v>
      </c>
      <c r="K148" s="7" t="s">
        <v>1040</v>
      </c>
      <c r="L148" s="7" t="s">
        <v>1041</v>
      </c>
      <c r="M148" s="7" t="s">
        <v>1042</v>
      </c>
      <c r="N148" s="9">
        <v>0.73004764958865198</v>
      </c>
      <c r="O148" s="9">
        <v>0.57733451300142202</v>
      </c>
      <c r="P148" s="9">
        <v>0.29378163076457597</v>
      </c>
      <c r="Q148" s="9">
        <v>13.6150101462518</v>
      </c>
      <c r="R148" s="9">
        <v>9.8878449549738701</v>
      </c>
      <c r="S148" s="9">
        <v>20.5654331139989</v>
      </c>
      <c r="T148" s="8" t="str">
        <f t="shared" si="16"/>
        <v>YES</v>
      </c>
      <c r="U148" s="8" t="str">
        <f t="shared" si="17"/>
        <v>NO</v>
      </c>
      <c r="V148" s="11" t="str">
        <f t="shared" si="19"/>
        <v>NO</v>
      </c>
    </row>
    <row r="149" spans="1:22" s="8" customFormat="1" ht="67.5" customHeight="1" x14ac:dyDescent="0.25">
      <c r="A149" s="7" t="s">
        <v>1043</v>
      </c>
      <c r="B149" s="7" t="s">
        <v>1044</v>
      </c>
      <c r="C149" s="7" t="s">
        <v>186</v>
      </c>
      <c r="D149" s="7" t="s">
        <v>187</v>
      </c>
      <c r="E149" s="7" t="s">
        <v>1045</v>
      </c>
      <c r="F149" s="7" t="s">
        <v>1046</v>
      </c>
      <c r="G149" s="7" t="s">
        <v>87</v>
      </c>
      <c r="H149" s="7" t="s">
        <v>88</v>
      </c>
      <c r="I149" s="7" t="s">
        <v>1047</v>
      </c>
      <c r="J149" s="7" t="s">
        <v>90</v>
      </c>
      <c r="K149" s="7" t="s">
        <v>198</v>
      </c>
      <c r="L149" s="7" t="s">
        <v>1048</v>
      </c>
      <c r="M149" s="7" t="s">
        <v>1049</v>
      </c>
      <c r="N149" s="9">
        <v>0.71460299999999999</v>
      </c>
      <c r="O149" s="9">
        <v>0.85224200000000006</v>
      </c>
      <c r="P149" s="9">
        <v>0.31799500000000003</v>
      </c>
      <c r="Q149" s="9">
        <v>13.596093</v>
      </c>
      <c r="R149" s="9">
        <v>11.15043</v>
      </c>
      <c r="S149" s="9">
        <v>10.813371999999999</v>
      </c>
      <c r="T149" s="8" t="str">
        <f t="shared" si="16"/>
        <v>YES</v>
      </c>
      <c r="U149" s="8" t="str">
        <f t="shared" si="17"/>
        <v>NO</v>
      </c>
      <c r="V149" s="11" t="str">
        <f t="shared" si="19"/>
        <v>NO</v>
      </c>
    </row>
    <row r="150" spans="1:22" s="8" customFormat="1" ht="67.5" customHeight="1" x14ac:dyDescent="0.25">
      <c r="A150" s="7" t="s">
        <v>1050</v>
      </c>
      <c r="B150" s="7" t="s">
        <v>1051</v>
      </c>
      <c r="C150" s="7" t="s">
        <v>246</v>
      </c>
      <c r="D150" s="7" t="s">
        <v>247</v>
      </c>
      <c r="E150" s="7" t="s">
        <v>1052</v>
      </c>
      <c r="G150" s="7" t="s">
        <v>87</v>
      </c>
      <c r="H150" s="7" t="s">
        <v>88</v>
      </c>
      <c r="I150" s="7" t="s">
        <v>286</v>
      </c>
      <c r="J150" s="7" t="s">
        <v>90</v>
      </c>
      <c r="K150" s="7" t="s">
        <v>1053</v>
      </c>
      <c r="L150" s="7" t="s">
        <v>1054</v>
      </c>
      <c r="M150" s="7" t="s">
        <v>1055</v>
      </c>
      <c r="N150" s="9">
        <v>0.79616191999999997</v>
      </c>
      <c r="O150" s="9">
        <v>-0.36129377000000001</v>
      </c>
      <c r="P150" s="9">
        <v>1.4120078899999999</v>
      </c>
      <c r="Q150" s="9">
        <v>13.32746899</v>
      </c>
      <c r="R150" s="9">
        <v>16.299812599999999</v>
      </c>
      <c r="S150" s="9">
        <v>27.64323864</v>
      </c>
      <c r="T150" s="8" t="str">
        <f t="shared" si="16"/>
        <v>YES</v>
      </c>
      <c r="U150" s="8" t="str">
        <f t="shared" si="17"/>
        <v>NO</v>
      </c>
      <c r="V150" s="11" t="str">
        <f t="shared" si="19"/>
        <v>NO</v>
      </c>
    </row>
    <row r="151" spans="1:22" s="8" customFormat="1" ht="67.5" customHeight="1" x14ac:dyDescent="0.25">
      <c r="A151" s="7" t="s">
        <v>1056</v>
      </c>
      <c r="B151" s="7" t="s">
        <v>1057</v>
      </c>
      <c r="C151" s="7" t="s">
        <v>343</v>
      </c>
      <c r="D151" s="7" t="s">
        <v>344</v>
      </c>
      <c r="E151" s="7" t="s">
        <v>1058</v>
      </c>
      <c r="G151" s="7" t="s">
        <v>128</v>
      </c>
      <c r="H151" s="7" t="s">
        <v>129</v>
      </c>
      <c r="I151" s="7" t="s">
        <v>1059</v>
      </c>
      <c r="J151" s="7" t="s">
        <v>90</v>
      </c>
      <c r="L151" s="7" t="s">
        <v>1060</v>
      </c>
      <c r="M151" s="7" t="s">
        <v>1061</v>
      </c>
      <c r="N151" s="9">
        <v>1.584071</v>
      </c>
      <c r="O151" s="9">
        <v>0.25897399999999998</v>
      </c>
      <c r="P151" s="9">
        <v>0.10755199999999999</v>
      </c>
      <c r="Q151" s="9">
        <v>12.977054000000001</v>
      </c>
      <c r="R151" s="9">
        <v>8.9410699999999999</v>
      </c>
      <c r="S151" s="9">
        <v>10.506475</v>
      </c>
      <c r="T151" s="8" t="str">
        <f t="shared" si="16"/>
        <v>YES</v>
      </c>
      <c r="U151" s="8" t="str">
        <f t="shared" si="17"/>
        <v>NO</v>
      </c>
      <c r="V151" s="11" t="str">
        <f t="shared" si="19"/>
        <v>NO</v>
      </c>
    </row>
    <row r="152" spans="1:22" s="8" customFormat="1" ht="67.5" customHeight="1" x14ac:dyDescent="0.25">
      <c r="A152" s="7" t="s">
        <v>1062</v>
      </c>
      <c r="B152" s="7" t="s">
        <v>1063</v>
      </c>
      <c r="C152" s="7" t="s">
        <v>186</v>
      </c>
      <c r="D152" s="7" t="s">
        <v>187</v>
      </c>
      <c r="E152" s="7" t="s">
        <v>1064</v>
      </c>
      <c r="F152" s="7" t="s">
        <v>1065</v>
      </c>
      <c r="G152" s="7" t="s">
        <v>128</v>
      </c>
      <c r="H152" s="7" t="s">
        <v>129</v>
      </c>
      <c r="I152" s="7" t="s">
        <v>1066</v>
      </c>
      <c r="J152" s="7" t="s">
        <v>102</v>
      </c>
      <c r="K152" s="7" t="s">
        <v>338</v>
      </c>
      <c r="L152" s="7" t="s">
        <v>1067</v>
      </c>
      <c r="M152" s="7" t="s">
        <v>1068</v>
      </c>
      <c r="N152" s="9">
        <v>1.9464840000000001</v>
      </c>
      <c r="O152" s="9">
        <v>1.4906680000000001</v>
      </c>
      <c r="P152" s="9">
        <v>1.332705</v>
      </c>
      <c r="Q152" s="9">
        <v>13.200858999999999</v>
      </c>
      <c r="R152" s="9">
        <v>11.045743</v>
      </c>
      <c r="S152" s="9">
        <v>11.745189999999999</v>
      </c>
      <c r="T152" s="8" t="str">
        <f t="shared" si="16"/>
        <v>YES</v>
      </c>
      <c r="U152" s="8" t="str">
        <f t="shared" si="17"/>
        <v>NO</v>
      </c>
      <c r="V152" s="11" t="str">
        <f t="shared" si="19"/>
        <v>NO</v>
      </c>
    </row>
    <row r="153" spans="1:22" s="8" customFormat="1" ht="67.5" customHeight="1" x14ac:dyDescent="0.25">
      <c r="A153" s="7" t="s">
        <v>1069</v>
      </c>
      <c r="B153" s="7" t="s">
        <v>1070</v>
      </c>
      <c r="C153" s="7" t="s">
        <v>84</v>
      </c>
      <c r="D153" s="7" t="s">
        <v>85</v>
      </c>
      <c r="E153" s="7" t="s">
        <v>86</v>
      </c>
      <c r="G153" s="7" t="s">
        <v>99</v>
      </c>
      <c r="H153" s="7" t="s">
        <v>100</v>
      </c>
      <c r="L153" s="7" t="s">
        <v>1071</v>
      </c>
      <c r="M153" s="7" t="s">
        <v>1072</v>
      </c>
      <c r="N153" s="9">
        <v>3.6971799999999999</v>
      </c>
      <c r="O153" s="9">
        <v>1.6751929999999999</v>
      </c>
      <c r="P153" s="9">
        <v>3.2500559999999998</v>
      </c>
      <c r="Q153" s="9">
        <v>13.185841999999999</v>
      </c>
      <c r="R153" s="9">
        <v>8.3972429999999996</v>
      </c>
      <c r="S153" s="9">
        <v>10.689627</v>
      </c>
      <c r="T153" s="8" t="str">
        <f t="shared" si="16"/>
        <v>YES</v>
      </c>
      <c r="U153" s="8" t="str">
        <f t="shared" si="17"/>
        <v>NO</v>
      </c>
      <c r="V153" s="11" t="str">
        <f t="shared" si="19"/>
        <v>NO</v>
      </c>
    </row>
    <row r="154" spans="1:22" s="8" customFormat="1" ht="67.5" customHeight="1" x14ac:dyDescent="0.25">
      <c r="A154" s="7" t="s">
        <v>1073</v>
      </c>
      <c r="B154" s="7" t="s">
        <v>1074</v>
      </c>
      <c r="C154" s="7" t="s">
        <v>186</v>
      </c>
      <c r="D154" s="7" t="s">
        <v>187</v>
      </c>
      <c r="E154" s="7" t="s">
        <v>1075</v>
      </c>
      <c r="F154" s="7" t="s">
        <v>1076</v>
      </c>
      <c r="G154" s="7" t="s">
        <v>128</v>
      </c>
      <c r="H154" s="7" t="s">
        <v>129</v>
      </c>
      <c r="I154" s="7" t="s">
        <v>1077</v>
      </c>
      <c r="J154" s="7" t="s">
        <v>102</v>
      </c>
      <c r="K154" s="7" t="s">
        <v>338</v>
      </c>
      <c r="L154" s="7" t="s">
        <v>1078</v>
      </c>
      <c r="M154" s="7" t="s">
        <v>1079</v>
      </c>
      <c r="N154" s="9">
        <v>5.4363000000000002E-2</v>
      </c>
      <c r="O154" s="9">
        <v>0.213313</v>
      </c>
      <c r="P154" s="9">
        <v>0.18827199999999999</v>
      </c>
      <c r="Q154" s="9">
        <v>13.169115</v>
      </c>
      <c r="R154" s="9">
        <v>16.934132999999999</v>
      </c>
      <c r="S154" s="9">
        <v>16.431068</v>
      </c>
      <c r="T154" s="8" t="str">
        <f t="shared" si="16"/>
        <v>YES</v>
      </c>
      <c r="U154" s="8" t="str">
        <f t="shared" si="17"/>
        <v>NO</v>
      </c>
      <c r="V154" s="11" t="str">
        <f t="shared" si="19"/>
        <v>NO</v>
      </c>
    </row>
    <row r="155" spans="1:22" s="8" customFormat="1" ht="67.5" customHeight="1" x14ac:dyDescent="0.25">
      <c r="A155" s="7" t="s">
        <v>1080</v>
      </c>
      <c r="B155" s="7" t="s">
        <v>1081</v>
      </c>
      <c r="C155" s="7" t="s">
        <v>186</v>
      </c>
      <c r="D155" s="7" t="s">
        <v>187</v>
      </c>
      <c r="E155" s="7" t="s">
        <v>1082</v>
      </c>
      <c r="F155" s="7" t="s">
        <v>1083</v>
      </c>
      <c r="G155" s="7" t="s">
        <v>87</v>
      </c>
      <c r="H155" s="7" t="s">
        <v>88</v>
      </c>
      <c r="I155" s="7" t="s">
        <v>878</v>
      </c>
      <c r="J155" s="7" t="s">
        <v>90</v>
      </c>
      <c r="K155" s="7" t="s">
        <v>198</v>
      </c>
      <c r="L155" s="7" t="s">
        <v>1084</v>
      </c>
      <c r="M155" s="7" t="s">
        <v>1085</v>
      </c>
      <c r="N155" s="9">
        <v>0.681697</v>
      </c>
      <c r="O155" s="9">
        <v>0.46465000000000001</v>
      </c>
      <c r="P155" s="9">
        <v>0.32702199999999998</v>
      </c>
      <c r="Q155" s="9">
        <v>13.088696000000001</v>
      </c>
      <c r="R155" s="9">
        <v>11.976614</v>
      </c>
      <c r="S155" s="9">
        <v>12.049832</v>
      </c>
      <c r="T155" s="8" t="str">
        <f t="shared" si="16"/>
        <v>YES</v>
      </c>
      <c r="U155" s="8" t="str">
        <f t="shared" si="17"/>
        <v>NO</v>
      </c>
      <c r="V155" s="11" t="str">
        <f t="shared" si="19"/>
        <v>NO</v>
      </c>
    </row>
    <row r="156" spans="1:22" s="8" customFormat="1" ht="67.5" customHeight="1" x14ac:dyDescent="0.25">
      <c r="A156" s="7" t="s">
        <v>1086</v>
      </c>
      <c r="B156" s="7" t="s">
        <v>1087</v>
      </c>
      <c r="C156" s="7" t="s">
        <v>142</v>
      </c>
      <c r="D156" s="7" t="s">
        <v>143</v>
      </c>
      <c r="E156" s="7" t="s">
        <v>144</v>
      </c>
      <c r="G156" s="7" t="s">
        <v>99</v>
      </c>
      <c r="H156" s="7" t="s">
        <v>100</v>
      </c>
      <c r="K156" s="7" t="s">
        <v>1088</v>
      </c>
      <c r="M156" s="7" t="s">
        <v>1089</v>
      </c>
      <c r="N156" s="9">
        <v>0.61546075559982005</v>
      </c>
      <c r="O156" s="9">
        <v>3.2524910621039703E-2</v>
      </c>
      <c r="P156" s="9">
        <v>0.40128911704767201</v>
      </c>
      <c r="Q156" s="9">
        <v>12.6805375272736</v>
      </c>
      <c r="R156" s="9">
        <v>11.140007129469399</v>
      </c>
      <c r="S156" s="9">
        <v>12.115961067961299</v>
      </c>
      <c r="T156" s="8" t="str">
        <f t="shared" si="16"/>
        <v>YES</v>
      </c>
      <c r="U156" s="8" t="str">
        <f t="shared" si="17"/>
        <v>NO</v>
      </c>
      <c r="V156" s="11" t="str">
        <f t="shared" si="19"/>
        <v>NO</v>
      </c>
    </row>
    <row r="157" spans="1:22" s="8" customFormat="1" ht="67.5" customHeight="1" x14ac:dyDescent="0.25">
      <c r="A157" s="7" t="s">
        <v>1090</v>
      </c>
      <c r="B157" s="7" t="s">
        <v>1091</v>
      </c>
      <c r="C157" s="7" t="s">
        <v>95</v>
      </c>
      <c r="D157" s="7" t="s">
        <v>96</v>
      </c>
      <c r="E157" s="7" t="s">
        <v>1092</v>
      </c>
      <c r="G157" s="7" t="s">
        <v>87</v>
      </c>
      <c r="H157" s="7" t="s">
        <v>88</v>
      </c>
      <c r="I157" s="7" t="s">
        <v>374</v>
      </c>
      <c r="J157" s="7" t="s">
        <v>90</v>
      </c>
      <c r="L157" s="7" t="s">
        <v>963</v>
      </c>
      <c r="N157" s="9">
        <v>1.5643929138672701</v>
      </c>
      <c r="O157" s="9">
        <v>0.38646344514381398</v>
      </c>
      <c r="P157" s="9">
        <v>1.3375396951735199</v>
      </c>
      <c r="Q157" s="9">
        <v>12.6302319732738</v>
      </c>
      <c r="R157" s="9">
        <v>8.1201999422223992</v>
      </c>
      <c r="S157" s="9">
        <v>13.3906245346719</v>
      </c>
      <c r="T157" s="8" t="str">
        <f t="shared" si="16"/>
        <v>YES</v>
      </c>
      <c r="U157" s="8" t="str">
        <f t="shared" si="17"/>
        <v>NO</v>
      </c>
      <c r="V157" s="11" t="str">
        <f t="shared" si="19"/>
        <v>NO</v>
      </c>
    </row>
    <row r="158" spans="1:22" s="8" customFormat="1" ht="67.5" hidden="1" customHeight="1" x14ac:dyDescent="0.25">
      <c r="A158" s="7" t="s">
        <v>1093</v>
      </c>
      <c r="B158" s="7" t="s">
        <v>1094</v>
      </c>
      <c r="C158" s="7" t="s">
        <v>186</v>
      </c>
      <c r="D158" s="7" t="s">
        <v>187</v>
      </c>
      <c r="E158" s="7" t="s">
        <v>1095</v>
      </c>
      <c r="F158" s="7" t="s">
        <v>1096</v>
      </c>
      <c r="G158" s="7" t="s">
        <v>87</v>
      </c>
      <c r="H158" s="7" t="s">
        <v>88</v>
      </c>
      <c r="I158" s="7" t="s">
        <v>1097</v>
      </c>
      <c r="J158" s="7" t="s">
        <v>90</v>
      </c>
      <c r="K158" s="7" t="s">
        <v>198</v>
      </c>
      <c r="L158" s="7" t="s">
        <v>1098</v>
      </c>
      <c r="M158" s="7" t="s">
        <v>1099</v>
      </c>
      <c r="N158" s="9">
        <v>0.38222400000000001</v>
      </c>
      <c r="O158" s="9">
        <v>-0.60099800000000003</v>
      </c>
      <c r="P158" s="9">
        <v>0.14210600000000001</v>
      </c>
      <c r="Q158" s="9">
        <v>12.758041</v>
      </c>
      <c r="R158" s="9">
        <v>8.7476489999999991</v>
      </c>
      <c r="S158" s="9">
        <v>15.332322</v>
      </c>
      <c r="T158" s="8" t="str">
        <f t="shared" si="16"/>
        <v>YES</v>
      </c>
      <c r="U158" s="8" t="str">
        <f t="shared" si="17"/>
        <v>NO</v>
      </c>
      <c r="V158" s="11" t="str">
        <f t="shared" si="19"/>
        <v>YES</v>
      </c>
    </row>
    <row r="159" spans="1:22" s="8" customFormat="1" ht="67.5" customHeight="1" x14ac:dyDescent="0.25">
      <c r="A159" s="7" t="s">
        <v>1100</v>
      </c>
      <c r="B159" s="7" t="s">
        <v>1101</v>
      </c>
      <c r="C159" s="7" t="s">
        <v>326</v>
      </c>
      <c r="D159" s="7" t="s">
        <v>327</v>
      </c>
      <c r="E159" s="7" t="s">
        <v>1102</v>
      </c>
      <c r="G159" s="7" t="s">
        <v>128</v>
      </c>
      <c r="H159" s="7" t="s">
        <v>129</v>
      </c>
      <c r="I159" s="7" t="s">
        <v>1103</v>
      </c>
      <c r="J159" s="7" t="s">
        <v>90</v>
      </c>
      <c r="K159" s="7" t="s">
        <v>1104</v>
      </c>
      <c r="L159" s="7" t="s">
        <v>1105</v>
      </c>
      <c r="M159" s="7" t="s">
        <v>1106</v>
      </c>
      <c r="N159" s="9">
        <v>0.11</v>
      </c>
      <c r="O159" s="9">
        <v>0.24</v>
      </c>
      <c r="P159" s="9">
        <v>0.11899999999999999</v>
      </c>
      <c r="Q159" s="9">
        <v>12.332000000000001</v>
      </c>
      <c r="R159" s="9">
        <v>9.8729999999999993</v>
      </c>
      <c r="S159" s="9">
        <v>9.359</v>
      </c>
      <c r="T159" s="8" t="str">
        <f t="shared" si="16"/>
        <v>YES</v>
      </c>
      <c r="U159" s="8" t="str">
        <f t="shared" si="17"/>
        <v>NO</v>
      </c>
      <c r="V159" s="11" t="str">
        <f t="shared" si="19"/>
        <v>NO</v>
      </c>
    </row>
    <row r="160" spans="1:22" s="8" customFormat="1" ht="67.5" customHeight="1" x14ac:dyDescent="0.25">
      <c r="A160" s="7" t="s">
        <v>1107</v>
      </c>
      <c r="B160" s="7" t="s">
        <v>1108</v>
      </c>
      <c r="C160" s="7" t="s">
        <v>220</v>
      </c>
      <c r="D160" s="7" t="s">
        <v>221</v>
      </c>
      <c r="E160" s="7" t="s">
        <v>222</v>
      </c>
      <c r="G160" s="7" t="s">
        <v>87</v>
      </c>
      <c r="H160" s="7" t="s">
        <v>88</v>
      </c>
      <c r="I160" s="7" t="s">
        <v>1109</v>
      </c>
      <c r="J160" s="7" t="s">
        <v>102</v>
      </c>
      <c r="L160" s="7" t="s">
        <v>1110</v>
      </c>
      <c r="M160" s="7" t="s">
        <v>1111</v>
      </c>
      <c r="N160" s="9">
        <v>2.3395873932408202</v>
      </c>
      <c r="O160" s="9">
        <v>0.71710056346337703</v>
      </c>
      <c r="P160" s="9">
        <v>0.50833122638001604</v>
      </c>
      <c r="Q160" s="9">
        <v>12.599006874465299</v>
      </c>
      <c r="R160" s="9">
        <v>9.4434368993409397</v>
      </c>
      <c r="S160" s="9">
        <v>10.100516763455699</v>
      </c>
      <c r="T160" s="8" t="str">
        <f t="shared" si="16"/>
        <v>YES</v>
      </c>
      <c r="U160" s="8" t="str">
        <f t="shared" si="17"/>
        <v>NO</v>
      </c>
      <c r="V160" s="11" t="str">
        <f t="shared" si="19"/>
        <v>NO</v>
      </c>
    </row>
    <row r="161" spans="1:22" s="8" customFormat="1" ht="67.5" hidden="1" customHeight="1" x14ac:dyDescent="0.25">
      <c r="A161" s="7" t="s">
        <v>1112</v>
      </c>
      <c r="B161" s="7" t="s">
        <v>1113</v>
      </c>
      <c r="C161" s="7" t="s">
        <v>326</v>
      </c>
      <c r="D161" s="7" t="s">
        <v>327</v>
      </c>
      <c r="E161" s="7" t="s">
        <v>328</v>
      </c>
      <c r="G161" s="7" t="s">
        <v>87</v>
      </c>
      <c r="H161" s="7" t="s">
        <v>88</v>
      </c>
      <c r="I161" s="7" t="s">
        <v>1114</v>
      </c>
      <c r="J161" s="7" t="s">
        <v>90</v>
      </c>
      <c r="K161" s="7" t="s">
        <v>1115</v>
      </c>
      <c r="L161" s="7" t="s">
        <v>1116</v>
      </c>
      <c r="M161" s="7" t="s">
        <v>1117</v>
      </c>
      <c r="N161" s="9">
        <v>-1.462</v>
      </c>
      <c r="O161" s="9">
        <v>-3.367</v>
      </c>
      <c r="P161" s="9">
        <v>-2.972</v>
      </c>
      <c r="Q161" s="9">
        <v>12.593999999999999</v>
      </c>
      <c r="R161" s="9">
        <v>10.862</v>
      </c>
      <c r="S161" s="9">
        <v>13.92</v>
      </c>
      <c r="T161" s="8" t="str">
        <f t="shared" si="16"/>
        <v>YES</v>
      </c>
      <c r="U161" s="8" t="str">
        <f t="shared" si="17"/>
        <v>YES</v>
      </c>
    </row>
    <row r="162" spans="1:22" s="8" customFormat="1" ht="67.5" customHeight="1" x14ac:dyDescent="0.25">
      <c r="A162" s="7" t="s">
        <v>1118</v>
      </c>
      <c r="B162" s="7" t="s">
        <v>1119</v>
      </c>
      <c r="C162" s="7" t="s">
        <v>117</v>
      </c>
      <c r="D162" s="7" t="s">
        <v>118</v>
      </c>
      <c r="E162" s="7" t="s">
        <v>1120</v>
      </c>
      <c r="G162" s="7" t="s">
        <v>87</v>
      </c>
      <c r="H162" s="7" t="s">
        <v>88</v>
      </c>
      <c r="I162" s="7" t="s">
        <v>1121</v>
      </c>
      <c r="J162" s="7" t="s">
        <v>102</v>
      </c>
      <c r="L162" s="7" t="s">
        <v>1122</v>
      </c>
      <c r="M162" s="7" t="s">
        <v>1123</v>
      </c>
      <c r="N162" s="9">
        <v>0.71612531445572603</v>
      </c>
      <c r="O162" s="9">
        <v>0.15915245605181</v>
      </c>
      <c r="P162" s="9">
        <v>0.57332570313487097</v>
      </c>
      <c r="Q162" s="9">
        <v>12.5466546894044</v>
      </c>
      <c r="R162" s="9">
        <v>11.7406376537293</v>
      </c>
      <c r="S162" s="9">
        <v>11.711220536153199</v>
      </c>
      <c r="T162" s="8" t="str">
        <f t="shared" si="16"/>
        <v>YES</v>
      </c>
      <c r="U162" s="8" t="str">
        <f t="shared" si="17"/>
        <v>NO</v>
      </c>
      <c r="V162" s="11" t="str">
        <f t="shared" ref="V162:V176" si="20">IF(AVERAGE(N162:P162)&lt;0,"YES","NO")</f>
        <v>NO</v>
      </c>
    </row>
    <row r="163" spans="1:22" s="8" customFormat="1" ht="67.5" customHeight="1" x14ac:dyDescent="0.25">
      <c r="A163" s="7" t="s">
        <v>1124</v>
      </c>
      <c r="B163" s="7" t="s">
        <v>1125</v>
      </c>
      <c r="C163" s="7" t="s">
        <v>95</v>
      </c>
      <c r="D163" s="7" t="s">
        <v>96</v>
      </c>
      <c r="E163" s="7" t="s">
        <v>97</v>
      </c>
      <c r="F163" s="7" t="s">
        <v>1126</v>
      </c>
      <c r="G163" s="7" t="s">
        <v>87</v>
      </c>
      <c r="H163" s="7" t="s">
        <v>88</v>
      </c>
      <c r="K163" s="7" t="s">
        <v>1127</v>
      </c>
      <c r="L163" s="7" t="s">
        <v>1128</v>
      </c>
      <c r="M163" s="7" t="s">
        <v>1129</v>
      </c>
      <c r="N163" s="9">
        <v>0.88008837263569295</v>
      </c>
      <c r="O163" s="9">
        <v>0.39213342889685199</v>
      </c>
      <c r="P163" s="9">
        <v>0.31989427534724302</v>
      </c>
      <c r="Q163" s="9">
        <v>12.5366422153336</v>
      </c>
      <c r="R163" s="9">
        <v>8.0143124440795805</v>
      </c>
      <c r="S163" s="9">
        <v>11.585458565008899</v>
      </c>
      <c r="T163" s="8" t="str">
        <f t="shared" si="16"/>
        <v>YES</v>
      </c>
      <c r="U163" s="8" t="str">
        <f t="shared" si="17"/>
        <v>NO</v>
      </c>
      <c r="V163" s="11" t="str">
        <f t="shared" si="20"/>
        <v>NO</v>
      </c>
    </row>
    <row r="164" spans="1:22" s="8" customFormat="1" ht="67.5" customHeight="1" x14ac:dyDescent="0.25">
      <c r="A164" s="7" t="s">
        <v>1130</v>
      </c>
      <c r="B164" s="7" t="s">
        <v>1131</v>
      </c>
      <c r="C164" s="7" t="s">
        <v>142</v>
      </c>
      <c r="D164" s="7" t="s">
        <v>143</v>
      </c>
      <c r="E164" s="7" t="s">
        <v>144</v>
      </c>
      <c r="G164" s="7" t="s">
        <v>87</v>
      </c>
      <c r="H164" s="7" t="s">
        <v>88</v>
      </c>
      <c r="I164" s="7" t="s">
        <v>821</v>
      </c>
      <c r="J164" s="7" t="s">
        <v>90</v>
      </c>
      <c r="K164" s="7" t="s">
        <v>1132</v>
      </c>
      <c r="L164" s="7" t="s">
        <v>822</v>
      </c>
      <c r="N164" s="9">
        <v>0.846886264280165</v>
      </c>
      <c r="O164" s="9">
        <v>0.45628434419066599</v>
      </c>
      <c r="P164" s="9">
        <v>0.51736457033316996</v>
      </c>
      <c r="Q164" s="9">
        <v>12.4778580460986</v>
      </c>
      <c r="R164" s="9">
        <v>9.8960010938655305</v>
      </c>
      <c r="S164" s="9">
        <v>11.400371122918701</v>
      </c>
      <c r="T164" s="8" t="str">
        <f t="shared" si="16"/>
        <v>YES</v>
      </c>
      <c r="U164" s="8" t="str">
        <f t="shared" si="17"/>
        <v>NO</v>
      </c>
      <c r="V164" s="11" t="str">
        <f t="shared" si="20"/>
        <v>NO</v>
      </c>
    </row>
    <row r="165" spans="1:22" s="8" customFormat="1" ht="67.5" customHeight="1" x14ac:dyDescent="0.25">
      <c r="A165" s="7" t="s">
        <v>1133</v>
      </c>
      <c r="B165" s="7" t="s">
        <v>1134</v>
      </c>
      <c r="C165" s="7" t="s">
        <v>117</v>
      </c>
      <c r="D165" s="7" t="s">
        <v>118</v>
      </c>
      <c r="E165" s="7" t="s">
        <v>1135</v>
      </c>
      <c r="G165" s="7" t="s">
        <v>87</v>
      </c>
      <c r="H165" s="7" t="s">
        <v>88</v>
      </c>
      <c r="I165" s="7" t="s">
        <v>1136</v>
      </c>
      <c r="J165" s="7" t="s">
        <v>102</v>
      </c>
      <c r="L165" s="7" t="s">
        <v>1137</v>
      </c>
      <c r="M165" s="7" t="s">
        <v>1138</v>
      </c>
      <c r="N165" s="9">
        <v>0.61456730599814202</v>
      </c>
      <c r="O165" s="9">
        <v>-0.52797851564871401</v>
      </c>
      <c r="P165" s="9">
        <v>0.42893950806901598</v>
      </c>
      <c r="Q165" s="9">
        <v>12.388119811105501</v>
      </c>
      <c r="R165" s="9">
        <v>9.5027459658400595</v>
      </c>
      <c r="S165" s="9">
        <v>15.553862227564901</v>
      </c>
      <c r="T165" s="8" t="str">
        <f t="shared" si="16"/>
        <v>YES</v>
      </c>
      <c r="U165" s="8" t="str">
        <f t="shared" si="17"/>
        <v>NO</v>
      </c>
      <c r="V165" s="11" t="str">
        <f t="shared" si="20"/>
        <v>NO</v>
      </c>
    </row>
    <row r="166" spans="1:22" s="8" customFormat="1" ht="67.5" customHeight="1" x14ac:dyDescent="0.25">
      <c r="A166" s="7" t="s">
        <v>1139</v>
      </c>
      <c r="B166" s="7" t="s">
        <v>1140</v>
      </c>
      <c r="C166" s="7" t="s">
        <v>95</v>
      </c>
      <c r="D166" s="7" t="s">
        <v>96</v>
      </c>
      <c r="E166" s="7" t="s">
        <v>97</v>
      </c>
      <c r="F166" s="7" t="s">
        <v>1141</v>
      </c>
      <c r="G166" s="7" t="s">
        <v>87</v>
      </c>
      <c r="H166" s="7" t="s">
        <v>88</v>
      </c>
      <c r="I166" s="7" t="s">
        <v>1142</v>
      </c>
      <c r="J166" s="7" t="s">
        <v>90</v>
      </c>
      <c r="K166" s="7" t="s">
        <v>1143</v>
      </c>
      <c r="L166" s="7" t="s">
        <v>1144</v>
      </c>
      <c r="M166" s="7" t="s">
        <v>1145</v>
      </c>
      <c r="N166" s="9">
        <v>0.62704543599271401</v>
      </c>
      <c r="O166" s="9">
        <v>1.02506466974907</v>
      </c>
      <c r="P166" s="9">
        <v>2.1593259014202202</v>
      </c>
      <c r="Q166" s="9">
        <v>12.3503659148948</v>
      </c>
      <c r="R166" s="9">
        <v>12.3657381660193</v>
      </c>
      <c r="S166" s="9">
        <v>19.261785215786499</v>
      </c>
      <c r="T166" s="8" t="str">
        <f t="shared" si="16"/>
        <v>YES</v>
      </c>
      <c r="U166" s="8" t="str">
        <f t="shared" si="17"/>
        <v>NO</v>
      </c>
      <c r="V166" s="11" t="str">
        <f t="shared" si="20"/>
        <v>NO</v>
      </c>
    </row>
    <row r="167" spans="1:22" s="8" customFormat="1" ht="67.5" customHeight="1" x14ac:dyDescent="0.25">
      <c r="A167" s="7" t="s">
        <v>1146</v>
      </c>
      <c r="B167" s="7" t="s">
        <v>1147</v>
      </c>
      <c r="C167" s="7" t="s">
        <v>108</v>
      </c>
      <c r="D167" s="7" t="s">
        <v>109</v>
      </c>
      <c r="E167" s="7" t="s">
        <v>1148</v>
      </c>
      <c r="G167" s="7" t="s">
        <v>87</v>
      </c>
      <c r="H167" s="7" t="s">
        <v>88</v>
      </c>
      <c r="I167" s="7" t="s">
        <v>1149</v>
      </c>
      <c r="J167" s="7" t="s">
        <v>90</v>
      </c>
      <c r="L167" s="7" t="s">
        <v>1150</v>
      </c>
      <c r="M167" s="7" t="s">
        <v>1151</v>
      </c>
      <c r="N167" s="9">
        <v>1.023579</v>
      </c>
      <c r="O167" s="9">
        <v>0.248027</v>
      </c>
      <c r="P167" s="9">
        <v>0.32974900000000001</v>
      </c>
      <c r="Q167" s="9">
        <v>12.252962</v>
      </c>
      <c r="R167" s="9">
        <v>9.430987</v>
      </c>
      <c r="S167" s="9">
        <v>11.061576000000001</v>
      </c>
      <c r="T167" s="8" t="str">
        <f t="shared" si="16"/>
        <v>YES</v>
      </c>
      <c r="U167" s="8" t="str">
        <f t="shared" si="17"/>
        <v>NO</v>
      </c>
      <c r="V167" s="11" t="str">
        <f t="shared" si="20"/>
        <v>NO</v>
      </c>
    </row>
    <row r="168" spans="1:22" s="8" customFormat="1" ht="67.5" hidden="1" customHeight="1" x14ac:dyDescent="0.25">
      <c r="A168" s="7" t="s">
        <v>1152</v>
      </c>
      <c r="B168" s="7" t="s">
        <v>1153</v>
      </c>
      <c r="C168" s="7" t="s">
        <v>108</v>
      </c>
      <c r="D168" s="7" t="s">
        <v>109</v>
      </c>
      <c r="E168" s="7" t="s">
        <v>110</v>
      </c>
      <c r="G168" s="7" t="s">
        <v>87</v>
      </c>
      <c r="H168" s="7" t="s">
        <v>88</v>
      </c>
      <c r="I168" s="7" t="s">
        <v>1154</v>
      </c>
      <c r="J168" s="7" t="s">
        <v>748</v>
      </c>
      <c r="K168" s="7" t="s">
        <v>1155</v>
      </c>
      <c r="L168" s="7" t="s">
        <v>1156</v>
      </c>
      <c r="M168" s="7" t="s">
        <v>1157</v>
      </c>
      <c r="N168" s="9">
        <v>0.516961</v>
      </c>
      <c r="O168" s="9">
        <v>-1.54186</v>
      </c>
      <c r="P168" s="9">
        <v>0.66289200000000004</v>
      </c>
      <c r="Q168" s="9">
        <v>12.244051000000001</v>
      </c>
      <c r="R168" s="9">
        <v>9.1911769999999997</v>
      </c>
      <c r="S168" s="9">
        <v>16.509487</v>
      </c>
      <c r="T168" s="8" t="str">
        <f t="shared" si="16"/>
        <v>YES</v>
      </c>
      <c r="U168" s="8" t="str">
        <f t="shared" si="17"/>
        <v>NO</v>
      </c>
      <c r="V168" s="11" t="str">
        <f t="shared" si="20"/>
        <v>YES</v>
      </c>
    </row>
    <row r="169" spans="1:22" s="8" customFormat="1" ht="67.5" customHeight="1" x14ac:dyDescent="0.25">
      <c r="A169" s="7" t="s">
        <v>1158</v>
      </c>
      <c r="B169" s="7" t="s">
        <v>1159</v>
      </c>
      <c r="C169" s="7" t="s">
        <v>1160</v>
      </c>
      <c r="D169" s="7" t="s">
        <v>1161</v>
      </c>
      <c r="E169" s="7" t="s">
        <v>1162</v>
      </c>
      <c r="G169" s="7" t="s">
        <v>223</v>
      </c>
      <c r="H169" s="7" t="s">
        <v>224</v>
      </c>
      <c r="I169" s="7" t="s">
        <v>1163</v>
      </c>
      <c r="J169" s="7" t="s">
        <v>102</v>
      </c>
      <c r="L169" s="7" t="s">
        <v>1164</v>
      </c>
      <c r="M169" s="7" t="s">
        <v>1165</v>
      </c>
      <c r="N169" s="9">
        <v>0.27500121242279701</v>
      </c>
      <c r="O169" s="9">
        <v>0.18941492719908401</v>
      </c>
      <c r="P169" s="9">
        <v>0.215760580048002</v>
      </c>
      <c r="Q169" s="9">
        <v>12.2079300837272</v>
      </c>
      <c r="R169" s="9">
        <v>11.432644523628801</v>
      </c>
      <c r="S169" s="9">
        <v>12.0574866555733</v>
      </c>
      <c r="T169" s="8" t="str">
        <f t="shared" si="16"/>
        <v>YES</v>
      </c>
      <c r="U169" s="8" t="str">
        <f t="shared" si="17"/>
        <v>NO</v>
      </c>
      <c r="V169" s="11" t="str">
        <f t="shared" si="20"/>
        <v>NO</v>
      </c>
    </row>
    <row r="170" spans="1:22" s="8" customFormat="1" ht="67.5" customHeight="1" x14ac:dyDescent="0.25">
      <c r="A170" s="7" t="s">
        <v>1166</v>
      </c>
      <c r="B170" s="7" t="s">
        <v>1167</v>
      </c>
      <c r="C170" s="7" t="s">
        <v>907</v>
      </c>
      <c r="D170" s="7" t="s">
        <v>908</v>
      </c>
      <c r="E170" s="7" t="s">
        <v>909</v>
      </c>
      <c r="G170" s="7" t="s">
        <v>87</v>
      </c>
      <c r="H170" s="7" t="s">
        <v>88</v>
      </c>
      <c r="I170" s="7" t="s">
        <v>389</v>
      </c>
      <c r="J170" s="7" t="s">
        <v>90</v>
      </c>
      <c r="L170" s="7" t="s">
        <v>419</v>
      </c>
      <c r="M170" s="7" t="s">
        <v>1168</v>
      </c>
      <c r="N170" s="9">
        <v>0.34051036981603799</v>
      </c>
      <c r="O170" s="9">
        <v>0.52764146845799298</v>
      </c>
      <c r="P170" s="9">
        <v>1.77059552019623</v>
      </c>
      <c r="Q170" s="9">
        <v>12.075847484512</v>
      </c>
      <c r="R170" s="9">
        <v>10.8820940064534</v>
      </c>
      <c r="S170" s="9">
        <v>13.987346706903899</v>
      </c>
      <c r="T170" s="8" t="str">
        <f t="shared" si="16"/>
        <v>YES</v>
      </c>
      <c r="U170" s="8" t="str">
        <f t="shared" si="17"/>
        <v>NO</v>
      </c>
      <c r="V170" s="11" t="str">
        <f t="shared" si="20"/>
        <v>NO</v>
      </c>
    </row>
    <row r="171" spans="1:22" s="8" customFormat="1" ht="67.5" customHeight="1" x14ac:dyDescent="0.25">
      <c r="A171" s="7" t="s">
        <v>1169</v>
      </c>
      <c r="B171" s="7" t="s">
        <v>1170</v>
      </c>
      <c r="C171" s="7" t="s">
        <v>186</v>
      </c>
      <c r="D171" s="7" t="s">
        <v>187</v>
      </c>
      <c r="E171" s="7" t="s">
        <v>974</v>
      </c>
      <c r="F171" s="7" t="s">
        <v>1171</v>
      </c>
      <c r="G171" s="7" t="s">
        <v>87</v>
      </c>
      <c r="H171" s="7" t="s">
        <v>88</v>
      </c>
      <c r="I171" s="7" t="s">
        <v>210</v>
      </c>
      <c r="J171" s="7" t="s">
        <v>90</v>
      </c>
      <c r="K171" s="7" t="s">
        <v>198</v>
      </c>
      <c r="L171" s="7" t="s">
        <v>211</v>
      </c>
      <c r="M171" s="7" t="s">
        <v>1172</v>
      </c>
      <c r="N171" s="9">
        <v>2.6271529999999998</v>
      </c>
      <c r="O171" s="9">
        <v>2.514958</v>
      </c>
      <c r="P171" s="9">
        <v>2.8490250000000001</v>
      </c>
      <c r="Q171" s="9">
        <v>11.972170999999999</v>
      </c>
      <c r="R171" s="9">
        <v>11.795704000000001</v>
      </c>
      <c r="S171" s="9">
        <v>15.800758</v>
      </c>
      <c r="T171" s="8" t="str">
        <f t="shared" si="16"/>
        <v>YES</v>
      </c>
      <c r="U171" s="8" t="str">
        <f t="shared" si="17"/>
        <v>NO</v>
      </c>
      <c r="V171" s="11" t="str">
        <f t="shared" si="20"/>
        <v>NO</v>
      </c>
    </row>
    <row r="172" spans="1:22" s="8" customFormat="1" ht="67.5" customHeight="1" x14ac:dyDescent="0.25">
      <c r="A172" s="7" t="s">
        <v>1173</v>
      </c>
      <c r="B172" s="7" t="s">
        <v>1174</v>
      </c>
      <c r="C172" s="7" t="s">
        <v>186</v>
      </c>
      <c r="D172" s="7" t="s">
        <v>187</v>
      </c>
      <c r="E172" s="7" t="s">
        <v>335</v>
      </c>
      <c r="F172" s="7" t="s">
        <v>1175</v>
      </c>
      <c r="G172" s="7" t="s">
        <v>99</v>
      </c>
      <c r="H172" s="7" t="s">
        <v>100</v>
      </c>
      <c r="I172" s="7" t="s">
        <v>1176</v>
      </c>
      <c r="J172" s="7" t="s">
        <v>90</v>
      </c>
      <c r="K172" s="7" t="s">
        <v>1177</v>
      </c>
      <c r="L172" s="7" t="s">
        <v>1178</v>
      </c>
      <c r="M172" s="7" t="s">
        <v>1179</v>
      </c>
      <c r="N172" s="9">
        <v>0.33638000000000001</v>
      </c>
      <c r="O172" s="9">
        <v>0.29948399999999997</v>
      </c>
      <c r="P172" s="9">
        <v>0.18908900000000001</v>
      </c>
      <c r="Q172" s="9">
        <v>11.912008</v>
      </c>
      <c r="R172" s="9">
        <v>9.3710640000000005</v>
      </c>
      <c r="S172" s="9">
        <v>12.052466000000001</v>
      </c>
      <c r="T172" s="8" t="str">
        <f t="shared" si="16"/>
        <v>YES</v>
      </c>
      <c r="U172" s="8" t="str">
        <f t="shared" si="17"/>
        <v>NO</v>
      </c>
      <c r="V172" s="11" t="str">
        <f t="shared" si="20"/>
        <v>NO</v>
      </c>
    </row>
    <row r="173" spans="1:22" s="8" customFormat="1" ht="67.5" customHeight="1" x14ac:dyDescent="0.25">
      <c r="A173" s="7" t="s">
        <v>1180</v>
      </c>
      <c r="B173" s="7" t="s">
        <v>1181</v>
      </c>
      <c r="C173" s="7" t="s">
        <v>186</v>
      </c>
      <c r="D173" s="7" t="s">
        <v>187</v>
      </c>
      <c r="E173" s="7" t="s">
        <v>1182</v>
      </c>
      <c r="F173" s="7" t="s">
        <v>1183</v>
      </c>
      <c r="G173" s="7" t="s">
        <v>87</v>
      </c>
      <c r="H173" s="7" t="s">
        <v>88</v>
      </c>
      <c r="K173" s="7" t="s">
        <v>1184</v>
      </c>
      <c r="M173" s="7" t="s">
        <v>1185</v>
      </c>
      <c r="N173" s="9">
        <v>0.30975900000000001</v>
      </c>
      <c r="O173" s="9">
        <v>0.21505099999999999</v>
      </c>
      <c r="P173" s="9">
        <v>0.14030899999999999</v>
      </c>
      <c r="Q173" s="9">
        <v>11.862047</v>
      </c>
      <c r="R173" s="9">
        <v>9.6197119999999998</v>
      </c>
      <c r="S173" s="9">
        <v>8.3586609999999997</v>
      </c>
      <c r="T173" s="8" t="str">
        <f t="shared" si="16"/>
        <v>YES</v>
      </c>
      <c r="U173" s="8" t="str">
        <f t="shared" si="17"/>
        <v>NO</v>
      </c>
      <c r="V173" s="11" t="str">
        <f t="shared" si="20"/>
        <v>NO</v>
      </c>
    </row>
    <row r="174" spans="1:22" s="8" customFormat="1" ht="67.5" customHeight="1" x14ac:dyDescent="0.25">
      <c r="A174" s="7" t="s">
        <v>1186</v>
      </c>
      <c r="B174" s="7" t="s">
        <v>1187</v>
      </c>
      <c r="C174" s="7" t="s">
        <v>186</v>
      </c>
      <c r="D174" s="7" t="s">
        <v>187</v>
      </c>
      <c r="E174" s="7" t="s">
        <v>1188</v>
      </c>
      <c r="F174" s="7" t="s">
        <v>1189</v>
      </c>
      <c r="G174" s="7" t="s">
        <v>128</v>
      </c>
      <c r="H174" s="7" t="s">
        <v>129</v>
      </c>
      <c r="K174" s="7" t="s">
        <v>338</v>
      </c>
      <c r="M174" s="7" t="s">
        <v>1190</v>
      </c>
      <c r="N174" s="9">
        <v>1.571183</v>
      </c>
      <c r="O174" s="9">
        <v>0.34993299999999999</v>
      </c>
      <c r="P174" s="9">
        <v>0.181453</v>
      </c>
      <c r="Q174" s="9">
        <v>11.840437</v>
      </c>
      <c r="R174" s="9">
        <v>9.2151479999999992</v>
      </c>
      <c r="S174" s="9">
        <v>9.2316710000000004</v>
      </c>
      <c r="T174" s="8" t="str">
        <f t="shared" si="16"/>
        <v>YES</v>
      </c>
      <c r="U174" s="8" t="str">
        <f t="shared" si="17"/>
        <v>NO</v>
      </c>
      <c r="V174" s="11" t="str">
        <f t="shared" si="20"/>
        <v>NO</v>
      </c>
    </row>
    <row r="175" spans="1:22" s="8" customFormat="1" ht="67.5" customHeight="1" x14ac:dyDescent="0.25">
      <c r="A175" s="7" t="s">
        <v>1191</v>
      </c>
      <c r="B175" s="7" t="s">
        <v>1192</v>
      </c>
      <c r="C175" s="7" t="s">
        <v>186</v>
      </c>
      <c r="D175" s="7" t="s">
        <v>187</v>
      </c>
      <c r="E175" s="7" t="s">
        <v>422</v>
      </c>
      <c r="F175" s="7" t="s">
        <v>1193</v>
      </c>
      <c r="G175" s="7" t="s">
        <v>128</v>
      </c>
      <c r="H175" s="7" t="s">
        <v>129</v>
      </c>
      <c r="K175" s="7" t="s">
        <v>338</v>
      </c>
      <c r="M175" s="7" t="s">
        <v>1194</v>
      </c>
      <c r="N175" s="9">
        <v>0.63531700000000002</v>
      </c>
      <c r="O175" s="9">
        <v>0.54784600000000006</v>
      </c>
      <c r="P175" s="9">
        <v>0.34584700000000002</v>
      </c>
      <c r="Q175" s="9">
        <v>11.680987</v>
      </c>
      <c r="R175" s="9">
        <v>6.4823579999999996</v>
      </c>
      <c r="S175" s="9">
        <v>6.5644140000000002</v>
      </c>
      <c r="T175" s="8" t="str">
        <f t="shared" si="16"/>
        <v>YES</v>
      </c>
      <c r="U175" s="8" t="str">
        <f t="shared" si="17"/>
        <v>NO</v>
      </c>
      <c r="V175" s="11" t="str">
        <f t="shared" si="20"/>
        <v>NO</v>
      </c>
    </row>
    <row r="176" spans="1:22" s="8" customFormat="1" ht="67.5" customHeight="1" x14ac:dyDescent="0.25">
      <c r="A176" s="7" t="s">
        <v>1195</v>
      </c>
      <c r="B176" s="7" t="s">
        <v>1196</v>
      </c>
      <c r="C176" s="7" t="s">
        <v>186</v>
      </c>
      <c r="D176" s="7" t="s">
        <v>187</v>
      </c>
      <c r="E176" s="7" t="s">
        <v>1197</v>
      </c>
      <c r="F176" s="7" t="s">
        <v>1198</v>
      </c>
      <c r="G176" s="7" t="s">
        <v>99</v>
      </c>
      <c r="H176" s="7" t="s">
        <v>100</v>
      </c>
      <c r="I176" s="7" t="s">
        <v>1199</v>
      </c>
      <c r="J176" s="7" t="s">
        <v>102</v>
      </c>
      <c r="K176" s="7" t="s">
        <v>652</v>
      </c>
      <c r="L176" s="7" t="s">
        <v>1200</v>
      </c>
      <c r="M176" s="7" t="s">
        <v>1201</v>
      </c>
      <c r="N176" s="9">
        <v>1.056149</v>
      </c>
      <c r="O176" s="9">
        <v>0.80403999999999998</v>
      </c>
      <c r="P176" s="9">
        <v>0.84643800000000002</v>
      </c>
      <c r="Q176" s="9">
        <v>11.655234</v>
      </c>
      <c r="R176" s="9">
        <v>11.243164</v>
      </c>
      <c r="S176" s="9">
        <v>12.054039</v>
      </c>
      <c r="T176" s="8" t="str">
        <f t="shared" si="16"/>
        <v>YES</v>
      </c>
      <c r="U176" s="8" t="str">
        <f t="shared" si="17"/>
        <v>NO</v>
      </c>
      <c r="V176" s="11" t="str">
        <f t="shared" si="20"/>
        <v>NO</v>
      </c>
    </row>
    <row r="177" spans="1:22" s="8" customFormat="1" ht="67.5" hidden="1" customHeight="1" x14ac:dyDescent="0.25">
      <c r="A177" s="7" t="s">
        <v>1202</v>
      </c>
      <c r="B177" s="7" t="s">
        <v>1203</v>
      </c>
      <c r="C177" s="7" t="s">
        <v>95</v>
      </c>
      <c r="D177" s="7" t="s">
        <v>96</v>
      </c>
      <c r="E177" s="7" t="s">
        <v>1204</v>
      </c>
      <c r="G177" s="7" t="s">
        <v>87</v>
      </c>
      <c r="H177" s="7" t="s">
        <v>88</v>
      </c>
      <c r="N177" s="9">
        <v>0.499763365193996</v>
      </c>
      <c r="O177" s="9">
        <v>-1.7396039646965698E-2</v>
      </c>
      <c r="P177" s="9">
        <v>-0.34898341631130497</v>
      </c>
      <c r="Q177" s="9">
        <v>11.6232061778369</v>
      </c>
      <c r="R177" s="9">
        <v>9.0076406483471505</v>
      </c>
      <c r="S177" s="9">
        <v>10.6318006277778</v>
      </c>
      <c r="T177" s="8" t="str">
        <f t="shared" si="16"/>
        <v>YES</v>
      </c>
      <c r="U177" s="8" t="str">
        <f t="shared" si="17"/>
        <v>YES</v>
      </c>
    </row>
    <row r="178" spans="1:22" s="8" customFormat="1" ht="67.5" customHeight="1" x14ac:dyDescent="0.25">
      <c r="A178" s="7" t="s">
        <v>1205</v>
      </c>
      <c r="B178" s="7" t="s">
        <v>1206</v>
      </c>
      <c r="C178" s="7" t="s">
        <v>186</v>
      </c>
      <c r="D178" s="7" t="s">
        <v>187</v>
      </c>
      <c r="E178" s="7" t="s">
        <v>1207</v>
      </c>
      <c r="F178" s="7" t="s">
        <v>1208</v>
      </c>
      <c r="G178" s="7" t="s">
        <v>87</v>
      </c>
      <c r="H178" s="7" t="s">
        <v>88</v>
      </c>
      <c r="K178" s="7" t="s">
        <v>1184</v>
      </c>
      <c r="N178" s="9">
        <v>0.33630300000000002</v>
      </c>
      <c r="O178" s="9">
        <v>2.6877000000000002E-2</v>
      </c>
      <c r="P178" s="9">
        <v>8.2290000000000002E-2</v>
      </c>
      <c r="Q178" s="9">
        <v>11.609677</v>
      </c>
      <c r="R178" s="9">
        <v>8.7482970000000009</v>
      </c>
      <c r="S178" s="9">
        <v>11.069637999999999</v>
      </c>
      <c r="T178" s="8" t="str">
        <f t="shared" si="16"/>
        <v>YES</v>
      </c>
      <c r="U178" s="8" t="str">
        <f t="shared" si="17"/>
        <v>NO</v>
      </c>
      <c r="V178" s="11" t="str">
        <f>IF(AVERAGE(N178:P178)&lt;0,"YES","NO")</f>
        <v>NO</v>
      </c>
    </row>
    <row r="179" spans="1:22" s="8" customFormat="1" ht="67.5" hidden="1" customHeight="1" x14ac:dyDescent="0.25">
      <c r="A179" s="7" t="s">
        <v>1209</v>
      </c>
      <c r="B179" s="7" t="s">
        <v>1210</v>
      </c>
      <c r="C179" s="7" t="s">
        <v>186</v>
      </c>
      <c r="D179" s="7" t="s">
        <v>187</v>
      </c>
      <c r="E179" s="7" t="s">
        <v>1211</v>
      </c>
      <c r="F179" s="7" t="s">
        <v>1212</v>
      </c>
      <c r="G179" s="7" t="s">
        <v>87</v>
      </c>
      <c r="H179" s="7" t="s">
        <v>88</v>
      </c>
      <c r="I179" s="7" t="s">
        <v>389</v>
      </c>
      <c r="J179" s="7" t="s">
        <v>90</v>
      </c>
      <c r="K179" s="7" t="s">
        <v>198</v>
      </c>
      <c r="L179" s="7" t="s">
        <v>419</v>
      </c>
      <c r="N179" s="9">
        <v>0.30643999999999999</v>
      </c>
      <c r="O179" s="9">
        <v>-0.57305600000000001</v>
      </c>
      <c r="P179" s="9">
        <v>-1.629051</v>
      </c>
      <c r="Q179" s="9">
        <v>11.843418</v>
      </c>
      <c r="R179" s="9">
        <v>4.8969740000000002</v>
      </c>
      <c r="S179" s="9">
        <v>10.700787999999999</v>
      </c>
      <c r="T179" s="8" t="str">
        <f t="shared" si="16"/>
        <v>YES</v>
      </c>
      <c r="U179" s="8" t="str">
        <f t="shared" si="17"/>
        <v>YES</v>
      </c>
    </row>
    <row r="180" spans="1:22" s="8" customFormat="1" ht="67.5" customHeight="1" x14ac:dyDescent="0.25">
      <c r="A180" s="7" t="s">
        <v>1213</v>
      </c>
      <c r="B180" s="7" t="s">
        <v>1214</v>
      </c>
      <c r="C180" s="7" t="s">
        <v>343</v>
      </c>
      <c r="D180" s="7" t="s">
        <v>344</v>
      </c>
      <c r="E180" s="7" t="s">
        <v>1215</v>
      </c>
      <c r="G180" s="7" t="s">
        <v>1216</v>
      </c>
      <c r="H180" s="7" t="s">
        <v>1217</v>
      </c>
      <c r="I180" s="7" t="s">
        <v>1218</v>
      </c>
      <c r="J180" s="7" t="s">
        <v>1219</v>
      </c>
      <c r="L180" s="7" t="s">
        <v>1220</v>
      </c>
      <c r="N180" s="9">
        <v>3.3585699999999998</v>
      </c>
      <c r="O180" s="9">
        <v>3.7107019999999999</v>
      </c>
      <c r="P180" s="9">
        <v>4.047987</v>
      </c>
      <c r="Q180" s="9">
        <v>11.532560999999999</v>
      </c>
      <c r="R180" s="9">
        <v>11.536777000000001</v>
      </c>
      <c r="S180" s="9">
        <v>11.488617</v>
      </c>
      <c r="T180" s="8" t="str">
        <f t="shared" si="16"/>
        <v>YES</v>
      </c>
      <c r="U180" s="8" t="str">
        <f t="shared" si="17"/>
        <v>NO</v>
      </c>
      <c r="V180" s="11" t="str">
        <f t="shared" ref="V180:V200" si="21">IF(AVERAGE(N180:P180)&lt;0,"YES","NO")</f>
        <v>NO</v>
      </c>
    </row>
    <row r="181" spans="1:22" s="8" customFormat="1" ht="67.5" customHeight="1" x14ac:dyDescent="0.25">
      <c r="A181" s="7" t="s">
        <v>1221</v>
      </c>
      <c r="B181" s="7" t="s">
        <v>1222</v>
      </c>
      <c r="C181" s="7" t="s">
        <v>186</v>
      </c>
      <c r="D181" s="7" t="s">
        <v>187</v>
      </c>
      <c r="E181" s="7" t="s">
        <v>335</v>
      </c>
      <c r="F181" s="7" t="s">
        <v>1223</v>
      </c>
      <c r="G181" s="7" t="s">
        <v>128</v>
      </c>
      <c r="H181" s="7" t="s">
        <v>129</v>
      </c>
      <c r="I181" s="7" t="s">
        <v>1224</v>
      </c>
      <c r="J181" s="7" t="s">
        <v>90</v>
      </c>
      <c r="K181" s="7" t="s">
        <v>338</v>
      </c>
      <c r="L181" s="7" t="s">
        <v>1225</v>
      </c>
      <c r="M181" s="7" t="s">
        <v>1226</v>
      </c>
      <c r="N181" s="9">
        <v>2.3405149999999999</v>
      </c>
      <c r="O181" s="9">
        <v>1.828246</v>
      </c>
      <c r="P181" s="9">
        <v>1.9716359999999999</v>
      </c>
      <c r="Q181" s="9">
        <v>11.51454</v>
      </c>
      <c r="R181" s="9">
        <v>9.4900690000000001</v>
      </c>
      <c r="S181" s="9">
        <v>12.632031</v>
      </c>
      <c r="T181" s="8" t="str">
        <f t="shared" si="16"/>
        <v>YES</v>
      </c>
      <c r="U181" s="8" t="str">
        <f t="shared" si="17"/>
        <v>NO</v>
      </c>
      <c r="V181" s="11" t="str">
        <f t="shared" si="21"/>
        <v>NO</v>
      </c>
    </row>
    <row r="182" spans="1:22" s="8" customFormat="1" ht="67.5" hidden="1" customHeight="1" x14ac:dyDescent="0.25">
      <c r="A182" s="7" t="s">
        <v>1227</v>
      </c>
      <c r="B182" s="7" t="s">
        <v>1228</v>
      </c>
      <c r="C182" s="7" t="s">
        <v>84</v>
      </c>
      <c r="D182" s="7" t="s">
        <v>85</v>
      </c>
      <c r="E182" s="7" t="s">
        <v>1229</v>
      </c>
      <c r="G182" s="7" t="s">
        <v>99</v>
      </c>
      <c r="H182" s="7" t="s">
        <v>100</v>
      </c>
      <c r="L182" s="7" t="s">
        <v>1230</v>
      </c>
      <c r="M182" s="7" t="s">
        <v>1231</v>
      </c>
      <c r="N182" s="9">
        <v>0.58530000000000004</v>
      </c>
      <c r="O182" s="9">
        <v>-1.1604749999999999</v>
      </c>
      <c r="P182" s="9">
        <v>0.57195399999999996</v>
      </c>
      <c r="Q182" s="9">
        <v>11.505311000000001</v>
      </c>
      <c r="R182" s="9">
        <v>9.3753449999999994</v>
      </c>
      <c r="S182" s="9">
        <v>17.296644000000001</v>
      </c>
      <c r="T182" s="8" t="str">
        <f t="shared" si="16"/>
        <v>YES</v>
      </c>
      <c r="U182" s="8" t="str">
        <f t="shared" si="17"/>
        <v>NO</v>
      </c>
      <c r="V182" s="11" t="str">
        <f t="shared" si="21"/>
        <v>YES</v>
      </c>
    </row>
    <row r="183" spans="1:22" s="8" customFormat="1" ht="67.5" customHeight="1" x14ac:dyDescent="0.25">
      <c r="A183" s="7" t="s">
        <v>1232</v>
      </c>
      <c r="B183" s="7" t="s">
        <v>1233</v>
      </c>
      <c r="C183" s="7" t="s">
        <v>246</v>
      </c>
      <c r="D183" s="7" t="s">
        <v>247</v>
      </c>
      <c r="E183" s="7" t="s">
        <v>248</v>
      </c>
      <c r="G183" s="7" t="s">
        <v>99</v>
      </c>
      <c r="H183" s="7" t="s">
        <v>100</v>
      </c>
      <c r="I183" s="7" t="s">
        <v>1234</v>
      </c>
      <c r="J183" s="7" t="s">
        <v>90</v>
      </c>
      <c r="K183" s="7" t="s">
        <v>1235</v>
      </c>
      <c r="L183" s="7" t="s">
        <v>1236</v>
      </c>
      <c r="M183" s="7" t="s">
        <v>1237</v>
      </c>
      <c r="N183" s="9">
        <v>0.84930731000000004</v>
      </c>
      <c r="O183" s="9">
        <v>0.67030305999999995</v>
      </c>
      <c r="P183" s="9">
        <v>1.00060562</v>
      </c>
      <c r="Q183" s="9">
        <v>11.39130385</v>
      </c>
      <c r="R183" s="9">
        <v>9.2338527199999998</v>
      </c>
      <c r="S183" s="9">
        <v>12.125003919999999</v>
      </c>
      <c r="T183" s="8" t="str">
        <f t="shared" si="16"/>
        <v>YES</v>
      </c>
      <c r="U183" s="8" t="str">
        <f t="shared" si="17"/>
        <v>NO</v>
      </c>
      <c r="V183" s="11" t="str">
        <f t="shared" si="21"/>
        <v>NO</v>
      </c>
    </row>
    <row r="184" spans="1:22" s="8" customFormat="1" ht="67.5" customHeight="1" x14ac:dyDescent="0.25">
      <c r="A184" s="7" t="s">
        <v>1238</v>
      </c>
      <c r="B184" s="7" t="s">
        <v>1239</v>
      </c>
      <c r="C184" s="7" t="s">
        <v>186</v>
      </c>
      <c r="D184" s="7" t="s">
        <v>187</v>
      </c>
      <c r="E184" s="7" t="s">
        <v>1240</v>
      </c>
      <c r="F184" s="7" t="s">
        <v>1241</v>
      </c>
      <c r="G184" s="7" t="s">
        <v>87</v>
      </c>
      <c r="H184" s="7" t="s">
        <v>88</v>
      </c>
      <c r="K184" s="7" t="s">
        <v>191</v>
      </c>
      <c r="M184" s="7" t="s">
        <v>1242</v>
      </c>
      <c r="N184" s="9">
        <v>0.19073899999999999</v>
      </c>
      <c r="O184" s="9">
        <v>0.134241</v>
      </c>
      <c r="P184" s="9">
        <v>9.5854999999999996E-2</v>
      </c>
      <c r="Q184" s="9">
        <v>11.343398000000001</v>
      </c>
      <c r="R184" s="9">
        <v>8.9561139999999995</v>
      </c>
      <c r="S184" s="9">
        <v>7.3665409999999998</v>
      </c>
      <c r="T184" s="8" t="str">
        <f t="shared" si="16"/>
        <v>YES</v>
      </c>
      <c r="U184" s="8" t="str">
        <f t="shared" si="17"/>
        <v>NO</v>
      </c>
      <c r="V184" s="11" t="str">
        <f t="shared" si="21"/>
        <v>NO</v>
      </c>
    </row>
    <row r="185" spans="1:22" s="8" customFormat="1" ht="67.5" customHeight="1" x14ac:dyDescent="0.25">
      <c r="A185" s="7" t="s">
        <v>1243</v>
      </c>
      <c r="B185" s="7" t="s">
        <v>1244</v>
      </c>
      <c r="C185" s="7" t="s">
        <v>236</v>
      </c>
      <c r="D185" s="7" t="s">
        <v>237</v>
      </c>
      <c r="E185" s="7" t="s">
        <v>1245</v>
      </c>
      <c r="G185" s="7" t="s">
        <v>87</v>
      </c>
      <c r="H185" s="7" t="s">
        <v>88</v>
      </c>
      <c r="I185" s="7" t="s">
        <v>1246</v>
      </c>
      <c r="J185" s="7" t="s">
        <v>240</v>
      </c>
      <c r="K185" s="7" t="s">
        <v>1247</v>
      </c>
      <c r="L185" s="7" t="s">
        <v>1248</v>
      </c>
      <c r="M185" s="7" t="s">
        <v>1249</v>
      </c>
      <c r="N185" s="9">
        <v>0.22899866999999999</v>
      </c>
      <c r="O185" s="9">
        <v>0.14107987999999999</v>
      </c>
      <c r="P185" s="9">
        <v>0.39878006999999999</v>
      </c>
      <c r="Q185" s="9">
        <v>11.295962490000001</v>
      </c>
      <c r="R185" s="9">
        <v>8.8198317300000006</v>
      </c>
      <c r="S185" s="9">
        <v>11.375235890000001</v>
      </c>
      <c r="T185" s="8" t="str">
        <f t="shared" si="16"/>
        <v>YES</v>
      </c>
      <c r="U185" s="8" t="str">
        <f t="shared" si="17"/>
        <v>NO</v>
      </c>
      <c r="V185" s="11" t="str">
        <f t="shared" si="21"/>
        <v>NO</v>
      </c>
    </row>
    <row r="186" spans="1:22" s="8" customFormat="1" ht="67.5" customHeight="1" x14ac:dyDescent="0.25">
      <c r="A186" s="7" t="s">
        <v>1250</v>
      </c>
      <c r="B186" s="7" t="s">
        <v>1251</v>
      </c>
      <c r="C186" s="7" t="s">
        <v>84</v>
      </c>
      <c r="D186" s="7" t="s">
        <v>85</v>
      </c>
      <c r="E186" s="7" t="s">
        <v>86</v>
      </c>
      <c r="G186" s="7" t="s">
        <v>128</v>
      </c>
      <c r="H186" s="7" t="s">
        <v>129</v>
      </c>
      <c r="I186" s="7" t="s">
        <v>1252</v>
      </c>
      <c r="J186" s="7" t="s">
        <v>102</v>
      </c>
      <c r="L186" s="7" t="s">
        <v>1253</v>
      </c>
      <c r="M186" s="7" t="s">
        <v>1254</v>
      </c>
      <c r="N186" s="9">
        <v>1.26552</v>
      </c>
      <c r="O186" s="9">
        <v>0.20951900000000001</v>
      </c>
      <c r="P186" s="9">
        <v>0.92117800000000005</v>
      </c>
      <c r="Q186" s="9">
        <v>11.270170999999999</v>
      </c>
      <c r="R186" s="9">
        <v>6.0030450000000002</v>
      </c>
      <c r="S186" s="9">
        <v>11.218794000000001</v>
      </c>
      <c r="T186" s="8" t="str">
        <f t="shared" si="16"/>
        <v>YES</v>
      </c>
      <c r="U186" s="8" t="str">
        <f t="shared" si="17"/>
        <v>NO</v>
      </c>
      <c r="V186" s="11" t="str">
        <f t="shared" si="21"/>
        <v>NO</v>
      </c>
    </row>
    <row r="187" spans="1:22" s="8" customFormat="1" ht="67.5" customHeight="1" x14ac:dyDescent="0.25">
      <c r="A187" s="7" t="s">
        <v>1255</v>
      </c>
      <c r="B187" s="7" t="s">
        <v>1256</v>
      </c>
      <c r="C187" s="7" t="s">
        <v>246</v>
      </c>
      <c r="D187" s="7" t="s">
        <v>247</v>
      </c>
      <c r="E187" s="7" t="s">
        <v>1257</v>
      </c>
      <c r="G187" s="7" t="s">
        <v>87</v>
      </c>
      <c r="H187" s="7" t="s">
        <v>88</v>
      </c>
      <c r="I187" s="7" t="s">
        <v>821</v>
      </c>
      <c r="J187" s="7" t="s">
        <v>90</v>
      </c>
      <c r="K187" s="7" t="s">
        <v>1258</v>
      </c>
      <c r="L187" s="7" t="s">
        <v>822</v>
      </c>
      <c r="M187" s="7" t="s">
        <v>1259</v>
      </c>
      <c r="N187" s="9">
        <v>1.3525590300000001</v>
      </c>
      <c r="O187" s="9">
        <v>-0.39493261000000002</v>
      </c>
      <c r="P187" s="9">
        <v>1.4761032700000001</v>
      </c>
      <c r="Q187" s="9">
        <v>11.184273059000001</v>
      </c>
      <c r="R187" s="9">
        <v>5.4499766090000001</v>
      </c>
      <c r="S187" s="9">
        <v>11.076894169999999</v>
      </c>
      <c r="T187" s="8" t="str">
        <f t="shared" si="16"/>
        <v>YES</v>
      </c>
      <c r="U187" s="8" t="str">
        <f t="shared" si="17"/>
        <v>NO</v>
      </c>
      <c r="V187" s="11" t="str">
        <f t="shared" si="21"/>
        <v>NO</v>
      </c>
    </row>
    <row r="188" spans="1:22" s="8" customFormat="1" ht="67.5" customHeight="1" x14ac:dyDescent="0.25">
      <c r="A188" s="7" t="s">
        <v>1260</v>
      </c>
      <c r="B188" s="7" t="s">
        <v>1261</v>
      </c>
      <c r="C188" s="7" t="s">
        <v>142</v>
      </c>
      <c r="D188" s="7" t="s">
        <v>143</v>
      </c>
      <c r="E188" s="7" t="s">
        <v>1262</v>
      </c>
      <c r="G188" s="7" t="s">
        <v>87</v>
      </c>
      <c r="H188" s="7" t="s">
        <v>88</v>
      </c>
      <c r="I188" s="7" t="s">
        <v>1263</v>
      </c>
      <c r="J188" s="7" t="s">
        <v>90</v>
      </c>
      <c r="K188" s="7" t="s">
        <v>1264</v>
      </c>
      <c r="L188" s="7" t="s">
        <v>1265</v>
      </c>
      <c r="N188" s="9">
        <v>0.545871252851033</v>
      </c>
      <c r="O188" s="9">
        <v>0.20053200135180199</v>
      </c>
      <c r="P188" s="9">
        <v>0.22395812970134699</v>
      </c>
      <c r="Q188" s="9">
        <v>11.176896593310801</v>
      </c>
      <c r="R188" s="9">
        <v>8.8090775210311101</v>
      </c>
      <c r="S188" s="9">
        <v>11.835310179694901</v>
      </c>
      <c r="T188" s="8" t="str">
        <f t="shared" si="16"/>
        <v>YES</v>
      </c>
      <c r="U188" s="8" t="str">
        <f t="shared" si="17"/>
        <v>NO</v>
      </c>
      <c r="V188" s="11" t="str">
        <f t="shared" si="21"/>
        <v>NO</v>
      </c>
    </row>
    <row r="189" spans="1:22" s="8" customFormat="1" ht="67.5" customHeight="1" x14ac:dyDescent="0.25">
      <c r="A189" s="7" t="s">
        <v>1266</v>
      </c>
      <c r="B189" s="7" t="s">
        <v>1267</v>
      </c>
      <c r="C189" s="7" t="s">
        <v>186</v>
      </c>
      <c r="D189" s="7" t="s">
        <v>187</v>
      </c>
      <c r="E189" s="7" t="s">
        <v>1268</v>
      </c>
      <c r="F189" s="7" t="s">
        <v>1269</v>
      </c>
      <c r="G189" s="7" t="s">
        <v>128</v>
      </c>
      <c r="H189" s="7" t="s">
        <v>129</v>
      </c>
      <c r="I189" s="7" t="s">
        <v>816</v>
      </c>
      <c r="J189" s="7" t="s">
        <v>748</v>
      </c>
      <c r="K189" s="7" t="s">
        <v>338</v>
      </c>
      <c r="L189" s="7" t="s">
        <v>1270</v>
      </c>
      <c r="M189" s="7" t="s">
        <v>1271</v>
      </c>
      <c r="N189" s="9">
        <v>1.7357499999999999</v>
      </c>
      <c r="O189" s="9">
        <v>1.5903369999999999</v>
      </c>
      <c r="P189" s="9">
        <v>1.4388460000000001</v>
      </c>
      <c r="Q189" s="9">
        <v>11.091574</v>
      </c>
      <c r="R189" s="9">
        <v>8.7398310000000006</v>
      </c>
      <c r="S189" s="9">
        <v>12.149721</v>
      </c>
      <c r="T189" s="8" t="str">
        <f t="shared" si="16"/>
        <v>YES</v>
      </c>
      <c r="U189" s="8" t="str">
        <f t="shared" si="17"/>
        <v>NO</v>
      </c>
      <c r="V189" s="11" t="str">
        <f t="shared" si="21"/>
        <v>NO</v>
      </c>
    </row>
    <row r="190" spans="1:22" s="8" customFormat="1" ht="67.5" customHeight="1" x14ac:dyDescent="0.25">
      <c r="A190" s="7" t="s">
        <v>1272</v>
      </c>
      <c r="B190" s="7" t="s">
        <v>1273</v>
      </c>
      <c r="C190" s="7" t="s">
        <v>172</v>
      </c>
      <c r="D190" s="7" t="s">
        <v>173</v>
      </c>
      <c r="E190" s="7" t="s">
        <v>1274</v>
      </c>
      <c r="G190" s="7" t="s">
        <v>99</v>
      </c>
      <c r="H190" s="7" t="s">
        <v>100</v>
      </c>
      <c r="I190" s="7" t="s">
        <v>1275</v>
      </c>
      <c r="J190" s="7" t="s">
        <v>90</v>
      </c>
      <c r="L190" s="7" t="s">
        <v>1276</v>
      </c>
      <c r="M190" s="7" t="s">
        <v>1277</v>
      </c>
      <c r="N190" s="9">
        <v>0.92430166459581797</v>
      </c>
      <c r="O190" s="9">
        <v>0.105624658816571</v>
      </c>
      <c r="P190" s="9">
        <v>0.20906504924067701</v>
      </c>
      <c r="Q190" s="9">
        <v>11.0437109391739</v>
      </c>
      <c r="R190" s="9">
        <v>8.0782845197761599</v>
      </c>
      <c r="S190" s="9">
        <v>11.1138463899802</v>
      </c>
      <c r="T190" s="8" t="str">
        <f t="shared" si="16"/>
        <v>YES</v>
      </c>
      <c r="U190" s="8" t="str">
        <f t="shared" si="17"/>
        <v>NO</v>
      </c>
      <c r="V190" s="11" t="str">
        <f t="shared" si="21"/>
        <v>NO</v>
      </c>
    </row>
    <row r="191" spans="1:22" s="8" customFormat="1" ht="67.5" customHeight="1" x14ac:dyDescent="0.25">
      <c r="A191" s="7" t="s">
        <v>1278</v>
      </c>
      <c r="B191" s="7" t="s">
        <v>1279</v>
      </c>
      <c r="C191" s="7" t="s">
        <v>236</v>
      </c>
      <c r="D191" s="7" t="s">
        <v>237</v>
      </c>
      <c r="E191" s="7" t="s">
        <v>238</v>
      </c>
      <c r="G191" s="7" t="s">
        <v>87</v>
      </c>
      <c r="H191" s="7" t="s">
        <v>88</v>
      </c>
      <c r="I191" s="7" t="s">
        <v>1280</v>
      </c>
      <c r="J191" s="7" t="s">
        <v>90</v>
      </c>
      <c r="K191" s="7" t="s">
        <v>1281</v>
      </c>
      <c r="L191" s="7" t="s">
        <v>1282</v>
      </c>
      <c r="M191" s="7" t="s">
        <v>1283</v>
      </c>
      <c r="N191" s="9">
        <v>2.3686403299999998</v>
      </c>
      <c r="O191" s="9">
        <v>3.6234790000000003E-2</v>
      </c>
      <c r="P191" s="9">
        <v>0.70094204000000004</v>
      </c>
      <c r="Q191" s="9">
        <v>11.016009090000001</v>
      </c>
      <c r="R191" s="9">
        <v>7.24174104</v>
      </c>
      <c r="S191" s="9">
        <v>12.90650948</v>
      </c>
      <c r="T191" s="8" t="str">
        <f t="shared" si="16"/>
        <v>YES</v>
      </c>
      <c r="U191" s="8" t="str">
        <f t="shared" si="17"/>
        <v>NO</v>
      </c>
      <c r="V191" s="11" t="str">
        <f t="shared" si="21"/>
        <v>NO</v>
      </c>
    </row>
    <row r="192" spans="1:22" s="8" customFormat="1" ht="67.5" customHeight="1" x14ac:dyDescent="0.25">
      <c r="A192" s="7" t="s">
        <v>1284</v>
      </c>
      <c r="B192" s="7" t="s">
        <v>1285</v>
      </c>
      <c r="C192" s="7" t="s">
        <v>117</v>
      </c>
      <c r="D192" s="7" t="s">
        <v>118</v>
      </c>
      <c r="E192" s="7" t="s">
        <v>1286</v>
      </c>
      <c r="G192" s="7" t="s">
        <v>87</v>
      </c>
      <c r="H192" s="7" t="s">
        <v>88</v>
      </c>
      <c r="I192" s="7" t="s">
        <v>878</v>
      </c>
      <c r="J192" s="7" t="s">
        <v>90</v>
      </c>
      <c r="L192" s="7" t="s">
        <v>1084</v>
      </c>
      <c r="M192" s="7" t="s">
        <v>1287</v>
      </c>
      <c r="N192" s="9">
        <v>0.96969413214639599</v>
      </c>
      <c r="O192" s="9">
        <v>-0.47420493376744899</v>
      </c>
      <c r="P192" s="9">
        <v>2.61231192209245</v>
      </c>
      <c r="Q192" s="9">
        <v>10.939124071591801</v>
      </c>
      <c r="R192" s="9">
        <v>9.1332694193655595</v>
      </c>
      <c r="S192" s="9">
        <v>16.998896144092502</v>
      </c>
      <c r="T192" s="8" t="str">
        <f t="shared" si="16"/>
        <v>YES</v>
      </c>
      <c r="U192" s="8" t="str">
        <f t="shared" si="17"/>
        <v>NO</v>
      </c>
      <c r="V192" s="11" t="str">
        <f t="shared" si="21"/>
        <v>NO</v>
      </c>
    </row>
    <row r="193" spans="1:22" s="8" customFormat="1" ht="67.5" customHeight="1" x14ac:dyDescent="0.25">
      <c r="A193" s="7" t="s">
        <v>1288</v>
      </c>
      <c r="B193" s="7" t="s">
        <v>1289</v>
      </c>
      <c r="C193" s="7" t="s">
        <v>246</v>
      </c>
      <c r="D193" s="7" t="s">
        <v>247</v>
      </c>
      <c r="E193" s="7" t="s">
        <v>1290</v>
      </c>
      <c r="G193" s="7" t="s">
        <v>99</v>
      </c>
      <c r="H193" s="7" t="s">
        <v>100</v>
      </c>
      <c r="I193" s="7" t="s">
        <v>1291</v>
      </c>
      <c r="J193" s="7" t="s">
        <v>748</v>
      </c>
      <c r="K193" s="7" t="s">
        <v>1292</v>
      </c>
      <c r="L193" s="7" t="s">
        <v>1293</v>
      </c>
      <c r="M193" s="7" t="s">
        <v>1294</v>
      </c>
      <c r="N193" s="9">
        <v>0.47469036999999997</v>
      </c>
      <c r="O193" s="9">
        <v>-1.1561703699999999</v>
      </c>
      <c r="P193" s="9">
        <v>1.2760214999999999</v>
      </c>
      <c r="Q193" s="9">
        <v>10.919741899</v>
      </c>
      <c r="R193" s="9">
        <v>8.7270322290000006</v>
      </c>
      <c r="S193" s="9">
        <v>18.352463459999999</v>
      </c>
      <c r="T193" s="8" t="str">
        <f t="shared" si="16"/>
        <v>YES</v>
      </c>
      <c r="U193" s="8" t="str">
        <f t="shared" si="17"/>
        <v>NO</v>
      </c>
      <c r="V193" s="11" t="str">
        <f t="shared" si="21"/>
        <v>NO</v>
      </c>
    </row>
    <row r="194" spans="1:22" s="8" customFormat="1" ht="67.5" customHeight="1" x14ac:dyDescent="0.25">
      <c r="A194" s="7" t="s">
        <v>1295</v>
      </c>
      <c r="B194" s="7" t="s">
        <v>1296</v>
      </c>
      <c r="C194" s="7" t="s">
        <v>186</v>
      </c>
      <c r="D194" s="7" t="s">
        <v>187</v>
      </c>
      <c r="E194" s="7" t="s">
        <v>335</v>
      </c>
      <c r="F194" s="7" t="s">
        <v>1297</v>
      </c>
      <c r="G194" s="7" t="s">
        <v>87</v>
      </c>
      <c r="H194" s="7" t="s">
        <v>88</v>
      </c>
      <c r="K194" s="7" t="s">
        <v>191</v>
      </c>
      <c r="N194" s="9">
        <v>-0.204153</v>
      </c>
      <c r="O194" s="9">
        <v>0.147119</v>
      </c>
      <c r="P194" s="9">
        <v>0.49576399999999998</v>
      </c>
      <c r="Q194" s="9">
        <v>10.916687</v>
      </c>
      <c r="R194" s="9">
        <v>7.8585339999999997</v>
      </c>
      <c r="S194" s="9">
        <v>9.4078110000000006</v>
      </c>
      <c r="T194" s="8" t="str">
        <f t="shared" si="16"/>
        <v>YES</v>
      </c>
      <c r="U194" s="8" t="str">
        <f t="shared" si="17"/>
        <v>NO</v>
      </c>
      <c r="V194" s="11" t="str">
        <f t="shared" si="21"/>
        <v>NO</v>
      </c>
    </row>
    <row r="195" spans="1:22" s="8" customFormat="1" ht="67.5" customHeight="1" x14ac:dyDescent="0.25">
      <c r="A195" s="7" t="s">
        <v>1298</v>
      </c>
      <c r="B195" s="7" t="s">
        <v>1299</v>
      </c>
      <c r="C195" s="7" t="s">
        <v>186</v>
      </c>
      <c r="D195" s="7" t="s">
        <v>187</v>
      </c>
      <c r="E195" s="7" t="s">
        <v>517</v>
      </c>
      <c r="F195" s="7" t="s">
        <v>1300</v>
      </c>
      <c r="G195" s="7" t="s">
        <v>128</v>
      </c>
      <c r="H195" s="7" t="s">
        <v>129</v>
      </c>
      <c r="I195" s="7" t="s">
        <v>1301</v>
      </c>
      <c r="J195" s="7" t="s">
        <v>90</v>
      </c>
      <c r="K195" s="7" t="s">
        <v>338</v>
      </c>
      <c r="L195" s="7" t="s">
        <v>1302</v>
      </c>
      <c r="M195" s="7" t="s">
        <v>1303</v>
      </c>
      <c r="N195" s="9">
        <v>0.374002</v>
      </c>
      <c r="O195" s="9">
        <v>0.28256799999999999</v>
      </c>
      <c r="P195" s="9">
        <v>0.32769500000000001</v>
      </c>
      <c r="Q195" s="9">
        <v>10.876676</v>
      </c>
      <c r="R195" s="9">
        <v>8.0577330000000007</v>
      </c>
      <c r="S195" s="9">
        <v>10.735244</v>
      </c>
      <c r="T195" s="8" t="str">
        <f t="shared" ref="T195:T258" si="22">IF(OR(N195="n.d.",O195="n.d.",P195="n.d.",Q195="n.d.",R195="n.d.",S195="n.d."),"NO","YES")</f>
        <v>YES</v>
      </c>
      <c r="U195" s="8" t="str">
        <f t="shared" ref="U195:U258" si="23">IF(OR(AND(N195&lt;0,O195&lt;0),AND(O195&lt;0,P195&lt;0)),"YES","NO")</f>
        <v>NO</v>
      </c>
      <c r="V195" s="11" t="str">
        <f t="shared" si="21"/>
        <v>NO</v>
      </c>
    </row>
    <row r="196" spans="1:22" s="8" customFormat="1" ht="67.5" customHeight="1" x14ac:dyDescent="0.25">
      <c r="A196" s="7" t="s">
        <v>1304</v>
      </c>
      <c r="B196" s="7" t="s">
        <v>1305</v>
      </c>
      <c r="C196" s="7" t="s">
        <v>246</v>
      </c>
      <c r="D196" s="7" t="s">
        <v>247</v>
      </c>
      <c r="E196" s="7" t="s">
        <v>1306</v>
      </c>
      <c r="G196" s="7" t="s">
        <v>223</v>
      </c>
      <c r="H196" s="7" t="s">
        <v>224</v>
      </c>
      <c r="I196" s="7" t="s">
        <v>1307</v>
      </c>
      <c r="J196" s="7" t="s">
        <v>240</v>
      </c>
      <c r="K196" s="7" t="s">
        <v>1308</v>
      </c>
      <c r="L196" s="7" t="s">
        <v>1309</v>
      </c>
      <c r="M196" s="7" t="s">
        <v>1310</v>
      </c>
      <c r="N196" s="9">
        <v>0.72592871999999997</v>
      </c>
      <c r="O196" s="9">
        <v>1.1511068600000001</v>
      </c>
      <c r="P196" s="9">
        <v>0.36690574999999997</v>
      </c>
      <c r="Q196" s="9">
        <v>10.87401187</v>
      </c>
      <c r="R196" s="9">
        <v>11.733458329999999</v>
      </c>
      <c r="S196" s="9">
        <v>10.22493746</v>
      </c>
      <c r="T196" s="8" t="str">
        <f t="shared" si="22"/>
        <v>YES</v>
      </c>
      <c r="U196" s="8" t="str">
        <f t="shared" si="23"/>
        <v>NO</v>
      </c>
      <c r="V196" s="11" t="str">
        <f t="shared" si="21"/>
        <v>NO</v>
      </c>
    </row>
    <row r="197" spans="1:22" s="8" customFormat="1" ht="67.5" customHeight="1" x14ac:dyDescent="0.25">
      <c r="A197" s="7" t="s">
        <v>1311</v>
      </c>
      <c r="B197" s="7" t="s">
        <v>1312</v>
      </c>
      <c r="C197" s="7" t="s">
        <v>380</v>
      </c>
      <c r="D197" s="7" t="s">
        <v>381</v>
      </c>
      <c r="E197" s="7" t="s">
        <v>1313</v>
      </c>
      <c r="G197" s="7" t="s">
        <v>87</v>
      </c>
      <c r="H197" s="7" t="s">
        <v>88</v>
      </c>
      <c r="K197" s="7" t="s">
        <v>1314</v>
      </c>
      <c r="L197" s="7" t="s">
        <v>1315</v>
      </c>
      <c r="M197" s="7" t="s">
        <v>1316</v>
      </c>
      <c r="N197" s="9">
        <v>1.70536597810322</v>
      </c>
      <c r="O197" s="9">
        <v>0.53091704997434996</v>
      </c>
      <c r="P197" s="9">
        <v>0.32519472125805099</v>
      </c>
      <c r="Q197" s="9">
        <v>10.795955413438</v>
      </c>
      <c r="R197" s="9">
        <v>6.95331275175832</v>
      </c>
      <c r="S197" s="9">
        <v>6.83286800553938</v>
      </c>
      <c r="T197" s="8" t="str">
        <f t="shared" si="22"/>
        <v>YES</v>
      </c>
      <c r="U197" s="8" t="str">
        <f t="shared" si="23"/>
        <v>NO</v>
      </c>
      <c r="V197" s="11" t="str">
        <f t="shared" si="21"/>
        <v>NO</v>
      </c>
    </row>
    <row r="198" spans="1:22" s="8" customFormat="1" ht="67.5" customHeight="1" x14ac:dyDescent="0.25">
      <c r="A198" s="7" t="s">
        <v>1317</v>
      </c>
      <c r="B198" s="7" t="s">
        <v>1318</v>
      </c>
      <c r="C198" s="7" t="s">
        <v>236</v>
      </c>
      <c r="D198" s="7" t="s">
        <v>237</v>
      </c>
      <c r="E198" s="7" t="s">
        <v>1319</v>
      </c>
      <c r="G198" s="7" t="s">
        <v>99</v>
      </c>
      <c r="H198" s="7" t="s">
        <v>100</v>
      </c>
      <c r="I198" s="7" t="s">
        <v>1320</v>
      </c>
      <c r="J198" s="7" t="s">
        <v>240</v>
      </c>
      <c r="K198" s="7" t="s">
        <v>1321</v>
      </c>
      <c r="L198" s="7" t="s">
        <v>1322</v>
      </c>
      <c r="M198" s="7" t="s">
        <v>1323</v>
      </c>
      <c r="N198" s="9">
        <v>0.65184375999999999</v>
      </c>
      <c r="O198" s="9">
        <v>-1.2344268599999999</v>
      </c>
      <c r="P198" s="9">
        <v>0.91753702999999998</v>
      </c>
      <c r="Q198" s="9">
        <v>10.78341504</v>
      </c>
      <c r="R198" s="9">
        <v>8.45243331</v>
      </c>
      <c r="S198" s="9">
        <v>13.40534652</v>
      </c>
      <c r="T198" s="8" t="str">
        <f t="shared" si="22"/>
        <v>YES</v>
      </c>
      <c r="U198" s="8" t="str">
        <f t="shared" si="23"/>
        <v>NO</v>
      </c>
      <c r="V198" s="11" t="str">
        <f t="shared" si="21"/>
        <v>NO</v>
      </c>
    </row>
    <row r="199" spans="1:22" s="8" customFormat="1" ht="67.5" customHeight="1" x14ac:dyDescent="0.25">
      <c r="A199" s="7" t="s">
        <v>1324</v>
      </c>
      <c r="B199" s="7" t="s">
        <v>1325</v>
      </c>
      <c r="C199" s="7" t="s">
        <v>1326</v>
      </c>
      <c r="D199" s="7" t="s">
        <v>1327</v>
      </c>
      <c r="E199" s="7" t="s">
        <v>1328</v>
      </c>
      <c r="G199" s="7" t="s">
        <v>128</v>
      </c>
      <c r="H199" s="7" t="s">
        <v>129</v>
      </c>
      <c r="M199" s="7" t="s">
        <v>1329</v>
      </c>
      <c r="N199" s="9">
        <v>1.6723980000000001</v>
      </c>
      <c r="O199" s="9">
        <v>1.1756679999999999</v>
      </c>
      <c r="P199" s="9">
        <v>0.75067799999999996</v>
      </c>
      <c r="Q199" s="9">
        <v>10.615774</v>
      </c>
      <c r="R199" s="9">
        <v>7.4255269999999998</v>
      </c>
      <c r="S199" s="9">
        <v>4.8544929999999997</v>
      </c>
      <c r="T199" s="8" t="str">
        <f t="shared" si="22"/>
        <v>YES</v>
      </c>
      <c r="U199" s="8" t="str">
        <f t="shared" si="23"/>
        <v>NO</v>
      </c>
      <c r="V199" s="11" t="str">
        <f t="shared" si="21"/>
        <v>NO</v>
      </c>
    </row>
    <row r="200" spans="1:22" s="8" customFormat="1" ht="67.5" customHeight="1" x14ac:dyDescent="0.25">
      <c r="A200" s="7" t="s">
        <v>1330</v>
      </c>
      <c r="B200" s="7" t="s">
        <v>1331</v>
      </c>
      <c r="C200" s="7" t="s">
        <v>186</v>
      </c>
      <c r="D200" s="7" t="s">
        <v>187</v>
      </c>
      <c r="E200" s="7" t="s">
        <v>1332</v>
      </c>
      <c r="F200" s="7" t="s">
        <v>1333</v>
      </c>
      <c r="G200" s="7" t="s">
        <v>87</v>
      </c>
      <c r="H200" s="7" t="s">
        <v>88</v>
      </c>
      <c r="K200" s="7" t="s">
        <v>198</v>
      </c>
      <c r="M200" s="7" t="s">
        <v>1334</v>
      </c>
      <c r="N200" s="9">
        <v>0.14596400000000001</v>
      </c>
      <c r="O200" s="9">
        <v>5.2158999999999997E-2</v>
      </c>
      <c r="P200" s="9">
        <v>8.2433999999999993E-2</v>
      </c>
      <c r="Q200" s="9">
        <v>10.535079</v>
      </c>
      <c r="R200" s="9">
        <v>6.0256059999999998</v>
      </c>
      <c r="S200" s="9">
        <v>6.5214030000000003</v>
      </c>
      <c r="T200" s="8" t="str">
        <f t="shared" si="22"/>
        <v>YES</v>
      </c>
      <c r="U200" s="8" t="str">
        <f t="shared" si="23"/>
        <v>NO</v>
      </c>
      <c r="V200" s="11" t="str">
        <f t="shared" si="21"/>
        <v>NO</v>
      </c>
    </row>
    <row r="201" spans="1:22" s="8" customFormat="1" ht="67.5" hidden="1" customHeight="1" x14ac:dyDescent="0.25">
      <c r="A201" s="7" t="s">
        <v>1335</v>
      </c>
      <c r="B201" s="7" t="s">
        <v>1336</v>
      </c>
      <c r="C201" s="7" t="s">
        <v>186</v>
      </c>
      <c r="D201" s="7" t="s">
        <v>187</v>
      </c>
      <c r="E201" s="7" t="s">
        <v>1337</v>
      </c>
      <c r="F201" s="7" t="s">
        <v>1338</v>
      </c>
      <c r="G201" s="7" t="s">
        <v>87</v>
      </c>
      <c r="H201" s="7" t="s">
        <v>88</v>
      </c>
      <c r="I201" s="7" t="s">
        <v>1339</v>
      </c>
      <c r="J201" s="7" t="s">
        <v>90</v>
      </c>
      <c r="K201" s="7" t="s">
        <v>1340</v>
      </c>
      <c r="L201" s="7" t="s">
        <v>1341</v>
      </c>
      <c r="M201" s="7" t="s">
        <v>1342</v>
      </c>
      <c r="N201" s="9">
        <v>0.41621200000000003</v>
      </c>
      <c r="O201" s="9">
        <v>-0.57800399999999996</v>
      </c>
      <c r="P201" s="9">
        <v>-2.2374000000000002E-2</v>
      </c>
      <c r="Q201" s="9">
        <v>10.486337000000001</v>
      </c>
      <c r="R201" s="9">
        <v>7.9042050000000001</v>
      </c>
      <c r="S201" s="9">
        <v>11.339689999999999</v>
      </c>
      <c r="T201" s="8" t="str">
        <f t="shared" si="22"/>
        <v>YES</v>
      </c>
      <c r="U201" s="8" t="str">
        <f t="shared" si="23"/>
        <v>YES</v>
      </c>
    </row>
    <row r="202" spans="1:22" s="8" customFormat="1" ht="67.5" customHeight="1" x14ac:dyDescent="0.25">
      <c r="A202" s="7" t="s">
        <v>1343</v>
      </c>
      <c r="B202" s="7" t="s">
        <v>1344</v>
      </c>
      <c r="C202" s="7" t="s">
        <v>186</v>
      </c>
      <c r="D202" s="7" t="s">
        <v>187</v>
      </c>
      <c r="E202" s="7" t="s">
        <v>335</v>
      </c>
      <c r="F202" s="7" t="s">
        <v>1345</v>
      </c>
      <c r="G202" s="7" t="s">
        <v>128</v>
      </c>
      <c r="H202" s="7" t="s">
        <v>129</v>
      </c>
      <c r="I202" s="7" t="s">
        <v>1346</v>
      </c>
      <c r="J202" s="7" t="s">
        <v>90</v>
      </c>
      <c r="K202" s="7" t="s">
        <v>338</v>
      </c>
      <c r="L202" s="7" t="s">
        <v>1347</v>
      </c>
      <c r="M202" s="7" t="s">
        <v>1348</v>
      </c>
      <c r="N202" s="9">
        <v>0.60142799999999996</v>
      </c>
      <c r="O202" s="9">
        <v>-0.22437599999999999</v>
      </c>
      <c r="P202" s="9">
        <v>0.92028399999999999</v>
      </c>
      <c r="Q202" s="9">
        <v>10.447562</v>
      </c>
      <c r="R202" s="9">
        <v>6.4885190000000001</v>
      </c>
      <c r="S202" s="9">
        <v>9.6037879999999998</v>
      </c>
      <c r="T202" s="8" t="str">
        <f t="shared" si="22"/>
        <v>YES</v>
      </c>
      <c r="U202" s="8" t="str">
        <f t="shared" si="23"/>
        <v>NO</v>
      </c>
      <c r="V202" s="11" t="str">
        <f t="shared" ref="V202:V225" si="24">IF(AVERAGE(N202:P202)&lt;0,"YES","NO")</f>
        <v>NO</v>
      </c>
    </row>
    <row r="203" spans="1:22" s="8" customFormat="1" ht="67.5" customHeight="1" x14ac:dyDescent="0.25">
      <c r="A203" s="7" t="s">
        <v>1349</v>
      </c>
      <c r="B203" s="7" t="s">
        <v>1350</v>
      </c>
      <c r="C203" s="7" t="s">
        <v>1351</v>
      </c>
      <c r="D203" s="7" t="s">
        <v>1352</v>
      </c>
      <c r="E203" s="7" t="s">
        <v>1353</v>
      </c>
      <c r="G203" s="7" t="s">
        <v>128</v>
      </c>
      <c r="H203" s="7" t="s">
        <v>129</v>
      </c>
      <c r="M203" s="7" t="s">
        <v>1354</v>
      </c>
      <c r="N203" s="9">
        <v>1.9057755000000001</v>
      </c>
      <c r="O203" s="9">
        <v>1.14616407</v>
      </c>
      <c r="P203" s="9">
        <v>1.2765222300000001</v>
      </c>
      <c r="Q203" s="9">
        <v>10.40190203</v>
      </c>
      <c r="R203" s="9">
        <v>7.0116384900000002</v>
      </c>
      <c r="S203" s="9">
        <v>7.9024926899999999</v>
      </c>
      <c r="T203" s="8" t="str">
        <f t="shared" si="22"/>
        <v>YES</v>
      </c>
      <c r="U203" s="8" t="str">
        <f t="shared" si="23"/>
        <v>NO</v>
      </c>
      <c r="V203" s="11" t="str">
        <f t="shared" si="24"/>
        <v>NO</v>
      </c>
    </row>
    <row r="204" spans="1:22" s="8" customFormat="1" ht="67.5" customHeight="1" x14ac:dyDescent="0.25">
      <c r="A204" s="7" t="s">
        <v>1355</v>
      </c>
      <c r="B204" s="7" t="s">
        <v>1356</v>
      </c>
      <c r="C204" s="7" t="s">
        <v>186</v>
      </c>
      <c r="D204" s="7" t="s">
        <v>187</v>
      </c>
      <c r="E204" s="7" t="s">
        <v>526</v>
      </c>
      <c r="F204" s="7" t="s">
        <v>1357</v>
      </c>
      <c r="G204" s="7" t="s">
        <v>128</v>
      </c>
      <c r="H204" s="7" t="s">
        <v>129</v>
      </c>
      <c r="K204" s="7" t="s">
        <v>338</v>
      </c>
      <c r="M204" s="7" t="s">
        <v>1358</v>
      </c>
      <c r="N204" s="9">
        <v>0.125532</v>
      </c>
      <c r="O204" s="9">
        <v>6.2826000000000007E-2</v>
      </c>
      <c r="P204" s="9">
        <v>4.0923000000000001E-2</v>
      </c>
      <c r="Q204" s="9">
        <v>10.293263</v>
      </c>
      <c r="R204" s="9">
        <v>6.7864829999999996</v>
      </c>
      <c r="S204" s="9">
        <v>4.8755030000000001</v>
      </c>
      <c r="T204" s="8" t="str">
        <f t="shared" si="22"/>
        <v>YES</v>
      </c>
      <c r="U204" s="8" t="str">
        <f t="shared" si="23"/>
        <v>NO</v>
      </c>
      <c r="V204" s="11" t="str">
        <f t="shared" si="24"/>
        <v>NO</v>
      </c>
    </row>
    <row r="205" spans="1:22" s="8" customFormat="1" ht="67.5" hidden="1" customHeight="1" x14ac:dyDescent="0.25">
      <c r="A205" s="7" t="s">
        <v>1359</v>
      </c>
      <c r="B205" s="7" t="s">
        <v>1360</v>
      </c>
      <c r="C205" s="7" t="s">
        <v>842</v>
      </c>
      <c r="D205" s="7" t="s">
        <v>843</v>
      </c>
      <c r="E205" s="7" t="s">
        <v>1361</v>
      </c>
      <c r="G205" s="7" t="s">
        <v>99</v>
      </c>
      <c r="H205" s="7" t="s">
        <v>100</v>
      </c>
      <c r="I205" s="7" t="s">
        <v>941</v>
      </c>
      <c r="J205" s="7" t="s">
        <v>90</v>
      </c>
      <c r="L205" s="7" t="s">
        <v>1362</v>
      </c>
      <c r="M205" s="7" t="s">
        <v>1363</v>
      </c>
      <c r="N205" s="9">
        <v>0.61061299999999996</v>
      </c>
      <c r="O205" s="9">
        <v>-2.9542489999999999</v>
      </c>
      <c r="P205" s="9">
        <v>0.219251</v>
      </c>
      <c r="Q205" s="9">
        <v>10.255706999999999</v>
      </c>
      <c r="R205" s="9">
        <v>10.609365</v>
      </c>
      <c r="S205" s="9">
        <v>13.812014</v>
      </c>
      <c r="T205" s="8" t="str">
        <f t="shared" si="22"/>
        <v>YES</v>
      </c>
      <c r="U205" s="8" t="str">
        <f t="shared" si="23"/>
        <v>NO</v>
      </c>
      <c r="V205" s="11" t="str">
        <f t="shared" si="24"/>
        <v>YES</v>
      </c>
    </row>
    <row r="206" spans="1:22" s="8" customFormat="1" ht="67.5" customHeight="1" x14ac:dyDescent="0.25">
      <c r="A206" s="7" t="s">
        <v>1364</v>
      </c>
      <c r="B206" s="7" t="s">
        <v>1365</v>
      </c>
      <c r="C206" s="7" t="s">
        <v>186</v>
      </c>
      <c r="D206" s="7" t="s">
        <v>187</v>
      </c>
      <c r="E206" s="7" t="s">
        <v>1366</v>
      </c>
      <c r="F206" s="7" t="s">
        <v>1367</v>
      </c>
      <c r="G206" s="7" t="s">
        <v>223</v>
      </c>
      <c r="H206" s="7" t="s">
        <v>224</v>
      </c>
      <c r="I206" s="7" t="s">
        <v>1368</v>
      </c>
      <c r="J206" s="7" t="s">
        <v>90</v>
      </c>
      <c r="K206" s="7" t="s">
        <v>1369</v>
      </c>
      <c r="L206" s="7" t="s">
        <v>1370</v>
      </c>
      <c r="M206" s="7" t="s">
        <v>1371</v>
      </c>
      <c r="N206" s="9">
        <v>0.34470899999999999</v>
      </c>
      <c r="O206" s="9">
        <v>9.6559999999999997E-3</v>
      </c>
      <c r="P206" s="9">
        <v>0.35777900000000001</v>
      </c>
      <c r="Q206" s="9">
        <v>10.254424</v>
      </c>
      <c r="R206" s="9">
        <v>8.3437339999999995</v>
      </c>
      <c r="S206" s="9">
        <v>11.312958</v>
      </c>
      <c r="T206" s="8" t="str">
        <f t="shared" si="22"/>
        <v>YES</v>
      </c>
      <c r="U206" s="8" t="str">
        <f t="shared" si="23"/>
        <v>NO</v>
      </c>
      <c r="V206" s="11" t="str">
        <f t="shared" si="24"/>
        <v>NO</v>
      </c>
    </row>
    <row r="207" spans="1:22" s="8" customFormat="1" ht="67.5" customHeight="1" x14ac:dyDescent="0.25">
      <c r="A207" s="7" t="s">
        <v>1372</v>
      </c>
      <c r="B207" s="7" t="s">
        <v>1373</v>
      </c>
      <c r="C207" s="7" t="s">
        <v>220</v>
      </c>
      <c r="D207" s="7" t="s">
        <v>221</v>
      </c>
      <c r="E207" s="7" t="s">
        <v>222</v>
      </c>
      <c r="G207" s="7" t="s">
        <v>87</v>
      </c>
      <c r="H207" s="7" t="s">
        <v>88</v>
      </c>
      <c r="I207" s="7" t="s">
        <v>931</v>
      </c>
      <c r="J207" s="7" t="s">
        <v>90</v>
      </c>
      <c r="L207" s="7" t="s">
        <v>1374</v>
      </c>
      <c r="M207" s="7" t="s">
        <v>1375</v>
      </c>
      <c r="N207" s="9">
        <v>0.26555219056655499</v>
      </c>
      <c r="O207" s="9">
        <v>0.91009010221777098</v>
      </c>
      <c r="P207" s="9">
        <v>0.22285585984874301</v>
      </c>
      <c r="Q207" s="9">
        <v>10.2329135981335</v>
      </c>
      <c r="R207" s="9">
        <v>9.4862114054596294</v>
      </c>
      <c r="S207" s="9">
        <v>9.5947617133658802</v>
      </c>
      <c r="T207" s="8" t="str">
        <f t="shared" si="22"/>
        <v>YES</v>
      </c>
      <c r="U207" s="8" t="str">
        <f t="shared" si="23"/>
        <v>NO</v>
      </c>
      <c r="V207" s="11" t="str">
        <f t="shared" si="24"/>
        <v>NO</v>
      </c>
    </row>
    <row r="208" spans="1:22" s="8" customFormat="1" ht="67.5" hidden="1" customHeight="1" x14ac:dyDescent="0.25">
      <c r="A208" s="7" t="s">
        <v>1376</v>
      </c>
      <c r="B208" s="7" t="s">
        <v>1377</v>
      </c>
      <c r="C208" s="7" t="s">
        <v>246</v>
      </c>
      <c r="D208" s="7" t="s">
        <v>247</v>
      </c>
      <c r="E208" s="7" t="s">
        <v>248</v>
      </c>
      <c r="G208" s="7" t="s">
        <v>87</v>
      </c>
      <c r="H208" s="7" t="s">
        <v>88</v>
      </c>
      <c r="I208" s="7" t="s">
        <v>1378</v>
      </c>
      <c r="J208" s="7" t="s">
        <v>102</v>
      </c>
      <c r="K208" s="7" t="s">
        <v>1379</v>
      </c>
      <c r="L208" s="7" t="s">
        <v>1380</v>
      </c>
      <c r="M208" s="7" t="s">
        <v>1381</v>
      </c>
      <c r="N208" s="9">
        <v>0.44252799999999998</v>
      </c>
      <c r="O208" s="9">
        <v>-6.23752</v>
      </c>
      <c r="P208" s="9">
        <v>0.46505600000000002</v>
      </c>
      <c r="Q208" s="9">
        <v>10.27092</v>
      </c>
      <c r="R208" s="9">
        <v>7.8946579999999997</v>
      </c>
      <c r="S208" s="9">
        <v>15.56085</v>
      </c>
      <c r="T208" s="8" t="str">
        <f t="shared" si="22"/>
        <v>YES</v>
      </c>
      <c r="U208" s="8" t="str">
        <f t="shared" si="23"/>
        <v>NO</v>
      </c>
      <c r="V208" s="11" t="str">
        <f t="shared" si="24"/>
        <v>YES</v>
      </c>
    </row>
    <row r="209" spans="1:22" s="8" customFormat="1" ht="67.5" hidden="1" customHeight="1" x14ac:dyDescent="0.25">
      <c r="A209" s="7" t="s">
        <v>1382</v>
      </c>
      <c r="B209" s="7" t="s">
        <v>1383</v>
      </c>
      <c r="C209" s="7" t="s">
        <v>186</v>
      </c>
      <c r="D209" s="7" t="s">
        <v>187</v>
      </c>
      <c r="E209" s="7" t="s">
        <v>335</v>
      </c>
      <c r="F209" s="7" t="s">
        <v>1384</v>
      </c>
      <c r="G209" s="7" t="s">
        <v>87</v>
      </c>
      <c r="H209" s="7" t="s">
        <v>88</v>
      </c>
      <c r="I209" s="7" t="s">
        <v>1385</v>
      </c>
      <c r="J209" s="7" t="s">
        <v>90</v>
      </c>
      <c r="K209" s="7" t="s">
        <v>191</v>
      </c>
      <c r="L209" s="7" t="s">
        <v>1386</v>
      </c>
      <c r="M209" s="7" t="s">
        <v>1387</v>
      </c>
      <c r="N209" s="9">
        <v>0.15323999999999999</v>
      </c>
      <c r="O209" s="9">
        <v>-4.9875689999999997</v>
      </c>
      <c r="P209" s="9">
        <v>0.282277</v>
      </c>
      <c r="Q209" s="9">
        <v>10.087256</v>
      </c>
      <c r="R209" s="9">
        <v>7.9211770000000001</v>
      </c>
      <c r="S209" s="9">
        <v>13.227088</v>
      </c>
      <c r="T209" s="8" t="str">
        <f t="shared" si="22"/>
        <v>YES</v>
      </c>
      <c r="U209" s="8" t="str">
        <f t="shared" si="23"/>
        <v>NO</v>
      </c>
      <c r="V209" s="11" t="str">
        <f t="shared" si="24"/>
        <v>YES</v>
      </c>
    </row>
    <row r="210" spans="1:22" s="8" customFormat="1" ht="67.5" customHeight="1" x14ac:dyDescent="0.25">
      <c r="A210" s="7" t="s">
        <v>1388</v>
      </c>
      <c r="B210" s="7" t="s">
        <v>1389</v>
      </c>
      <c r="C210" s="7" t="s">
        <v>246</v>
      </c>
      <c r="D210" s="7" t="s">
        <v>247</v>
      </c>
      <c r="E210" s="7" t="s">
        <v>248</v>
      </c>
      <c r="G210" s="7" t="s">
        <v>99</v>
      </c>
      <c r="H210" s="7" t="s">
        <v>100</v>
      </c>
      <c r="I210" s="7" t="s">
        <v>1390</v>
      </c>
      <c r="J210" s="7" t="s">
        <v>90</v>
      </c>
      <c r="K210" s="7" t="s">
        <v>1391</v>
      </c>
      <c r="L210" s="7" t="s">
        <v>1392</v>
      </c>
      <c r="M210" s="7" t="s">
        <v>1393</v>
      </c>
      <c r="N210" s="9">
        <v>0.64040805999999995</v>
      </c>
      <c r="O210" s="9">
        <v>8.525982E-2</v>
      </c>
      <c r="P210" s="9">
        <v>0.87543965000000001</v>
      </c>
      <c r="Q210" s="9">
        <v>10.05840836</v>
      </c>
      <c r="R210" s="9">
        <v>7.6832986500000002</v>
      </c>
      <c r="S210" s="9">
        <v>10.124980129000001</v>
      </c>
      <c r="T210" s="8" t="str">
        <f t="shared" si="22"/>
        <v>YES</v>
      </c>
      <c r="U210" s="8" t="str">
        <f t="shared" si="23"/>
        <v>NO</v>
      </c>
      <c r="V210" s="11" t="str">
        <f t="shared" si="24"/>
        <v>NO</v>
      </c>
    </row>
    <row r="211" spans="1:22" s="8" customFormat="1" ht="67.5" customHeight="1" x14ac:dyDescent="0.25">
      <c r="A211" s="7" t="s">
        <v>1394</v>
      </c>
      <c r="B211" s="7" t="s">
        <v>1395</v>
      </c>
      <c r="C211" s="7" t="s">
        <v>84</v>
      </c>
      <c r="D211" s="7" t="s">
        <v>85</v>
      </c>
      <c r="E211" s="7" t="s">
        <v>86</v>
      </c>
      <c r="G211" s="7" t="s">
        <v>87</v>
      </c>
      <c r="H211" s="7" t="s">
        <v>88</v>
      </c>
      <c r="I211" s="7" t="s">
        <v>1396</v>
      </c>
      <c r="J211" s="7" t="s">
        <v>90</v>
      </c>
      <c r="L211" s="7" t="s">
        <v>1397</v>
      </c>
      <c r="M211" s="7" t="s">
        <v>1398</v>
      </c>
      <c r="N211" s="9">
        <v>3.8654139999999999</v>
      </c>
      <c r="O211" s="9">
        <v>0.40166099999999999</v>
      </c>
      <c r="P211" s="9">
        <v>2.9079890000000002</v>
      </c>
      <c r="Q211" s="9">
        <v>10.041588000000001</v>
      </c>
      <c r="R211" s="9">
        <v>5.8315570000000001</v>
      </c>
      <c r="S211" s="9">
        <v>12.248324999999999</v>
      </c>
      <c r="T211" s="8" t="str">
        <f t="shared" si="22"/>
        <v>YES</v>
      </c>
      <c r="U211" s="8" t="str">
        <f t="shared" si="23"/>
        <v>NO</v>
      </c>
      <c r="V211" s="11" t="str">
        <f t="shared" si="24"/>
        <v>NO</v>
      </c>
    </row>
    <row r="212" spans="1:22" s="8" customFormat="1" ht="67.5" customHeight="1" x14ac:dyDescent="0.25">
      <c r="A212" s="7" t="s">
        <v>1399</v>
      </c>
      <c r="B212" s="7" t="s">
        <v>1400</v>
      </c>
      <c r="C212" s="7" t="s">
        <v>186</v>
      </c>
      <c r="D212" s="7" t="s">
        <v>187</v>
      </c>
      <c r="E212" s="7" t="s">
        <v>526</v>
      </c>
      <c r="F212" s="7" t="s">
        <v>1401</v>
      </c>
      <c r="G212" s="7" t="s">
        <v>128</v>
      </c>
      <c r="H212" s="7" t="s">
        <v>129</v>
      </c>
      <c r="I212" s="7" t="s">
        <v>494</v>
      </c>
      <c r="J212" s="7" t="s">
        <v>90</v>
      </c>
      <c r="K212" s="7" t="s">
        <v>338</v>
      </c>
      <c r="L212" s="7" t="s">
        <v>495</v>
      </c>
      <c r="M212" s="7" t="s">
        <v>1402</v>
      </c>
      <c r="N212" s="9">
        <v>0.88529500000000005</v>
      </c>
      <c r="O212" s="9">
        <v>0.68405499999999997</v>
      </c>
      <c r="P212" s="9">
        <v>0.24107999999999999</v>
      </c>
      <c r="Q212" s="9">
        <v>9.9980589999999996</v>
      </c>
      <c r="R212" s="9">
        <v>8.6967750000000006</v>
      </c>
      <c r="S212" s="9">
        <v>5.558046</v>
      </c>
      <c r="T212" s="8" t="str">
        <f t="shared" si="22"/>
        <v>YES</v>
      </c>
      <c r="U212" s="8" t="str">
        <f t="shared" si="23"/>
        <v>NO</v>
      </c>
      <c r="V212" s="11" t="str">
        <f t="shared" si="24"/>
        <v>NO</v>
      </c>
    </row>
    <row r="213" spans="1:22" s="8" customFormat="1" ht="67.5" customHeight="1" x14ac:dyDescent="0.25">
      <c r="A213" s="7" t="s">
        <v>1403</v>
      </c>
      <c r="B213" s="7" t="s">
        <v>1404</v>
      </c>
      <c r="C213" s="7" t="s">
        <v>907</v>
      </c>
      <c r="D213" s="7" t="s">
        <v>908</v>
      </c>
      <c r="E213" s="7" t="s">
        <v>909</v>
      </c>
      <c r="F213" s="7" t="s">
        <v>1405</v>
      </c>
      <c r="G213" s="7" t="s">
        <v>87</v>
      </c>
      <c r="H213" s="7" t="s">
        <v>88</v>
      </c>
      <c r="I213" s="7" t="s">
        <v>1406</v>
      </c>
      <c r="J213" s="7" t="s">
        <v>90</v>
      </c>
      <c r="L213" s="7" t="s">
        <v>1407</v>
      </c>
      <c r="M213" s="7" t="s">
        <v>1408</v>
      </c>
      <c r="N213" s="9">
        <v>1.6166573413788501</v>
      </c>
      <c r="O213" s="9">
        <v>0.44992683356883101</v>
      </c>
      <c r="P213" s="9">
        <v>1.1084756245409899</v>
      </c>
      <c r="Q213" s="9">
        <v>9.9944395032491204</v>
      </c>
      <c r="R213" s="9">
        <v>7.0541369576694999</v>
      </c>
      <c r="S213" s="9">
        <v>9.0012515544483698</v>
      </c>
      <c r="T213" s="8" t="str">
        <f t="shared" si="22"/>
        <v>YES</v>
      </c>
      <c r="U213" s="8" t="str">
        <f t="shared" si="23"/>
        <v>NO</v>
      </c>
      <c r="V213" s="11" t="str">
        <f t="shared" si="24"/>
        <v>NO</v>
      </c>
    </row>
    <row r="214" spans="1:22" s="8" customFormat="1" ht="67.5" customHeight="1" x14ac:dyDescent="0.25">
      <c r="A214" s="7" t="s">
        <v>1409</v>
      </c>
      <c r="B214" s="7" t="s">
        <v>1410</v>
      </c>
      <c r="C214" s="7" t="s">
        <v>186</v>
      </c>
      <c r="D214" s="7" t="s">
        <v>187</v>
      </c>
      <c r="E214" s="7" t="s">
        <v>1411</v>
      </c>
      <c r="F214" s="7" t="s">
        <v>1412</v>
      </c>
      <c r="G214" s="7" t="s">
        <v>87</v>
      </c>
      <c r="H214" s="7" t="s">
        <v>88</v>
      </c>
      <c r="K214" s="7" t="s">
        <v>198</v>
      </c>
      <c r="M214" s="7" t="s">
        <v>1413</v>
      </c>
      <c r="N214" s="9">
        <v>0.91791</v>
      </c>
      <c r="O214" s="9">
        <v>5.8049999999999997E-2</v>
      </c>
      <c r="P214" s="9">
        <v>0.28487699999999999</v>
      </c>
      <c r="Q214" s="9">
        <v>9.9463989999999995</v>
      </c>
      <c r="R214" s="9">
        <v>7.2941770000000004</v>
      </c>
      <c r="S214" s="9">
        <v>9.8865339999999993</v>
      </c>
      <c r="T214" s="8" t="str">
        <f t="shared" si="22"/>
        <v>YES</v>
      </c>
      <c r="U214" s="8" t="str">
        <f t="shared" si="23"/>
        <v>NO</v>
      </c>
      <c r="V214" s="11" t="str">
        <f t="shared" si="24"/>
        <v>NO</v>
      </c>
    </row>
    <row r="215" spans="1:22" s="8" customFormat="1" ht="67.5" customHeight="1" x14ac:dyDescent="0.25">
      <c r="A215" s="7" t="s">
        <v>1414</v>
      </c>
      <c r="B215" s="7" t="s">
        <v>1415</v>
      </c>
      <c r="C215" s="7" t="s">
        <v>186</v>
      </c>
      <c r="D215" s="7" t="s">
        <v>187</v>
      </c>
      <c r="E215" s="7" t="s">
        <v>1416</v>
      </c>
      <c r="F215" s="7" t="s">
        <v>1417</v>
      </c>
      <c r="G215" s="7" t="s">
        <v>87</v>
      </c>
      <c r="H215" s="7" t="s">
        <v>88</v>
      </c>
      <c r="I215" s="7" t="s">
        <v>821</v>
      </c>
      <c r="J215" s="7" t="s">
        <v>90</v>
      </c>
      <c r="K215" s="7" t="s">
        <v>191</v>
      </c>
      <c r="L215" s="7" t="s">
        <v>822</v>
      </c>
      <c r="M215" s="7" t="s">
        <v>1418</v>
      </c>
      <c r="N215" s="9">
        <v>0.46837699999999999</v>
      </c>
      <c r="O215" s="9">
        <v>-0.29486699999999999</v>
      </c>
      <c r="P215" s="9">
        <v>3.8214999999999999E-2</v>
      </c>
      <c r="Q215" s="9">
        <v>9.8817299999999992</v>
      </c>
      <c r="R215" s="9">
        <v>7.8851560000000003</v>
      </c>
      <c r="S215" s="9">
        <v>10.476163</v>
      </c>
      <c r="T215" s="8" t="str">
        <f t="shared" si="22"/>
        <v>YES</v>
      </c>
      <c r="U215" s="8" t="str">
        <f t="shared" si="23"/>
        <v>NO</v>
      </c>
      <c r="V215" s="11" t="str">
        <f t="shared" si="24"/>
        <v>NO</v>
      </c>
    </row>
    <row r="216" spans="1:22" s="8" customFormat="1" ht="67.5" customHeight="1" x14ac:dyDescent="0.25">
      <c r="A216" s="7" t="s">
        <v>1419</v>
      </c>
      <c r="B216" s="7" t="s">
        <v>1420</v>
      </c>
      <c r="C216" s="7" t="s">
        <v>907</v>
      </c>
      <c r="D216" s="7" t="s">
        <v>908</v>
      </c>
      <c r="E216" s="7" t="s">
        <v>909</v>
      </c>
      <c r="G216" s="7" t="s">
        <v>87</v>
      </c>
      <c r="H216" s="7" t="s">
        <v>88</v>
      </c>
      <c r="I216" s="7" t="s">
        <v>1421</v>
      </c>
      <c r="J216" s="7" t="s">
        <v>90</v>
      </c>
      <c r="L216" s="7" t="s">
        <v>1422</v>
      </c>
      <c r="M216" s="7" t="s">
        <v>1423</v>
      </c>
      <c r="N216" s="9">
        <v>0.40135231277115602</v>
      </c>
      <c r="O216" s="9">
        <v>0.289896039356281</v>
      </c>
      <c r="P216" s="9">
        <v>0.393181621435433</v>
      </c>
      <c r="Q216" s="9">
        <v>9.8292970866566503</v>
      </c>
      <c r="R216" s="9">
        <v>8.0935701993120404</v>
      </c>
      <c r="S216" s="9">
        <v>12.0735901281877</v>
      </c>
      <c r="T216" s="8" t="str">
        <f t="shared" si="22"/>
        <v>YES</v>
      </c>
      <c r="U216" s="8" t="str">
        <f t="shared" si="23"/>
        <v>NO</v>
      </c>
      <c r="V216" s="11" t="str">
        <f t="shared" si="24"/>
        <v>NO</v>
      </c>
    </row>
    <row r="217" spans="1:22" s="8" customFormat="1" ht="67.5" customHeight="1" x14ac:dyDescent="0.25">
      <c r="A217" s="7" t="s">
        <v>1424</v>
      </c>
      <c r="B217" s="7" t="s">
        <v>1425</v>
      </c>
      <c r="C217" s="7" t="s">
        <v>95</v>
      </c>
      <c r="D217" s="7" t="s">
        <v>96</v>
      </c>
      <c r="E217" s="7" t="s">
        <v>1426</v>
      </c>
      <c r="G217" s="7" t="s">
        <v>87</v>
      </c>
      <c r="H217" s="7" t="s">
        <v>88</v>
      </c>
      <c r="I217" s="7" t="s">
        <v>836</v>
      </c>
      <c r="J217" s="7" t="s">
        <v>102</v>
      </c>
      <c r="K217" s="7" t="s">
        <v>1427</v>
      </c>
      <c r="L217" s="7" t="s">
        <v>1428</v>
      </c>
      <c r="M217" s="7" t="s">
        <v>1429</v>
      </c>
      <c r="N217" s="9">
        <v>0.87155536359428498</v>
      </c>
      <c r="O217" s="9">
        <v>0.349564426361887</v>
      </c>
      <c r="P217" s="9">
        <v>1.05112021970978</v>
      </c>
      <c r="Q217" s="9">
        <v>9.8233236063714404</v>
      </c>
      <c r="R217" s="9">
        <v>7.0291803447312802</v>
      </c>
      <c r="S217" s="9">
        <v>13.907154500915601</v>
      </c>
      <c r="T217" s="8" t="str">
        <f t="shared" si="22"/>
        <v>YES</v>
      </c>
      <c r="U217" s="8" t="str">
        <f t="shared" si="23"/>
        <v>NO</v>
      </c>
      <c r="V217" s="11" t="str">
        <f t="shared" si="24"/>
        <v>NO</v>
      </c>
    </row>
    <row r="218" spans="1:22" s="8" customFormat="1" ht="67.5" customHeight="1" x14ac:dyDescent="0.25">
      <c r="A218" s="7" t="s">
        <v>1430</v>
      </c>
      <c r="B218" s="7" t="s">
        <v>1431</v>
      </c>
      <c r="C218" s="7" t="s">
        <v>108</v>
      </c>
      <c r="D218" s="7" t="s">
        <v>109</v>
      </c>
      <c r="E218" s="7" t="s">
        <v>631</v>
      </c>
      <c r="G218" s="7" t="s">
        <v>128</v>
      </c>
      <c r="H218" s="7" t="s">
        <v>129</v>
      </c>
      <c r="I218" s="7" t="s">
        <v>460</v>
      </c>
      <c r="J218" s="7" t="s">
        <v>90</v>
      </c>
      <c r="K218" s="7" t="s">
        <v>1432</v>
      </c>
      <c r="L218" s="7" t="s">
        <v>461</v>
      </c>
      <c r="M218" s="7" t="s">
        <v>1433</v>
      </c>
      <c r="N218" s="9">
        <v>1.4899880000000001</v>
      </c>
      <c r="O218" s="9">
        <v>1.733584</v>
      </c>
      <c r="P218" s="9">
        <v>1.40482</v>
      </c>
      <c r="Q218" s="9">
        <v>9.8161889999999996</v>
      </c>
      <c r="R218" s="9">
        <v>8.5634610000000002</v>
      </c>
      <c r="S218" s="9">
        <v>7.9125240000000003</v>
      </c>
      <c r="T218" s="8" t="str">
        <f t="shared" si="22"/>
        <v>YES</v>
      </c>
      <c r="U218" s="8" t="str">
        <f t="shared" si="23"/>
        <v>NO</v>
      </c>
      <c r="V218" s="11" t="str">
        <f t="shared" si="24"/>
        <v>NO</v>
      </c>
    </row>
    <row r="219" spans="1:22" s="8" customFormat="1" ht="67.5" customHeight="1" x14ac:dyDescent="0.25">
      <c r="A219" s="7" t="s">
        <v>1434</v>
      </c>
      <c r="B219" s="7" t="s">
        <v>1435</v>
      </c>
      <c r="C219" s="7" t="s">
        <v>186</v>
      </c>
      <c r="D219" s="7" t="s">
        <v>187</v>
      </c>
      <c r="E219" s="7" t="s">
        <v>526</v>
      </c>
      <c r="F219" s="7" t="s">
        <v>1436</v>
      </c>
      <c r="G219" s="7" t="s">
        <v>128</v>
      </c>
      <c r="H219" s="7" t="s">
        <v>129</v>
      </c>
      <c r="K219" s="7" t="s">
        <v>338</v>
      </c>
      <c r="M219" s="7" t="s">
        <v>1437</v>
      </c>
      <c r="N219" s="9">
        <v>1.5554E-2</v>
      </c>
      <c r="O219" s="9">
        <v>4.9967999999999999E-2</v>
      </c>
      <c r="P219" s="9">
        <v>0.14485899999999999</v>
      </c>
      <c r="Q219" s="9">
        <v>9.8043859999999992</v>
      </c>
      <c r="R219" s="9">
        <v>10.534224</v>
      </c>
      <c r="S219" s="9">
        <v>11.775219999999999</v>
      </c>
      <c r="T219" s="8" t="str">
        <f t="shared" si="22"/>
        <v>YES</v>
      </c>
      <c r="U219" s="8" t="str">
        <f t="shared" si="23"/>
        <v>NO</v>
      </c>
      <c r="V219" s="11" t="str">
        <f t="shared" si="24"/>
        <v>NO</v>
      </c>
    </row>
    <row r="220" spans="1:22" s="8" customFormat="1" ht="67.5" hidden="1" customHeight="1" x14ac:dyDescent="0.25">
      <c r="A220" s="7" t="s">
        <v>1438</v>
      </c>
      <c r="B220" s="7" t="s">
        <v>1439</v>
      </c>
      <c r="C220" s="7" t="s">
        <v>1440</v>
      </c>
      <c r="D220" s="7" t="s">
        <v>1441</v>
      </c>
      <c r="E220" s="7" t="s">
        <v>1442</v>
      </c>
      <c r="G220" s="7" t="s">
        <v>87</v>
      </c>
      <c r="H220" s="7" t="s">
        <v>88</v>
      </c>
      <c r="I220" s="7" t="s">
        <v>1443</v>
      </c>
      <c r="J220" s="7" t="s">
        <v>90</v>
      </c>
      <c r="K220" s="7" t="s">
        <v>1444</v>
      </c>
      <c r="L220" s="7" t="s">
        <v>1445</v>
      </c>
      <c r="M220" s="7" t="s">
        <v>1446</v>
      </c>
      <c r="N220" s="7" t="s">
        <v>1447</v>
      </c>
      <c r="O220" s="7" t="s">
        <v>1447</v>
      </c>
      <c r="P220" s="7" t="s">
        <v>1447</v>
      </c>
      <c r="Q220" s="10">
        <v>9.31116587</v>
      </c>
      <c r="R220" s="10">
        <v>11.38952242</v>
      </c>
      <c r="S220" s="10">
        <v>13.682459440000001</v>
      </c>
      <c r="T220" s="8" t="str">
        <f t="shared" si="22"/>
        <v>NO</v>
      </c>
      <c r="U220" s="8" t="str">
        <f t="shared" si="23"/>
        <v>NO</v>
      </c>
      <c r="V220" s="11" t="e">
        <f t="shared" si="24"/>
        <v>#DIV/0!</v>
      </c>
    </row>
    <row r="221" spans="1:22" s="8" customFormat="1" ht="67.5" customHeight="1" x14ac:dyDescent="0.25">
      <c r="A221" s="7" t="s">
        <v>1448</v>
      </c>
      <c r="B221" s="7" t="s">
        <v>1449</v>
      </c>
      <c r="C221" s="7" t="s">
        <v>186</v>
      </c>
      <c r="D221" s="7" t="s">
        <v>187</v>
      </c>
      <c r="E221" s="7" t="s">
        <v>961</v>
      </c>
      <c r="F221" s="7" t="s">
        <v>1450</v>
      </c>
      <c r="G221" s="7" t="s">
        <v>87</v>
      </c>
      <c r="H221" s="7" t="s">
        <v>88</v>
      </c>
      <c r="K221" s="7" t="s">
        <v>191</v>
      </c>
      <c r="M221" s="7" t="s">
        <v>1451</v>
      </c>
      <c r="N221" s="9">
        <v>0.46110499999999999</v>
      </c>
      <c r="O221" s="9">
        <v>0.76245499999999999</v>
      </c>
      <c r="P221" s="9">
        <v>0.50807899999999995</v>
      </c>
      <c r="Q221" s="9">
        <v>9.7644950000000001</v>
      </c>
      <c r="R221" s="9">
        <v>9.2837160000000001</v>
      </c>
      <c r="S221" s="9">
        <v>7.501601</v>
      </c>
      <c r="T221" s="8" t="str">
        <f t="shared" si="22"/>
        <v>YES</v>
      </c>
      <c r="U221" s="8" t="str">
        <f t="shared" si="23"/>
        <v>NO</v>
      </c>
      <c r="V221" s="11" t="str">
        <f t="shared" si="24"/>
        <v>NO</v>
      </c>
    </row>
    <row r="222" spans="1:22" s="8" customFormat="1" ht="67.5" customHeight="1" x14ac:dyDescent="0.25">
      <c r="A222" s="7" t="s">
        <v>1452</v>
      </c>
      <c r="B222" s="7" t="s">
        <v>1453</v>
      </c>
      <c r="C222" s="7" t="s">
        <v>186</v>
      </c>
      <c r="D222" s="7" t="s">
        <v>187</v>
      </c>
      <c r="E222" s="7" t="s">
        <v>1454</v>
      </c>
      <c r="F222" s="7" t="s">
        <v>1455</v>
      </c>
      <c r="G222" s="7" t="s">
        <v>87</v>
      </c>
      <c r="H222" s="7" t="s">
        <v>88</v>
      </c>
      <c r="K222" s="7" t="s">
        <v>198</v>
      </c>
      <c r="N222" s="9">
        <v>2.0960070000000002</v>
      </c>
      <c r="O222" s="9">
        <v>0.399061</v>
      </c>
      <c r="P222" s="9">
        <v>1.593418</v>
      </c>
      <c r="Q222" s="9">
        <v>9.7205720000000007</v>
      </c>
      <c r="R222" s="9">
        <v>6.1264799999999999</v>
      </c>
      <c r="S222" s="9">
        <v>9.9582049999999995</v>
      </c>
      <c r="T222" s="8" t="str">
        <f t="shared" si="22"/>
        <v>YES</v>
      </c>
      <c r="U222" s="8" t="str">
        <f t="shared" si="23"/>
        <v>NO</v>
      </c>
      <c r="V222" s="11" t="str">
        <f t="shared" si="24"/>
        <v>NO</v>
      </c>
    </row>
    <row r="223" spans="1:22" s="8" customFormat="1" ht="67.5" customHeight="1" x14ac:dyDescent="0.25">
      <c r="A223" s="7" t="s">
        <v>1456</v>
      </c>
      <c r="B223" s="7" t="s">
        <v>1457</v>
      </c>
      <c r="C223" s="7" t="s">
        <v>172</v>
      </c>
      <c r="D223" s="7" t="s">
        <v>173</v>
      </c>
      <c r="E223" s="7" t="s">
        <v>1458</v>
      </c>
      <c r="G223" s="7" t="s">
        <v>87</v>
      </c>
      <c r="H223" s="7" t="s">
        <v>88</v>
      </c>
      <c r="M223" s="7" t="s">
        <v>1459</v>
      </c>
      <c r="N223" s="9">
        <v>0.366978181492568</v>
      </c>
      <c r="O223" s="9">
        <v>0.57998045410483101</v>
      </c>
      <c r="P223" s="9">
        <v>0.35888949622446298</v>
      </c>
      <c r="Q223" s="9">
        <v>9.7010386010063101</v>
      </c>
      <c r="R223" s="9">
        <v>7.4183077819666599</v>
      </c>
      <c r="S223" s="9">
        <v>6.9518395486996702</v>
      </c>
      <c r="T223" s="8" t="str">
        <f t="shared" si="22"/>
        <v>YES</v>
      </c>
      <c r="U223" s="8" t="str">
        <f t="shared" si="23"/>
        <v>NO</v>
      </c>
      <c r="V223" s="11" t="str">
        <f t="shared" si="24"/>
        <v>NO</v>
      </c>
    </row>
    <row r="224" spans="1:22" s="8" customFormat="1" ht="67.5" customHeight="1" x14ac:dyDescent="0.25">
      <c r="A224" s="7" t="s">
        <v>1460</v>
      </c>
      <c r="B224" s="7" t="s">
        <v>1461</v>
      </c>
      <c r="C224" s="7" t="s">
        <v>186</v>
      </c>
      <c r="D224" s="7" t="s">
        <v>187</v>
      </c>
      <c r="E224" s="7" t="s">
        <v>1462</v>
      </c>
      <c r="F224" s="7" t="s">
        <v>1463</v>
      </c>
      <c r="G224" s="7" t="s">
        <v>87</v>
      </c>
      <c r="H224" s="7" t="s">
        <v>88</v>
      </c>
      <c r="I224" s="7" t="s">
        <v>1464</v>
      </c>
      <c r="J224" s="7" t="s">
        <v>90</v>
      </c>
      <c r="K224" s="7" t="s">
        <v>198</v>
      </c>
      <c r="L224" s="7" t="s">
        <v>1465</v>
      </c>
      <c r="M224" s="7" t="s">
        <v>1466</v>
      </c>
      <c r="N224" s="9">
        <v>2.045696</v>
      </c>
      <c r="O224" s="9">
        <v>0.52754299999999998</v>
      </c>
      <c r="P224" s="9">
        <v>1.5418620000000001</v>
      </c>
      <c r="Q224" s="9">
        <v>9.6762289999999993</v>
      </c>
      <c r="R224" s="9">
        <v>8.3200570000000003</v>
      </c>
      <c r="S224" s="9">
        <v>11.186636999999999</v>
      </c>
      <c r="T224" s="8" t="str">
        <f t="shared" si="22"/>
        <v>YES</v>
      </c>
      <c r="U224" s="8" t="str">
        <f t="shared" si="23"/>
        <v>NO</v>
      </c>
      <c r="V224" s="11" t="str">
        <f t="shared" si="24"/>
        <v>NO</v>
      </c>
    </row>
    <row r="225" spans="1:22" s="8" customFormat="1" ht="67.5" customHeight="1" x14ac:dyDescent="0.25">
      <c r="A225" s="7" t="s">
        <v>1467</v>
      </c>
      <c r="B225" s="7" t="s">
        <v>1468</v>
      </c>
      <c r="C225" s="7" t="s">
        <v>303</v>
      </c>
      <c r="D225" s="7" t="s">
        <v>304</v>
      </c>
      <c r="E225" s="7" t="s">
        <v>1469</v>
      </c>
      <c r="G225" s="7" t="s">
        <v>87</v>
      </c>
      <c r="H225" s="7" t="s">
        <v>88</v>
      </c>
      <c r="L225" s="7" t="s">
        <v>307</v>
      </c>
      <c r="M225" s="7" t="s">
        <v>1470</v>
      </c>
      <c r="N225" s="9">
        <v>0.39467542161617603</v>
      </c>
      <c r="O225" s="9">
        <v>0.152663547448949</v>
      </c>
      <c r="P225" s="9">
        <v>0.308088339476072</v>
      </c>
      <c r="Q225" s="9">
        <v>9.6553345529396193</v>
      </c>
      <c r="R225" s="9">
        <v>7.5213439339725099</v>
      </c>
      <c r="S225" s="9">
        <v>9.1371486145582193</v>
      </c>
      <c r="T225" s="8" t="str">
        <f t="shared" si="22"/>
        <v>YES</v>
      </c>
      <c r="U225" s="8" t="str">
        <f t="shared" si="23"/>
        <v>NO</v>
      </c>
      <c r="V225" s="11" t="str">
        <f t="shared" si="24"/>
        <v>NO</v>
      </c>
    </row>
    <row r="226" spans="1:22" s="8" customFormat="1" ht="67.5" hidden="1" customHeight="1" x14ac:dyDescent="0.25">
      <c r="A226" s="7" t="s">
        <v>1471</v>
      </c>
      <c r="B226" s="7" t="s">
        <v>1472</v>
      </c>
      <c r="C226" s="7" t="s">
        <v>448</v>
      </c>
      <c r="D226" s="7" t="s">
        <v>449</v>
      </c>
      <c r="E226" s="7" t="s">
        <v>1473</v>
      </c>
      <c r="G226" s="7" t="s">
        <v>87</v>
      </c>
      <c r="H226" s="7" t="s">
        <v>88</v>
      </c>
      <c r="I226" s="7" t="s">
        <v>1474</v>
      </c>
      <c r="J226" s="7" t="s">
        <v>90</v>
      </c>
      <c r="K226" s="7" t="s">
        <v>1475</v>
      </c>
      <c r="L226" s="7" t="s">
        <v>1476</v>
      </c>
      <c r="M226" s="7" t="s">
        <v>1477</v>
      </c>
      <c r="N226" s="9">
        <v>-0.136667074422373</v>
      </c>
      <c r="O226" s="9">
        <v>-0.43800045592405901</v>
      </c>
      <c r="P226" s="9">
        <v>0.24055138587979799</v>
      </c>
      <c r="Q226" s="9">
        <v>9.6373244410224093</v>
      </c>
      <c r="R226" s="9">
        <v>8.4463828534543293</v>
      </c>
      <c r="S226" s="9">
        <v>8.2130158808144298</v>
      </c>
      <c r="T226" s="8" t="str">
        <f t="shared" si="22"/>
        <v>YES</v>
      </c>
      <c r="U226" s="8" t="str">
        <f t="shared" si="23"/>
        <v>YES</v>
      </c>
    </row>
    <row r="227" spans="1:22" s="8" customFormat="1" ht="67.5" customHeight="1" x14ac:dyDescent="0.25">
      <c r="A227" s="7" t="s">
        <v>1478</v>
      </c>
      <c r="B227" s="7" t="s">
        <v>1479</v>
      </c>
      <c r="C227" s="7" t="s">
        <v>246</v>
      </c>
      <c r="D227" s="7" t="s">
        <v>247</v>
      </c>
      <c r="E227" s="7" t="s">
        <v>1480</v>
      </c>
      <c r="G227" s="7" t="s">
        <v>99</v>
      </c>
      <c r="H227" s="7" t="s">
        <v>100</v>
      </c>
      <c r="I227" s="7" t="s">
        <v>1481</v>
      </c>
      <c r="J227" s="7" t="s">
        <v>90</v>
      </c>
      <c r="K227" s="7" t="s">
        <v>1482</v>
      </c>
      <c r="L227" s="7" t="s">
        <v>1483</v>
      </c>
      <c r="M227" s="7" t="s">
        <v>1484</v>
      </c>
      <c r="N227" s="9">
        <v>0.53115962999999999</v>
      </c>
      <c r="O227" s="9">
        <v>0.12399976</v>
      </c>
      <c r="P227" s="9">
        <v>1.0429613499999999</v>
      </c>
      <c r="Q227" s="9">
        <v>9.6283387600000001</v>
      </c>
      <c r="R227" s="9">
        <v>8.8507261279999998</v>
      </c>
      <c r="S227" s="9">
        <v>11.420903559999999</v>
      </c>
      <c r="T227" s="8" t="str">
        <f t="shared" si="22"/>
        <v>YES</v>
      </c>
      <c r="U227" s="8" t="str">
        <f t="shared" si="23"/>
        <v>NO</v>
      </c>
      <c r="V227" s="11" t="str">
        <f>IF(AVERAGE(N227:P227)&lt;0,"YES","NO")</f>
        <v>NO</v>
      </c>
    </row>
    <row r="228" spans="1:22" s="8" customFormat="1" ht="67.5" hidden="1" customHeight="1" x14ac:dyDescent="0.25">
      <c r="A228" s="7" t="s">
        <v>1485</v>
      </c>
      <c r="B228" s="7" t="s">
        <v>1486</v>
      </c>
      <c r="C228" s="7" t="s">
        <v>343</v>
      </c>
      <c r="D228" s="7" t="s">
        <v>344</v>
      </c>
      <c r="E228" s="7" t="s">
        <v>345</v>
      </c>
      <c r="F228" s="7" t="s">
        <v>1487</v>
      </c>
      <c r="G228" s="7" t="s">
        <v>87</v>
      </c>
      <c r="H228" s="7" t="s">
        <v>88</v>
      </c>
      <c r="I228" s="7" t="s">
        <v>1488</v>
      </c>
      <c r="J228" s="7" t="s">
        <v>90</v>
      </c>
      <c r="L228" s="7" t="s">
        <v>1489</v>
      </c>
      <c r="M228" s="7" t="s">
        <v>1490</v>
      </c>
      <c r="N228" s="9">
        <v>-0.20080400000000001</v>
      </c>
      <c r="O228" s="9">
        <v>-0.12973999999999999</v>
      </c>
      <c r="P228" s="9">
        <v>-0.13847699999999999</v>
      </c>
      <c r="Q228" s="9">
        <v>9.6114789999999992</v>
      </c>
      <c r="R228" s="9">
        <v>8.3487019999999994</v>
      </c>
      <c r="S228" s="9">
        <v>10.588696000000001</v>
      </c>
      <c r="T228" s="8" t="str">
        <f t="shared" si="22"/>
        <v>YES</v>
      </c>
      <c r="U228" s="8" t="str">
        <f t="shared" si="23"/>
        <v>YES</v>
      </c>
    </row>
    <row r="229" spans="1:22" s="8" customFormat="1" ht="67.5" customHeight="1" x14ac:dyDescent="0.25">
      <c r="A229" s="7" t="s">
        <v>1491</v>
      </c>
      <c r="B229" s="7" t="s">
        <v>1492</v>
      </c>
      <c r="C229" s="7" t="s">
        <v>186</v>
      </c>
      <c r="D229" s="7" t="s">
        <v>187</v>
      </c>
      <c r="E229" s="7" t="s">
        <v>1493</v>
      </c>
      <c r="F229" s="7" t="s">
        <v>1494</v>
      </c>
      <c r="G229" s="7" t="s">
        <v>87</v>
      </c>
      <c r="H229" s="7" t="s">
        <v>88</v>
      </c>
      <c r="K229" s="7" t="s">
        <v>198</v>
      </c>
      <c r="M229" s="7" t="s">
        <v>1495</v>
      </c>
      <c r="N229" s="9">
        <v>0.26682</v>
      </c>
      <c r="O229" s="9">
        <v>4.3603000000000003E-2</v>
      </c>
      <c r="P229" s="9">
        <v>6.2265000000000001E-2</v>
      </c>
      <c r="Q229" s="9">
        <v>9.5924870000000002</v>
      </c>
      <c r="R229" s="9">
        <v>7.5052750000000001</v>
      </c>
      <c r="S229" s="9">
        <v>9.4284459999999992</v>
      </c>
      <c r="T229" s="8" t="str">
        <f t="shared" si="22"/>
        <v>YES</v>
      </c>
      <c r="U229" s="8" t="str">
        <f t="shared" si="23"/>
        <v>NO</v>
      </c>
      <c r="V229" s="11" t="str">
        <f t="shared" ref="V229:V230" si="25">IF(AVERAGE(N229:P229)&lt;0,"YES","NO")</f>
        <v>NO</v>
      </c>
    </row>
    <row r="230" spans="1:22" s="8" customFormat="1" ht="67.5" customHeight="1" x14ac:dyDescent="0.25">
      <c r="A230" s="7" t="s">
        <v>1496</v>
      </c>
      <c r="B230" s="7" t="s">
        <v>1497</v>
      </c>
      <c r="C230" s="7" t="s">
        <v>186</v>
      </c>
      <c r="D230" s="7" t="s">
        <v>187</v>
      </c>
      <c r="E230" s="7" t="s">
        <v>526</v>
      </c>
      <c r="F230" s="7" t="s">
        <v>1498</v>
      </c>
      <c r="G230" s="7" t="s">
        <v>128</v>
      </c>
      <c r="H230" s="7" t="s">
        <v>129</v>
      </c>
      <c r="I230" s="7" t="s">
        <v>460</v>
      </c>
      <c r="J230" s="7" t="s">
        <v>90</v>
      </c>
      <c r="K230" s="7" t="s">
        <v>338</v>
      </c>
      <c r="L230" s="7" t="s">
        <v>461</v>
      </c>
      <c r="M230" s="7" t="s">
        <v>1499</v>
      </c>
      <c r="N230" s="9">
        <v>1.172228</v>
      </c>
      <c r="O230" s="9">
        <v>0.389351</v>
      </c>
      <c r="P230" s="9">
        <v>0.50464900000000001</v>
      </c>
      <c r="Q230" s="9">
        <v>9.5737030000000001</v>
      </c>
      <c r="R230" s="9">
        <v>6.8259730000000003</v>
      </c>
      <c r="S230" s="9">
        <v>8.264742</v>
      </c>
      <c r="T230" s="8" t="str">
        <f t="shared" si="22"/>
        <v>YES</v>
      </c>
      <c r="U230" s="8" t="str">
        <f t="shared" si="23"/>
        <v>NO</v>
      </c>
      <c r="V230" s="11" t="str">
        <f t="shared" si="25"/>
        <v>NO</v>
      </c>
    </row>
    <row r="231" spans="1:22" s="8" customFormat="1" ht="67.5" hidden="1" customHeight="1" x14ac:dyDescent="0.25">
      <c r="A231" s="7" t="s">
        <v>1500</v>
      </c>
      <c r="B231" s="7" t="s">
        <v>1501</v>
      </c>
      <c r="C231" s="7" t="s">
        <v>343</v>
      </c>
      <c r="D231" s="7" t="s">
        <v>344</v>
      </c>
      <c r="E231" s="7" t="s">
        <v>1502</v>
      </c>
      <c r="G231" s="7" t="s">
        <v>99</v>
      </c>
      <c r="H231" s="7" t="s">
        <v>100</v>
      </c>
      <c r="I231" s="7" t="s">
        <v>941</v>
      </c>
      <c r="J231" s="7" t="s">
        <v>90</v>
      </c>
      <c r="L231" s="7" t="s">
        <v>943</v>
      </c>
      <c r="M231" s="7" t="s">
        <v>1503</v>
      </c>
      <c r="N231" s="9">
        <v>-1.6980000000000001E-3</v>
      </c>
      <c r="O231" s="9">
        <v>-0.44951200000000002</v>
      </c>
      <c r="P231" s="9">
        <v>-2.0926E-2</v>
      </c>
      <c r="Q231" s="9">
        <v>9.5458870000000005</v>
      </c>
      <c r="R231" s="9">
        <v>8.2663499999999992</v>
      </c>
      <c r="S231" s="9">
        <v>9.9907529999999998</v>
      </c>
      <c r="T231" s="8" t="str">
        <f t="shared" si="22"/>
        <v>YES</v>
      </c>
      <c r="U231" s="8" t="str">
        <f t="shared" si="23"/>
        <v>YES</v>
      </c>
    </row>
    <row r="232" spans="1:22" s="8" customFormat="1" ht="67.5" customHeight="1" x14ac:dyDescent="0.25">
      <c r="A232" s="7" t="s">
        <v>1504</v>
      </c>
      <c r="B232" s="7" t="s">
        <v>1505</v>
      </c>
      <c r="C232" s="7" t="s">
        <v>186</v>
      </c>
      <c r="D232" s="7" t="s">
        <v>187</v>
      </c>
      <c r="E232" s="7" t="s">
        <v>1506</v>
      </c>
      <c r="F232" s="7" t="s">
        <v>1507</v>
      </c>
      <c r="G232" s="7" t="s">
        <v>87</v>
      </c>
      <c r="H232" s="7" t="s">
        <v>88</v>
      </c>
      <c r="K232" s="7" t="s">
        <v>1508</v>
      </c>
      <c r="M232" s="7" t="s">
        <v>1509</v>
      </c>
      <c r="N232" s="9">
        <v>0.30019899999999999</v>
      </c>
      <c r="O232" s="9">
        <v>0.16201299999999999</v>
      </c>
      <c r="P232" s="9">
        <v>0.21529100000000001</v>
      </c>
      <c r="Q232" s="9">
        <v>9.5233880000000006</v>
      </c>
      <c r="R232" s="9">
        <v>7.3921530000000004</v>
      </c>
      <c r="S232" s="9">
        <v>8.0976490000000005</v>
      </c>
      <c r="T232" s="8" t="str">
        <f t="shared" si="22"/>
        <v>YES</v>
      </c>
      <c r="U232" s="8" t="str">
        <f t="shared" si="23"/>
        <v>NO</v>
      </c>
      <c r="V232" s="11" t="str">
        <f t="shared" ref="V232:V239" si="26">IF(AVERAGE(N232:P232)&lt;0,"YES","NO")</f>
        <v>NO</v>
      </c>
    </row>
    <row r="233" spans="1:22" s="8" customFormat="1" ht="67.5" customHeight="1" x14ac:dyDescent="0.25">
      <c r="A233" s="7" t="s">
        <v>1510</v>
      </c>
      <c r="B233" s="7" t="s">
        <v>1511</v>
      </c>
      <c r="C233" s="7" t="s">
        <v>117</v>
      </c>
      <c r="D233" s="7" t="s">
        <v>118</v>
      </c>
      <c r="E233" s="7" t="s">
        <v>1512</v>
      </c>
      <c r="G233" s="7" t="s">
        <v>87</v>
      </c>
      <c r="H233" s="7" t="s">
        <v>88</v>
      </c>
      <c r="M233" s="7" t="s">
        <v>1513</v>
      </c>
      <c r="N233" s="9">
        <v>1.4574770292992001</v>
      </c>
      <c r="O233" s="9">
        <v>1.5394856103104201E-2</v>
      </c>
      <c r="P233" s="9">
        <v>0.67247401565574205</v>
      </c>
      <c r="Q233" s="9">
        <v>9.3157182190525205</v>
      </c>
      <c r="R233" s="9">
        <v>7.0571321350384801</v>
      </c>
      <c r="S233" s="9">
        <v>10.7834923542203</v>
      </c>
      <c r="T233" s="8" t="str">
        <f t="shared" si="22"/>
        <v>YES</v>
      </c>
      <c r="U233" s="8" t="str">
        <f t="shared" si="23"/>
        <v>NO</v>
      </c>
      <c r="V233" s="11" t="str">
        <f t="shared" si="26"/>
        <v>NO</v>
      </c>
    </row>
    <row r="234" spans="1:22" s="8" customFormat="1" ht="67.5" customHeight="1" x14ac:dyDescent="0.25">
      <c r="A234" s="7" t="s">
        <v>1514</v>
      </c>
      <c r="B234" s="7" t="s">
        <v>1515</v>
      </c>
      <c r="C234" s="7" t="s">
        <v>448</v>
      </c>
      <c r="D234" s="7" t="s">
        <v>449</v>
      </c>
      <c r="E234" s="7" t="s">
        <v>1516</v>
      </c>
      <c r="F234" s="7" t="s">
        <v>1517</v>
      </c>
      <c r="G234" s="7" t="s">
        <v>128</v>
      </c>
      <c r="H234" s="7" t="s">
        <v>129</v>
      </c>
      <c r="K234" s="7" t="s">
        <v>1518</v>
      </c>
      <c r="L234" s="7" t="s">
        <v>1519</v>
      </c>
      <c r="M234" s="7" t="s">
        <v>1520</v>
      </c>
      <c r="N234" s="9">
        <v>1.1184426984000999</v>
      </c>
      <c r="O234" s="9">
        <v>0.53775892153952798</v>
      </c>
      <c r="P234" s="9">
        <v>0.33818863760975998</v>
      </c>
      <c r="Q234" s="9">
        <v>9.2961940451089493</v>
      </c>
      <c r="R234" s="9">
        <v>5.9817209022693696</v>
      </c>
      <c r="S234" s="9">
        <v>4.71750654608599</v>
      </c>
      <c r="T234" s="8" t="str">
        <f t="shared" si="22"/>
        <v>YES</v>
      </c>
      <c r="U234" s="8" t="str">
        <f t="shared" si="23"/>
        <v>NO</v>
      </c>
      <c r="V234" s="11" t="str">
        <f t="shared" si="26"/>
        <v>NO</v>
      </c>
    </row>
    <row r="235" spans="1:22" s="8" customFormat="1" ht="67.5" customHeight="1" x14ac:dyDescent="0.25">
      <c r="A235" s="7" t="s">
        <v>1521</v>
      </c>
      <c r="B235" s="7" t="s">
        <v>1522</v>
      </c>
      <c r="C235" s="7" t="s">
        <v>172</v>
      </c>
      <c r="D235" s="7" t="s">
        <v>173</v>
      </c>
      <c r="E235" s="7" t="s">
        <v>1523</v>
      </c>
      <c r="G235" s="7" t="s">
        <v>87</v>
      </c>
      <c r="H235" s="7" t="s">
        <v>88</v>
      </c>
      <c r="N235" s="9">
        <v>1.59873262302677</v>
      </c>
      <c r="O235" s="9">
        <v>1.0421227798538899</v>
      </c>
      <c r="P235" s="9">
        <v>0.906278845031535</v>
      </c>
      <c r="Q235" s="9">
        <v>9.2244743731522796</v>
      </c>
      <c r="R235" s="9">
        <v>6.5480561082019504</v>
      </c>
      <c r="S235" s="9">
        <v>4.7055366510619798</v>
      </c>
      <c r="T235" s="8" t="str">
        <f t="shared" si="22"/>
        <v>YES</v>
      </c>
      <c r="U235" s="8" t="str">
        <f t="shared" si="23"/>
        <v>NO</v>
      </c>
      <c r="V235" s="11" t="str">
        <f t="shared" si="26"/>
        <v>NO</v>
      </c>
    </row>
    <row r="236" spans="1:22" s="8" customFormat="1" ht="67.5" customHeight="1" x14ac:dyDescent="0.25">
      <c r="A236" s="7" t="s">
        <v>1524</v>
      </c>
      <c r="B236" s="7" t="s">
        <v>1525</v>
      </c>
      <c r="C236" s="7" t="s">
        <v>186</v>
      </c>
      <c r="D236" s="7" t="s">
        <v>187</v>
      </c>
      <c r="E236" s="7" t="s">
        <v>961</v>
      </c>
      <c r="F236" s="7" t="s">
        <v>1526</v>
      </c>
      <c r="G236" s="7" t="s">
        <v>87</v>
      </c>
      <c r="H236" s="7" t="s">
        <v>88</v>
      </c>
      <c r="K236" s="7" t="s">
        <v>198</v>
      </c>
      <c r="M236" s="7" t="s">
        <v>1527</v>
      </c>
      <c r="N236" s="9">
        <v>0.56926600000000005</v>
      </c>
      <c r="O236" s="9">
        <v>-0.36645299999999997</v>
      </c>
      <c r="P236" s="9">
        <v>0.66684500000000002</v>
      </c>
      <c r="Q236" s="9">
        <v>9.2158540000000002</v>
      </c>
      <c r="R236" s="9">
        <v>6.2943709999999999</v>
      </c>
      <c r="S236" s="9">
        <v>9.5877520000000001</v>
      </c>
      <c r="T236" s="8" t="str">
        <f t="shared" si="22"/>
        <v>YES</v>
      </c>
      <c r="U236" s="8" t="str">
        <f t="shared" si="23"/>
        <v>NO</v>
      </c>
      <c r="V236" s="11" t="str">
        <f t="shared" si="26"/>
        <v>NO</v>
      </c>
    </row>
    <row r="237" spans="1:22" s="8" customFormat="1" ht="67.5" customHeight="1" x14ac:dyDescent="0.25">
      <c r="A237" s="7" t="s">
        <v>1528</v>
      </c>
      <c r="B237" s="7" t="s">
        <v>1529</v>
      </c>
      <c r="C237" s="7" t="s">
        <v>1530</v>
      </c>
      <c r="D237" s="7" t="s">
        <v>1531</v>
      </c>
      <c r="E237" s="7" t="s">
        <v>1532</v>
      </c>
      <c r="F237" s="7" t="s">
        <v>1533</v>
      </c>
      <c r="G237" s="7" t="s">
        <v>99</v>
      </c>
      <c r="H237" s="7" t="s">
        <v>100</v>
      </c>
      <c r="I237" s="7" t="s">
        <v>767</v>
      </c>
      <c r="J237" s="7" t="s">
        <v>90</v>
      </c>
      <c r="L237" s="7" t="s">
        <v>1534</v>
      </c>
      <c r="M237" s="7" t="s">
        <v>1535</v>
      </c>
      <c r="N237" s="9">
        <v>1.0476490000000001</v>
      </c>
      <c r="O237" s="9">
        <v>-7.5115000000000001E-2</v>
      </c>
      <c r="P237" s="9">
        <v>0.174514</v>
      </c>
      <c r="Q237" s="9">
        <v>9.1907890000000005</v>
      </c>
      <c r="R237" s="9">
        <v>7.524616</v>
      </c>
      <c r="S237" s="9">
        <v>9.1601269999999992</v>
      </c>
      <c r="T237" s="8" t="str">
        <f t="shared" si="22"/>
        <v>YES</v>
      </c>
      <c r="U237" s="8" t="str">
        <f t="shared" si="23"/>
        <v>NO</v>
      </c>
      <c r="V237" s="11" t="str">
        <f t="shared" si="26"/>
        <v>NO</v>
      </c>
    </row>
    <row r="238" spans="1:22" s="8" customFormat="1" ht="67.5" customHeight="1" x14ac:dyDescent="0.25">
      <c r="A238" s="7" t="s">
        <v>1536</v>
      </c>
      <c r="B238" s="7" t="s">
        <v>1537</v>
      </c>
      <c r="C238" s="7" t="s">
        <v>246</v>
      </c>
      <c r="D238" s="7" t="s">
        <v>247</v>
      </c>
      <c r="E238" s="7" t="s">
        <v>248</v>
      </c>
      <c r="G238" s="7" t="s">
        <v>128</v>
      </c>
      <c r="H238" s="7" t="s">
        <v>129</v>
      </c>
      <c r="K238" s="7" t="s">
        <v>1538</v>
      </c>
      <c r="M238" s="7" t="s">
        <v>1539</v>
      </c>
      <c r="N238" s="9">
        <v>0.51416240999999996</v>
      </c>
      <c r="O238" s="9">
        <v>5.1353780000000002E-2</v>
      </c>
      <c r="P238" s="9">
        <v>0.20765865</v>
      </c>
      <c r="Q238" s="9">
        <v>9.1889823790000005</v>
      </c>
      <c r="R238" s="9">
        <v>6.2291376400000003</v>
      </c>
      <c r="S238" s="9">
        <v>7.5324970899999997</v>
      </c>
      <c r="T238" s="8" t="str">
        <f t="shared" si="22"/>
        <v>YES</v>
      </c>
      <c r="U238" s="8" t="str">
        <f t="shared" si="23"/>
        <v>NO</v>
      </c>
      <c r="V238" s="11" t="str">
        <f t="shared" si="26"/>
        <v>NO</v>
      </c>
    </row>
    <row r="239" spans="1:22" s="8" customFormat="1" ht="67.5" customHeight="1" x14ac:dyDescent="0.25">
      <c r="A239" s="7" t="s">
        <v>1540</v>
      </c>
      <c r="B239" s="7" t="s">
        <v>1541</v>
      </c>
      <c r="C239" s="7" t="s">
        <v>108</v>
      </c>
      <c r="D239" s="7" t="s">
        <v>109</v>
      </c>
      <c r="E239" s="7" t="s">
        <v>631</v>
      </c>
      <c r="G239" s="7" t="s">
        <v>128</v>
      </c>
      <c r="H239" s="7" t="s">
        <v>129</v>
      </c>
      <c r="K239" s="7" t="s">
        <v>1542</v>
      </c>
      <c r="M239" s="7" t="s">
        <v>1543</v>
      </c>
      <c r="N239" s="9">
        <v>1.476572</v>
      </c>
      <c r="O239" s="9">
        <v>0.56861399999999995</v>
      </c>
      <c r="P239" s="9">
        <v>0.49363099999999999</v>
      </c>
      <c r="Q239" s="9">
        <v>9.1872070000000008</v>
      </c>
      <c r="R239" s="9">
        <v>6.9355140000000004</v>
      </c>
      <c r="S239" s="9">
        <v>7.5812010000000001</v>
      </c>
      <c r="T239" s="8" t="str">
        <f t="shared" si="22"/>
        <v>YES</v>
      </c>
      <c r="U239" s="8" t="str">
        <f t="shared" si="23"/>
        <v>NO</v>
      </c>
      <c r="V239" s="11" t="str">
        <f t="shared" si="26"/>
        <v>NO</v>
      </c>
    </row>
    <row r="240" spans="1:22" s="8" customFormat="1" ht="67.5" hidden="1" customHeight="1" x14ac:dyDescent="0.25">
      <c r="A240" s="7" t="s">
        <v>1544</v>
      </c>
      <c r="B240" s="7" t="s">
        <v>1545</v>
      </c>
      <c r="C240" s="7" t="s">
        <v>448</v>
      </c>
      <c r="D240" s="7" t="s">
        <v>449</v>
      </c>
      <c r="E240" s="7" t="s">
        <v>1546</v>
      </c>
      <c r="G240" s="7" t="s">
        <v>99</v>
      </c>
      <c r="H240" s="7" t="s">
        <v>100</v>
      </c>
      <c r="I240" s="7" t="s">
        <v>1547</v>
      </c>
      <c r="J240" s="7" t="s">
        <v>90</v>
      </c>
      <c r="K240" s="7" t="s">
        <v>1548</v>
      </c>
      <c r="L240" s="7" t="s">
        <v>1549</v>
      </c>
      <c r="M240" s="7" t="s">
        <v>1550</v>
      </c>
      <c r="N240" s="9">
        <v>0.33595287272232999</v>
      </c>
      <c r="O240" s="9">
        <v>-0.99519284479127501</v>
      </c>
      <c r="P240" s="9">
        <v>-0.253473963314646</v>
      </c>
      <c r="Q240" s="9">
        <v>9.1468273855007993</v>
      </c>
      <c r="R240" s="9">
        <v>7.8935754520866999</v>
      </c>
      <c r="S240" s="9">
        <v>10.558128655454</v>
      </c>
      <c r="T240" s="8" t="str">
        <f t="shared" si="22"/>
        <v>YES</v>
      </c>
      <c r="U240" s="8" t="str">
        <f t="shared" si="23"/>
        <v>YES</v>
      </c>
    </row>
    <row r="241" spans="1:22" s="8" customFormat="1" ht="67.5" customHeight="1" x14ac:dyDescent="0.25">
      <c r="A241" s="7" t="s">
        <v>1551</v>
      </c>
      <c r="B241" s="7" t="s">
        <v>1552</v>
      </c>
      <c r="C241" s="7" t="s">
        <v>236</v>
      </c>
      <c r="D241" s="7" t="s">
        <v>237</v>
      </c>
      <c r="E241" s="7" t="s">
        <v>1553</v>
      </c>
      <c r="G241" s="7" t="s">
        <v>128</v>
      </c>
      <c r="H241" s="7" t="s">
        <v>129</v>
      </c>
      <c r="K241" s="7" t="s">
        <v>1554</v>
      </c>
      <c r="M241" s="7" t="s">
        <v>1555</v>
      </c>
      <c r="N241" s="9">
        <v>1.5020169999999999</v>
      </c>
      <c r="O241" s="9">
        <v>0.78884600000000005</v>
      </c>
      <c r="P241" s="9">
        <v>1.764818</v>
      </c>
      <c r="Q241" s="9">
        <v>9.1232310000000005</v>
      </c>
      <c r="R241" s="9">
        <v>5.262626</v>
      </c>
      <c r="S241" s="9">
        <v>10.886362</v>
      </c>
      <c r="T241" s="8" t="str">
        <f t="shared" si="22"/>
        <v>YES</v>
      </c>
      <c r="U241" s="8" t="str">
        <f t="shared" si="23"/>
        <v>NO</v>
      </c>
      <c r="V241" s="11" t="str">
        <f t="shared" ref="V241:V252" si="27">IF(AVERAGE(N241:P241)&lt;0,"YES","NO")</f>
        <v>NO</v>
      </c>
    </row>
    <row r="242" spans="1:22" s="8" customFormat="1" ht="67.5" customHeight="1" x14ac:dyDescent="0.25">
      <c r="A242" s="7" t="s">
        <v>1556</v>
      </c>
      <c r="B242" s="7" t="s">
        <v>1557</v>
      </c>
      <c r="C242" s="7" t="s">
        <v>186</v>
      </c>
      <c r="D242" s="7" t="s">
        <v>187</v>
      </c>
      <c r="E242" s="7" t="s">
        <v>1558</v>
      </c>
      <c r="F242" s="7" t="s">
        <v>1559</v>
      </c>
      <c r="G242" s="7" t="s">
        <v>128</v>
      </c>
      <c r="H242" s="7" t="s">
        <v>129</v>
      </c>
      <c r="I242" s="7" t="s">
        <v>460</v>
      </c>
      <c r="J242" s="7" t="s">
        <v>90</v>
      </c>
      <c r="K242" s="7" t="s">
        <v>338</v>
      </c>
      <c r="L242" s="7" t="s">
        <v>461</v>
      </c>
      <c r="M242" s="7" t="s">
        <v>1560</v>
      </c>
      <c r="N242" s="9">
        <v>0.63315299999999997</v>
      </c>
      <c r="O242" s="9">
        <v>0.52290800000000004</v>
      </c>
      <c r="P242" s="9">
        <v>0.41621900000000001</v>
      </c>
      <c r="Q242" s="9">
        <v>9.0847519999999999</v>
      </c>
      <c r="R242" s="9">
        <v>9.0415949999999992</v>
      </c>
      <c r="S242" s="9">
        <v>9.3544850000000004</v>
      </c>
      <c r="T242" s="8" t="str">
        <f t="shared" si="22"/>
        <v>YES</v>
      </c>
      <c r="U242" s="8" t="str">
        <f t="shared" si="23"/>
        <v>NO</v>
      </c>
      <c r="V242" s="11" t="str">
        <f t="shared" si="27"/>
        <v>NO</v>
      </c>
    </row>
    <row r="243" spans="1:22" s="8" customFormat="1" ht="67.5" customHeight="1" x14ac:dyDescent="0.25">
      <c r="A243" s="7" t="s">
        <v>1561</v>
      </c>
      <c r="B243" s="7" t="s">
        <v>1562</v>
      </c>
      <c r="C243" s="7" t="s">
        <v>142</v>
      </c>
      <c r="D243" s="7" t="s">
        <v>143</v>
      </c>
      <c r="E243" s="7" t="s">
        <v>1563</v>
      </c>
      <c r="G243" s="7" t="s">
        <v>99</v>
      </c>
      <c r="H243" s="7" t="s">
        <v>100</v>
      </c>
      <c r="I243" s="7" t="s">
        <v>1564</v>
      </c>
      <c r="J243" s="7" t="s">
        <v>102</v>
      </c>
      <c r="K243" s="7" t="s">
        <v>1565</v>
      </c>
      <c r="L243" s="7" t="s">
        <v>1566</v>
      </c>
      <c r="N243" s="9">
        <v>0.28529856420785699</v>
      </c>
      <c r="O243" s="9">
        <v>7.9391183003024196E-2</v>
      </c>
      <c r="P243" s="9">
        <v>0.27231848636388301</v>
      </c>
      <c r="Q243" s="9">
        <v>8.9271422312029003</v>
      </c>
      <c r="R243" s="9">
        <v>7.6244196759799596</v>
      </c>
      <c r="S243" s="9">
        <v>9.1430475566893801</v>
      </c>
      <c r="T243" s="8" t="str">
        <f t="shared" si="22"/>
        <v>YES</v>
      </c>
      <c r="U243" s="8" t="str">
        <f t="shared" si="23"/>
        <v>NO</v>
      </c>
      <c r="V243" s="11" t="str">
        <f t="shared" si="27"/>
        <v>NO</v>
      </c>
    </row>
    <row r="244" spans="1:22" s="8" customFormat="1" ht="67.5" customHeight="1" x14ac:dyDescent="0.25">
      <c r="A244" s="7" t="s">
        <v>1567</v>
      </c>
      <c r="B244" s="7" t="s">
        <v>1568</v>
      </c>
      <c r="C244" s="7" t="s">
        <v>186</v>
      </c>
      <c r="D244" s="7" t="s">
        <v>187</v>
      </c>
      <c r="E244" s="7" t="s">
        <v>1569</v>
      </c>
      <c r="F244" s="7" t="s">
        <v>1570</v>
      </c>
      <c r="G244" s="7" t="s">
        <v>87</v>
      </c>
      <c r="H244" s="7" t="s">
        <v>88</v>
      </c>
      <c r="K244" s="7" t="s">
        <v>198</v>
      </c>
      <c r="M244" s="7" t="s">
        <v>1571</v>
      </c>
      <c r="N244" s="9">
        <v>0.37303500000000001</v>
      </c>
      <c r="O244" s="9">
        <v>0.27874500000000002</v>
      </c>
      <c r="P244" s="9">
        <v>0.34540199999999999</v>
      </c>
      <c r="Q244" s="9">
        <v>8.9805630000000001</v>
      </c>
      <c r="R244" s="9">
        <v>5.5674900000000003</v>
      </c>
      <c r="S244" s="9">
        <v>8.059412</v>
      </c>
      <c r="T244" s="8" t="str">
        <f t="shared" si="22"/>
        <v>YES</v>
      </c>
      <c r="U244" s="8" t="str">
        <f t="shared" si="23"/>
        <v>NO</v>
      </c>
      <c r="V244" s="11" t="str">
        <f t="shared" si="27"/>
        <v>NO</v>
      </c>
    </row>
    <row r="245" spans="1:22" s="8" customFormat="1" ht="67.5" customHeight="1" x14ac:dyDescent="0.25">
      <c r="A245" s="7" t="s">
        <v>1572</v>
      </c>
      <c r="B245" s="7" t="s">
        <v>1573</v>
      </c>
      <c r="C245" s="7" t="s">
        <v>186</v>
      </c>
      <c r="D245" s="7" t="s">
        <v>187</v>
      </c>
      <c r="E245" s="7" t="s">
        <v>526</v>
      </c>
      <c r="F245" s="7" t="s">
        <v>1574</v>
      </c>
      <c r="G245" s="7" t="s">
        <v>128</v>
      </c>
      <c r="H245" s="7" t="s">
        <v>129</v>
      </c>
      <c r="K245" s="7" t="s">
        <v>338</v>
      </c>
      <c r="M245" s="7" t="s">
        <v>1575</v>
      </c>
      <c r="N245" s="9">
        <v>4.7516999999999997E-2</v>
      </c>
      <c r="O245" s="9">
        <v>1.5148999999999999E-2</v>
      </c>
      <c r="P245" s="9">
        <v>4.9812000000000002E-2</v>
      </c>
      <c r="Q245" s="9">
        <v>8.8550710000000006</v>
      </c>
      <c r="R245" s="9">
        <v>10.577605999999999</v>
      </c>
      <c r="S245" s="9">
        <v>8.2714350000000003</v>
      </c>
      <c r="T245" s="8" t="str">
        <f t="shared" si="22"/>
        <v>YES</v>
      </c>
      <c r="U245" s="8" t="str">
        <f t="shared" si="23"/>
        <v>NO</v>
      </c>
      <c r="V245" s="11" t="str">
        <f t="shared" si="27"/>
        <v>NO</v>
      </c>
    </row>
    <row r="246" spans="1:22" s="8" customFormat="1" ht="67.5" customHeight="1" x14ac:dyDescent="0.25">
      <c r="A246" s="7" t="s">
        <v>1576</v>
      </c>
      <c r="B246" s="7" t="s">
        <v>1577</v>
      </c>
      <c r="C246" s="7" t="s">
        <v>186</v>
      </c>
      <c r="D246" s="7" t="s">
        <v>187</v>
      </c>
      <c r="E246" s="7" t="s">
        <v>1578</v>
      </c>
      <c r="F246" s="7" t="s">
        <v>1579</v>
      </c>
      <c r="G246" s="7" t="s">
        <v>128</v>
      </c>
      <c r="H246" s="7" t="s">
        <v>129</v>
      </c>
      <c r="I246" s="7" t="s">
        <v>1580</v>
      </c>
      <c r="J246" s="7" t="s">
        <v>167</v>
      </c>
      <c r="K246" s="7" t="s">
        <v>338</v>
      </c>
      <c r="L246" s="7" t="s">
        <v>1581</v>
      </c>
      <c r="M246" s="7" t="s">
        <v>1582</v>
      </c>
      <c r="N246" s="9">
        <v>0.88490199999999997</v>
      </c>
      <c r="O246" s="9">
        <v>0.47600199999999998</v>
      </c>
      <c r="P246" s="9">
        <v>0.69534499999999999</v>
      </c>
      <c r="Q246" s="9">
        <v>8.8225840000000009</v>
      </c>
      <c r="R246" s="9">
        <v>7.1557579999999996</v>
      </c>
      <c r="S246" s="9">
        <v>8.2800449999999994</v>
      </c>
      <c r="T246" s="8" t="str">
        <f t="shared" si="22"/>
        <v>YES</v>
      </c>
      <c r="U246" s="8" t="str">
        <f t="shared" si="23"/>
        <v>NO</v>
      </c>
      <c r="V246" s="11" t="str">
        <f t="shared" si="27"/>
        <v>NO</v>
      </c>
    </row>
    <row r="247" spans="1:22" s="8" customFormat="1" ht="67.5" customHeight="1" x14ac:dyDescent="0.25">
      <c r="A247" s="7" t="s">
        <v>1583</v>
      </c>
      <c r="B247" s="7" t="s">
        <v>1584</v>
      </c>
      <c r="C247" s="7" t="s">
        <v>186</v>
      </c>
      <c r="D247" s="7" t="s">
        <v>187</v>
      </c>
      <c r="E247" s="7" t="s">
        <v>1578</v>
      </c>
      <c r="F247" s="7" t="s">
        <v>1585</v>
      </c>
      <c r="G247" s="7" t="s">
        <v>128</v>
      </c>
      <c r="H247" s="7" t="s">
        <v>129</v>
      </c>
      <c r="I247" s="7" t="s">
        <v>494</v>
      </c>
      <c r="J247" s="7" t="s">
        <v>90</v>
      </c>
      <c r="K247" s="7" t="s">
        <v>338</v>
      </c>
      <c r="L247" s="7" t="s">
        <v>495</v>
      </c>
      <c r="M247" s="7" t="s">
        <v>1586</v>
      </c>
      <c r="N247" s="9">
        <v>2.1567620000000001</v>
      </c>
      <c r="O247" s="9">
        <v>1.0846769999999999</v>
      </c>
      <c r="P247" s="9">
        <v>1.5224070000000001</v>
      </c>
      <c r="Q247" s="9">
        <v>8.7882339999999992</v>
      </c>
      <c r="R247" s="9">
        <v>5.8647320000000001</v>
      </c>
      <c r="S247" s="9">
        <v>6.8360200000000004</v>
      </c>
      <c r="T247" s="8" t="str">
        <f t="shared" si="22"/>
        <v>YES</v>
      </c>
      <c r="U247" s="8" t="str">
        <f t="shared" si="23"/>
        <v>NO</v>
      </c>
      <c r="V247" s="11" t="str">
        <f t="shared" si="27"/>
        <v>NO</v>
      </c>
    </row>
    <row r="248" spans="1:22" s="8" customFormat="1" ht="67.5" customHeight="1" x14ac:dyDescent="0.25">
      <c r="A248" s="7" t="s">
        <v>1587</v>
      </c>
      <c r="B248" s="7" t="s">
        <v>1588</v>
      </c>
      <c r="C248" s="7" t="s">
        <v>907</v>
      </c>
      <c r="D248" s="7" t="s">
        <v>908</v>
      </c>
      <c r="E248" s="7" t="s">
        <v>909</v>
      </c>
      <c r="G248" s="7" t="s">
        <v>128</v>
      </c>
      <c r="H248" s="7" t="s">
        <v>129</v>
      </c>
      <c r="N248" s="9">
        <v>1.0056815276698901</v>
      </c>
      <c r="O248" s="9">
        <v>0.59768689595677604</v>
      </c>
      <c r="P248" s="9">
        <v>0.82010834952202105</v>
      </c>
      <c r="Q248" s="9">
        <v>8.7750442599889809</v>
      </c>
      <c r="R248" s="9">
        <v>7.0377759819033603</v>
      </c>
      <c r="S248" s="9">
        <v>6.7556680936623801</v>
      </c>
      <c r="T248" s="8" t="str">
        <f t="shared" si="22"/>
        <v>YES</v>
      </c>
      <c r="U248" s="8" t="str">
        <f t="shared" si="23"/>
        <v>NO</v>
      </c>
      <c r="V248" s="11" t="str">
        <f t="shared" si="27"/>
        <v>NO</v>
      </c>
    </row>
    <row r="249" spans="1:22" s="8" customFormat="1" ht="67.5" customHeight="1" x14ac:dyDescent="0.25">
      <c r="A249" s="7" t="s">
        <v>1589</v>
      </c>
      <c r="B249" s="7" t="s">
        <v>1590</v>
      </c>
      <c r="C249" s="7" t="s">
        <v>186</v>
      </c>
      <c r="D249" s="7" t="s">
        <v>187</v>
      </c>
      <c r="E249" s="7" t="s">
        <v>526</v>
      </c>
      <c r="F249" s="7" t="s">
        <v>1591</v>
      </c>
      <c r="G249" s="7" t="s">
        <v>99</v>
      </c>
      <c r="H249" s="7" t="s">
        <v>100</v>
      </c>
      <c r="I249" s="7" t="s">
        <v>1592</v>
      </c>
      <c r="J249" s="7" t="s">
        <v>90</v>
      </c>
      <c r="K249" s="7" t="s">
        <v>521</v>
      </c>
      <c r="L249" s="7" t="s">
        <v>1593</v>
      </c>
      <c r="M249" s="7" t="s">
        <v>1594</v>
      </c>
      <c r="N249" s="9">
        <v>0.56285700000000005</v>
      </c>
      <c r="O249" s="9">
        <v>0.48361799999999999</v>
      </c>
      <c r="P249" s="9">
        <v>0.50666199999999995</v>
      </c>
      <c r="Q249" s="9">
        <v>8.7271020000000004</v>
      </c>
      <c r="R249" s="9">
        <v>7.056584</v>
      </c>
      <c r="S249" s="9">
        <v>8.5447240000000004</v>
      </c>
      <c r="T249" s="8" t="str">
        <f t="shared" si="22"/>
        <v>YES</v>
      </c>
      <c r="U249" s="8" t="str">
        <f t="shared" si="23"/>
        <v>NO</v>
      </c>
      <c r="V249" s="11" t="str">
        <f t="shared" si="27"/>
        <v>NO</v>
      </c>
    </row>
    <row r="250" spans="1:22" s="8" customFormat="1" ht="67.5" customHeight="1" x14ac:dyDescent="0.25">
      <c r="A250" s="7" t="s">
        <v>1595</v>
      </c>
      <c r="B250" s="7" t="s">
        <v>1596</v>
      </c>
      <c r="C250" s="7" t="s">
        <v>186</v>
      </c>
      <c r="D250" s="7" t="s">
        <v>187</v>
      </c>
      <c r="E250" s="7" t="s">
        <v>1597</v>
      </c>
      <c r="F250" s="7" t="s">
        <v>1598</v>
      </c>
      <c r="G250" s="7" t="s">
        <v>128</v>
      </c>
      <c r="H250" s="7" t="s">
        <v>129</v>
      </c>
      <c r="I250" s="7" t="s">
        <v>1599</v>
      </c>
      <c r="J250" s="7" t="s">
        <v>90</v>
      </c>
      <c r="K250" s="7" t="s">
        <v>338</v>
      </c>
      <c r="L250" s="7" t="s">
        <v>1600</v>
      </c>
      <c r="M250" s="7" t="s">
        <v>1601</v>
      </c>
      <c r="N250" s="9">
        <v>0.51183900000000004</v>
      </c>
      <c r="O250" s="9">
        <v>0.71919299999999997</v>
      </c>
      <c r="P250" s="9">
        <v>0.586974</v>
      </c>
      <c r="Q250" s="9">
        <v>8.7216769999999997</v>
      </c>
      <c r="R250" s="9">
        <v>8.4134639999999994</v>
      </c>
      <c r="S250" s="9">
        <v>8.9323540000000001</v>
      </c>
      <c r="T250" s="8" t="str">
        <f t="shared" si="22"/>
        <v>YES</v>
      </c>
      <c r="U250" s="8" t="str">
        <f t="shared" si="23"/>
        <v>NO</v>
      </c>
      <c r="V250" s="11" t="str">
        <f t="shared" si="27"/>
        <v>NO</v>
      </c>
    </row>
    <row r="251" spans="1:22" s="8" customFormat="1" ht="67.5" customHeight="1" x14ac:dyDescent="0.25">
      <c r="A251" s="7" t="s">
        <v>1602</v>
      </c>
      <c r="B251" s="7" t="s">
        <v>1603</v>
      </c>
      <c r="C251" s="7" t="s">
        <v>186</v>
      </c>
      <c r="D251" s="7" t="s">
        <v>187</v>
      </c>
      <c r="E251" s="7" t="s">
        <v>1604</v>
      </c>
      <c r="F251" s="7" t="s">
        <v>1605</v>
      </c>
      <c r="G251" s="7" t="s">
        <v>128</v>
      </c>
      <c r="H251" s="7" t="s">
        <v>129</v>
      </c>
      <c r="K251" s="7" t="s">
        <v>338</v>
      </c>
      <c r="M251" s="7" t="s">
        <v>1606</v>
      </c>
      <c r="N251" s="9">
        <v>0.146257</v>
      </c>
      <c r="O251" s="9">
        <v>0.143125</v>
      </c>
      <c r="P251" s="9">
        <v>0.191659</v>
      </c>
      <c r="Q251" s="9">
        <v>8.7172730000000005</v>
      </c>
      <c r="R251" s="9">
        <v>8.1900840000000006</v>
      </c>
      <c r="S251" s="9">
        <v>9.4789359999999991</v>
      </c>
      <c r="T251" s="8" t="str">
        <f t="shared" si="22"/>
        <v>YES</v>
      </c>
      <c r="U251" s="8" t="str">
        <f t="shared" si="23"/>
        <v>NO</v>
      </c>
      <c r="V251" s="11" t="str">
        <f t="shared" si="27"/>
        <v>NO</v>
      </c>
    </row>
    <row r="252" spans="1:22" s="8" customFormat="1" ht="67.5" customHeight="1" x14ac:dyDescent="0.25">
      <c r="A252" s="7" t="s">
        <v>1607</v>
      </c>
      <c r="B252" s="7" t="s">
        <v>1608</v>
      </c>
      <c r="C252" s="7" t="s">
        <v>186</v>
      </c>
      <c r="D252" s="7" t="s">
        <v>187</v>
      </c>
      <c r="E252" s="7" t="s">
        <v>961</v>
      </c>
      <c r="F252" s="7" t="s">
        <v>1609</v>
      </c>
      <c r="G252" s="7" t="s">
        <v>99</v>
      </c>
      <c r="H252" s="7" t="s">
        <v>100</v>
      </c>
      <c r="I252" s="7" t="s">
        <v>1610</v>
      </c>
      <c r="J252" s="7" t="s">
        <v>90</v>
      </c>
      <c r="K252" s="7" t="s">
        <v>521</v>
      </c>
      <c r="L252" s="7" t="s">
        <v>1611</v>
      </c>
      <c r="M252" s="7" t="s">
        <v>1612</v>
      </c>
      <c r="N252" s="9">
        <v>0.106004</v>
      </c>
      <c r="O252" s="9">
        <v>0.23685</v>
      </c>
      <c r="P252" s="9">
        <v>0.12967300000000001</v>
      </c>
      <c r="Q252" s="9">
        <v>8.6811050000000005</v>
      </c>
      <c r="R252" s="9">
        <v>6.2707800000000002</v>
      </c>
      <c r="S252" s="9">
        <v>7.477595</v>
      </c>
      <c r="T252" s="8" t="str">
        <f t="shared" si="22"/>
        <v>YES</v>
      </c>
      <c r="U252" s="8" t="str">
        <f t="shared" si="23"/>
        <v>NO</v>
      </c>
      <c r="V252" s="11" t="str">
        <f t="shared" si="27"/>
        <v>NO</v>
      </c>
    </row>
    <row r="253" spans="1:22" s="8" customFormat="1" ht="67.5" hidden="1" customHeight="1" x14ac:dyDescent="0.25">
      <c r="A253" s="7" t="s">
        <v>1613</v>
      </c>
      <c r="B253" s="7" t="s">
        <v>1614</v>
      </c>
      <c r="C253" s="7" t="s">
        <v>236</v>
      </c>
      <c r="D253" s="7" t="s">
        <v>237</v>
      </c>
      <c r="E253" s="7" t="s">
        <v>1615</v>
      </c>
      <c r="G253" s="7" t="s">
        <v>87</v>
      </c>
      <c r="H253" s="7" t="s">
        <v>88</v>
      </c>
      <c r="I253" s="7" t="s">
        <v>1616</v>
      </c>
      <c r="J253" s="7" t="s">
        <v>90</v>
      </c>
      <c r="K253" s="7" t="s">
        <v>1617</v>
      </c>
      <c r="L253" s="7" t="s">
        <v>1618</v>
      </c>
      <c r="M253" s="7" t="s">
        <v>1619</v>
      </c>
      <c r="N253" s="9">
        <v>-1.1069434199999999</v>
      </c>
      <c r="O253" s="9">
        <v>-3.0278524199999999</v>
      </c>
      <c r="P253" s="9">
        <v>-3.23712796</v>
      </c>
      <c r="Q253" s="9">
        <v>8.6613712700000001</v>
      </c>
      <c r="R253" s="9">
        <v>8.3130101199999995</v>
      </c>
      <c r="S253" s="9">
        <v>16.345088950000001</v>
      </c>
      <c r="T253" s="8" t="str">
        <f t="shared" si="22"/>
        <v>YES</v>
      </c>
      <c r="U253" s="8" t="str">
        <f t="shared" si="23"/>
        <v>YES</v>
      </c>
    </row>
    <row r="254" spans="1:22" s="8" customFormat="1" ht="67.5" customHeight="1" x14ac:dyDescent="0.25">
      <c r="A254" s="7" t="s">
        <v>1620</v>
      </c>
      <c r="B254" s="7" t="s">
        <v>1621</v>
      </c>
      <c r="C254" s="7" t="s">
        <v>142</v>
      </c>
      <c r="D254" s="7" t="s">
        <v>143</v>
      </c>
      <c r="E254" s="7" t="s">
        <v>1622</v>
      </c>
      <c r="F254" s="7" t="s">
        <v>1623</v>
      </c>
      <c r="G254" s="7" t="s">
        <v>87</v>
      </c>
      <c r="H254" s="7" t="s">
        <v>88</v>
      </c>
      <c r="I254" s="7" t="s">
        <v>1624</v>
      </c>
      <c r="J254" s="7" t="s">
        <v>90</v>
      </c>
      <c r="K254" s="7" t="s">
        <v>1625</v>
      </c>
      <c r="L254" s="7" t="s">
        <v>1626</v>
      </c>
      <c r="M254" s="7" t="s">
        <v>1627</v>
      </c>
      <c r="N254" s="9">
        <v>-2.8029332623929798E-3</v>
      </c>
      <c r="O254" s="9">
        <v>0.14999296909115301</v>
      </c>
      <c r="P254" s="9">
        <v>3.1530547006391497E-2</v>
      </c>
      <c r="Q254" s="9">
        <v>8.6303316196673592</v>
      </c>
      <c r="R254" s="9">
        <v>7.9127501095577397</v>
      </c>
      <c r="S254" s="9">
        <v>9.54787544799653</v>
      </c>
      <c r="T254" s="8" t="str">
        <f t="shared" si="22"/>
        <v>YES</v>
      </c>
      <c r="U254" s="8" t="str">
        <f t="shared" si="23"/>
        <v>NO</v>
      </c>
      <c r="V254" s="11" t="str">
        <f t="shared" ref="V254:V278" si="28">IF(AVERAGE(N254:P254)&lt;0,"YES","NO")</f>
        <v>NO</v>
      </c>
    </row>
    <row r="255" spans="1:22" s="8" customFormat="1" ht="67.5" customHeight="1" x14ac:dyDescent="0.25">
      <c r="A255" s="7" t="s">
        <v>1628</v>
      </c>
      <c r="B255" s="7" t="s">
        <v>1629</v>
      </c>
      <c r="C255" s="7" t="s">
        <v>186</v>
      </c>
      <c r="D255" s="7" t="s">
        <v>187</v>
      </c>
      <c r="E255" s="7" t="s">
        <v>1630</v>
      </c>
      <c r="F255" s="7" t="s">
        <v>1631</v>
      </c>
      <c r="G255" s="7" t="s">
        <v>99</v>
      </c>
      <c r="H255" s="7" t="s">
        <v>100</v>
      </c>
      <c r="I255" s="7" t="s">
        <v>1632</v>
      </c>
      <c r="J255" s="7" t="s">
        <v>90</v>
      </c>
      <c r="K255" s="7" t="s">
        <v>521</v>
      </c>
      <c r="L255" s="7" t="s">
        <v>1633</v>
      </c>
      <c r="M255" s="7" t="s">
        <v>1634</v>
      </c>
      <c r="N255" s="9">
        <v>2.2090909999999999</v>
      </c>
      <c r="O255" s="9">
        <v>1.4334610000000001</v>
      </c>
      <c r="P255" s="9">
        <v>0.36216799999999999</v>
      </c>
      <c r="Q255" s="9">
        <v>8.5777929999999998</v>
      </c>
      <c r="R255" s="9">
        <v>6.1015730000000001</v>
      </c>
      <c r="S255" s="9">
        <v>7.5352969999999999</v>
      </c>
      <c r="T255" s="8" t="str">
        <f t="shared" si="22"/>
        <v>YES</v>
      </c>
      <c r="U255" s="8" t="str">
        <f t="shared" si="23"/>
        <v>NO</v>
      </c>
      <c r="V255" s="11" t="str">
        <f t="shared" si="28"/>
        <v>NO</v>
      </c>
    </row>
    <row r="256" spans="1:22" s="8" customFormat="1" ht="67.5" customHeight="1" x14ac:dyDescent="0.25">
      <c r="A256" s="7" t="s">
        <v>1635</v>
      </c>
      <c r="B256" s="7" t="s">
        <v>1636</v>
      </c>
      <c r="C256" s="7" t="s">
        <v>236</v>
      </c>
      <c r="D256" s="7" t="s">
        <v>237</v>
      </c>
      <c r="E256" s="7" t="s">
        <v>1637</v>
      </c>
      <c r="G256" s="7" t="s">
        <v>87</v>
      </c>
      <c r="H256" s="7" t="s">
        <v>88</v>
      </c>
      <c r="I256" s="7" t="s">
        <v>1638</v>
      </c>
      <c r="J256" s="7" t="s">
        <v>90</v>
      </c>
      <c r="K256" s="7" t="s">
        <v>1639</v>
      </c>
      <c r="L256" s="7" t="s">
        <v>1640</v>
      </c>
      <c r="N256" s="9">
        <v>0.97435921000000003</v>
      </c>
      <c r="O256" s="9">
        <v>0.18034541000000001</v>
      </c>
      <c r="P256" s="9">
        <v>0.82789615999999999</v>
      </c>
      <c r="Q256" s="9">
        <v>8.5519676800000006</v>
      </c>
      <c r="R256" s="9">
        <v>8.1733748590000008</v>
      </c>
      <c r="S256" s="9">
        <v>13.235894070000001</v>
      </c>
      <c r="T256" s="8" t="str">
        <f t="shared" si="22"/>
        <v>YES</v>
      </c>
      <c r="U256" s="8" t="str">
        <f t="shared" si="23"/>
        <v>NO</v>
      </c>
      <c r="V256" s="11" t="str">
        <f t="shared" si="28"/>
        <v>NO</v>
      </c>
    </row>
    <row r="257" spans="1:22" s="8" customFormat="1" ht="67.5" customHeight="1" x14ac:dyDescent="0.25">
      <c r="A257" s="7" t="s">
        <v>1641</v>
      </c>
      <c r="B257" s="7" t="s">
        <v>1642</v>
      </c>
      <c r="C257" s="7" t="s">
        <v>186</v>
      </c>
      <c r="D257" s="7" t="s">
        <v>187</v>
      </c>
      <c r="E257" s="7" t="s">
        <v>1643</v>
      </c>
      <c r="F257" s="7" t="s">
        <v>1644</v>
      </c>
      <c r="G257" s="7" t="s">
        <v>87</v>
      </c>
      <c r="H257" s="7" t="s">
        <v>88</v>
      </c>
      <c r="I257" s="7" t="s">
        <v>1645</v>
      </c>
      <c r="J257" s="7" t="s">
        <v>90</v>
      </c>
      <c r="K257" s="7" t="s">
        <v>198</v>
      </c>
      <c r="L257" s="7" t="s">
        <v>1646</v>
      </c>
      <c r="M257" s="7" t="s">
        <v>1647</v>
      </c>
      <c r="N257" s="9">
        <v>0.245145</v>
      </c>
      <c r="O257" s="9">
        <v>7.3361999999999997E-2</v>
      </c>
      <c r="P257" s="9">
        <v>0.13941200000000001</v>
      </c>
      <c r="Q257" s="9">
        <v>8.5199529999999992</v>
      </c>
      <c r="R257" s="9">
        <v>6.2344059999999999</v>
      </c>
      <c r="S257" s="9">
        <v>7.3460210000000004</v>
      </c>
      <c r="T257" s="8" t="str">
        <f t="shared" si="22"/>
        <v>YES</v>
      </c>
      <c r="U257" s="8" t="str">
        <f t="shared" si="23"/>
        <v>NO</v>
      </c>
      <c r="V257" s="11" t="str">
        <f t="shared" si="28"/>
        <v>NO</v>
      </c>
    </row>
    <row r="258" spans="1:22" s="8" customFormat="1" ht="67.5" customHeight="1" x14ac:dyDescent="0.25">
      <c r="A258" s="7" t="s">
        <v>1648</v>
      </c>
      <c r="B258" s="7" t="s">
        <v>1649</v>
      </c>
      <c r="C258" s="7" t="s">
        <v>108</v>
      </c>
      <c r="D258" s="7" t="s">
        <v>109</v>
      </c>
      <c r="E258" s="7" t="s">
        <v>1650</v>
      </c>
      <c r="G258" s="7" t="s">
        <v>87</v>
      </c>
      <c r="H258" s="7" t="s">
        <v>88</v>
      </c>
      <c r="I258" s="7" t="s">
        <v>1651</v>
      </c>
      <c r="J258" s="7" t="s">
        <v>102</v>
      </c>
      <c r="K258" s="7" t="s">
        <v>1652</v>
      </c>
      <c r="L258" s="7" t="s">
        <v>1653</v>
      </c>
      <c r="M258" s="7" t="s">
        <v>1654</v>
      </c>
      <c r="N258" s="9">
        <v>0.73414000000000001</v>
      </c>
      <c r="O258" s="9">
        <v>6.1331999999999998E-2</v>
      </c>
      <c r="P258" s="9">
        <v>0.21238599999999999</v>
      </c>
      <c r="Q258" s="9">
        <v>8.5031239999999997</v>
      </c>
      <c r="R258" s="9">
        <v>6.9507719999999997</v>
      </c>
      <c r="S258" s="9">
        <v>9.3158340000000006</v>
      </c>
      <c r="T258" s="8" t="str">
        <f t="shared" si="22"/>
        <v>YES</v>
      </c>
      <c r="U258" s="8" t="str">
        <f t="shared" si="23"/>
        <v>NO</v>
      </c>
      <c r="V258" s="11" t="str">
        <f t="shared" si="28"/>
        <v>NO</v>
      </c>
    </row>
    <row r="259" spans="1:22" s="8" customFormat="1" ht="67.5" customHeight="1" x14ac:dyDescent="0.25">
      <c r="A259" s="7" t="s">
        <v>1655</v>
      </c>
      <c r="B259" s="7" t="s">
        <v>1656</v>
      </c>
      <c r="C259" s="7" t="s">
        <v>186</v>
      </c>
      <c r="D259" s="7" t="s">
        <v>187</v>
      </c>
      <c r="E259" s="7" t="s">
        <v>517</v>
      </c>
      <c r="F259" s="7" t="s">
        <v>1657</v>
      </c>
      <c r="G259" s="7" t="s">
        <v>99</v>
      </c>
      <c r="H259" s="7" t="s">
        <v>100</v>
      </c>
      <c r="K259" s="7" t="s">
        <v>521</v>
      </c>
      <c r="M259" s="7" t="s">
        <v>1658</v>
      </c>
      <c r="N259" s="9">
        <v>0.52384900000000001</v>
      </c>
      <c r="O259" s="9">
        <v>0.47064600000000001</v>
      </c>
      <c r="P259" s="9">
        <v>0.43005599999999999</v>
      </c>
      <c r="Q259" s="9">
        <v>8.4455369999999998</v>
      </c>
      <c r="R259" s="9">
        <v>7.6003109999999996</v>
      </c>
      <c r="S259" s="9">
        <v>8.8527210000000007</v>
      </c>
      <c r="T259" s="8" t="str">
        <f t="shared" ref="T259:T322" si="29">IF(OR(N259="n.d.",O259="n.d.",P259="n.d.",Q259="n.d.",R259="n.d.",S259="n.d."),"NO","YES")</f>
        <v>YES</v>
      </c>
      <c r="U259" s="8" t="str">
        <f t="shared" ref="U259:U322" si="30">IF(OR(AND(N259&lt;0,O259&lt;0),AND(O259&lt;0,P259&lt;0)),"YES","NO")</f>
        <v>NO</v>
      </c>
      <c r="V259" s="11" t="str">
        <f t="shared" si="28"/>
        <v>NO</v>
      </c>
    </row>
    <row r="260" spans="1:22" s="8" customFormat="1" ht="67.5" customHeight="1" x14ac:dyDescent="0.25">
      <c r="A260" s="7" t="s">
        <v>1659</v>
      </c>
      <c r="B260" s="7" t="s">
        <v>1660</v>
      </c>
      <c r="C260" s="7" t="s">
        <v>410</v>
      </c>
      <c r="D260" s="7" t="s">
        <v>411</v>
      </c>
      <c r="E260" s="7" t="s">
        <v>1661</v>
      </c>
      <c r="G260" s="7" t="s">
        <v>87</v>
      </c>
      <c r="H260" s="7" t="s">
        <v>88</v>
      </c>
      <c r="M260" s="7" t="s">
        <v>1662</v>
      </c>
      <c r="N260" s="9">
        <v>0.88108500000000001</v>
      </c>
      <c r="O260" s="9">
        <v>0.33929900000000002</v>
      </c>
      <c r="P260" s="9">
        <v>0.41363499999999997</v>
      </c>
      <c r="Q260" s="9">
        <v>8.4371270000000003</v>
      </c>
      <c r="R260" s="9">
        <v>6.8220260000000001</v>
      </c>
      <c r="S260" s="9">
        <v>7.3057800000000004</v>
      </c>
      <c r="T260" s="8" t="str">
        <f t="shared" si="29"/>
        <v>YES</v>
      </c>
      <c r="U260" s="8" t="str">
        <f t="shared" si="30"/>
        <v>NO</v>
      </c>
      <c r="V260" s="11" t="str">
        <f t="shared" si="28"/>
        <v>NO</v>
      </c>
    </row>
    <row r="261" spans="1:22" s="8" customFormat="1" ht="67.5" customHeight="1" x14ac:dyDescent="0.25">
      <c r="A261" s="7" t="s">
        <v>1663</v>
      </c>
      <c r="B261" s="7" t="s">
        <v>1664</v>
      </c>
      <c r="C261" s="7" t="s">
        <v>236</v>
      </c>
      <c r="D261" s="7" t="s">
        <v>237</v>
      </c>
      <c r="E261" s="7" t="s">
        <v>1665</v>
      </c>
      <c r="G261" s="7" t="s">
        <v>223</v>
      </c>
      <c r="H261" s="7" t="s">
        <v>224</v>
      </c>
      <c r="K261" s="7" t="s">
        <v>1666</v>
      </c>
      <c r="M261" s="7" t="s">
        <v>1667</v>
      </c>
      <c r="N261" s="9">
        <v>0.38797541000000002</v>
      </c>
      <c r="O261" s="9">
        <v>0.25957565999999999</v>
      </c>
      <c r="P261" s="9">
        <v>0.13173053000000001</v>
      </c>
      <c r="Q261" s="9">
        <v>8.3837994800000004</v>
      </c>
      <c r="R261" s="9">
        <v>5.8565747500000001</v>
      </c>
      <c r="S261" s="9">
        <v>5.7277446999999997</v>
      </c>
      <c r="T261" s="8" t="str">
        <f t="shared" si="29"/>
        <v>YES</v>
      </c>
      <c r="U261" s="8" t="str">
        <f t="shared" si="30"/>
        <v>NO</v>
      </c>
      <c r="V261" s="11" t="str">
        <f t="shared" si="28"/>
        <v>NO</v>
      </c>
    </row>
    <row r="262" spans="1:22" s="8" customFormat="1" ht="67.5" customHeight="1" x14ac:dyDescent="0.25">
      <c r="A262" s="7" t="s">
        <v>1668</v>
      </c>
      <c r="B262" s="7" t="s">
        <v>1669</v>
      </c>
      <c r="C262" s="7" t="s">
        <v>186</v>
      </c>
      <c r="D262" s="7" t="s">
        <v>187</v>
      </c>
      <c r="E262" s="7" t="s">
        <v>1670</v>
      </c>
      <c r="F262" s="7" t="s">
        <v>1671</v>
      </c>
      <c r="G262" s="7" t="s">
        <v>87</v>
      </c>
      <c r="H262" s="7" t="s">
        <v>88</v>
      </c>
      <c r="K262" s="7" t="s">
        <v>1184</v>
      </c>
      <c r="M262" s="7" t="s">
        <v>1672</v>
      </c>
      <c r="N262" s="9">
        <v>0.58640499999999995</v>
      </c>
      <c r="O262" s="9">
        <v>0.47420600000000002</v>
      </c>
      <c r="P262" s="9">
        <v>0.172038</v>
      </c>
      <c r="Q262" s="9">
        <v>8.373723</v>
      </c>
      <c r="R262" s="9">
        <v>7.6057560000000004</v>
      </c>
      <c r="S262" s="9">
        <v>5.106363</v>
      </c>
      <c r="T262" s="8" t="str">
        <f t="shared" si="29"/>
        <v>YES</v>
      </c>
      <c r="U262" s="8" t="str">
        <f t="shared" si="30"/>
        <v>NO</v>
      </c>
      <c r="V262" s="11" t="str">
        <f t="shared" si="28"/>
        <v>NO</v>
      </c>
    </row>
    <row r="263" spans="1:22" s="8" customFormat="1" ht="67.5" customHeight="1" x14ac:dyDescent="0.25">
      <c r="A263" s="7" t="s">
        <v>1673</v>
      </c>
      <c r="B263" s="7" t="s">
        <v>1674</v>
      </c>
      <c r="C263" s="7" t="s">
        <v>186</v>
      </c>
      <c r="D263" s="7" t="s">
        <v>187</v>
      </c>
      <c r="E263" s="7" t="s">
        <v>1675</v>
      </c>
      <c r="F263" s="7" t="s">
        <v>1676</v>
      </c>
      <c r="G263" s="7" t="s">
        <v>87</v>
      </c>
      <c r="H263" s="7" t="s">
        <v>88</v>
      </c>
      <c r="K263" s="7" t="s">
        <v>198</v>
      </c>
      <c r="M263" s="7" t="s">
        <v>1677</v>
      </c>
      <c r="N263" s="9">
        <v>0.21868099999999999</v>
      </c>
      <c r="O263" s="9">
        <v>-6.5442E-2</v>
      </c>
      <c r="P263" s="9">
        <v>0.27907799999999999</v>
      </c>
      <c r="Q263" s="9">
        <v>8.3581179999999993</v>
      </c>
      <c r="R263" s="9">
        <v>6.1753619999999998</v>
      </c>
      <c r="S263" s="9">
        <v>7.6811249999999998</v>
      </c>
      <c r="T263" s="8" t="str">
        <f t="shared" si="29"/>
        <v>YES</v>
      </c>
      <c r="U263" s="8" t="str">
        <f t="shared" si="30"/>
        <v>NO</v>
      </c>
      <c r="V263" s="11" t="str">
        <f t="shared" si="28"/>
        <v>NO</v>
      </c>
    </row>
    <row r="264" spans="1:22" s="8" customFormat="1" ht="67.5" hidden="1" customHeight="1" x14ac:dyDescent="0.25">
      <c r="A264" s="7" t="s">
        <v>1678</v>
      </c>
      <c r="B264" s="7" t="s">
        <v>1679</v>
      </c>
      <c r="C264" s="7" t="s">
        <v>186</v>
      </c>
      <c r="D264" s="7" t="s">
        <v>187</v>
      </c>
      <c r="E264" s="7" t="s">
        <v>1680</v>
      </c>
      <c r="F264" s="7" t="s">
        <v>1681</v>
      </c>
      <c r="G264" s="7" t="s">
        <v>87</v>
      </c>
      <c r="H264" s="7" t="s">
        <v>88</v>
      </c>
      <c r="I264" s="7" t="s">
        <v>1645</v>
      </c>
      <c r="J264" s="7" t="s">
        <v>90</v>
      </c>
      <c r="K264" s="7" t="s">
        <v>198</v>
      </c>
      <c r="L264" s="7" t="s">
        <v>1646</v>
      </c>
      <c r="M264" s="7" t="s">
        <v>1682</v>
      </c>
      <c r="N264" s="9">
        <v>1.1199999999999999E-3</v>
      </c>
      <c r="O264" s="9">
        <v>-0.253639</v>
      </c>
      <c r="P264" s="9">
        <v>0.177061</v>
      </c>
      <c r="Q264" s="9">
        <v>8.3437219999999996</v>
      </c>
      <c r="R264" s="9">
        <v>7.3395530000000004</v>
      </c>
      <c r="S264" s="9">
        <v>8.3364600000000006</v>
      </c>
      <c r="T264" s="8" t="str">
        <f t="shared" si="29"/>
        <v>YES</v>
      </c>
      <c r="U264" s="8" t="str">
        <f t="shared" si="30"/>
        <v>NO</v>
      </c>
      <c r="V264" s="11" t="str">
        <f t="shared" si="28"/>
        <v>YES</v>
      </c>
    </row>
    <row r="265" spans="1:22" s="8" customFormat="1" ht="67.5" customHeight="1" x14ac:dyDescent="0.25">
      <c r="A265" s="7" t="s">
        <v>1683</v>
      </c>
      <c r="B265" s="7" t="s">
        <v>1684</v>
      </c>
      <c r="C265" s="7" t="s">
        <v>343</v>
      </c>
      <c r="D265" s="7" t="s">
        <v>344</v>
      </c>
      <c r="E265" s="7" t="s">
        <v>1685</v>
      </c>
      <c r="F265" s="7" t="s">
        <v>1686</v>
      </c>
      <c r="G265" s="7" t="s">
        <v>87</v>
      </c>
      <c r="H265" s="7" t="s">
        <v>88</v>
      </c>
      <c r="M265" s="7" t="s">
        <v>1687</v>
      </c>
      <c r="N265" s="9">
        <v>0.16697999999999999</v>
      </c>
      <c r="O265" s="9">
        <v>0.337895</v>
      </c>
      <c r="P265" s="9">
        <v>0.40473799999999999</v>
      </c>
      <c r="Q265" s="9">
        <v>8.3264840000000007</v>
      </c>
      <c r="R265" s="9">
        <v>7.5886610000000001</v>
      </c>
      <c r="S265" s="9">
        <v>10.20438</v>
      </c>
      <c r="T265" s="8" t="str">
        <f t="shared" si="29"/>
        <v>YES</v>
      </c>
      <c r="U265" s="8" t="str">
        <f t="shared" si="30"/>
        <v>NO</v>
      </c>
      <c r="V265" s="11" t="str">
        <f t="shared" si="28"/>
        <v>NO</v>
      </c>
    </row>
    <row r="266" spans="1:22" s="8" customFormat="1" ht="67.5" customHeight="1" x14ac:dyDescent="0.25">
      <c r="A266" s="7" t="s">
        <v>1688</v>
      </c>
      <c r="B266" s="7" t="s">
        <v>1689</v>
      </c>
      <c r="C266" s="7" t="s">
        <v>186</v>
      </c>
      <c r="D266" s="7" t="s">
        <v>187</v>
      </c>
      <c r="E266" s="7" t="s">
        <v>1690</v>
      </c>
      <c r="F266" s="7" t="s">
        <v>1691</v>
      </c>
      <c r="G266" s="7" t="s">
        <v>128</v>
      </c>
      <c r="H266" s="7" t="s">
        <v>129</v>
      </c>
      <c r="I266" s="7" t="s">
        <v>1692</v>
      </c>
      <c r="J266" s="7" t="s">
        <v>90</v>
      </c>
      <c r="K266" s="7" t="s">
        <v>338</v>
      </c>
      <c r="L266" s="7" t="s">
        <v>1693</v>
      </c>
      <c r="M266" s="7" t="s">
        <v>1694</v>
      </c>
      <c r="N266" s="9">
        <v>2.5579049999999999</v>
      </c>
      <c r="O266" s="9">
        <v>1.26813</v>
      </c>
      <c r="P266" s="9">
        <v>0.48746899999999999</v>
      </c>
      <c r="Q266" s="9">
        <v>8.3259159999999994</v>
      </c>
      <c r="R266" s="9">
        <v>6.8445549999999997</v>
      </c>
      <c r="S266" s="9">
        <v>4.2440490000000004</v>
      </c>
      <c r="T266" s="8" t="str">
        <f t="shared" si="29"/>
        <v>YES</v>
      </c>
      <c r="U266" s="8" t="str">
        <f t="shared" si="30"/>
        <v>NO</v>
      </c>
      <c r="V266" s="11" t="str">
        <f t="shared" si="28"/>
        <v>NO</v>
      </c>
    </row>
    <row r="267" spans="1:22" s="8" customFormat="1" ht="67.5" customHeight="1" x14ac:dyDescent="0.25">
      <c r="A267" s="7" t="s">
        <v>1695</v>
      </c>
      <c r="B267" s="7" t="s">
        <v>1696</v>
      </c>
      <c r="C267" s="7" t="s">
        <v>186</v>
      </c>
      <c r="D267" s="7" t="s">
        <v>187</v>
      </c>
      <c r="E267" s="7" t="s">
        <v>947</v>
      </c>
      <c r="F267" s="7" t="s">
        <v>1697</v>
      </c>
      <c r="G267" s="7" t="s">
        <v>87</v>
      </c>
      <c r="H267" s="7" t="s">
        <v>88</v>
      </c>
      <c r="I267" s="7" t="s">
        <v>1698</v>
      </c>
      <c r="J267" s="7" t="s">
        <v>520</v>
      </c>
      <c r="K267" s="7" t="s">
        <v>198</v>
      </c>
      <c r="L267" s="7" t="s">
        <v>1699</v>
      </c>
      <c r="M267" s="7" t="s">
        <v>1700</v>
      </c>
      <c r="N267" s="9">
        <v>3.2998E-2</v>
      </c>
      <c r="O267" s="9">
        <v>5.1950999999999997E-2</v>
      </c>
      <c r="P267" s="9">
        <v>4.3542999999999998E-2</v>
      </c>
      <c r="Q267" s="9">
        <v>8.3182910000000003</v>
      </c>
      <c r="R267" s="9">
        <v>5.4344000000000001</v>
      </c>
      <c r="S267" s="9">
        <v>5.8658929999999998</v>
      </c>
      <c r="T267" s="8" t="str">
        <f t="shared" si="29"/>
        <v>YES</v>
      </c>
      <c r="U267" s="8" t="str">
        <f t="shared" si="30"/>
        <v>NO</v>
      </c>
      <c r="V267" s="11" t="str">
        <f t="shared" si="28"/>
        <v>NO</v>
      </c>
    </row>
    <row r="268" spans="1:22" s="8" customFormat="1" ht="67.5" customHeight="1" x14ac:dyDescent="0.25">
      <c r="A268" s="7" t="s">
        <v>1701</v>
      </c>
      <c r="B268" s="7" t="s">
        <v>1702</v>
      </c>
      <c r="C268" s="7" t="s">
        <v>186</v>
      </c>
      <c r="D268" s="7" t="s">
        <v>187</v>
      </c>
      <c r="E268" s="7" t="s">
        <v>961</v>
      </c>
      <c r="F268" s="7" t="s">
        <v>1703</v>
      </c>
      <c r="G268" s="7" t="s">
        <v>128</v>
      </c>
      <c r="H268" s="7" t="s">
        <v>129</v>
      </c>
      <c r="K268" s="7" t="s">
        <v>338</v>
      </c>
      <c r="N268" s="9">
        <v>9.5172000000000007E-2</v>
      </c>
      <c r="O268" s="9">
        <v>-3.3832000000000001E-2</v>
      </c>
      <c r="P268" s="9">
        <v>0.27084000000000003</v>
      </c>
      <c r="Q268" s="9">
        <v>8.3133160000000004</v>
      </c>
      <c r="R268" s="9">
        <v>4.8744399999999999</v>
      </c>
      <c r="S268" s="9">
        <v>7.5934559999999998</v>
      </c>
      <c r="T268" s="8" t="str">
        <f t="shared" si="29"/>
        <v>YES</v>
      </c>
      <c r="U268" s="8" t="str">
        <f t="shared" si="30"/>
        <v>NO</v>
      </c>
      <c r="V268" s="11" t="str">
        <f t="shared" si="28"/>
        <v>NO</v>
      </c>
    </row>
    <row r="269" spans="1:22" s="8" customFormat="1" ht="67.5" customHeight="1" x14ac:dyDescent="0.25">
      <c r="A269" s="7" t="s">
        <v>1704</v>
      </c>
      <c r="B269" s="7" t="s">
        <v>1705</v>
      </c>
      <c r="C269" s="7" t="s">
        <v>186</v>
      </c>
      <c r="D269" s="7" t="s">
        <v>187</v>
      </c>
      <c r="E269" s="7" t="s">
        <v>1706</v>
      </c>
      <c r="F269" s="7" t="s">
        <v>1707</v>
      </c>
      <c r="G269" s="7" t="s">
        <v>99</v>
      </c>
      <c r="H269" s="7" t="s">
        <v>100</v>
      </c>
      <c r="I269" s="7" t="s">
        <v>1708</v>
      </c>
      <c r="J269" s="7" t="s">
        <v>90</v>
      </c>
      <c r="K269" s="7" t="s">
        <v>521</v>
      </c>
      <c r="L269" s="7" t="s">
        <v>1709</v>
      </c>
      <c r="M269" s="7" t="s">
        <v>1710</v>
      </c>
      <c r="N269" s="9">
        <v>0.98391600000000001</v>
      </c>
      <c r="O269" s="9">
        <v>0.475553</v>
      </c>
      <c r="P269" s="9">
        <v>0.55777100000000002</v>
      </c>
      <c r="Q269" s="9">
        <v>8.3051290000000009</v>
      </c>
      <c r="R269" s="9">
        <v>7.0088590000000002</v>
      </c>
      <c r="S269" s="9">
        <v>8.0124250000000004</v>
      </c>
      <c r="T269" s="8" t="str">
        <f t="shared" si="29"/>
        <v>YES</v>
      </c>
      <c r="U269" s="8" t="str">
        <f t="shared" si="30"/>
        <v>NO</v>
      </c>
      <c r="V269" s="11" t="str">
        <f t="shared" si="28"/>
        <v>NO</v>
      </c>
    </row>
    <row r="270" spans="1:22" s="8" customFormat="1" ht="67.5" customHeight="1" x14ac:dyDescent="0.25">
      <c r="A270" s="7" t="s">
        <v>1711</v>
      </c>
      <c r="B270" s="7" t="s">
        <v>1712</v>
      </c>
      <c r="C270" s="7" t="s">
        <v>246</v>
      </c>
      <c r="D270" s="7" t="s">
        <v>247</v>
      </c>
      <c r="E270" s="7" t="s">
        <v>1713</v>
      </c>
      <c r="G270" s="7" t="s">
        <v>87</v>
      </c>
      <c r="H270" s="7" t="s">
        <v>88</v>
      </c>
      <c r="K270" s="7" t="s">
        <v>1714</v>
      </c>
      <c r="M270" s="7" t="s">
        <v>1715</v>
      </c>
      <c r="N270" s="9">
        <v>0.48553285000000002</v>
      </c>
      <c r="O270" s="9">
        <v>-0.81343513000000001</v>
      </c>
      <c r="P270" s="9">
        <v>0.83524405999999995</v>
      </c>
      <c r="Q270" s="9">
        <v>8.2877841500000002</v>
      </c>
      <c r="R270" s="9">
        <v>4.3101155899999997</v>
      </c>
      <c r="S270" s="9">
        <v>9.5800582599999995</v>
      </c>
      <c r="T270" s="8" t="str">
        <f t="shared" si="29"/>
        <v>YES</v>
      </c>
      <c r="U270" s="8" t="str">
        <f t="shared" si="30"/>
        <v>NO</v>
      </c>
      <c r="V270" s="11" t="str">
        <f t="shared" si="28"/>
        <v>NO</v>
      </c>
    </row>
    <row r="271" spans="1:22" s="8" customFormat="1" ht="67.5" customHeight="1" x14ac:dyDescent="0.25">
      <c r="A271" s="7" t="s">
        <v>1716</v>
      </c>
      <c r="B271" s="7" t="s">
        <v>1717</v>
      </c>
      <c r="C271" s="7" t="s">
        <v>172</v>
      </c>
      <c r="D271" s="7" t="s">
        <v>173</v>
      </c>
      <c r="E271" s="7" t="s">
        <v>1718</v>
      </c>
      <c r="G271" s="7" t="s">
        <v>87</v>
      </c>
      <c r="H271" s="7" t="s">
        <v>88</v>
      </c>
      <c r="I271" s="7" t="s">
        <v>1719</v>
      </c>
      <c r="J271" s="7" t="s">
        <v>90</v>
      </c>
      <c r="L271" s="7" t="s">
        <v>1720</v>
      </c>
      <c r="N271" s="9">
        <v>0.34628369682605098</v>
      </c>
      <c r="O271" s="9">
        <v>0.41057900077547499</v>
      </c>
      <c r="P271" s="9">
        <v>0.47503061756050602</v>
      </c>
      <c r="Q271" s="9">
        <v>8.2769688587939694</v>
      </c>
      <c r="R271" s="9">
        <v>7.2745281284194503</v>
      </c>
      <c r="S271" s="9">
        <v>16.030293666105699</v>
      </c>
      <c r="T271" s="8" t="str">
        <f t="shared" si="29"/>
        <v>YES</v>
      </c>
      <c r="U271" s="8" t="str">
        <f t="shared" si="30"/>
        <v>NO</v>
      </c>
      <c r="V271" s="11" t="str">
        <f t="shared" si="28"/>
        <v>NO</v>
      </c>
    </row>
    <row r="272" spans="1:22" s="8" customFormat="1" ht="67.5" customHeight="1" x14ac:dyDescent="0.25">
      <c r="A272" s="7" t="s">
        <v>1721</v>
      </c>
      <c r="B272" s="7" t="s">
        <v>1722</v>
      </c>
      <c r="C272" s="7" t="s">
        <v>246</v>
      </c>
      <c r="D272" s="7" t="s">
        <v>247</v>
      </c>
      <c r="E272" s="7" t="s">
        <v>1290</v>
      </c>
      <c r="G272" s="7" t="s">
        <v>128</v>
      </c>
      <c r="H272" s="7" t="s">
        <v>129</v>
      </c>
      <c r="I272" s="7" t="s">
        <v>1723</v>
      </c>
      <c r="J272" s="7" t="s">
        <v>102</v>
      </c>
      <c r="K272" s="7" t="s">
        <v>1724</v>
      </c>
      <c r="L272" s="7" t="s">
        <v>1725</v>
      </c>
      <c r="M272" s="7" t="s">
        <v>1726</v>
      </c>
      <c r="N272" s="9">
        <v>0.78189589000000004</v>
      </c>
      <c r="O272" s="9">
        <v>0.56916681000000002</v>
      </c>
      <c r="P272" s="9">
        <v>1.0127583</v>
      </c>
      <c r="Q272" s="9">
        <v>8.2165315900000007</v>
      </c>
      <c r="R272" s="9">
        <v>7.6440725399999998</v>
      </c>
      <c r="S272" s="9">
        <v>11.296543129</v>
      </c>
      <c r="T272" s="8" t="str">
        <f t="shared" si="29"/>
        <v>YES</v>
      </c>
      <c r="U272" s="8" t="str">
        <f t="shared" si="30"/>
        <v>NO</v>
      </c>
      <c r="V272" s="11" t="str">
        <f t="shared" si="28"/>
        <v>NO</v>
      </c>
    </row>
    <row r="273" spans="1:22" s="8" customFormat="1" ht="67.5" customHeight="1" x14ac:dyDescent="0.25">
      <c r="A273" s="7" t="s">
        <v>1727</v>
      </c>
      <c r="B273" s="7" t="s">
        <v>1728</v>
      </c>
      <c r="C273" s="7" t="s">
        <v>326</v>
      </c>
      <c r="D273" s="7" t="s">
        <v>327</v>
      </c>
      <c r="E273" s="7" t="s">
        <v>1729</v>
      </c>
      <c r="G273" s="7" t="s">
        <v>87</v>
      </c>
      <c r="H273" s="7" t="s">
        <v>88</v>
      </c>
      <c r="K273" s="7" t="s">
        <v>1730</v>
      </c>
      <c r="L273" s="7" t="s">
        <v>1731</v>
      </c>
      <c r="M273" s="7" t="s">
        <v>1732</v>
      </c>
      <c r="N273" s="9">
        <v>0.80700000000000005</v>
      </c>
      <c r="O273" s="9">
        <v>0.54800000000000004</v>
      </c>
      <c r="P273" s="9">
        <v>0.16400000000000001</v>
      </c>
      <c r="Q273" s="9">
        <v>8.19</v>
      </c>
      <c r="R273" s="9">
        <v>6.4969999999999999</v>
      </c>
      <c r="S273" s="9">
        <v>4.9459999999999997</v>
      </c>
      <c r="T273" s="8" t="str">
        <f t="shared" si="29"/>
        <v>YES</v>
      </c>
      <c r="U273" s="8" t="str">
        <f t="shared" si="30"/>
        <v>NO</v>
      </c>
      <c r="V273" s="11" t="str">
        <f t="shared" si="28"/>
        <v>NO</v>
      </c>
    </row>
    <row r="274" spans="1:22" s="8" customFormat="1" ht="67.5" customHeight="1" x14ac:dyDescent="0.25">
      <c r="A274" s="7" t="s">
        <v>1733</v>
      </c>
      <c r="B274" s="7" t="s">
        <v>1734</v>
      </c>
      <c r="C274" s="7" t="s">
        <v>236</v>
      </c>
      <c r="D274" s="7" t="s">
        <v>237</v>
      </c>
      <c r="E274" s="7" t="s">
        <v>1735</v>
      </c>
      <c r="G274" s="7" t="s">
        <v>87</v>
      </c>
      <c r="H274" s="7" t="s">
        <v>88</v>
      </c>
      <c r="K274" s="7" t="s">
        <v>1736</v>
      </c>
      <c r="M274" s="7" t="s">
        <v>1737</v>
      </c>
      <c r="N274" s="9">
        <v>0.57246699000000001</v>
      </c>
      <c r="O274" s="9">
        <v>0.17365178000000001</v>
      </c>
      <c r="P274" s="9">
        <v>0.28084819999999999</v>
      </c>
      <c r="Q274" s="9">
        <v>8.1871052500000001</v>
      </c>
      <c r="R274" s="9">
        <v>5.9513353589999998</v>
      </c>
      <c r="S274" s="9">
        <v>5.9690961400000004</v>
      </c>
      <c r="T274" s="8" t="str">
        <f t="shared" si="29"/>
        <v>YES</v>
      </c>
      <c r="U274" s="8" t="str">
        <f t="shared" si="30"/>
        <v>NO</v>
      </c>
      <c r="V274" s="11" t="str">
        <f t="shared" si="28"/>
        <v>NO</v>
      </c>
    </row>
    <row r="275" spans="1:22" s="8" customFormat="1" ht="67.5" customHeight="1" x14ac:dyDescent="0.25">
      <c r="A275" s="7" t="s">
        <v>1738</v>
      </c>
      <c r="B275" s="7" t="s">
        <v>1739</v>
      </c>
      <c r="C275" s="7" t="s">
        <v>186</v>
      </c>
      <c r="D275" s="7" t="s">
        <v>187</v>
      </c>
      <c r="E275" s="7" t="s">
        <v>1740</v>
      </c>
      <c r="F275" s="7" t="s">
        <v>1741</v>
      </c>
      <c r="G275" s="7" t="s">
        <v>128</v>
      </c>
      <c r="H275" s="7" t="s">
        <v>129</v>
      </c>
      <c r="K275" s="7" t="s">
        <v>338</v>
      </c>
      <c r="M275" s="7" t="s">
        <v>1742</v>
      </c>
      <c r="N275" s="9">
        <v>1.0544199999999999</v>
      </c>
      <c r="O275" s="9">
        <v>0.14568</v>
      </c>
      <c r="P275" s="9">
        <v>0.12116399999999999</v>
      </c>
      <c r="Q275" s="9">
        <v>8.0804240000000007</v>
      </c>
      <c r="R275" s="9">
        <v>5.7017569999999997</v>
      </c>
      <c r="S275" s="9">
        <v>7.3728100000000003</v>
      </c>
      <c r="T275" s="8" t="str">
        <f t="shared" si="29"/>
        <v>YES</v>
      </c>
      <c r="U275" s="8" t="str">
        <f t="shared" si="30"/>
        <v>NO</v>
      </c>
      <c r="V275" s="11" t="str">
        <f t="shared" si="28"/>
        <v>NO</v>
      </c>
    </row>
    <row r="276" spans="1:22" s="8" customFormat="1" ht="67.5" customHeight="1" x14ac:dyDescent="0.25">
      <c r="A276" s="7" t="s">
        <v>1743</v>
      </c>
      <c r="B276" s="7" t="s">
        <v>1744</v>
      </c>
      <c r="C276" s="7" t="s">
        <v>448</v>
      </c>
      <c r="D276" s="7" t="s">
        <v>449</v>
      </c>
      <c r="E276" s="7" t="s">
        <v>1745</v>
      </c>
      <c r="G276" s="7" t="s">
        <v>128</v>
      </c>
      <c r="H276" s="7" t="s">
        <v>129</v>
      </c>
      <c r="I276" s="7" t="s">
        <v>1746</v>
      </c>
      <c r="J276" s="7" t="s">
        <v>90</v>
      </c>
      <c r="K276" s="7" t="s">
        <v>1747</v>
      </c>
      <c r="L276" s="7" t="s">
        <v>1748</v>
      </c>
      <c r="M276" s="7" t="s">
        <v>1749</v>
      </c>
      <c r="N276" s="9">
        <v>0.32550013722326399</v>
      </c>
      <c r="O276" s="9">
        <v>0.30754707781152402</v>
      </c>
      <c r="P276" s="9">
        <v>0.239594157921661</v>
      </c>
      <c r="Q276" s="9">
        <v>8.0767407999234706</v>
      </c>
      <c r="R276" s="9">
        <v>6.3284338911567</v>
      </c>
      <c r="S276" s="9">
        <v>6.6816425933870498</v>
      </c>
      <c r="T276" s="8" t="str">
        <f t="shared" si="29"/>
        <v>YES</v>
      </c>
      <c r="U276" s="8" t="str">
        <f t="shared" si="30"/>
        <v>NO</v>
      </c>
      <c r="V276" s="11" t="str">
        <f t="shared" si="28"/>
        <v>NO</v>
      </c>
    </row>
    <row r="277" spans="1:22" s="8" customFormat="1" ht="67.5" customHeight="1" x14ac:dyDescent="0.25">
      <c r="A277" s="7" t="s">
        <v>1750</v>
      </c>
      <c r="B277" s="7" t="s">
        <v>1751</v>
      </c>
      <c r="C277" s="7" t="s">
        <v>186</v>
      </c>
      <c r="D277" s="7" t="s">
        <v>187</v>
      </c>
      <c r="E277" s="7" t="s">
        <v>1752</v>
      </c>
      <c r="F277" s="7" t="s">
        <v>1753</v>
      </c>
      <c r="G277" s="7" t="s">
        <v>128</v>
      </c>
      <c r="H277" s="7" t="s">
        <v>129</v>
      </c>
      <c r="K277" s="7" t="s">
        <v>338</v>
      </c>
      <c r="M277" s="7" t="s">
        <v>1754</v>
      </c>
      <c r="N277" s="9">
        <v>1.818479</v>
      </c>
      <c r="O277" s="9">
        <v>1.513577</v>
      </c>
      <c r="P277" s="9">
        <v>1.7073940000000001</v>
      </c>
      <c r="Q277" s="9">
        <v>8.0554729999999992</v>
      </c>
      <c r="R277" s="9">
        <v>6.1252769999999996</v>
      </c>
      <c r="S277" s="9">
        <v>6.8203100000000001</v>
      </c>
      <c r="T277" s="8" t="str">
        <f t="shared" si="29"/>
        <v>YES</v>
      </c>
      <c r="U277" s="8" t="str">
        <f t="shared" si="30"/>
        <v>NO</v>
      </c>
      <c r="V277" s="11" t="str">
        <f t="shared" si="28"/>
        <v>NO</v>
      </c>
    </row>
    <row r="278" spans="1:22" s="8" customFormat="1" ht="67.5" customHeight="1" x14ac:dyDescent="0.25">
      <c r="A278" s="7" t="s">
        <v>1755</v>
      </c>
      <c r="B278" s="7" t="s">
        <v>1756</v>
      </c>
      <c r="C278" s="7" t="s">
        <v>172</v>
      </c>
      <c r="D278" s="7" t="s">
        <v>173</v>
      </c>
      <c r="E278" s="7" t="s">
        <v>1757</v>
      </c>
      <c r="G278" s="7" t="s">
        <v>87</v>
      </c>
      <c r="H278" s="7" t="s">
        <v>88</v>
      </c>
      <c r="I278" s="7" t="s">
        <v>1758</v>
      </c>
      <c r="J278" s="7" t="s">
        <v>90</v>
      </c>
      <c r="L278" s="7" t="s">
        <v>1759</v>
      </c>
      <c r="M278" s="7" t="s">
        <v>1760</v>
      </c>
      <c r="N278" s="9">
        <v>0.57019251413202199</v>
      </c>
      <c r="O278" s="9">
        <v>8.7672775713533602E-2</v>
      </c>
      <c r="P278" s="9">
        <v>0.377063424955346</v>
      </c>
      <c r="Q278" s="9">
        <v>8.0543555300051803</v>
      </c>
      <c r="R278" s="9">
        <v>7.0460734330894104</v>
      </c>
      <c r="S278" s="9">
        <v>11.7027229629281</v>
      </c>
      <c r="T278" s="8" t="str">
        <f t="shared" si="29"/>
        <v>YES</v>
      </c>
      <c r="U278" s="8" t="str">
        <f t="shared" si="30"/>
        <v>NO</v>
      </c>
      <c r="V278" s="11" t="str">
        <f t="shared" si="28"/>
        <v>NO</v>
      </c>
    </row>
    <row r="279" spans="1:22" s="8" customFormat="1" ht="67.5" hidden="1" customHeight="1" x14ac:dyDescent="0.25">
      <c r="A279" s="7" t="s">
        <v>1761</v>
      </c>
      <c r="B279" s="7" t="s">
        <v>1762</v>
      </c>
      <c r="C279" s="7" t="s">
        <v>246</v>
      </c>
      <c r="D279" s="7" t="s">
        <v>247</v>
      </c>
      <c r="E279" s="7" t="s">
        <v>1763</v>
      </c>
      <c r="G279" s="7" t="s">
        <v>99</v>
      </c>
      <c r="H279" s="7" t="s">
        <v>100</v>
      </c>
      <c r="I279" s="7" t="s">
        <v>151</v>
      </c>
      <c r="J279" s="7" t="s">
        <v>90</v>
      </c>
      <c r="K279" s="7" t="s">
        <v>1764</v>
      </c>
      <c r="L279" s="7" t="s">
        <v>152</v>
      </c>
      <c r="M279" s="7" t="s">
        <v>1765</v>
      </c>
      <c r="N279" s="9">
        <v>-0.39886938</v>
      </c>
      <c r="O279" s="9">
        <v>-1.4447006200000001</v>
      </c>
      <c r="P279" s="9">
        <v>-0.73098394</v>
      </c>
      <c r="Q279" s="9">
        <v>8.0497747299999993</v>
      </c>
      <c r="R279" s="9">
        <v>7.8809360489999998</v>
      </c>
      <c r="S279" s="9">
        <v>11.915566499000001</v>
      </c>
      <c r="T279" s="8" t="str">
        <f t="shared" si="29"/>
        <v>YES</v>
      </c>
      <c r="U279" s="8" t="str">
        <f t="shared" si="30"/>
        <v>YES</v>
      </c>
    </row>
    <row r="280" spans="1:22" s="8" customFormat="1" ht="67.5" customHeight="1" x14ac:dyDescent="0.25">
      <c r="A280" s="7" t="s">
        <v>1766</v>
      </c>
      <c r="B280" s="7" t="s">
        <v>1767</v>
      </c>
      <c r="C280" s="7" t="s">
        <v>186</v>
      </c>
      <c r="D280" s="7" t="s">
        <v>187</v>
      </c>
      <c r="E280" s="7" t="s">
        <v>961</v>
      </c>
      <c r="F280" s="7" t="s">
        <v>1768</v>
      </c>
      <c r="G280" s="7" t="s">
        <v>128</v>
      </c>
      <c r="H280" s="7" t="s">
        <v>129</v>
      </c>
      <c r="K280" s="7" t="s">
        <v>338</v>
      </c>
      <c r="M280" s="7" t="s">
        <v>1769</v>
      </c>
      <c r="N280" s="9">
        <v>0.52138499999999999</v>
      </c>
      <c r="O280" s="9">
        <v>8.5546999999999998E-2</v>
      </c>
      <c r="P280" s="9">
        <v>0.37504399999999999</v>
      </c>
      <c r="Q280" s="9">
        <v>8.0323849999999997</v>
      </c>
      <c r="R280" s="9">
        <v>6.2550080000000001</v>
      </c>
      <c r="S280" s="9">
        <v>6.6596659999999996</v>
      </c>
      <c r="T280" s="8" t="str">
        <f t="shared" si="29"/>
        <v>YES</v>
      </c>
      <c r="U280" s="8" t="str">
        <f t="shared" si="30"/>
        <v>NO</v>
      </c>
      <c r="V280" s="11" t="str">
        <f t="shared" ref="V280:V299" si="31">IF(AVERAGE(N280:P280)&lt;0,"YES","NO")</f>
        <v>NO</v>
      </c>
    </row>
    <row r="281" spans="1:22" s="8" customFormat="1" ht="67.5" hidden="1" customHeight="1" x14ac:dyDescent="0.25">
      <c r="A281" s="7" t="s">
        <v>1770</v>
      </c>
      <c r="B281" s="7" t="s">
        <v>1771</v>
      </c>
      <c r="C281" s="7" t="s">
        <v>186</v>
      </c>
      <c r="D281" s="7" t="s">
        <v>187</v>
      </c>
      <c r="E281" s="7" t="s">
        <v>1772</v>
      </c>
      <c r="F281" s="7" t="s">
        <v>1773</v>
      </c>
      <c r="G281" s="7" t="s">
        <v>87</v>
      </c>
      <c r="H281" s="7" t="s">
        <v>88</v>
      </c>
      <c r="I281" s="7" t="s">
        <v>1774</v>
      </c>
      <c r="J281" s="7" t="s">
        <v>90</v>
      </c>
      <c r="K281" s="7" t="s">
        <v>198</v>
      </c>
      <c r="L281" s="7" t="s">
        <v>1775</v>
      </c>
      <c r="M281" s="7" t="s">
        <v>1776</v>
      </c>
      <c r="N281" s="9">
        <v>0.16683300000000001</v>
      </c>
      <c r="O281" s="9">
        <v>-4.4672790000000004</v>
      </c>
      <c r="P281" s="9">
        <v>0.28551500000000002</v>
      </c>
      <c r="Q281" s="9">
        <v>8.0296310000000002</v>
      </c>
      <c r="R281" s="9">
        <v>6.5703760000000004</v>
      </c>
      <c r="S281" s="9">
        <v>9.7179669999999998</v>
      </c>
      <c r="T281" s="8" t="str">
        <f t="shared" si="29"/>
        <v>YES</v>
      </c>
      <c r="U281" s="8" t="str">
        <f t="shared" si="30"/>
        <v>NO</v>
      </c>
      <c r="V281" s="11" t="str">
        <f t="shared" si="31"/>
        <v>YES</v>
      </c>
    </row>
    <row r="282" spans="1:22" s="8" customFormat="1" ht="67.5" customHeight="1" x14ac:dyDescent="0.25">
      <c r="A282" s="7" t="s">
        <v>1777</v>
      </c>
      <c r="B282" s="7" t="s">
        <v>1778</v>
      </c>
      <c r="C282" s="7" t="s">
        <v>186</v>
      </c>
      <c r="D282" s="7" t="s">
        <v>187</v>
      </c>
      <c r="E282" s="7" t="s">
        <v>1779</v>
      </c>
      <c r="F282" s="7" t="s">
        <v>1780</v>
      </c>
      <c r="G282" s="7" t="s">
        <v>87</v>
      </c>
      <c r="H282" s="7" t="s">
        <v>88</v>
      </c>
      <c r="K282" s="7" t="s">
        <v>1508</v>
      </c>
      <c r="M282" s="7" t="s">
        <v>1781</v>
      </c>
      <c r="N282" s="9">
        <v>0.42685400000000001</v>
      </c>
      <c r="O282" s="9">
        <v>0.21881</v>
      </c>
      <c r="P282" s="9">
        <v>0.41230099999999997</v>
      </c>
      <c r="Q282" s="9">
        <v>7.9669629999999998</v>
      </c>
      <c r="R282" s="9">
        <v>5.97525</v>
      </c>
      <c r="S282" s="9">
        <v>8.0457359999999998</v>
      </c>
      <c r="T282" s="8" t="str">
        <f t="shared" si="29"/>
        <v>YES</v>
      </c>
      <c r="U282" s="8" t="str">
        <f t="shared" si="30"/>
        <v>NO</v>
      </c>
      <c r="V282" s="11" t="str">
        <f t="shared" si="31"/>
        <v>NO</v>
      </c>
    </row>
    <row r="283" spans="1:22" s="8" customFormat="1" ht="67.5" customHeight="1" x14ac:dyDescent="0.25">
      <c r="A283" s="7" t="s">
        <v>1782</v>
      </c>
      <c r="B283" s="7" t="s">
        <v>1783</v>
      </c>
      <c r="C283" s="7" t="s">
        <v>186</v>
      </c>
      <c r="D283" s="7" t="s">
        <v>187</v>
      </c>
      <c r="E283" s="7" t="s">
        <v>1784</v>
      </c>
      <c r="F283" s="7" t="s">
        <v>1785</v>
      </c>
      <c r="G283" s="7" t="s">
        <v>128</v>
      </c>
      <c r="H283" s="7" t="s">
        <v>129</v>
      </c>
      <c r="I283" s="7" t="s">
        <v>1786</v>
      </c>
      <c r="J283" s="7" t="s">
        <v>90</v>
      </c>
      <c r="K283" s="7" t="s">
        <v>338</v>
      </c>
      <c r="L283" s="7" t="s">
        <v>1787</v>
      </c>
      <c r="M283" s="7" t="s">
        <v>1788</v>
      </c>
      <c r="N283" s="9">
        <v>0.95460100000000003</v>
      </c>
      <c r="O283" s="9">
        <v>0.806419</v>
      </c>
      <c r="P283" s="9">
        <v>0.55160500000000001</v>
      </c>
      <c r="Q283" s="9">
        <v>7.9668979999999996</v>
      </c>
      <c r="R283" s="9">
        <v>6.4971880000000004</v>
      </c>
      <c r="S283" s="9">
        <v>6.8352279999999999</v>
      </c>
      <c r="T283" s="8" t="str">
        <f t="shared" si="29"/>
        <v>YES</v>
      </c>
      <c r="U283" s="8" t="str">
        <f t="shared" si="30"/>
        <v>NO</v>
      </c>
      <c r="V283" s="11" t="str">
        <f t="shared" si="31"/>
        <v>NO</v>
      </c>
    </row>
    <row r="284" spans="1:22" s="8" customFormat="1" ht="67.5" customHeight="1" x14ac:dyDescent="0.25">
      <c r="A284" s="7" t="s">
        <v>1789</v>
      </c>
      <c r="B284" s="7" t="s">
        <v>1790</v>
      </c>
      <c r="C284" s="7" t="s">
        <v>95</v>
      </c>
      <c r="D284" s="7" t="s">
        <v>96</v>
      </c>
      <c r="E284" s="7" t="s">
        <v>97</v>
      </c>
      <c r="G284" s="7" t="s">
        <v>223</v>
      </c>
      <c r="H284" s="7" t="s">
        <v>224</v>
      </c>
      <c r="I284" s="7" t="s">
        <v>1791</v>
      </c>
      <c r="J284" s="7" t="s">
        <v>90</v>
      </c>
      <c r="L284" s="7" t="s">
        <v>1792</v>
      </c>
      <c r="N284" s="9">
        <v>0.27545694089380901</v>
      </c>
      <c r="O284" s="9">
        <v>0.16644821955172201</v>
      </c>
      <c r="P284" s="9">
        <v>0.305572582613578</v>
      </c>
      <c r="Q284" s="9">
        <v>7.8921658011018101</v>
      </c>
      <c r="R284" s="9">
        <v>6.0482621243589696</v>
      </c>
      <c r="S284" s="9">
        <v>9.3383044515231504</v>
      </c>
      <c r="T284" s="8" t="str">
        <f t="shared" si="29"/>
        <v>YES</v>
      </c>
      <c r="U284" s="8" t="str">
        <f t="shared" si="30"/>
        <v>NO</v>
      </c>
      <c r="V284" s="11" t="str">
        <f t="shared" si="31"/>
        <v>NO</v>
      </c>
    </row>
    <row r="285" spans="1:22" s="8" customFormat="1" ht="67.5" customHeight="1" x14ac:dyDescent="0.25">
      <c r="A285" s="7" t="s">
        <v>1793</v>
      </c>
      <c r="B285" s="7" t="s">
        <v>1794</v>
      </c>
      <c r="C285" s="7" t="s">
        <v>186</v>
      </c>
      <c r="D285" s="7" t="s">
        <v>187</v>
      </c>
      <c r="E285" s="7" t="s">
        <v>1795</v>
      </c>
      <c r="F285" s="7" t="s">
        <v>1796</v>
      </c>
      <c r="G285" s="7" t="s">
        <v>87</v>
      </c>
      <c r="H285" s="7" t="s">
        <v>88</v>
      </c>
      <c r="I285" s="7" t="s">
        <v>374</v>
      </c>
      <c r="J285" s="7" t="s">
        <v>90</v>
      </c>
      <c r="K285" s="7" t="s">
        <v>198</v>
      </c>
      <c r="L285" s="7" t="s">
        <v>963</v>
      </c>
      <c r="M285" s="7" t="s">
        <v>1797</v>
      </c>
      <c r="N285" s="9">
        <v>1.0740590000000001</v>
      </c>
      <c r="O285" s="9">
        <v>-0.58398099999999997</v>
      </c>
      <c r="P285" s="9">
        <v>0.19636400000000001</v>
      </c>
      <c r="Q285" s="9">
        <v>7.8632739999999997</v>
      </c>
      <c r="R285" s="9">
        <v>5.4035120000000001</v>
      </c>
      <c r="S285" s="9">
        <v>7.9855859999999996</v>
      </c>
      <c r="T285" s="8" t="str">
        <f t="shared" si="29"/>
        <v>YES</v>
      </c>
      <c r="U285" s="8" t="str">
        <f t="shared" si="30"/>
        <v>NO</v>
      </c>
      <c r="V285" s="11" t="str">
        <f t="shared" si="31"/>
        <v>NO</v>
      </c>
    </row>
    <row r="286" spans="1:22" s="8" customFormat="1" ht="67.5" customHeight="1" x14ac:dyDescent="0.25">
      <c r="A286" s="7" t="s">
        <v>1798</v>
      </c>
      <c r="B286" s="7" t="s">
        <v>1799</v>
      </c>
      <c r="C286" s="7" t="s">
        <v>186</v>
      </c>
      <c r="D286" s="7" t="s">
        <v>187</v>
      </c>
      <c r="E286" s="7" t="s">
        <v>1800</v>
      </c>
      <c r="F286" s="7" t="s">
        <v>1801</v>
      </c>
      <c r="G286" s="7" t="s">
        <v>87</v>
      </c>
      <c r="H286" s="7" t="s">
        <v>88</v>
      </c>
      <c r="K286" s="7" t="s">
        <v>198</v>
      </c>
      <c r="M286" s="7" t="s">
        <v>1802</v>
      </c>
      <c r="N286" s="9">
        <v>0.60494599999999998</v>
      </c>
      <c r="O286" s="9">
        <v>0.35409400000000002</v>
      </c>
      <c r="P286" s="9">
        <v>0.33593499999999998</v>
      </c>
      <c r="Q286" s="9">
        <v>7.9500060000000001</v>
      </c>
      <c r="R286" s="9">
        <v>6.0348540000000002</v>
      </c>
      <c r="S286" s="9">
        <v>5.3439199999999998</v>
      </c>
      <c r="T286" s="8" t="str">
        <f t="shared" si="29"/>
        <v>YES</v>
      </c>
      <c r="U286" s="8" t="str">
        <f t="shared" si="30"/>
        <v>NO</v>
      </c>
      <c r="V286" s="11" t="str">
        <f t="shared" si="31"/>
        <v>NO</v>
      </c>
    </row>
    <row r="287" spans="1:22" s="8" customFormat="1" ht="67.5" customHeight="1" x14ac:dyDescent="0.25">
      <c r="A287" s="7" t="s">
        <v>1803</v>
      </c>
      <c r="B287" s="7" t="s">
        <v>1804</v>
      </c>
      <c r="C287" s="7" t="s">
        <v>266</v>
      </c>
      <c r="D287" s="7" t="s">
        <v>267</v>
      </c>
      <c r="E287" s="7" t="s">
        <v>1805</v>
      </c>
      <c r="G287" s="7" t="s">
        <v>87</v>
      </c>
      <c r="H287" s="7" t="s">
        <v>88</v>
      </c>
      <c r="I287" s="7" t="s">
        <v>1806</v>
      </c>
      <c r="J287" s="7" t="s">
        <v>90</v>
      </c>
      <c r="L287" s="7" t="s">
        <v>1807</v>
      </c>
      <c r="M287" s="7" t="s">
        <v>1808</v>
      </c>
      <c r="N287" s="9">
        <v>0.52461113874812204</v>
      </c>
      <c r="O287" s="9">
        <v>5.5396565013244498E-2</v>
      </c>
      <c r="P287" s="9">
        <v>-5.61106380455898E-2</v>
      </c>
      <c r="Q287" s="9">
        <v>7.9932614126069002</v>
      </c>
      <c r="R287" s="9">
        <v>6.4861041254220897</v>
      </c>
      <c r="S287" s="9">
        <v>8.9768985936708106</v>
      </c>
      <c r="T287" s="8" t="str">
        <f t="shared" si="29"/>
        <v>YES</v>
      </c>
      <c r="U287" s="8" t="str">
        <f t="shared" si="30"/>
        <v>NO</v>
      </c>
      <c r="V287" s="11" t="str">
        <f t="shared" si="31"/>
        <v>NO</v>
      </c>
    </row>
    <row r="288" spans="1:22" s="8" customFormat="1" ht="67.5" customHeight="1" x14ac:dyDescent="0.25">
      <c r="A288" s="7" t="s">
        <v>1809</v>
      </c>
      <c r="B288" s="7" t="s">
        <v>1810</v>
      </c>
      <c r="C288" s="7" t="s">
        <v>1326</v>
      </c>
      <c r="D288" s="7" t="s">
        <v>1327</v>
      </c>
      <c r="E288" s="7" t="s">
        <v>1328</v>
      </c>
      <c r="G288" s="7" t="s">
        <v>128</v>
      </c>
      <c r="H288" s="7" t="s">
        <v>129</v>
      </c>
      <c r="I288" s="7" t="s">
        <v>1811</v>
      </c>
      <c r="J288" s="7" t="s">
        <v>90</v>
      </c>
      <c r="L288" s="7" t="s">
        <v>1812</v>
      </c>
      <c r="M288" s="7" t="s">
        <v>1813</v>
      </c>
      <c r="N288" s="9">
        <v>1.977433</v>
      </c>
      <c r="O288" s="9">
        <v>1.2924580000000001</v>
      </c>
      <c r="P288" s="9">
        <v>1.1327940000000001</v>
      </c>
      <c r="Q288" s="9">
        <v>7.8234139999999996</v>
      </c>
      <c r="R288" s="9">
        <v>6.659535</v>
      </c>
      <c r="S288" s="9">
        <v>6.9932879999999997</v>
      </c>
      <c r="T288" s="8" t="str">
        <f t="shared" si="29"/>
        <v>YES</v>
      </c>
      <c r="U288" s="8" t="str">
        <f t="shared" si="30"/>
        <v>NO</v>
      </c>
      <c r="V288" s="11" t="str">
        <f t="shared" si="31"/>
        <v>NO</v>
      </c>
    </row>
    <row r="289" spans="1:22" s="8" customFormat="1" ht="67.5" hidden="1" customHeight="1" x14ac:dyDescent="0.25">
      <c r="A289" s="7" t="s">
        <v>1814</v>
      </c>
      <c r="B289" s="7" t="s">
        <v>1815</v>
      </c>
      <c r="C289" s="7" t="s">
        <v>236</v>
      </c>
      <c r="D289" s="7" t="s">
        <v>237</v>
      </c>
      <c r="E289" s="7" t="s">
        <v>1816</v>
      </c>
      <c r="G289" s="7" t="s">
        <v>87</v>
      </c>
      <c r="H289" s="7" t="s">
        <v>88</v>
      </c>
      <c r="I289" s="7" t="s">
        <v>1817</v>
      </c>
      <c r="J289" s="7" t="s">
        <v>102</v>
      </c>
      <c r="K289" s="7" t="s">
        <v>1818</v>
      </c>
      <c r="L289" s="7" t="s">
        <v>1819</v>
      </c>
      <c r="M289" s="7" t="s">
        <v>1820</v>
      </c>
      <c r="N289" s="9">
        <v>-0.17265258999999999</v>
      </c>
      <c r="O289" s="9">
        <v>4.2870789999999999E-2</v>
      </c>
      <c r="P289" s="9">
        <v>3.1337940000000002E-2</v>
      </c>
      <c r="Q289" s="9">
        <v>7.8038677099999996</v>
      </c>
      <c r="R289" s="9">
        <v>6.7864922200000004</v>
      </c>
      <c r="S289" s="9">
        <v>8.2910766999999996</v>
      </c>
      <c r="T289" s="8" t="str">
        <f t="shared" si="29"/>
        <v>YES</v>
      </c>
      <c r="U289" s="8" t="str">
        <f t="shared" si="30"/>
        <v>NO</v>
      </c>
      <c r="V289" s="11" t="str">
        <f t="shared" si="31"/>
        <v>YES</v>
      </c>
    </row>
    <row r="290" spans="1:22" s="8" customFormat="1" ht="67.5" customHeight="1" x14ac:dyDescent="0.25">
      <c r="A290" s="7" t="s">
        <v>1821</v>
      </c>
      <c r="B290" s="7" t="s">
        <v>1822</v>
      </c>
      <c r="C290" s="7" t="s">
        <v>343</v>
      </c>
      <c r="D290" s="7" t="s">
        <v>344</v>
      </c>
      <c r="E290" s="7" t="s">
        <v>1823</v>
      </c>
      <c r="G290" s="7" t="s">
        <v>1824</v>
      </c>
      <c r="H290" s="7" t="s">
        <v>1825</v>
      </c>
      <c r="M290" s="7" t="s">
        <v>1826</v>
      </c>
      <c r="N290" s="9">
        <v>0.45051400000000003</v>
      </c>
      <c r="O290" s="9">
        <v>0.450239</v>
      </c>
      <c r="P290" s="9">
        <v>0.50191699999999995</v>
      </c>
      <c r="Q290" s="9">
        <v>7.7889239999999997</v>
      </c>
      <c r="R290" s="9">
        <v>5.0449260000000002</v>
      </c>
      <c r="S290" s="9">
        <v>6.1846110000000003</v>
      </c>
      <c r="T290" s="8" t="str">
        <f t="shared" si="29"/>
        <v>YES</v>
      </c>
      <c r="U290" s="8" t="str">
        <f t="shared" si="30"/>
        <v>NO</v>
      </c>
      <c r="V290" s="11" t="str">
        <f t="shared" si="31"/>
        <v>NO</v>
      </c>
    </row>
    <row r="291" spans="1:22" s="8" customFormat="1" ht="67.5" customHeight="1" x14ac:dyDescent="0.25">
      <c r="A291" s="7" t="s">
        <v>1827</v>
      </c>
      <c r="B291" s="7" t="s">
        <v>1828</v>
      </c>
      <c r="C291" s="7" t="s">
        <v>186</v>
      </c>
      <c r="D291" s="7" t="s">
        <v>187</v>
      </c>
      <c r="E291" s="7" t="s">
        <v>1578</v>
      </c>
      <c r="F291" s="7" t="s">
        <v>1829</v>
      </c>
      <c r="G291" s="7" t="s">
        <v>128</v>
      </c>
      <c r="H291" s="7" t="s">
        <v>129</v>
      </c>
      <c r="K291" s="7" t="s">
        <v>338</v>
      </c>
      <c r="M291" s="7" t="s">
        <v>1830</v>
      </c>
      <c r="N291" s="9">
        <v>0.28079900000000002</v>
      </c>
      <c r="O291" s="9">
        <v>6.7656999999999995E-2</v>
      </c>
      <c r="P291" s="9">
        <v>0.200291</v>
      </c>
      <c r="Q291" s="9">
        <v>7.7700690000000003</v>
      </c>
      <c r="R291" s="9">
        <v>4.8073509999999997</v>
      </c>
      <c r="S291" s="9">
        <v>5.3494599999999997</v>
      </c>
      <c r="T291" s="8" t="str">
        <f t="shared" si="29"/>
        <v>YES</v>
      </c>
      <c r="U291" s="8" t="str">
        <f t="shared" si="30"/>
        <v>NO</v>
      </c>
      <c r="V291" s="11" t="str">
        <f t="shared" si="31"/>
        <v>NO</v>
      </c>
    </row>
    <row r="292" spans="1:22" s="8" customFormat="1" ht="67.5" customHeight="1" x14ac:dyDescent="0.25">
      <c r="A292" s="7" t="s">
        <v>1831</v>
      </c>
      <c r="B292" s="7" t="s">
        <v>1832</v>
      </c>
      <c r="C292" s="7" t="s">
        <v>108</v>
      </c>
      <c r="D292" s="7" t="s">
        <v>109</v>
      </c>
      <c r="E292" s="7" t="s">
        <v>1833</v>
      </c>
      <c r="F292" s="7" t="s">
        <v>1834</v>
      </c>
      <c r="G292" s="7" t="s">
        <v>87</v>
      </c>
      <c r="H292" s="7" t="s">
        <v>88</v>
      </c>
      <c r="K292" s="7" t="s">
        <v>1835</v>
      </c>
      <c r="M292" s="7" t="s">
        <v>1836</v>
      </c>
      <c r="N292" s="9">
        <v>0.53394799999999998</v>
      </c>
      <c r="O292" s="9">
        <v>0.32241599999999998</v>
      </c>
      <c r="P292" s="9">
        <v>0.32572800000000002</v>
      </c>
      <c r="Q292" s="9">
        <v>7.871626</v>
      </c>
      <c r="R292" s="9">
        <v>7.3192539999999999</v>
      </c>
      <c r="S292" s="9">
        <v>8.4370779999999996</v>
      </c>
      <c r="T292" s="8" t="str">
        <f t="shared" si="29"/>
        <v>YES</v>
      </c>
      <c r="U292" s="8" t="str">
        <f t="shared" si="30"/>
        <v>NO</v>
      </c>
      <c r="V292" s="11" t="str">
        <f t="shared" si="31"/>
        <v>NO</v>
      </c>
    </row>
    <row r="293" spans="1:22" s="8" customFormat="1" ht="67.5" customHeight="1" x14ac:dyDescent="0.25">
      <c r="A293" s="7" t="s">
        <v>1837</v>
      </c>
      <c r="B293" s="7" t="s">
        <v>1838</v>
      </c>
      <c r="C293" s="7" t="s">
        <v>186</v>
      </c>
      <c r="D293" s="7" t="s">
        <v>187</v>
      </c>
      <c r="E293" s="7" t="s">
        <v>1839</v>
      </c>
      <c r="F293" s="7" t="s">
        <v>1840</v>
      </c>
      <c r="G293" s="7" t="s">
        <v>128</v>
      </c>
      <c r="H293" s="7" t="s">
        <v>129</v>
      </c>
      <c r="I293" s="7" t="s">
        <v>1841</v>
      </c>
      <c r="J293" s="7" t="s">
        <v>520</v>
      </c>
      <c r="K293" s="7" t="s">
        <v>338</v>
      </c>
      <c r="L293" s="7" t="s">
        <v>1842</v>
      </c>
      <c r="M293" s="7" t="s">
        <v>1843</v>
      </c>
      <c r="N293" s="9">
        <v>1.0300879999999999</v>
      </c>
      <c r="O293" s="9">
        <v>0.40908099999999997</v>
      </c>
      <c r="P293" s="9">
        <v>0.41121999999999997</v>
      </c>
      <c r="Q293" s="9">
        <v>7.6805399999999997</v>
      </c>
      <c r="R293" s="9">
        <v>5.3843959999999997</v>
      </c>
      <c r="S293" s="9">
        <v>5.4655389999999997</v>
      </c>
      <c r="T293" s="8" t="str">
        <f t="shared" si="29"/>
        <v>YES</v>
      </c>
      <c r="U293" s="8" t="str">
        <f t="shared" si="30"/>
        <v>NO</v>
      </c>
      <c r="V293" s="11" t="str">
        <f t="shared" si="31"/>
        <v>NO</v>
      </c>
    </row>
    <row r="294" spans="1:22" s="8" customFormat="1" ht="67.5" customHeight="1" x14ac:dyDescent="0.25">
      <c r="A294" s="7" t="s">
        <v>1844</v>
      </c>
      <c r="B294" s="7" t="s">
        <v>1845</v>
      </c>
      <c r="C294" s="7" t="s">
        <v>186</v>
      </c>
      <c r="D294" s="7" t="s">
        <v>187</v>
      </c>
      <c r="E294" s="7" t="s">
        <v>1846</v>
      </c>
      <c r="F294" s="7" t="s">
        <v>1847</v>
      </c>
      <c r="G294" s="7" t="s">
        <v>128</v>
      </c>
      <c r="H294" s="7" t="s">
        <v>129</v>
      </c>
      <c r="K294" s="7" t="s">
        <v>338</v>
      </c>
      <c r="M294" s="7" t="s">
        <v>1848</v>
      </c>
      <c r="N294" s="9">
        <v>0.120865</v>
      </c>
      <c r="O294" s="9">
        <v>8.5103999999999999E-2</v>
      </c>
      <c r="P294" s="9">
        <v>-0.19321199999999999</v>
      </c>
      <c r="Q294" s="9">
        <v>7.6543419999999998</v>
      </c>
      <c r="R294" s="9">
        <v>7.083933</v>
      </c>
      <c r="S294" s="9">
        <v>5.2136649999999998</v>
      </c>
      <c r="T294" s="8" t="str">
        <f t="shared" si="29"/>
        <v>YES</v>
      </c>
      <c r="U294" s="8" t="str">
        <f t="shared" si="30"/>
        <v>NO</v>
      </c>
      <c r="V294" s="11" t="str">
        <f t="shared" si="31"/>
        <v>NO</v>
      </c>
    </row>
    <row r="295" spans="1:22" s="8" customFormat="1" ht="67.5" customHeight="1" x14ac:dyDescent="0.25">
      <c r="A295" s="7" t="s">
        <v>1849</v>
      </c>
      <c r="B295" s="7" t="s">
        <v>1850</v>
      </c>
      <c r="C295" s="7" t="s">
        <v>186</v>
      </c>
      <c r="D295" s="7" t="s">
        <v>187</v>
      </c>
      <c r="E295" s="7" t="s">
        <v>1851</v>
      </c>
      <c r="F295" s="7" t="s">
        <v>1852</v>
      </c>
      <c r="G295" s="7" t="s">
        <v>87</v>
      </c>
      <c r="H295" s="7" t="s">
        <v>88</v>
      </c>
      <c r="K295" s="7" t="s">
        <v>198</v>
      </c>
      <c r="M295" s="7" t="s">
        <v>1853</v>
      </c>
      <c r="N295" s="9">
        <v>0.23522799999999999</v>
      </c>
      <c r="O295" s="9">
        <v>-0.36233700000000002</v>
      </c>
      <c r="P295" s="9">
        <v>0.23284099999999999</v>
      </c>
      <c r="Q295" s="9">
        <v>7.6524830000000001</v>
      </c>
      <c r="R295" s="9">
        <v>5.964798</v>
      </c>
      <c r="S295" s="9">
        <v>8.6928870000000007</v>
      </c>
      <c r="T295" s="8" t="str">
        <f t="shared" si="29"/>
        <v>YES</v>
      </c>
      <c r="U295" s="8" t="str">
        <f t="shared" si="30"/>
        <v>NO</v>
      </c>
      <c r="V295" s="11" t="str">
        <f t="shared" si="31"/>
        <v>NO</v>
      </c>
    </row>
    <row r="296" spans="1:22" s="8" customFormat="1" ht="67.5" customHeight="1" x14ac:dyDescent="0.25">
      <c r="A296" s="7" t="s">
        <v>1854</v>
      </c>
      <c r="B296" s="7" t="s">
        <v>1855</v>
      </c>
      <c r="C296" s="7" t="s">
        <v>186</v>
      </c>
      <c r="D296" s="7" t="s">
        <v>187</v>
      </c>
      <c r="E296" s="7" t="s">
        <v>1856</v>
      </c>
      <c r="F296" s="7" t="s">
        <v>1857</v>
      </c>
      <c r="G296" s="7" t="s">
        <v>128</v>
      </c>
      <c r="H296" s="7" t="s">
        <v>129</v>
      </c>
      <c r="I296" s="7" t="s">
        <v>1858</v>
      </c>
      <c r="J296" s="7" t="s">
        <v>507</v>
      </c>
      <c r="K296" s="7" t="s">
        <v>1859</v>
      </c>
      <c r="L296" s="7" t="s">
        <v>1860</v>
      </c>
      <c r="M296" s="7" t="s">
        <v>1861</v>
      </c>
      <c r="N296" s="9">
        <v>1.6061369999999999</v>
      </c>
      <c r="O296" s="9">
        <v>0.95602799999999999</v>
      </c>
      <c r="P296" s="9">
        <v>0.94142599999999999</v>
      </c>
      <c r="Q296" s="9">
        <v>7.6474589999999996</v>
      </c>
      <c r="R296" s="9">
        <v>5.2950340000000002</v>
      </c>
      <c r="S296" s="9">
        <v>6.0498640000000004</v>
      </c>
      <c r="T296" s="8" t="str">
        <f t="shared" si="29"/>
        <v>YES</v>
      </c>
      <c r="U296" s="8" t="str">
        <f t="shared" si="30"/>
        <v>NO</v>
      </c>
      <c r="V296" s="11" t="str">
        <f t="shared" si="31"/>
        <v>NO</v>
      </c>
    </row>
    <row r="297" spans="1:22" s="8" customFormat="1" ht="67.5" customHeight="1" x14ac:dyDescent="0.25">
      <c r="A297" s="7" t="s">
        <v>1862</v>
      </c>
      <c r="B297" s="7" t="s">
        <v>1863</v>
      </c>
      <c r="C297" s="7" t="s">
        <v>236</v>
      </c>
      <c r="D297" s="7" t="s">
        <v>237</v>
      </c>
      <c r="E297" s="7" t="s">
        <v>1864</v>
      </c>
      <c r="G297" s="7" t="s">
        <v>128</v>
      </c>
      <c r="H297" s="7" t="s">
        <v>129</v>
      </c>
      <c r="K297" s="7" t="s">
        <v>1865</v>
      </c>
      <c r="M297" s="7" t="s">
        <v>1866</v>
      </c>
      <c r="N297" s="9">
        <v>0.48230985999999998</v>
      </c>
      <c r="O297" s="9">
        <v>0.20728289</v>
      </c>
      <c r="P297" s="9">
        <v>0.22245540999999999</v>
      </c>
      <c r="Q297" s="9">
        <v>7.6258722900000002</v>
      </c>
      <c r="R297" s="9">
        <v>5.7094105500000003</v>
      </c>
      <c r="S297" s="9">
        <v>6.43885358</v>
      </c>
      <c r="T297" s="8" t="str">
        <f t="shared" si="29"/>
        <v>YES</v>
      </c>
      <c r="U297" s="8" t="str">
        <f t="shared" si="30"/>
        <v>NO</v>
      </c>
      <c r="V297" s="11" t="str">
        <f t="shared" si="31"/>
        <v>NO</v>
      </c>
    </row>
    <row r="298" spans="1:22" s="8" customFormat="1" ht="67.5" hidden="1" customHeight="1" x14ac:dyDescent="0.25">
      <c r="A298" s="7" t="s">
        <v>1867</v>
      </c>
      <c r="B298" s="7" t="s">
        <v>1868</v>
      </c>
      <c r="C298" s="7" t="s">
        <v>186</v>
      </c>
      <c r="D298" s="7" t="s">
        <v>187</v>
      </c>
      <c r="E298" s="7" t="s">
        <v>1869</v>
      </c>
      <c r="F298" s="7" t="s">
        <v>1870</v>
      </c>
      <c r="G298" s="7" t="s">
        <v>87</v>
      </c>
      <c r="H298" s="7" t="s">
        <v>88</v>
      </c>
      <c r="I298" s="7" t="s">
        <v>1280</v>
      </c>
      <c r="J298" s="7" t="s">
        <v>90</v>
      </c>
      <c r="K298" s="7" t="s">
        <v>198</v>
      </c>
      <c r="L298" s="7" t="s">
        <v>1282</v>
      </c>
      <c r="M298" s="7" t="s">
        <v>1871</v>
      </c>
      <c r="N298" s="9">
        <v>0.150085</v>
      </c>
      <c r="O298" s="9">
        <v>-0.38050200000000001</v>
      </c>
      <c r="P298" s="9">
        <v>0.181202</v>
      </c>
      <c r="Q298" s="9">
        <v>7.5633489999999997</v>
      </c>
      <c r="R298" s="9">
        <v>6.466634</v>
      </c>
      <c r="S298" s="9">
        <v>11.212247</v>
      </c>
      <c r="T298" s="8" t="str">
        <f t="shared" si="29"/>
        <v>YES</v>
      </c>
      <c r="U298" s="8" t="str">
        <f t="shared" si="30"/>
        <v>NO</v>
      </c>
      <c r="V298" s="11" t="str">
        <f t="shared" si="31"/>
        <v>YES</v>
      </c>
    </row>
    <row r="299" spans="1:22" s="8" customFormat="1" ht="67.5" customHeight="1" x14ac:dyDescent="0.25">
      <c r="A299" s="7" t="s">
        <v>1872</v>
      </c>
      <c r="B299" s="7" t="s">
        <v>1873</v>
      </c>
      <c r="C299" s="7" t="s">
        <v>246</v>
      </c>
      <c r="D299" s="7" t="s">
        <v>247</v>
      </c>
      <c r="E299" s="7" t="s">
        <v>1874</v>
      </c>
      <c r="G299" s="7" t="s">
        <v>99</v>
      </c>
      <c r="H299" s="7" t="s">
        <v>100</v>
      </c>
      <c r="I299" s="7" t="s">
        <v>1875</v>
      </c>
      <c r="J299" s="7" t="s">
        <v>102</v>
      </c>
      <c r="K299" s="7" t="s">
        <v>1876</v>
      </c>
      <c r="L299" s="7" t="s">
        <v>1877</v>
      </c>
      <c r="M299" s="7" t="s">
        <v>1878</v>
      </c>
      <c r="N299" s="9">
        <v>0.17523901</v>
      </c>
      <c r="O299" s="9">
        <v>-7.4402419999999997E-2</v>
      </c>
      <c r="P299" s="9">
        <v>0.17761898000000001</v>
      </c>
      <c r="Q299" s="9">
        <v>7.5508464699999998</v>
      </c>
      <c r="R299" s="9">
        <v>6.7827705500000004</v>
      </c>
      <c r="S299" s="9">
        <v>9.7703230699999999</v>
      </c>
      <c r="T299" s="8" t="str">
        <f t="shared" si="29"/>
        <v>YES</v>
      </c>
      <c r="U299" s="8" t="str">
        <f t="shared" si="30"/>
        <v>NO</v>
      </c>
      <c r="V299" s="11" t="str">
        <f t="shared" si="31"/>
        <v>NO</v>
      </c>
    </row>
    <row r="300" spans="1:22" s="8" customFormat="1" ht="67.5" hidden="1" customHeight="1" x14ac:dyDescent="0.25">
      <c r="A300" s="7" t="s">
        <v>1879</v>
      </c>
      <c r="B300" s="7" t="s">
        <v>1880</v>
      </c>
      <c r="C300" s="7" t="s">
        <v>380</v>
      </c>
      <c r="D300" s="7" t="s">
        <v>381</v>
      </c>
      <c r="E300" s="7" t="s">
        <v>382</v>
      </c>
      <c r="G300" s="7" t="s">
        <v>87</v>
      </c>
      <c r="H300" s="7" t="s">
        <v>88</v>
      </c>
      <c r="N300" s="9">
        <v>-3.60263878853039E-2</v>
      </c>
      <c r="O300" s="9">
        <v>-0.63211560005872103</v>
      </c>
      <c r="P300" s="9">
        <v>0.14321648504508899</v>
      </c>
      <c r="Q300" s="9">
        <v>7.5328136328334203</v>
      </c>
      <c r="R300" s="9">
        <v>6.4522222935311397</v>
      </c>
      <c r="S300" s="9">
        <v>8.8093384921709905</v>
      </c>
      <c r="T300" s="8" t="str">
        <f t="shared" si="29"/>
        <v>YES</v>
      </c>
      <c r="U300" s="8" t="str">
        <f t="shared" si="30"/>
        <v>YES</v>
      </c>
    </row>
    <row r="301" spans="1:22" s="8" customFormat="1" ht="67.5" customHeight="1" x14ac:dyDescent="0.25">
      <c r="A301" s="7" t="s">
        <v>1881</v>
      </c>
      <c r="B301" s="7" t="s">
        <v>1882</v>
      </c>
      <c r="C301" s="7" t="s">
        <v>186</v>
      </c>
      <c r="D301" s="7" t="s">
        <v>187</v>
      </c>
      <c r="E301" s="7" t="s">
        <v>961</v>
      </c>
      <c r="F301" s="7" t="s">
        <v>1883</v>
      </c>
      <c r="G301" s="7" t="s">
        <v>87</v>
      </c>
      <c r="H301" s="7" t="s">
        <v>88</v>
      </c>
      <c r="K301" s="7" t="s">
        <v>191</v>
      </c>
      <c r="N301" s="9">
        <v>0.51130399999999998</v>
      </c>
      <c r="O301" s="9">
        <v>-0.485622</v>
      </c>
      <c r="P301" s="9">
        <v>0.42410999999999999</v>
      </c>
      <c r="Q301" s="9">
        <v>7.5206780000000002</v>
      </c>
      <c r="R301" s="9">
        <v>4.790273</v>
      </c>
      <c r="S301" s="9">
        <v>9.0533239999999999</v>
      </c>
      <c r="T301" s="8" t="str">
        <f t="shared" si="29"/>
        <v>YES</v>
      </c>
      <c r="U301" s="8" t="str">
        <f t="shared" si="30"/>
        <v>NO</v>
      </c>
      <c r="V301" s="11" t="str">
        <f t="shared" ref="V301:V302" si="32">IF(AVERAGE(N301:P301)&lt;0,"YES","NO")</f>
        <v>NO</v>
      </c>
    </row>
    <row r="302" spans="1:22" s="8" customFormat="1" ht="67.5" customHeight="1" x14ac:dyDescent="0.25">
      <c r="A302" s="7" t="s">
        <v>1884</v>
      </c>
      <c r="B302" s="7" t="s">
        <v>1885</v>
      </c>
      <c r="C302" s="7" t="s">
        <v>186</v>
      </c>
      <c r="D302" s="7" t="s">
        <v>187</v>
      </c>
      <c r="E302" s="7" t="s">
        <v>1886</v>
      </c>
      <c r="F302" s="7" t="s">
        <v>1887</v>
      </c>
      <c r="G302" s="7" t="s">
        <v>87</v>
      </c>
      <c r="H302" s="7" t="s">
        <v>88</v>
      </c>
      <c r="I302" s="7" t="s">
        <v>1888</v>
      </c>
      <c r="J302" s="7" t="s">
        <v>1219</v>
      </c>
      <c r="K302" s="7" t="s">
        <v>1508</v>
      </c>
      <c r="L302" s="7" t="s">
        <v>1889</v>
      </c>
      <c r="M302" s="7" t="s">
        <v>1890</v>
      </c>
      <c r="N302" s="9">
        <v>0.75029900000000005</v>
      </c>
      <c r="O302" s="9">
        <v>0.60775400000000002</v>
      </c>
      <c r="P302" s="9">
        <v>0.39447500000000002</v>
      </c>
      <c r="Q302" s="9">
        <v>7.4989429999999997</v>
      </c>
      <c r="R302" s="9">
        <v>5.802365</v>
      </c>
      <c r="S302" s="9">
        <v>7.1071999999999997</v>
      </c>
      <c r="T302" s="8" t="str">
        <f t="shared" si="29"/>
        <v>YES</v>
      </c>
      <c r="U302" s="8" t="str">
        <f t="shared" si="30"/>
        <v>NO</v>
      </c>
      <c r="V302" s="11" t="str">
        <f t="shared" si="32"/>
        <v>NO</v>
      </c>
    </row>
    <row r="303" spans="1:22" s="8" customFormat="1" ht="67.5" hidden="1" customHeight="1" x14ac:dyDescent="0.25">
      <c r="A303" s="7" t="s">
        <v>1891</v>
      </c>
      <c r="B303" s="7" t="s">
        <v>1892</v>
      </c>
      <c r="C303" s="7" t="s">
        <v>236</v>
      </c>
      <c r="D303" s="7" t="s">
        <v>237</v>
      </c>
      <c r="E303" s="7" t="s">
        <v>1553</v>
      </c>
      <c r="G303" s="7" t="s">
        <v>87</v>
      </c>
      <c r="H303" s="7" t="s">
        <v>88</v>
      </c>
      <c r="I303" s="7" t="s">
        <v>1893</v>
      </c>
      <c r="J303" s="7" t="s">
        <v>102</v>
      </c>
      <c r="K303" s="7" t="s">
        <v>1894</v>
      </c>
      <c r="L303" s="7" t="s">
        <v>1895</v>
      </c>
      <c r="M303" s="7" t="s">
        <v>1896</v>
      </c>
      <c r="N303" s="9">
        <v>-0.1329205</v>
      </c>
      <c r="O303" s="9">
        <v>-0.31035568000000002</v>
      </c>
      <c r="P303" s="9">
        <v>-0.14571447000000001</v>
      </c>
      <c r="Q303" s="9">
        <v>7.4942820499999998</v>
      </c>
      <c r="R303" s="9">
        <v>6.5984081200000002</v>
      </c>
      <c r="S303" s="9">
        <v>6.9286636499999998</v>
      </c>
      <c r="T303" s="8" t="str">
        <f t="shared" si="29"/>
        <v>YES</v>
      </c>
      <c r="U303" s="8" t="str">
        <f t="shared" si="30"/>
        <v>YES</v>
      </c>
    </row>
    <row r="304" spans="1:22" s="8" customFormat="1" ht="67.5" customHeight="1" x14ac:dyDescent="0.25">
      <c r="A304" s="7" t="s">
        <v>1897</v>
      </c>
      <c r="B304" s="7" t="s">
        <v>1898</v>
      </c>
      <c r="C304" s="7" t="s">
        <v>777</v>
      </c>
      <c r="D304" s="7" t="s">
        <v>778</v>
      </c>
      <c r="E304" s="7" t="s">
        <v>1899</v>
      </c>
      <c r="G304" s="7" t="s">
        <v>87</v>
      </c>
      <c r="H304" s="7" t="s">
        <v>88</v>
      </c>
      <c r="L304" s="7" t="s">
        <v>1900</v>
      </c>
      <c r="M304" s="7" t="s">
        <v>1901</v>
      </c>
      <c r="N304" s="9">
        <v>0.33871418470172299</v>
      </c>
      <c r="O304" s="9">
        <v>0.28706861785245202</v>
      </c>
      <c r="P304" s="9">
        <v>0.59123200721028202</v>
      </c>
      <c r="Q304" s="9">
        <v>7.4445489235801698</v>
      </c>
      <c r="R304" s="9">
        <v>6.1435754473022</v>
      </c>
      <c r="S304" s="9">
        <v>7.7695320706350302</v>
      </c>
      <c r="T304" s="8" t="str">
        <f t="shared" si="29"/>
        <v>YES</v>
      </c>
      <c r="U304" s="8" t="str">
        <f t="shared" si="30"/>
        <v>NO</v>
      </c>
      <c r="V304" s="11" t="str">
        <f t="shared" ref="V304:V318" si="33">IF(AVERAGE(N304:P304)&lt;0,"YES","NO")</f>
        <v>NO</v>
      </c>
    </row>
    <row r="305" spans="1:22" s="8" customFormat="1" ht="67.5" customHeight="1" x14ac:dyDescent="0.25">
      <c r="A305" s="7" t="s">
        <v>1902</v>
      </c>
      <c r="B305" s="7" t="s">
        <v>1903</v>
      </c>
      <c r="C305" s="7" t="s">
        <v>907</v>
      </c>
      <c r="D305" s="7" t="s">
        <v>908</v>
      </c>
      <c r="E305" s="7" t="s">
        <v>1904</v>
      </c>
      <c r="G305" s="7" t="s">
        <v>99</v>
      </c>
      <c r="H305" s="7" t="s">
        <v>100</v>
      </c>
      <c r="I305" s="7" t="s">
        <v>151</v>
      </c>
      <c r="J305" s="7" t="s">
        <v>90</v>
      </c>
      <c r="L305" s="7" t="s">
        <v>152</v>
      </c>
      <c r="M305" s="7" t="s">
        <v>1905</v>
      </c>
      <c r="N305" s="9">
        <v>1.65091288909307</v>
      </c>
      <c r="O305" s="9">
        <v>0.59206281053716603</v>
      </c>
      <c r="P305" s="9">
        <v>1.16625133744372</v>
      </c>
      <c r="Q305" s="9">
        <v>7.4431681137866104</v>
      </c>
      <c r="R305" s="9">
        <v>5.9610192642943201</v>
      </c>
      <c r="S305" s="9">
        <v>8.1356384398967592</v>
      </c>
      <c r="T305" s="8" t="str">
        <f t="shared" si="29"/>
        <v>YES</v>
      </c>
      <c r="U305" s="8" t="str">
        <f t="shared" si="30"/>
        <v>NO</v>
      </c>
      <c r="V305" s="11" t="str">
        <f t="shared" si="33"/>
        <v>NO</v>
      </c>
    </row>
    <row r="306" spans="1:22" s="8" customFormat="1" ht="67.5" customHeight="1" x14ac:dyDescent="0.25">
      <c r="A306" s="7" t="s">
        <v>1906</v>
      </c>
      <c r="B306" s="7" t="s">
        <v>1907</v>
      </c>
      <c r="C306" s="7" t="s">
        <v>416</v>
      </c>
      <c r="D306" s="7" t="s">
        <v>417</v>
      </c>
      <c r="E306" s="7" t="s">
        <v>582</v>
      </c>
      <c r="G306" s="7" t="s">
        <v>87</v>
      </c>
      <c r="H306" s="7" t="s">
        <v>88</v>
      </c>
      <c r="L306" s="7" t="s">
        <v>1908</v>
      </c>
      <c r="N306" s="9">
        <v>0.76275229570376601</v>
      </c>
      <c r="O306" s="9">
        <v>0.49221575504218101</v>
      </c>
      <c r="P306" s="9">
        <v>0.41221167959937799</v>
      </c>
      <c r="Q306" s="9">
        <v>7.4252611769664298</v>
      </c>
      <c r="R306" s="9">
        <v>6.2009094890781196</v>
      </c>
      <c r="S306" s="9">
        <v>6.2736780687468903</v>
      </c>
      <c r="T306" s="8" t="str">
        <f t="shared" si="29"/>
        <v>YES</v>
      </c>
      <c r="U306" s="8" t="str">
        <f t="shared" si="30"/>
        <v>NO</v>
      </c>
      <c r="V306" s="11" t="str">
        <f t="shared" si="33"/>
        <v>NO</v>
      </c>
    </row>
    <row r="307" spans="1:22" s="8" customFormat="1" ht="67.5" customHeight="1" x14ac:dyDescent="0.25">
      <c r="A307" s="7" t="s">
        <v>1909</v>
      </c>
      <c r="B307" s="7" t="s">
        <v>1910</v>
      </c>
      <c r="C307" s="7" t="s">
        <v>117</v>
      </c>
      <c r="D307" s="7" t="s">
        <v>118</v>
      </c>
      <c r="E307" s="7" t="s">
        <v>136</v>
      </c>
      <c r="G307" s="7" t="s">
        <v>87</v>
      </c>
      <c r="H307" s="7" t="s">
        <v>88</v>
      </c>
      <c r="I307" s="7" t="s">
        <v>1911</v>
      </c>
      <c r="J307" s="7" t="s">
        <v>102</v>
      </c>
      <c r="L307" s="7" t="s">
        <v>1912</v>
      </c>
      <c r="M307" s="7" t="s">
        <v>1913</v>
      </c>
      <c r="N307" s="9">
        <v>1.18825044585062</v>
      </c>
      <c r="O307" s="9">
        <v>-0.1606702587662</v>
      </c>
      <c r="P307" s="9">
        <v>0.50605486225191598</v>
      </c>
      <c r="Q307" s="9">
        <v>7.39285759639308</v>
      </c>
      <c r="R307" s="9">
        <v>6.9790737097269702</v>
      </c>
      <c r="S307" s="9">
        <v>18.5212798079768</v>
      </c>
      <c r="T307" s="8" t="str">
        <f t="shared" si="29"/>
        <v>YES</v>
      </c>
      <c r="U307" s="8" t="str">
        <f t="shared" si="30"/>
        <v>NO</v>
      </c>
      <c r="V307" s="11" t="str">
        <f t="shared" si="33"/>
        <v>NO</v>
      </c>
    </row>
    <row r="308" spans="1:22" s="8" customFormat="1" ht="67.5" customHeight="1" x14ac:dyDescent="0.25">
      <c r="A308" s="7" t="s">
        <v>1914</v>
      </c>
      <c r="B308" s="7" t="s">
        <v>1915</v>
      </c>
      <c r="C308" s="7" t="s">
        <v>186</v>
      </c>
      <c r="D308" s="7" t="s">
        <v>187</v>
      </c>
      <c r="E308" s="7" t="s">
        <v>1916</v>
      </c>
      <c r="F308" s="7" t="s">
        <v>1917</v>
      </c>
      <c r="G308" s="7" t="s">
        <v>128</v>
      </c>
      <c r="H308" s="7" t="s">
        <v>129</v>
      </c>
      <c r="I308" s="7" t="s">
        <v>1918</v>
      </c>
      <c r="J308" s="7" t="s">
        <v>240</v>
      </c>
      <c r="K308" s="7" t="s">
        <v>338</v>
      </c>
      <c r="L308" s="7" t="s">
        <v>1919</v>
      </c>
      <c r="M308" s="7" t="s">
        <v>1920</v>
      </c>
      <c r="N308" s="9">
        <v>0.36141699999999999</v>
      </c>
      <c r="O308" s="9">
        <v>0.247477</v>
      </c>
      <c r="P308" s="9">
        <v>0.23935999999999999</v>
      </c>
      <c r="Q308" s="9">
        <v>7.3830049999999998</v>
      </c>
      <c r="R308" s="9">
        <v>5.9510110000000003</v>
      </c>
      <c r="S308" s="9">
        <v>6.1696679999999997</v>
      </c>
      <c r="T308" s="8" t="str">
        <f t="shared" si="29"/>
        <v>YES</v>
      </c>
      <c r="U308" s="8" t="str">
        <f t="shared" si="30"/>
        <v>NO</v>
      </c>
      <c r="V308" s="11" t="str">
        <f t="shared" si="33"/>
        <v>NO</v>
      </c>
    </row>
    <row r="309" spans="1:22" s="8" customFormat="1" ht="67.5" customHeight="1" x14ac:dyDescent="0.25">
      <c r="A309" s="7" t="s">
        <v>1921</v>
      </c>
      <c r="B309" s="7" t="s">
        <v>1922</v>
      </c>
      <c r="C309" s="7" t="s">
        <v>117</v>
      </c>
      <c r="D309" s="7" t="s">
        <v>118</v>
      </c>
      <c r="E309" s="7" t="s">
        <v>1923</v>
      </c>
      <c r="G309" s="7" t="s">
        <v>128</v>
      </c>
      <c r="H309" s="7" t="s">
        <v>129</v>
      </c>
      <c r="M309" s="7" t="s">
        <v>1924</v>
      </c>
      <c r="N309" s="9">
        <v>1.17498483875016</v>
      </c>
      <c r="O309" s="9">
        <v>1.1203552321794299</v>
      </c>
      <c r="P309" s="9">
        <v>1.24579971879061</v>
      </c>
      <c r="Q309" s="9">
        <v>7.3591499062197903</v>
      </c>
      <c r="R309" s="9">
        <v>6.1605443887520597</v>
      </c>
      <c r="S309" s="9">
        <v>6.9889012634392698</v>
      </c>
      <c r="T309" s="8" t="str">
        <f t="shared" si="29"/>
        <v>YES</v>
      </c>
      <c r="U309" s="8" t="str">
        <f t="shared" si="30"/>
        <v>NO</v>
      </c>
      <c r="V309" s="11" t="str">
        <f t="shared" si="33"/>
        <v>NO</v>
      </c>
    </row>
    <row r="310" spans="1:22" s="8" customFormat="1" ht="67.5" customHeight="1" x14ac:dyDescent="0.25">
      <c r="A310" s="7" t="s">
        <v>1925</v>
      </c>
      <c r="B310" s="7" t="s">
        <v>1926</v>
      </c>
      <c r="C310" s="7" t="s">
        <v>186</v>
      </c>
      <c r="D310" s="7" t="s">
        <v>187</v>
      </c>
      <c r="E310" s="7" t="s">
        <v>1927</v>
      </c>
      <c r="F310" s="7" t="s">
        <v>1928</v>
      </c>
      <c r="G310" s="7" t="s">
        <v>87</v>
      </c>
      <c r="H310" s="7" t="s">
        <v>88</v>
      </c>
      <c r="K310" s="7" t="s">
        <v>198</v>
      </c>
      <c r="N310" s="9">
        <v>4.4096000000000003E-2</v>
      </c>
      <c r="O310" s="9">
        <v>2.4177000000000001E-2</v>
      </c>
      <c r="P310" s="9">
        <v>5.4538999999999997E-2</v>
      </c>
      <c r="Q310" s="9">
        <v>7.3535579999999996</v>
      </c>
      <c r="R310" s="9">
        <v>5.8467560000000001</v>
      </c>
      <c r="S310" s="9">
        <v>6.062036</v>
      </c>
      <c r="T310" s="8" t="str">
        <f t="shared" si="29"/>
        <v>YES</v>
      </c>
      <c r="U310" s="8" t="str">
        <f t="shared" si="30"/>
        <v>NO</v>
      </c>
      <c r="V310" s="11" t="str">
        <f t="shared" si="33"/>
        <v>NO</v>
      </c>
    </row>
    <row r="311" spans="1:22" s="8" customFormat="1" ht="67.5" customHeight="1" x14ac:dyDescent="0.25">
      <c r="A311" s="7" t="s">
        <v>1929</v>
      </c>
      <c r="B311" s="7" t="s">
        <v>1930</v>
      </c>
      <c r="C311" s="7" t="s">
        <v>380</v>
      </c>
      <c r="D311" s="7" t="s">
        <v>381</v>
      </c>
      <c r="E311" s="7" t="s">
        <v>382</v>
      </c>
      <c r="G311" s="7" t="s">
        <v>128</v>
      </c>
      <c r="H311" s="7" t="s">
        <v>129</v>
      </c>
      <c r="M311" s="7" t="s">
        <v>1931</v>
      </c>
      <c r="N311" s="9">
        <v>1.8267470495481199</v>
      </c>
      <c r="O311" s="9">
        <v>1.23929229855733</v>
      </c>
      <c r="P311" s="9">
        <v>1.1894718734940299</v>
      </c>
      <c r="Q311" s="9">
        <v>7.3187418271749802</v>
      </c>
      <c r="R311" s="9">
        <v>5.3611124957591203</v>
      </c>
      <c r="S311" s="9">
        <v>5.2904456035398004</v>
      </c>
      <c r="T311" s="8" t="str">
        <f t="shared" si="29"/>
        <v>YES</v>
      </c>
      <c r="U311" s="8" t="str">
        <f t="shared" si="30"/>
        <v>NO</v>
      </c>
      <c r="V311" s="11" t="str">
        <f t="shared" si="33"/>
        <v>NO</v>
      </c>
    </row>
    <row r="312" spans="1:22" s="8" customFormat="1" ht="67.5" customHeight="1" x14ac:dyDescent="0.25">
      <c r="A312" s="7" t="s">
        <v>1932</v>
      </c>
      <c r="B312" s="7" t="s">
        <v>1933</v>
      </c>
      <c r="C312" s="7" t="s">
        <v>326</v>
      </c>
      <c r="D312" s="7" t="s">
        <v>327</v>
      </c>
      <c r="E312" s="7" t="s">
        <v>1934</v>
      </c>
      <c r="G312" s="7" t="s">
        <v>99</v>
      </c>
      <c r="H312" s="7" t="s">
        <v>100</v>
      </c>
      <c r="K312" s="7" t="s">
        <v>1935</v>
      </c>
      <c r="L312" s="7" t="s">
        <v>1936</v>
      </c>
      <c r="M312" s="7" t="s">
        <v>1937</v>
      </c>
      <c r="N312" s="9">
        <v>0.60599999999999998</v>
      </c>
      <c r="O312" s="9">
        <v>0.20899999999999999</v>
      </c>
      <c r="P312" s="9">
        <v>0.43099999999999999</v>
      </c>
      <c r="Q312" s="9">
        <v>7.3170000000000002</v>
      </c>
      <c r="R312" s="9">
        <v>5.1859999999999999</v>
      </c>
      <c r="S312" s="9">
        <v>6.36</v>
      </c>
      <c r="T312" s="8" t="str">
        <f t="shared" si="29"/>
        <v>YES</v>
      </c>
      <c r="U312" s="8" t="str">
        <f t="shared" si="30"/>
        <v>NO</v>
      </c>
      <c r="V312" s="11" t="str">
        <f t="shared" si="33"/>
        <v>NO</v>
      </c>
    </row>
    <row r="313" spans="1:22" s="8" customFormat="1" ht="67.5" hidden="1" customHeight="1" x14ac:dyDescent="0.25">
      <c r="A313" s="7" t="s">
        <v>1938</v>
      </c>
      <c r="B313" s="7" t="s">
        <v>1939</v>
      </c>
      <c r="C313" s="7" t="s">
        <v>186</v>
      </c>
      <c r="D313" s="7" t="s">
        <v>187</v>
      </c>
      <c r="E313" s="7" t="s">
        <v>1940</v>
      </c>
      <c r="F313" s="7" t="s">
        <v>1941</v>
      </c>
      <c r="G313" s="7" t="s">
        <v>87</v>
      </c>
      <c r="H313" s="7" t="s">
        <v>88</v>
      </c>
      <c r="I313" s="7" t="s">
        <v>1942</v>
      </c>
      <c r="J313" s="7" t="s">
        <v>90</v>
      </c>
      <c r="K313" s="7" t="s">
        <v>198</v>
      </c>
      <c r="L313" s="7" t="s">
        <v>1943</v>
      </c>
      <c r="M313" s="7" t="s">
        <v>1944</v>
      </c>
      <c r="N313" s="9">
        <v>1.2406E-2</v>
      </c>
      <c r="O313" s="9">
        <v>-0.13910800000000001</v>
      </c>
      <c r="P313" s="9">
        <v>9.4154000000000002E-2</v>
      </c>
      <c r="Q313" s="9">
        <v>7.2803089999999999</v>
      </c>
      <c r="R313" s="9">
        <v>5.6927690000000002</v>
      </c>
      <c r="S313" s="9">
        <v>7.3665520000000004</v>
      </c>
      <c r="T313" s="8" t="str">
        <f t="shared" si="29"/>
        <v>YES</v>
      </c>
      <c r="U313" s="8" t="str">
        <f t="shared" si="30"/>
        <v>NO</v>
      </c>
      <c r="V313" s="11" t="str">
        <f t="shared" si="33"/>
        <v>YES</v>
      </c>
    </row>
    <row r="314" spans="1:22" s="8" customFormat="1" ht="67.5" customHeight="1" x14ac:dyDescent="0.25">
      <c r="A314" s="7" t="s">
        <v>1945</v>
      </c>
      <c r="B314" s="7" t="s">
        <v>1946</v>
      </c>
      <c r="C314" s="7" t="s">
        <v>186</v>
      </c>
      <c r="D314" s="7" t="s">
        <v>187</v>
      </c>
      <c r="E314" s="7" t="s">
        <v>335</v>
      </c>
      <c r="F314" s="7" t="s">
        <v>1947</v>
      </c>
      <c r="G314" s="7" t="s">
        <v>128</v>
      </c>
      <c r="H314" s="7" t="s">
        <v>129</v>
      </c>
      <c r="I314" s="7" t="s">
        <v>1948</v>
      </c>
      <c r="J314" s="7" t="s">
        <v>507</v>
      </c>
      <c r="K314" s="7" t="s">
        <v>338</v>
      </c>
      <c r="L314" s="7" t="s">
        <v>1949</v>
      </c>
      <c r="M314" s="7" t="s">
        <v>1950</v>
      </c>
      <c r="N314" s="9">
        <v>0.59436</v>
      </c>
      <c r="O314" s="9">
        <v>0.17554800000000001</v>
      </c>
      <c r="P314" s="9">
        <v>0.13356899999999999</v>
      </c>
      <c r="Q314" s="9">
        <v>7.2423919999999997</v>
      </c>
      <c r="R314" s="9">
        <v>4.984883</v>
      </c>
      <c r="S314" s="9">
        <v>6.6431089999999999</v>
      </c>
      <c r="T314" s="8" t="str">
        <f t="shared" si="29"/>
        <v>YES</v>
      </c>
      <c r="U314" s="8" t="str">
        <f t="shared" si="30"/>
        <v>NO</v>
      </c>
      <c r="V314" s="11" t="str">
        <f t="shared" si="33"/>
        <v>NO</v>
      </c>
    </row>
    <row r="315" spans="1:22" s="8" customFormat="1" ht="67.5" customHeight="1" x14ac:dyDescent="0.25">
      <c r="A315" s="7" t="s">
        <v>1951</v>
      </c>
      <c r="B315" s="7" t="s">
        <v>1952</v>
      </c>
      <c r="C315" s="7" t="s">
        <v>186</v>
      </c>
      <c r="D315" s="7" t="s">
        <v>187</v>
      </c>
      <c r="E315" s="7" t="s">
        <v>1211</v>
      </c>
      <c r="F315" s="7" t="s">
        <v>1953</v>
      </c>
      <c r="G315" s="7" t="s">
        <v>128</v>
      </c>
      <c r="H315" s="7" t="s">
        <v>129</v>
      </c>
      <c r="K315" s="7" t="s">
        <v>338</v>
      </c>
      <c r="M315" s="7" t="s">
        <v>1954</v>
      </c>
      <c r="N315" s="9">
        <v>0.87904000000000004</v>
      </c>
      <c r="O315" s="9">
        <v>0.169818</v>
      </c>
      <c r="P315" s="9">
        <v>0.107263</v>
      </c>
      <c r="Q315" s="9">
        <v>7.2329780000000001</v>
      </c>
      <c r="R315" s="9">
        <v>5.5639820000000002</v>
      </c>
      <c r="S315" s="9">
        <v>5.0490979999999999</v>
      </c>
      <c r="T315" s="8" t="str">
        <f t="shared" si="29"/>
        <v>YES</v>
      </c>
      <c r="U315" s="8" t="str">
        <f t="shared" si="30"/>
        <v>NO</v>
      </c>
      <c r="V315" s="11" t="str">
        <f t="shared" si="33"/>
        <v>NO</v>
      </c>
    </row>
    <row r="316" spans="1:22" s="8" customFormat="1" ht="67.5" customHeight="1" x14ac:dyDescent="0.25">
      <c r="A316" s="7" t="s">
        <v>1955</v>
      </c>
      <c r="B316" s="7" t="s">
        <v>1956</v>
      </c>
      <c r="C316" s="7" t="s">
        <v>703</v>
      </c>
      <c r="D316" s="7" t="s">
        <v>704</v>
      </c>
      <c r="E316" s="7" t="s">
        <v>1957</v>
      </c>
      <c r="G316" s="7" t="s">
        <v>99</v>
      </c>
      <c r="H316" s="7" t="s">
        <v>100</v>
      </c>
      <c r="I316" s="7" t="s">
        <v>316</v>
      </c>
      <c r="J316" s="7" t="s">
        <v>90</v>
      </c>
      <c r="L316" s="7" t="s">
        <v>1362</v>
      </c>
      <c r="N316" s="9">
        <v>1.318241</v>
      </c>
      <c r="O316" s="9">
        <v>-4.0529000000000003E-2</v>
      </c>
      <c r="P316" s="9">
        <v>0.28770699999999999</v>
      </c>
      <c r="Q316" s="9">
        <v>7.2325590000000002</v>
      </c>
      <c r="R316" s="9">
        <v>6.7667650000000004</v>
      </c>
      <c r="S316" s="9">
        <v>9.4389020000000006</v>
      </c>
      <c r="T316" s="8" t="str">
        <f t="shared" si="29"/>
        <v>YES</v>
      </c>
      <c r="U316" s="8" t="str">
        <f t="shared" si="30"/>
        <v>NO</v>
      </c>
      <c r="V316" s="11" t="str">
        <f t="shared" si="33"/>
        <v>NO</v>
      </c>
    </row>
    <row r="317" spans="1:22" s="8" customFormat="1" ht="67.5" customHeight="1" x14ac:dyDescent="0.25">
      <c r="A317" s="7" t="s">
        <v>1958</v>
      </c>
      <c r="B317" s="7" t="s">
        <v>1959</v>
      </c>
      <c r="C317" s="7" t="s">
        <v>108</v>
      </c>
      <c r="D317" s="7" t="s">
        <v>109</v>
      </c>
      <c r="E317" s="7" t="s">
        <v>1960</v>
      </c>
      <c r="G317" s="7" t="s">
        <v>99</v>
      </c>
      <c r="H317" s="7" t="s">
        <v>100</v>
      </c>
      <c r="K317" s="7" t="s">
        <v>1961</v>
      </c>
      <c r="M317" s="7" t="s">
        <v>1962</v>
      </c>
      <c r="N317" s="9">
        <v>0.45007599999999998</v>
      </c>
      <c r="O317" s="9">
        <v>0.219725</v>
      </c>
      <c r="P317" s="9">
        <v>0.45763199999999998</v>
      </c>
      <c r="Q317" s="9">
        <v>7.2252039999999997</v>
      </c>
      <c r="R317" s="9">
        <v>6.3423670000000003</v>
      </c>
      <c r="S317" s="9">
        <v>8.0058570000000007</v>
      </c>
      <c r="T317" s="8" t="str">
        <f t="shared" si="29"/>
        <v>YES</v>
      </c>
      <c r="U317" s="8" t="str">
        <f t="shared" si="30"/>
        <v>NO</v>
      </c>
      <c r="V317" s="11" t="str">
        <f t="shared" si="33"/>
        <v>NO</v>
      </c>
    </row>
    <row r="318" spans="1:22" s="8" customFormat="1" ht="67.5" customHeight="1" x14ac:dyDescent="0.25">
      <c r="A318" s="7" t="s">
        <v>1963</v>
      </c>
      <c r="B318" s="7" t="s">
        <v>1964</v>
      </c>
      <c r="C318" s="7" t="s">
        <v>236</v>
      </c>
      <c r="D318" s="7" t="s">
        <v>237</v>
      </c>
      <c r="E318" s="7" t="s">
        <v>1965</v>
      </c>
      <c r="G318" s="7" t="s">
        <v>223</v>
      </c>
      <c r="H318" s="7" t="s">
        <v>224</v>
      </c>
      <c r="K318" s="7" t="s">
        <v>1966</v>
      </c>
      <c r="M318" s="7" t="s">
        <v>1967</v>
      </c>
      <c r="N318" s="9">
        <v>1.084991</v>
      </c>
      <c r="O318" s="9">
        <v>1.00023945</v>
      </c>
      <c r="P318" s="9">
        <v>1.02261388</v>
      </c>
      <c r="Q318" s="9">
        <v>7.2120670000000002</v>
      </c>
      <c r="R318" s="9">
        <v>6.52949454</v>
      </c>
      <c r="S318" s="9">
        <v>7.50458333</v>
      </c>
      <c r="T318" s="8" t="str">
        <f t="shared" si="29"/>
        <v>YES</v>
      </c>
      <c r="U318" s="8" t="str">
        <f t="shared" si="30"/>
        <v>NO</v>
      </c>
      <c r="V318" s="11" t="str">
        <f t="shared" si="33"/>
        <v>NO</v>
      </c>
    </row>
    <row r="319" spans="1:22" s="8" customFormat="1" ht="67.5" hidden="1" customHeight="1" x14ac:dyDescent="0.25">
      <c r="A319" s="7" t="s">
        <v>1968</v>
      </c>
      <c r="B319" s="7" t="s">
        <v>1969</v>
      </c>
      <c r="C319" s="7" t="s">
        <v>1970</v>
      </c>
      <c r="D319" s="7" t="s">
        <v>1971</v>
      </c>
      <c r="E319" s="7" t="s">
        <v>1972</v>
      </c>
      <c r="G319" s="7" t="s">
        <v>87</v>
      </c>
      <c r="H319" s="7" t="s">
        <v>88</v>
      </c>
      <c r="K319" s="7" t="s">
        <v>1973</v>
      </c>
      <c r="L319" s="7" t="s">
        <v>1974</v>
      </c>
      <c r="N319" s="9">
        <v>0.422459969362242</v>
      </c>
      <c r="O319" s="9">
        <v>-0.120769278620543</v>
      </c>
      <c r="P319" s="9">
        <v>-0.49787672458679</v>
      </c>
      <c r="Q319" s="9">
        <v>7.1788533746027596</v>
      </c>
      <c r="R319" s="9">
        <v>5.3075958290082301</v>
      </c>
      <c r="S319" s="9">
        <v>5.33730640691451</v>
      </c>
      <c r="T319" s="8" t="str">
        <f t="shared" si="29"/>
        <v>YES</v>
      </c>
      <c r="U319" s="8" t="str">
        <f t="shared" si="30"/>
        <v>YES</v>
      </c>
    </row>
    <row r="320" spans="1:22" s="8" customFormat="1" ht="67.5" hidden="1" customHeight="1" x14ac:dyDescent="0.25">
      <c r="A320" s="7" t="s">
        <v>1975</v>
      </c>
      <c r="B320" s="7" t="s">
        <v>1976</v>
      </c>
      <c r="C320" s="7" t="s">
        <v>220</v>
      </c>
      <c r="D320" s="7" t="s">
        <v>221</v>
      </c>
      <c r="E320" s="7" t="s">
        <v>222</v>
      </c>
      <c r="G320" s="7" t="s">
        <v>99</v>
      </c>
      <c r="H320" s="7" t="s">
        <v>100</v>
      </c>
      <c r="I320" s="7" t="s">
        <v>1977</v>
      </c>
      <c r="J320" s="7" t="s">
        <v>102</v>
      </c>
      <c r="L320" s="7" t="s">
        <v>1978</v>
      </c>
      <c r="M320" s="7" t="s">
        <v>1979</v>
      </c>
      <c r="N320" s="9">
        <v>-0.88314360381442203</v>
      </c>
      <c r="O320" s="9">
        <v>-1.4600472550152599</v>
      </c>
      <c r="P320" s="9">
        <v>-0.22311861170952199</v>
      </c>
      <c r="Q320" s="9">
        <v>7.1782203579741104</v>
      </c>
      <c r="R320" s="9">
        <v>5.6075026129616203</v>
      </c>
      <c r="S320" s="9">
        <v>10.292207836507099</v>
      </c>
      <c r="T320" s="8" t="str">
        <f t="shared" si="29"/>
        <v>YES</v>
      </c>
      <c r="U320" s="8" t="str">
        <f t="shared" si="30"/>
        <v>YES</v>
      </c>
    </row>
    <row r="321" spans="1:22" s="8" customFormat="1" ht="67.5" customHeight="1" x14ac:dyDescent="0.25">
      <c r="A321" s="7" t="s">
        <v>1980</v>
      </c>
      <c r="B321" s="7" t="s">
        <v>1981</v>
      </c>
      <c r="C321" s="7" t="s">
        <v>236</v>
      </c>
      <c r="D321" s="7" t="s">
        <v>237</v>
      </c>
      <c r="E321" s="7" t="s">
        <v>1864</v>
      </c>
      <c r="G321" s="7" t="s">
        <v>87</v>
      </c>
      <c r="H321" s="7" t="s">
        <v>88</v>
      </c>
      <c r="I321" s="7" t="s">
        <v>1982</v>
      </c>
      <c r="J321" s="7" t="s">
        <v>90</v>
      </c>
      <c r="K321" s="7" t="s">
        <v>1983</v>
      </c>
      <c r="L321" s="7" t="s">
        <v>1984</v>
      </c>
      <c r="M321" s="7" t="s">
        <v>1985</v>
      </c>
      <c r="N321" s="9">
        <v>0.99809784999999995</v>
      </c>
      <c r="O321" s="9">
        <v>1.08146151</v>
      </c>
      <c r="P321" s="9">
        <v>0.17875252</v>
      </c>
      <c r="Q321" s="9">
        <v>7.17650378</v>
      </c>
      <c r="R321" s="9">
        <v>6.64301502</v>
      </c>
      <c r="S321" s="9">
        <v>6.7392873099999999</v>
      </c>
      <c r="T321" s="8" t="str">
        <f t="shared" si="29"/>
        <v>YES</v>
      </c>
      <c r="U321" s="8" t="str">
        <f t="shared" si="30"/>
        <v>NO</v>
      </c>
      <c r="V321" s="11" t="str">
        <f t="shared" ref="V321:V332" si="34">IF(AVERAGE(N321:P321)&lt;0,"YES","NO")</f>
        <v>NO</v>
      </c>
    </row>
    <row r="322" spans="1:22" s="8" customFormat="1" ht="67.5" customHeight="1" x14ac:dyDescent="0.25">
      <c r="A322" s="7" t="s">
        <v>1986</v>
      </c>
      <c r="B322" s="7" t="s">
        <v>1987</v>
      </c>
      <c r="C322" s="7" t="s">
        <v>1988</v>
      </c>
      <c r="D322" s="7" t="s">
        <v>1989</v>
      </c>
      <c r="E322" s="7" t="s">
        <v>1990</v>
      </c>
      <c r="G322" s="7" t="s">
        <v>87</v>
      </c>
      <c r="H322" s="7" t="s">
        <v>88</v>
      </c>
      <c r="I322" s="7" t="s">
        <v>1991</v>
      </c>
      <c r="J322" s="7" t="s">
        <v>90</v>
      </c>
      <c r="L322" s="7" t="s">
        <v>1992</v>
      </c>
      <c r="M322" s="7" t="s">
        <v>1993</v>
      </c>
      <c r="N322" s="9">
        <v>0.22938303453148401</v>
      </c>
      <c r="O322" s="9">
        <v>2.9108921478449401E-2</v>
      </c>
      <c r="P322" s="9">
        <v>1.6264449080202598E-2</v>
      </c>
      <c r="Q322" s="9">
        <v>7.1652357666058801</v>
      </c>
      <c r="R322" s="9">
        <v>7.6137914388466799</v>
      </c>
      <c r="S322" s="9">
        <v>14.1128351215182</v>
      </c>
      <c r="T322" s="8" t="str">
        <f t="shared" si="29"/>
        <v>YES</v>
      </c>
      <c r="U322" s="8" t="str">
        <f t="shared" si="30"/>
        <v>NO</v>
      </c>
      <c r="V322" s="11" t="str">
        <f t="shared" si="34"/>
        <v>NO</v>
      </c>
    </row>
    <row r="323" spans="1:22" s="8" customFormat="1" ht="67.5" customHeight="1" x14ac:dyDescent="0.25">
      <c r="A323" s="7" t="s">
        <v>1994</v>
      </c>
      <c r="B323" s="7" t="s">
        <v>1995</v>
      </c>
      <c r="C323" s="7" t="s">
        <v>108</v>
      </c>
      <c r="D323" s="7" t="s">
        <v>109</v>
      </c>
      <c r="E323" s="7" t="s">
        <v>1996</v>
      </c>
      <c r="F323" s="7" t="s">
        <v>1997</v>
      </c>
      <c r="G323" s="7" t="s">
        <v>128</v>
      </c>
      <c r="H323" s="7" t="s">
        <v>129</v>
      </c>
      <c r="I323" s="7" t="s">
        <v>1998</v>
      </c>
      <c r="J323" s="7" t="s">
        <v>90</v>
      </c>
      <c r="K323" s="7" t="s">
        <v>1999</v>
      </c>
      <c r="L323" s="7" t="s">
        <v>2000</v>
      </c>
      <c r="N323" s="9">
        <v>0.66987399999999997</v>
      </c>
      <c r="O323" s="9">
        <v>0.392233</v>
      </c>
      <c r="P323" s="9">
        <v>6.1943999999999999E-2</v>
      </c>
      <c r="Q323" s="9">
        <v>7.1487499999999997</v>
      </c>
      <c r="R323" s="9">
        <v>5.6743360000000003</v>
      </c>
      <c r="S323" s="9">
        <v>5.6159520000000001</v>
      </c>
      <c r="T323" s="8" t="str">
        <f t="shared" ref="T323:T386" si="35">IF(OR(N323="n.d.",O323="n.d.",P323="n.d.",Q323="n.d.",R323="n.d.",S323="n.d."),"NO","YES")</f>
        <v>YES</v>
      </c>
      <c r="U323" s="8" t="str">
        <f t="shared" ref="U323:U386" si="36">IF(OR(AND(N323&lt;0,O323&lt;0),AND(O323&lt;0,P323&lt;0)),"YES","NO")</f>
        <v>NO</v>
      </c>
      <c r="V323" s="11" t="str">
        <f t="shared" si="34"/>
        <v>NO</v>
      </c>
    </row>
    <row r="324" spans="1:22" s="8" customFormat="1" ht="67.5" customHeight="1" x14ac:dyDescent="0.25">
      <c r="A324" s="7" t="s">
        <v>2001</v>
      </c>
      <c r="B324" s="7" t="s">
        <v>2002</v>
      </c>
      <c r="C324" s="7" t="s">
        <v>303</v>
      </c>
      <c r="D324" s="7" t="s">
        <v>304</v>
      </c>
      <c r="E324" s="7" t="s">
        <v>2003</v>
      </c>
      <c r="G324" s="7" t="s">
        <v>87</v>
      </c>
      <c r="H324" s="7" t="s">
        <v>88</v>
      </c>
      <c r="I324" s="7" t="s">
        <v>2004</v>
      </c>
      <c r="J324" s="7" t="s">
        <v>90</v>
      </c>
      <c r="L324" s="7" t="s">
        <v>307</v>
      </c>
      <c r="M324" s="7" t="s">
        <v>2005</v>
      </c>
      <c r="N324" s="9">
        <v>0.52192375261684598</v>
      </c>
      <c r="O324" s="9">
        <v>0.246471425609087</v>
      </c>
      <c r="P324" s="9">
        <v>0.248342295728915</v>
      </c>
      <c r="Q324" s="9">
        <v>7.1449453602978901</v>
      </c>
      <c r="R324" s="9">
        <v>5.0003551734205098</v>
      </c>
      <c r="S324" s="9">
        <v>5.4185385619873996</v>
      </c>
      <c r="T324" s="8" t="str">
        <f t="shared" si="35"/>
        <v>YES</v>
      </c>
      <c r="U324" s="8" t="str">
        <f t="shared" si="36"/>
        <v>NO</v>
      </c>
      <c r="V324" s="11" t="str">
        <f t="shared" si="34"/>
        <v>NO</v>
      </c>
    </row>
    <row r="325" spans="1:22" s="8" customFormat="1" ht="67.5" customHeight="1" x14ac:dyDescent="0.25">
      <c r="A325" s="7" t="s">
        <v>2006</v>
      </c>
      <c r="B325" s="7" t="s">
        <v>2007</v>
      </c>
      <c r="C325" s="7" t="s">
        <v>186</v>
      </c>
      <c r="D325" s="7" t="s">
        <v>187</v>
      </c>
      <c r="E325" s="7" t="s">
        <v>2008</v>
      </c>
      <c r="F325" s="7" t="s">
        <v>2009</v>
      </c>
      <c r="G325" s="7" t="s">
        <v>128</v>
      </c>
      <c r="H325" s="7" t="s">
        <v>129</v>
      </c>
      <c r="K325" s="7" t="s">
        <v>338</v>
      </c>
      <c r="M325" s="7" t="s">
        <v>2010</v>
      </c>
      <c r="N325" s="9">
        <v>1.094317</v>
      </c>
      <c r="O325" s="9">
        <v>0.53540500000000002</v>
      </c>
      <c r="P325" s="9">
        <v>0.382633</v>
      </c>
      <c r="Q325" s="9">
        <v>7.1051669999999998</v>
      </c>
      <c r="R325" s="9">
        <v>5.6288520000000002</v>
      </c>
      <c r="S325" s="9">
        <v>6.7653800000000004</v>
      </c>
      <c r="T325" s="8" t="str">
        <f t="shared" si="35"/>
        <v>YES</v>
      </c>
      <c r="U325" s="8" t="str">
        <f t="shared" si="36"/>
        <v>NO</v>
      </c>
      <c r="V325" s="11" t="str">
        <f t="shared" si="34"/>
        <v>NO</v>
      </c>
    </row>
    <row r="326" spans="1:22" s="8" customFormat="1" ht="67.5" customHeight="1" x14ac:dyDescent="0.25">
      <c r="A326" s="7" t="s">
        <v>2011</v>
      </c>
      <c r="B326" s="7" t="s">
        <v>2012</v>
      </c>
      <c r="C326" s="7" t="s">
        <v>186</v>
      </c>
      <c r="D326" s="7" t="s">
        <v>187</v>
      </c>
      <c r="E326" s="7" t="s">
        <v>2013</v>
      </c>
      <c r="F326" s="7" t="s">
        <v>2014</v>
      </c>
      <c r="G326" s="7" t="s">
        <v>99</v>
      </c>
      <c r="H326" s="7" t="s">
        <v>100</v>
      </c>
      <c r="K326" s="7" t="s">
        <v>521</v>
      </c>
      <c r="N326" s="9">
        <v>0.48904999999999998</v>
      </c>
      <c r="O326" s="9">
        <v>9.5951999999999996E-2</v>
      </c>
      <c r="P326" s="9">
        <v>7.5874999999999998E-2</v>
      </c>
      <c r="Q326" s="9">
        <v>7.0945210000000003</v>
      </c>
      <c r="R326" s="9">
        <v>5.2411409999999998</v>
      </c>
      <c r="S326" s="9">
        <v>5.9071860000000003</v>
      </c>
      <c r="T326" s="8" t="str">
        <f t="shared" si="35"/>
        <v>YES</v>
      </c>
      <c r="U326" s="8" t="str">
        <f t="shared" si="36"/>
        <v>NO</v>
      </c>
      <c r="V326" s="11" t="str">
        <f t="shared" si="34"/>
        <v>NO</v>
      </c>
    </row>
    <row r="327" spans="1:22" s="8" customFormat="1" ht="67.5" customHeight="1" x14ac:dyDescent="0.25">
      <c r="A327" s="7" t="s">
        <v>2015</v>
      </c>
      <c r="B327" s="7" t="s">
        <v>2016</v>
      </c>
      <c r="C327" s="7" t="s">
        <v>186</v>
      </c>
      <c r="D327" s="7" t="s">
        <v>187</v>
      </c>
      <c r="E327" s="7" t="s">
        <v>2017</v>
      </c>
      <c r="F327" s="7" t="s">
        <v>2018</v>
      </c>
      <c r="G327" s="7" t="s">
        <v>87</v>
      </c>
      <c r="H327" s="7" t="s">
        <v>88</v>
      </c>
      <c r="I327" s="7" t="s">
        <v>389</v>
      </c>
      <c r="J327" s="7" t="s">
        <v>90</v>
      </c>
      <c r="K327" s="7" t="s">
        <v>191</v>
      </c>
      <c r="L327" s="7" t="s">
        <v>419</v>
      </c>
      <c r="M327" s="7" t="s">
        <v>2019</v>
      </c>
      <c r="N327" s="9">
        <v>0.326318</v>
      </c>
      <c r="O327" s="9">
        <v>-4.4146999999999999E-2</v>
      </c>
      <c r="P327" s="9">
        <v>0.15966</v>
      </c>
      <c r="Q327" s="9">
        <v>7.0483989999999999</v>
      </c>
      <c r="R327" s="9">
        <v>6.2543559999999996</v>
      </c>
      <c r="S327" s="9">
        <v>9.3834820000000008</v>
      </c>
      <c r="T327" s="8" t="str">
        <f t="shared" si="35"/>
        <v>YES</v>
      </c>
      <c r="U327" s="8" t="str">
        <f t="shared" si="36"/>
        <v>NO</v>
      </c>
      <c r="V327" s="11" t="str">
        <f t="shared" si="34"/>
        <v>NO</v>
      </c>
    </row>
    <row r="328" spans="1:22" s="8" customFormat="1" ht="67.5" customHeight="1" x14ac:dyDescent="0.25">
      <c r="A328" s="7" t="s">
        <v>2020</v>
      </c>
      <c r="B328" s="7" t="s">
        <v>2021</v>
      </c>
      <c r="C328" s="7" t="s">
        <v>172</v>
      </c>
      <c r="D328" s="7" t="s">
        <v>173</v>
      </c>
      <c r="E328" s="7" t="s">
        <v>1458</v>
      </c>
      <c r="G328" s="7" t="s">
        <v>87</v>
      </c>
      <c r="H328" s="7" t="s">
        <v>88</v>
      </c>
      <c r="N328" s="9">
        <v>1.05257623882111</v>
      </c>
      <c r="O328" s="9">
        <v>-0.51963680363990905</v>
      </c>
      <c r="P328" s="9">
        <v>0.125591079587863</v>
      </c>
      <c r="Q328" s="9">
        <v>7.0459230674575304</v>
      </c>
      <c r="R328" s="9">
        <v>5.0326741747753498</v>
      </c>
      <c r="S328" s="9">
        <v>7.1972125521892796</v>
      </c>
      <c r="T328" s="8" t="str">
        <f t="shared" si="35"/>
        <v>YES</v>
      </c>
      <c r="U328" s="8" t="str">
        <f t="shared" si="36"/>
        <v>NO</v>
      </c>
      <c r="V328" s="11" t="str">
        <f t="shared" si="34"/>
        <v>NO</v>
      </c>
    </row>
    <row r="329" spans="1:22" s="8" customFormat="1" ht="67.5" customHeight="1" x14ac:dyDescent="0.25">
      <c r="A329" s="7" t="s">
        <v>2022</v>
      </c>
      <c r="B329" s="7" t="s">
        <v>2023</v>
      </c>
      <c r="C329" s="7" t="s">
        <v>343</v>
      </c>
      <c r="D329" s="7" t="s">
        <v>344</v>
      </c>
      <c r="E329" s="7" t="s">
        <v>345</v>
      </c>
      <c r="F329" s="7" t="s">
        <v>2024</v>
      </c>
      <c r="G329" s="7" t="s">
        <v>87</v>
      </c>
      <c r="H329" s="7" t="s">
        <v>88</v>
      </c>
      <c r="I329" s="7" t="s">
        <v>2025</v>
      </c>
      <c r="J329" s="7" t="s">
        <v>102</v>
      </c>
      <c r="L329" s="7" t="s">
        <v>2026</v>
      </c>
      <c r="M329" s="7" t="s">
        <v>2027</v>
      </c>
      <c r="N329" s="9">
        <v>0.61157799999999995</v>
      </c>
      <c r="O329" s="9">
        <v>6.4396999999999996E-2</v>
      </c>
      <c r="P329" s="9">
        <v>6.6512000000000002E-2</v>
      </c>
      <c r="Q329" s="9">
        <v>7.0384349999999998</v>
      </c>
      <c r="R329" s="9">
        <v>4.7149669999999997</v>
      </c>
      <c r="S329" s="9">
        <v>5.4823230000000001</v>
      </c>
      <c r="T329" s="8" t="str">
        <f t="shared" si="35"/>
        <v>YES</v>
      </c>
      <c r="U329" s="8" t="str">
        <f t="shared" si="36"/>
        <v>NO</v>
      </c>
      <c r="V329" s="11" t="str">
        <f t="shared" si="34"/>
        <v>NO</v>
      </c>
    </row>
    <row r="330" spans="1:22" s="8" customFormat="1" ht="67.5" customHeight="1" x14ac:dyDescent="0.25">
      <c r="A330" s="7" t="s">
        <v>2028</v>
      </c>
      <c r="B330" s="7" t="s">
        <v>2029</v>
      </c>
      <c r="C330" s="7" t="s">
        <v>95</v>
      </c>
      <c r="D330" s="7" t="s">
        <v>96</v>
      </c>
      <c r="E330" s="7" t="s">
        <v>2030</v>
      </c>
      <c r="G330" s="7" t="s">
        <v>87</v>
      </c>
      <c r="H330" s="7" t="s">
        <v>88</v>
      </c>
      <c r="I330" s="7" t="s">
        <v>2031</v>
      </c>
      <c r="J330" s="7" t="s">
        <v>102</v>
      </c>
      <c r="L330" s="7" t="s">
        <v>2032</v>
      </c>
      <c r="M330" s="7" t="s">
        <v>2033</v>
      </c>
      <c r="N330" s="9">
        <v>0.18717951588046799</v>
      </c>
      <c r="O330" s="9">
        <v>0.18521211520136599</v>
      </c>
      <c r="P330" s="9">
        <v>0.13218807359496601</v>
      </c>
      <c r="Q330" s="9">
        <v>7.0320432434933604</v>
      </c>
      <c r="R330" s="9">
        <v>5.6246349141101302</v>
      </c>
      <c r="S330" s="9">
        <v>9.4865828606291398</v>
      </c>
      <c r="T330" s="8" t="str">
        <f t="shared" si="35"/>
        <v>YES</v>
      </c>
      <c r="U330" s="8" t="str">
        <f t="shared" si="36"/>
        <v>NO</v>
      </c>
      <c r="V330" s="11" t="str">
        <f t="shared" si="34"/>
        <v>NO</v>
      </c>
    </row>
    <row r="331" spans="1:22" s="8" customFormat="1" ht="67.5" customHeight="1" x14ac:dyDescent="0.25">
      <c r="A331" s="7" t="s">
        <v>2034</v>
      </c>
      <c r="B331" s="7" t="s">
        <v>2035</v>
      </c>
      <c r="C331" s="7" t="s">
        <v>95</v>
      </c>
      <c r="D331" s="7" t="s">
        <v>96</v>
      </c>
      <c r="E331" s="7" t="s">
        <v>97</v>
      </c>
      <c r="F331" s="7" t="s">
        <v>2036</v>
      </c>
      <c r="G331" s="7" t="s">
        <v>87</v>
      </c>
      <c r="H331" s="7" t="s">
        <v>88</v>
      </c>
      <c r="I331" s="7" t="s">
        <v>2037</v>
      </c>
      <c r="J331" s="7" t="s">
        <v>90</v>
      </c>
      <c r="K331" s="7" t="s">
        <v>2038</v>
      </c>
      <c r="L331" s="7" t="s">
        <v>2039</v>
      </c>
      <c r="M331" s="7" t="s">
        <v>2040</v>
      </c>
      <c r="N331" s="9">
        <v>0.21468004919776301</v>
      </c>
      <c r="O331" s="9">
        <v>0.18521211520136599</v>
      </c>
      <c r="P331" s="9">
        <v>0.37331303890704998</v>
      </c>
      <c r="Q331" s="9">
        <v>6.97976370759761</v>
      </c>
      <c r="R331" s="9">
        <v>6.4549566010262698</v>
      </c>
      <c r="S331" s="9">
        <v>13.2997335509676</v>
      </c>
      <c r="T331" s="8" t="str">
        <f t="shared" si="35"/>
        <v>YES</v>
      </c>
      <c r="U331" s="8" t="str">
        <f t="shared" si="36"/>
        <v>NO</v>
      </c>
      <c r="V331" s="11" t="str">
        <f t="shared" si="34"/>
        <v>NO</v>
      </c>
    </row>
    <row r="332" spans="1:22" s="8" customFormat="1" ht="67.5" customHeight="1" x14ac:dyDescent="0.25">
      <c r="A332" s="7" t="s">
        <v>2041</v>
      </c>
      <c r="B332" s="7" t="s">
        <v>2042</v>
      </c>
      <c r="C332" s="7" t="s">
        <v>84</v>
      </c>
      <c r="D332" s="7" t="s">
        <v>85</v>
      </c>
      <c r="E332" s="7" t="s">
        <v>86</v>
      </c>
      <c r="G332" s="7" t="s">
        <v>87</v>
      </c>
      <c r="H332" s="7" t="s">
        <v>88</v>
      </c>
      <c r="L332" s="7" t="s">
        <v>2043</v>
      </c>
      <c r="M332" s="7" t="s">
        <v>2044</v>
      </c>
      <c r="N332" s="9">
        <v>0.48649900000000001</v>
      </c>
      <c r="O332" s="9">
        <v>-0.13845199999999999</v>
      </c>
      <c r="P332" s="9">
        <v>4.2340000000000003E-2</v>
      </c>
      <c r="Q332" s="9">
        <v>6.97133</v>
      </c>
      <c r="R332" s="9">
        <v>5.0389540000000004</v>
      </c>
      <c r="S332" s="9">
        <v>6.7283030000000004</v>
      </c>
      <c r="T332" s="8" t="str">
        <f t="shared" si="35"/>
        <v>YES</v>
      </c>
      <c r="U332" s="8" t="str">
        <f t="shared" si="36"/>
        <v>NO</v>
      </c>
      <c r="V332" s="11" t="str">
        <f t="shared" si="34"/>
        <v>NO</v>
      </c>
    </row>
    <row r="333" spans="1:22" s="8" customFormat="1" ht="67.5" hidden="1" customHeight="1" x14ac:dyDescent="0.25">
      <c r="A333" s="7" t="s">
        <v>2045</v>
      </c>
      <c r="B333" s="7" t="s">
        <v>2046</v>
      </c>
      <c r="C333" s="7" t="s">
        <v>108</v>
      </c>
      <c r="D333" s="7" t="s">
        <v>109</v>
      </c>
      <c r="E333" s="7" t="s">
        <v>2047</v>
      </c>
      <c r="G333" s="7" t="s">
        <v>87</v>
      </c>
      <c r="H333" s="7" t="s">
        <v>88</v>
      </c>
      <c r="K333" s="7" t="s">
        <v>2048</v>
      </c>
      <c r="M333" s="7" t="s">
        <v>2049</v>
      </c>
      <c r="N333" s="9">
        <v>-0.24265900000000001</v>
      </c>
      <c r="O333" s="9">
        <v>-0.61531000000000002</v>
      </c>
      <c r="P333" s="9">
        <v>0.295178</v>
      </c>
      <c r="Q333" s="9">
        <v>7.0604199999999997</v>
      </c>
      <c r="R333" s="9">
        <v>7.5332590000000001</v>
      </c>
      <c r="S333" s="9">
        <v>10.397247</v>
      </c>
      <c r="T333" s="8" t="str">
        <f t="shared" si="35"/>
        <v>YES</v>
      </c>
      <c r="U333" s="8" t="str">
        <f t="shared" si="36"/>
        <v>YES</v>
      </c>
    </row>
    <row r="334" spans="1:22" s="8" customFormat="1" ht="67.5" customHeight="1" x14ac:dyDescent="0.25">
      <c r="A334" s="7" t="s">
        <v>2050</v>
      </c>
      <c r="B334" s="7" t="s">
        <v>2051</v>
      </c>
      <c r="C334" s="7" t="s">
        <v>186</v>
      </c>
      <c r="D334" s="7" t="s">
        <v>187</v>
      </c>
      <c r="E334" s="7" t="s">
        <v>2052</v>
      </c>
      <c r="F334" s="7" t="s">
        <v>2053</v>
      </c>
      <c r="G334" s="7" t="s">
        <v>128</v>
      </c>
      <c r="H334" s="7" t="s">
        <v>129</v>
      </c>
      <c r="K334" s="7" t="s">
        <v>338</v>
      </c>
      <c r="M334" s="7" t="s">
        <v>2054</v>
      </c>
      <c r="N334" s="9">
        <v>0.56221100000000002</v>
      </c>
      <c r="O334" s="9">
        <v>0.19404099999999999</v>
      </c>
      <c r="P334" s="9">
        <v>0.58124799999999999</v>
      </c>
      <c r="Q334" s="9">
        <v>6.894787</v>
      </c>
      <c r="R334" s="9">
        <v>4.8589570000000002</v>
      </c>
      <c r="S334" s="9">
        <v>4.7269500000000004</v>
      </c>
      <c r="T334" s="8" t="str">
        <f t="shared" si="35"/>
        <v>YES</v>
      </c>
      <c r="U334" s="8" t="str">
        <f t="shared" si="36"/>
        <v>NO</v>
      </c>
      <c r="V334" s="11" t="str">
        <f t="shared" ref="V334:V358" si="37">IF(AVERAGE(N334:P334)&lt;0,"YES","NO")</f>
        <v>NO</v>
      </c>
    </row>
    <row r="335" spans="1:22" s="8" customFormat="1" ht="67.5" customHeight="1" x14ac:dyDescent="0.25">
      <c r="A335" s="7" t="s">
        <v>2055</v>
      </c>
      <c r="B335" s="7" t="s">
        <v>2056</v>
      </c>
      <c r="C335" s="7" t="s">
        <v>186</v>
      </c>
      <c r="D335" s="7" t="s">
        <v>187</v>
      </c>
      <c r="E335" s="7" t="s">
        <v>2057</v>
      </c>
      <c r="F335" s="7" t="s">
        <v>2058</v>
      </c>
      <c r="G335" s="7" t="s">
        <v>87</v>
      </c>
      <c r="H335" s="7" t="s">
        <v>88</v>
      </c>
      <c r="K335" s="7" t="s">
        <v>198</v>
      </c>
      <c r="M335" s="7" t="s">
        <v>2059</v>
      </c>
      <c r="N335" s="9">
        <v>0.100927</v>
      </c>
      <c r="O335" s="9">
        <v>0.13814899999999999</v>
      </c>
      <c r="P335" s="9">
        <v>0.14291100000000001</v>
      </c>
      <c r="Q335" s="9">
        <v>6.8653620000000002</v>
      </c>
      <c r="R335" s="9">
        <v>4.2117000000000004</v>
      </c>
      <c r="S335" s="9">
        <v>8.8218680000000003</v>
      </c>
      <c r="T335" s="8" t="str">
        <f t="shared" si="35"/>
        <v>YES</v>
      </c>
      <c r="U335" s="8" t="str">
        <f t="shared" si="36"/>
        <v>NO</v>
      </c>
      <c r="V335" s="11" t="str">
        <f t="shared" si="37"/>
        <v>NO</v>
      </c>
    </row>
    <row r="336" spans="1:22" s="8" customFormat="1" ht="67.5" customHeight="1" x14ac:dyDescent="0.25">
      <c r="A336" s="7" t="s">
        <v>2060</v>
      </c>
      <c r="B336" s="7" t="s">
        <v>2061</v>
      </c>
      <c r="C336" s="7" t="s">
        <v>142</v>
      </c>
      <c r="D336" s="7" t="s">
        <v>143</v>
      </c>
      <c r="E336" s="7" t="s">
        <v>2062</v>
      </c>
      <c r="G336" s="7" t="s">
        <v>128</v>
      </c>
      <c r="H336" s="7" t="s">
        <v>129</v>
      </c>
      <c r="I336" s="7" t="s">
        <v>2063</v>
      </c>
      <c r="J336" s="7" t="s">
        <v>2064</v>
      </c>
      <c r="K336" s="7" t="s">
        <v>2065</v>
      </c>
      <c r="L336" s="7" t="s">
        <v>2066</v>
      </c>
      <c r="M336" s="7" t="s">
        <v>2067</v>
      </c>
      <c r="N336" s="9">
        <v>0.80754509384729201</v>
      </c>
      <c r="O336" s="9">
        <v>0.49363928107897298</v>
      </c>
      <c r="P336" s="9">
        <v>0.31368331973561198</v>
      </c>
      <c r="Q336" s="9">
        <v>6.8475659600260501</v>
      </c>
      <c r="R336" s="9">
        <v>5.5038821333384202</v>
      </c>
      <c r="S336" s="9">
        <v>5.5284910876479998</v>
      </c>
      <c r="T336" s="8" t="str">
        <f t="shared" si="35"/>
        <v>YES</v>
      </c>
      <c r="U336" s="8" t="str">
        <f t="shared" si="36"/>
        <v>NO</v>
      </c>
      <c r="V336" s="11" t="str">
        <f t="shared" si="37"/>
        <v>NO</v>
      </c>
    </row>
    <row r="337" spans="1:22" s="8" customFormat="1" ht="67.5" customHeight="1" x14ac:dyDescent="0.25">
      <c r="A337" s="7" t="s">
        <v>2068</v>
      </c>
      <c r="B337" s="7" t="s">
        <v>2069</v>
      </c>
      <c r="C337" s="7" t="s">
        <v>142</v>
      </c>
      <c r="D337" s="7" t="s">
        <v>143</v>
      </c>
      <c r="E337" s="7" t="s">
        <v>2070</v>
      </c>
      <c r="F337" s="7" t="s">
        <v>2071</v>
      </c>
      <c r="G337" s="7" t="s">
        <v>99</v>
      </c>
      <c r="H337" s="7" t="s">
        <v>100</v>
      </c>
      <c r="I337" s="7" t="s">
        <v>316</v>
      </c>
      <c r="J337" s="7" t="s">
        <v>90</v>
      </c>
      <c r="K337" s="7" t="s">
        <v>2072</v>
      </c>
      <c r="L337" s="7" t="s">
        <v>317</v>
      </c>
      <c r="N337" s="9">
        <v>0.63326270778207105</v>
      </c>
      <c r="O337" s="9">
        <v>2.5317284591818801E-2</v>
      </c>
      <c r="P337" s="9">
        <v>0.21523907168671799</v>
      </c>
      <c r="Q337" s="9">
        <v>6.8292467890611297</v>
      </c>
      <c r="R337" s="9">
        <v>4.88212783853254</v>
      </c>
      <c r="S337" s="9">
        <v>6.5050255852864698</v>
      </c>
      <c r="T337" s="8" t="str">
        <f t="shared" si="35"/>
        <v>YES</v>
      </c>
      <c r="U337" s="8" t="str">
        <f t="shared" si="36"/>
        <v>NO</v>
      </c>
      <c r="V337" s="11" t="str">
        <f t="shared" si="37"/>
        <v>NO</v>
      </c>
    </row>
    <row r="338" spans="1:22" s="8" customFormat="1" ht="67.5" customHeight="1" x14ac:dyDescent="0.25">
      <c r="A338" s="7" t="s">
        <v>2073</v>
      </c>
      <c r="B338" s="7" t="s">
        <v>2074</v>
      </c>
      <c r="C338" s="7" t="s">
        <v>326</v>
      </c>
      <c r="D338" s="7" t="s">
        <v>327</v>
      </c>
      <c r="E338" s="7" t="s">
        <v>2075</v>
      </c>
      <c r="G338" s="7" t="s">
        <v>99</v>
      </c>
      <c r="H338" s="7" t="s">
        <v>100</v>
      </c>
      <c r="I338" s="7" t="s">
        <v>2076</v>
      </c>
      <c r="J338" s="7" t="s">
        <v>90</v>
      </c>
      <c r="K338" s="7" t="s">
        <v>2077</v>
      </c>
      <c r="L338" s="7" t="s">
        <v>2078</v>
      </c>
      <c r="M338" s="7" t="s">
        <v>2079</v>
      </c>
      <c r="N338" s="9">
        <v>0.61199999999999999</v>
      </c>
      <c r="O338" s="9">
        <v>0.69199999999999995</v>
      </c>
      <c r="P338" s="9">
        <v>0.98199999999999998</v>
      </c>
      <c r="Q338" s="9">
        <v>6.8049999999999997</v>
      </c>
      <c r="R338" s="9">
        <v>6.7450000000000001</v>
      </c>
      <c r="S338" s="9">
        <v>8.9</v>
      </c>
      <c r="T338" s="8" t="str">
        <f t="shared" si="35"/>
        <v>YES</v>
      </c>
      <c r="U338" s="8" t="str">
        <f t="shared" si="36"/>
        <v>NO</v>
      </c>
      <c r="V338" s="11" t="str">
        <f t="shared" si="37"/>
        <v>NO</v>
      </c>
    </row>
    <row r="339" spans="1:22" s="8" customFormat="1" ht="67.5" customHeight="1" x14ac:dyDescent="0.25">
      <c r="A339" s="7" t="s">
        <v>2080</v>
      </c>
      <c r="B339" s="7" t="s">
        <v>2081</v>
      </c>
      <c r="C339" s="7" t="s">
        <v>186</v>
      </c>
      <c r="D339" s="7" t="s">
        <v>187</v>
      </c>
      <c r="E339" s="7" t="s">
        <v>422</v>
      </c>
      <c r="F339" s="7" t="s">
        <v>2082</v>
      </c>
      <c r="G339" s="7" t="s">
        <v>128</v>
      </c>
      <c r="H339" s="7" t="s">
        <v>129</v>
      </c>
      <c r="K339" s="7" t="s">
        <v>338</v>
      </c>
      <c r="M339" s="7" t="s">
        <v>2083</v>
      </c>
      <c r="N339" s="9">
        <v>0.96107799999999999</v>
      </c>
      <c r="O339" s="9">
        <v>0.60147099999999998</v>
      </c>
      <c r="P339" s="9">
        <v>0.276667</v>
      </c>
      <c r="Q339" s="9">
        <v>6.8000210000000001</v>
      </c>
      <c r="R339" s="9">
        <v>5.4674149999999999</v>
      </c>
      <c r="S339" s="9">
        <v>5.5362730000000004</v>
      </c>
      <c r="T339" s="8" t="str">
        <f t="shared" si="35"/>
        <v>YES</v>
      </c>
      <c r="U339" s="8" t="str">
        <f t="shared" si="36"/>
        <v>NO</v>
      </c>
      <c r="V339" s="11" t="str">
        <f t="shared" si="37"/>
        <v>NO</v>
      </c>
    </row>
    <row r="340" spans="1:22" s="8" customFormat="1" ht="67.5" customHeight="1" x14ac:dyDescent="0.25">
      <c r="A340" s="7" t="s">
        <v>2084</v>
      </c>
      <c r="B340" s="7" t="s">
        <v>2085</v>
      </c>
      <c r="C340" s="7" t="s">
        <v>236</v>
      </c>
      <c r="D340" s="7" t="s">
        <v>237</v>
      </c>
      <c r="E340" s="7" t="s">
        <v>2086</v>
      </c>
      <c r="G340" s="7" t="s">
        <v>87</v>
      </c>
      <c r="H340" s="7" t="s">
        <v>88</v>
      </c>
      <c r="I340" s="7" t="s">
        <v>931</v>
      </c>
      <c r="J340" s="7" t="s">
        <v>90</v>
      </c>
      <c r="K340" s="7" t="s">
        <v>2087</v>
      </c>
      <c r="L340" s="7" t="s">
        <v>1374</v>
      </c>
      <c r="M340" s="7" t="s">
        <v>2088</v>
      </c>
      <c r="N340" s="9">
        <v>0.77922292999999998</v>
      </c>
      <c r="O340" s="9">
        <v>-0.19648410999999999</v>
      </c>
      <c r="P340" s="9">
        <v>1.0209758600000001</v>
      </c>
      <c r="Q340" s="9">
        <v>6.7302970699999998</v>
      </c>
      <c r="R340" s="9">
        <v>4.0716659399999999</v>
      </c>
      <c r="S340" s="9">
        <v>8.9137249300000008</v>
      </c>
      <c r="T340" s="8" t="str">
        <f t="shared" si="35"/>
        <v>YES</v>
      </c>
      <c r="U340" s="8" t="str">
        <f t="shared" si="36"/>
        <v>NO</v>
      </c>
      <c r="V340" s="11" t="str">
        <f t="shared" si="37"/>
        <v>NO</v>
      </c>
    </row>
    <row r="341" spans="1:22" s="8" customFormat="1" ht="67.5" customHeight="1" x14ac:dyDescent="0.25">
      <c r="A341" s="7" t="s">
        <v>2089</v>
      </c>
      <c r="B341" s="7" t="s">
        <v>2090</v>
      </c>
      <c r="C341" s="7" t="s">
        <v>186</v>
      </c>
      <c r="D341" s="7" t="s">
        <v>187</v>
      </c>
      <c r="E341" s="7" t="s">
        <v>2091</v>
      </c>
      <c r="F341" s="7" t="s">
        <v>2092</v>
      </c>
      <c r="G341" s="7" t="s">
        <v>128</v>
      </c>
      <c r="H341" s="7" t="s">
        <v>129</v>
      </c>
      <c r="K341" s="7" t="s">
        <v>338</v>
      </c>
      <c r="M341" s="7" t="s">
        <v>2093</v>
      </c>
      <c r="N341" s="9">
        <v>1.46347</v>
      </c>
      <c r="O341" s="9">
        <v>0.93740599999999996</v>
      </c>
      <c r="P341" s="9">
        <v>0.89329899999999995</v>
      </c>
      <c r="Q341" s="9">
        <v>6.6861410000000001</v>
      </c>
      <c r="R341" s="9">
        <v>5.2072700000000003</v>
      </c>
      <c r="S341" s="9">
        <v>5.9333710000000002</v>
      </c>
      <c r="T341" s="8" t="str">
        <f t="shared" si="35"/>
        <v>YES</v>
      </c>
      <c r="U341" s="8" t="str">
        <f t="shared" si="36"/>
        <v>NO</v>
      </c>
      <c r="V341" s="11" t="str">
        <f t="shared" si="37"/>
        <v>NO</v>
      </c>
    </row>
    <row r="342" spans="1:22" s="8" customFormat="1" ht="67.5" customHeight="1" x14ac:dyDescent="0.25">
      <c r="A342" s="7" t="s">
        <v>2094</v>
      </c>
      <c r="B342" s="7" t="s">
        <v>2095</v>
      </c>
      <c r="C342" s="7" t="s">
        <v>1988</v>
      </c>
      <c r="D342" s="7" t="s">
        <v>1989</v>
      </c>
      <c r="E342" s="7" t="s">
        <v>2096</v>
      </c>
      <c r="G342" s="7" t="s">
        <v>87</v>
      </c>
      <c r="H342" s="7" t="s">
        <v>88</v>
      </c>
      <c r="I342" s="7" t="s">
        <v>821</v>
      </c>
      <c r="J342" s="7" t="s">
        <v>90</v>
      </c>
      <c r="L342" s="7" t="s">
        <v>2097</v>
      </c>
      <c r="M342" s="7" t="s">
        <v>2098</v>
      </c>
      <c r="N342" s="9">
        <v>0.62491384853515097</v>
      </c>
      <c r="O342" s="9">
        <v>0.73610914825469698</v>
      </c>
      <c r="P342" s="9">
        <v>1.34660248080431</v>
      </c>
      <c r="Q342" s="9">
        <v>6.6800833940784701</v>
      </c>
      <c r="R342" s="9">
        <v>7.6303723268572297</v>
      </c>
      <c r="S342" s="9">
        <v>10.9177678369067</v>
      </c>
      <c r="T342" s="8" t="str">
        <f t="shared" si="35"/>
        <v>YES</v>
      </c>
      <c r="U342" s="8" t="str">
        <f t="shared" si="36"/>
        <v>NO</v>
      </c>
      <c r="V342" s="11" t="str">
        <f t="shared" si="37"/>
        <v>NO</v>
      </c>
    </row>
    <row r="343" spans="1:22" s="8" customFormat="1" ht="67.5" customHeight="1" x14ac:dyDescent="0.25">
      <c r="A343" s="7" t="s">
        <v>2099</v>
      </c>
      <c r="B343" s="7" t="s">
        <v>2100</v>
      </c>
      <c r="C343" s="7" t="s">
        <v>448</v>
      </c>
      <c r="D343" s="7" t="s">
        <v>449</v>
      </c>
      <c r="E343" s="7" t="s">
        <v>2101</v>
      </c>
      <c r="F343" s="7" t="s">
        <v>2102</v>
      </c>
      <c r="G343" s="7" t="s">
        <v>87</v>
      </c>
      <c r="H343" s="7" t="s">
        <v>88</v>
      </c>
      <c r="K343" s="7" t="s">
        <v>2103</v>
      </c>
      <c r="L343" s="7" t="s">
        <v>2104</v>
      </c>
      <c r="M343" s="7" t="s">
        <v>2105</v>
      </c>
      <c r="N343" s="9">
        <v>0.36994868537350001</v>
      </c>
      <c r="O343" s="9">
        <v>0.143608340611279</v>
      </c>
      <c r="P343" s="9">
        <v>0.24122144545049401</v>
      </c>
      <c r="Q343" s="9">
        <v>6.6767580668662703</v>
      </c>
      <c r="R343" s="9">
        <v>4.99918472594279</v>
      </c>
      <c r="S343" s="9">
        <v>4.4276579203621402</v>
      </c>
      <c r="T343" s="8" t="str">
        <f t="shared" si="35"/>
        <v>YES</v>
      </c>
      <c r="U343" s="8" t="str">
        <f t="shared" si="36"/>
        <v>NO</v>
      </c>
      <c r="V343" s="11" t="str">
        <f t="shared" si="37"/>
        <v>NO</v>
      </c>
    </row>
    <row r="344" spans="1:22" s="8" customFormat="1" ht="67.5" customHeight="1" x14ac:dyDescent="0.25">
      <c r="A344" s="7" t="s">
        <v>2106</v>
      </c>
      <c r="B344" s="7" t="s">
        <v>2107</v>
      </c>
      <c r="C344" s="7" t="s">
        <v>186</v>
      </c>
      <c r="D344" s="7" t="s">
        <v>187</v>
      </c>
      <c r="E344" s="7" t="s">
        <v>2108</v>
      </c>
      <c r="F344" s="7" t="s">
        <v>2109</v>
      </c>
      <c r="G344" s="7" t="s">
        <v>99</v>
      </c>
      <c r="H344" s="7" t="s">
        <v>100</v>
      </c>
      <c r="I344" s="7" t="s">
        <v>2110</v>
      </c>
      <c r="J344" s="7" t="s">
        <v>90</v>
      </c>
      <c r="K344" s="7" t="s">
        <v>2111</v>
      </c>
      <c r="L344" s="7" t="s">
        <v>2112</v>
      </c>
      <c r="M344" s="7" t="s">
        <v>2113</v>
      </c>
      <c r="N344" s="9">
        <v>0.23460300000000001</v>
      </c>
      <c r="O344" s="9">
        <v>5.1581000000000002E-2</v>
      </c>
      <c r="P344" s="9">
        <v>0.151008</v>
      </c>
      <c r="Q344" s="9">
        <v>6.6544140000000001</v>
      </c>
      <c r="R344" s="9">
        <v>5.55931</v>
      </c>
      <c r="S344" s="9">
        <v>6.6605420000000004</v>
      </c>
      <c r="T344" s="8" t="str">
        <f t="shared" si="35"/>
        <v>YES</v>
      </c>
      <c r="U344" s="8" t="str">
        <f t="shared" si="36"/>
        <v>NO</v>
      </c>
      <c r="V344" s="11" t="str">
        <f t="shared" si="37"/>
        <v>NO</v>
      </c>
    </row>
    <row r="345" spans="1:22" s="8" customFormat="1" ht="67.5" customHeight="1" x14ac:dyDescent="0.25">
      <c r="A345" s="7" t="s">
        <v>2114</v>
      </c>
      <c r="B345" s="7" t="s">
        <v>2115</v>
      </c>
      <c r="C345" s="7" t="s">
        <v>246</v>
      </c>
      <c r="D345" s="7" t="s">
        <v>247</v>
      </c>
      <c r="E345" s="7" t="s">
        <v>2116</v>
      </c>
      <c r="G345" s="7" t="s">
        <v>99</v>
      </c>
      <c r="H345" s="7" t="s">
        <v>100</v>
      </c>
      <c r="K345" s="7" t="s">
        <v>2117</v>
      </c>
      <c r="M345" s="7" t="s">
        <v>2118</v>
      </c>
      <c r="N345" s="9">
        <v>2.928534E-2</v>
      </c>
      <c r="O345" s="9">
        <v>2.8229790000000001E-2</v>
      </c>
      <c r="P345" s="9">
        <v>8.8071819999999995E-2</v>
      </c>
      <c r="Q345" s="9">
        <v>6.6403889899999999</v>
      </c>
      <c r="R345" s="9">
        <v>5.6536634499999998</v>
      </c>
      <c r="S345" s="9">
        <v>9.1551466900000005</v>
      </c>
      <c r="T345" s="8" t="str">
        <f t="shared" si="35"/>
        <v>YES</v>
      </c>
      <c r="U345" s="8" t="str">
        <f t="shared" si="36"/>
        <v>NO</v>
      </c>
      <c r="V345" s="11" t="str">
        <f t="shared" si="37"/>
        <v>NO</v>
      </c>
    </row>
    <row r="346" spans="1:22" s="8" customFormat="1" ht="67.5" customHeight="1" x14ac:dyDescent="0.25">
      <c r="A346" s="7" t="s">
        <v>2119</v>
      </c>
      <c r="B346" s="7" t="s">
        <v>2120</v>
      </c>
      <c r="C346" s="7" t="s">
        <v>186</v>
      </c>
      <c r="D346" s="7" t="s">
        <v>187</v>
      </c>
      <c r="E346" s="7" t="s">
        <v>422</v>
      </c>
      <c r="F346" s="7" t="s">
        <v>2121</v>
      </c>
      <c r="G346" s="7" t="s">
        <v>128</v>
      </c>
      <c r="H346" s="7" t="s">
        <v>129</v>
      </c>
      <c r="K346" s="7" t="s">
        <v>338</v>
      </c>
      <c r="M346" s="7" t="s">
        <v>2122</v>
      </c>
      <c r="N346" s="9">
        <v>1.2340709999999999</v>
      </c>
      <c r="O346" s="9">
        <v>0.40453</v>
      </c>
      <c r="P346" s="9">
        <v>0.29192200000000001</v>
      </c>
      <c r="Q346" s="9">
        <v>6.6109090000000004</v>
      </c>
      <c r="R346" s="9">
        <v>4.9276200000000001</v>
      </c>
      <c r="S346" s="9">
        <v>6.2109430000000003</v>
      </c>
      <c r="T346" s="8" t="str">
        <f t="shared" si="35"/>
        <v>YES</v>
      </c>
      <c r="U346" s="8" t="str">
        <f t="shared" si="36"/>
        <v>NO</v>
      </c>
      <c r="V346" s="11" t="str">
        <f t="shared" si="37"/>
        <v>NO</v>
      </c>
    </row>
    <row r="347" spans="1:22" s="8" customFormat="1" ht="67.5" customHeight="1" x14ac:dyDescent="0.25">
      <c r="A347" s="7" t="s">
        <v>2123</v>
      </c>
      <c r="B347" s="7" t="s">
        <v>2124</v>
      </c>
      <c r="C347" s="7" t="s">
        <v>95</v>
      </c>
      <c r="D347" s="7" t="s">
        <v>96</v>
      </c>
      <c r="E347" s="7" t="s">
        <v>97</v>
      </c>
      <c r="G347" s="7" t="s">
        <v>223</v>
      </c>
      <c r="H347" s="7" t="s">
        <v>224</v>
      </c>
      <c r="I347" s="7" t="s">
        <v>1758</v>
      </c>
      <c r="J347" s="7" t="s">
        <v>90</v>
      </c>
      <c r="L347" s="7" t="s">
        <v>1759</v>
      </c>
      <c r="M347" s="7" t="s">
        <v>2125</v>
      </c>
      <c r="N347" s="9">
        <v>0.14755688058234201</v>
      </c>
      <c r="O347" s="9">
        <v>9.6610345737555697E-2</v>
      </c>
      <c r="P347" s="9">
        <v>-0.237084407422365</v>
      </c>
      <c r="Q347" s="9">
        <v>6.5748260793693403</v>
      </c>
      <c r="R347" s="9">
        <v>5.2753793584585296</v>
      </c>
      <c r="S347" s="9">
        <v>7.60849991922675</v>
      </c>
      <c r="T347" s="8" t="str">
        <f t="shared" si="35"/>
        <v>YES</v>
      </c>
      <c r="U347" s="8" t="str">
        <f t="shared" si="36"/>
        <v>NO</v>
      </c>
      <c r="V347" s="11" t="str">
        <f t="shared" si="37"/>
        <v>NO</v>
      </c>
    </row>
    <row r="348" spans="1:22" s="8" customFormat="1" ht="67.5" customHeight="1" x14ac:dyDescent="0.25">
      <c r="A348" s="7" t="s">
        <v>2126</v>
      </c>
      <c r="B348" s="7" t="s">
        <v>2127</v>
      </c>
      <c r="C348" s="7" t="s">
        <v>186</v>
      </c>
      <c r="D348" s="7" t="s">
        <v>187</v>
      </c>
      <c r="E348" s="7" t="s">
        <v>2128</v>
      </c>
      <c r="F348" s="7" t="s">
        <v>2129</v>
      </c>
      <c r="G348" s="7" t="s">
        <v>99</v>
      </c>
      <c r="H348" s="7" t="s">
        <v>100</v>
      </c>
      <c r="I348" s="7" t="s">
        <v>2130</v>
      </c>
      <c r="J348" s="7" t="s">
        <v>90</v>
      </c>
      <c r="K348" s="7" t="s">
        <v>521</v>
      </c>
      <c r="L348" s="7" t="s">
        <v>2131</v>
      </c>
      <c r="M348" s="7" t="s">
        <v>2132</v>
      </c>
      <c r="N348" s="9">
        <v>1.195028</v>
      </c>
      <c r="O348" s="9">
        <v>0.74776900000000002</v>
      </c>
      <c r="P348" s="9">
        <v>1.017889</v>
      </c>
      <c r="Q348" s="9">
        <v>6.5591359999999996</v>
      </c>
      <c r="R348" s="9">
        <v>4.9849220000000001</v>
      </c>
      <c r="S348" s="9">
        <v>6.4436010000000001</v>
      </c>
      <c r="T348" s="8" t="str">
        <f t="shared" si="35"/>
        <v>YES</v>
      </c>
      <c r="U348" s="8" t="str">
        <f t="shared" si="36"/>
        <v>NO</v>
      </c>
      <c r="V348" s="11" t="str">
        <f t="shared" si="37"/>
        <v>NO</v>
      </c>
    </row>
    <row r="349" spans="1:22" s="8" customFormat="1" ht="67.5" customHeight="1" x14ac:dyDescent="0.25">
      <c r="A349" s="7" t="s">
        <v>2133</v>
      </c>
      <c r="B349" s="7" t="s">
        <v>2134</v>
      </c>
      <c r="C349" s="7" t="s">
        <v>236</v>
      </c>
      <c r="D349" s="7" t="s">
        <v>237</v>
      </c>
      <c r="E349" s="7" t="s">
        <v>2135</v>
      </c>
      <c r="G349" s="7" t="s">
        <v>128</v>
      </c>
      <c r="H349" s="7" t="s">
        <v>129</v>
      </c>
      <c r="I349" s="7" t="s">
        <v>2136</v>
      </c>
      <c r="J349" s="7" t="s">
        <v>90</v>
      </c>
      <c r="K349" s="7" t="s">
        <v>2137</v>
      </c>
      <c r="L349" s="7" t="s">
        <v>2138</v>
      </c>
      <c r="M349" s="7" t="s">
        <v>2139</v>
      </c>
      <c r="N349" s="9">
        <v>0.63240003</v>
      </c>
      <c r="O349" s="9">
        <v>3.9535420000000002E-2</v>
      </c>
      <c r="P349" s="9">
        <v>0.29300343000000001</v>
      </c>
      <c r="Q349" s="9">
        <v>6.5300837400000002</v>
      </c>
      <c r="R349" s="9">
        <v>5.55824301</v>
      </c>
      <c r="S349" s="9">
        <v>7.0972360700000001</v>
      </c>
      <c r="T349" s="8" t="str">
        <f t="shared" si="35"/>
        <v>YES</v>
      </c>
      <c r="U349" s="8" t="str">
        <f t="shared" si="36"/>
        <v>NO</v>
      </c>
      <c r="V349" s="11" t="str">
        <f t="shared" si="37"/>
        <v>NO</v>
      </c>
    </row>
    <row r="350" spans="1:22" s="8" customFormat="1" ht="67.5" customHeight="1" x14ac:dyDescent="0.25">
      <c r="A350" s="7" t="s">
        <v>2140</v>
      </c>
      <c r="B350" s="7" t="s">
        <v>2141</v>
      </c>
      <c r="C350" s="7" t="s">
        <v>186</v>
      </c>
      <c r="D350" s="7" t="s">
        <v>187</v>
      </c>
      <c r="E350" s="7" t="s">
        <v>2142</v>
      </c>
      <c r="F350" s="7" t="s">
        <v>2143</v>
      </c>
      <c r="G350" s="7" t="s">
        <v>87</v>
      </c>
      <c r="H350" s="7" t="s">
        <v>88</v>
      </c>
      <c r="K350" s="7" t="s">
        <v>198</v>
      </c>
      <c r="M350" s="7" t="s">
        <v>2144</v>
      </c>
      <c r="N350" s="9">
        <v>0.124526</v>
      </c>
      <c r="O350" s="9">
        <v>-0.142322</v>
      </c>
      <c r="P350" s="9">
        <v>9.2935000000000004E-2</v>
      </c>
      <c r="Q350" s="9">
        <v>6.5150889999999997</v>
      </c>
      <c r="R350" s="9">
        <v>4.4069409999999998</v>
      </c>
      <c r="S350" s="9">
        <v>6.4025369999999997</v>
      </c>
      <c r="T350" s="8" t="str">
        <f t="shared" si="35"/>
        <v>YES</v>
      </c>
      <c r="U350" s="8" t="str">
        <f t="shared" si="36"/>
        <v>NO</v>
      </c>
      <c r="V350" s="11" t="str">
        <f t="shared" si="37"/>
        <v>NO</v>
      </c>
    </row>
    <row r="351" spans="1:22" s="8" customFormat="1" ht="67.5" hidden="1" customHeight="1" x14ac:dyDescent="0.25">
      <c r="A351" s="7" t="s">
        <v>2145</v>
      </c>
      <c r="B351" s="7" t="s">
        <v>2146</v>
      </c>
      <c r="C351" s="7" t="s">
        <v>186</v>
      </c>
      <c r="D351" s="7" t="s">
        <v>187</v>
      </c>
      <c r="E351" s="7" t="s">
        <v>2147</v>
      </c>
      <c r="F351" s="7" t="s">
        <v>2148</v>
      </c>
      <c r="G351" s="7" t="s">
        <v>87</v>
      </c>
      <c r="H351" s="7" t="s">
        <v>88</v>
      </c>
      <c r="I351" s="7" t="s">
        <v>2149</v>
      </c>
      <c r="J351" s="7" t="s">
        <v>90</v>
      </c>
      <c r="K351" s="7" t="s">
        <v>198</v>
      </c>
      <c r="L351" s="7" t="s">
        <v>2150</v>
      </c>
      <c r="M351" s="7" t="s">
        <v>2151</v>
      </c>
      <c r="N351" s="9">
        <v>0.19673399999999999</v>
      </c>
      <c r="O351" s="9">
        <v>-0.41611500000000001</v>
      </c>
      <c r="P351" s="9">
        <v>9.5862000000000003E-2</v>
      </c>
      <c r="Q351" s="9">
        <v>6.5118960000000001</v>
      </c>
      <c r="R351" s="9">
        <v>4.9242369999999998</v>
      </c>
      <c r="S351" s="9">
        <v>7.0905690000000003</v>
      </c>
      <c r="T351" s="8" t="str">
        <f t="shared" si="35"/>
        <v>YES</v>
      </c>
      <c r="U351" s="8" t="str">
        <f t="shared" si="36"/>
        <v>NO</v>
      </c>
      <c r="V351" s="11" t="str">
        <f t="shared" si="37"/>
        <v>YES</v>
      </c>
    </row>
    <row r="352" spans="1:22" s="8" customFormat="1" ht="67.5" customHeight="1" x14ac:dyDescent="0.25">
      <c r="A352" s="7" t="s">
        <v>2152</v>
      </c>
      <c r="B352" s="7" t="s">
        <v>2153</v>
      </c>
      <c r="C352" s="7" t="s">
        <v>186</v>
      </c>
      <c r="D352" s="7" t="s">
        <v>187</v>
      </c>
      <c r="E352" s="7" t="s">
        <v>335</v>
      </c>
      <c r="F352" s="7" t="s">
        <v>2154</v>
      </c>
      <c r="G352" s="7" t="s">
        <v>128</v>
      </c>
      <c r="H352" s="7" t="s">
        <v>129</v>
      </c>
      <c r="K352" s="7" t="s">
        <v>338</v>
      </c>
      <c r="M352" s="7" t="s">
        <v>2155</v>
      </c>
      <c r="N352" s="9">
        <v>0.66932499999999995</v>
      </c>
      <c r="O352" s="9">
        <v>0.17158699999999999</v>
      </c>
      <c r="P352" s="9">
        <v>0.13744100000000001</v>
      </c>
      <c r="Q352" s="9">
        <v>6.4562860000000004</v>
      </c>
      <c r="R352" s="9">
        <v>4.8678949999999999</v>
      </c>
      <c r="S352" s="9">
        <v>4.1930709999999998</v>
      </c>
      <c r="T352" s="8" t="str">
        <f t="shared" si="35"/>
        <v>YES</v>
      </c>
      <c r="U352" s="8" t="str">
        <f t="shared" si="36"/>
        <v>NO</v>
      </c>
      <c r="V352" s="11" t="str">
        <f t="shared" si="37"/>
        <v>NO</v>
      </c>
    </row>
    <row r="353" spans="1:22" s="8" customFormat="1" ht="67.5" customHeight="1" x14ac:dyDescent="0.25">
      <c r="A353" s="7" t="s">
        <v>2156</v>
      </c>
      <c r="B353" s="7" t="s">
        <v>2157</v>
      </c>
      <c r="C353" s="7" t="s">
        <v>117</v>
      </c>
      <c r="D353" s="7" t="s">
        <v>118</v>
      </c>
      <c r="E353" s="7" t="s">
        <v>2158</v>
      </c>
      <c r="G353" s="7" t="s">
        <v>99</v>
      </c>
      <c r="H353" s="7" t="s">
        <v>100</v>
      </c>
      <c r="I353" s="7" t="s">
        <v>1390</v>
      </c>
      <c r="J353" s="7" t="s">
        <v>90</v>
      </c>
      <c r="L353" s="7" t="s">
        <v>1392</v>
      </c>
      <c r="M353" s="7" t="s">
        <v>2159</v>
      </c>
      <c r="N353" s="9">
        <v>0.291843356210017</v>
      </c>
      <c r="O353" s="9">
        <v>0.31266735916445398</v>
      </c>
      <c r="P353" s="9">
        <v>0.40198429308107297</v>
      </c>
      <c r="Q353" s="9">
        <v>6.4268604367173001</v>
      </c>
      <c r="R353" s="9">
        <v>5.8849547816105803</v>
      </c>
      <c r="S353" s="9">
        <v>7.7204423588946796</v>
      </c>
      <c r="T353" s="8" t="str">
        <f t="shared" si="35"/>
        <v>YES</v>
      </c>
      <c r="U353" s="8" t="str">
        <f t="shared" si="36"/>
        <v>NO</v>
      </c>
      <c r="V353" s="11" t="str">
        <f t="shared" si="37"/>
        <v>NO</v>
      </c>
    </row>
    <row r="354" spans="1:22" s="8" customFormat="1" ht="67.5" hidden="1" customHeight="1" x14ac:dyDescent="0.25">
      <c r="A354" s="7" t="s">
        <v>2160</v>
      </c>
      <c r="B354" s="7" t="s">
        <v>2161</v>
      </c>
      <c r="C354" s="7" t="s">
        <v>1440</v>
      </c>
      <c r="D354" s="7" t="s">
        <v>1441</v>
      </c>
      <c r="E354" s="7" t="s">
        <v>2162</v>
      </c>
      <c r="G354" s="7" t="s">
        <v>99</v>
      </c>
      <c r="H354" s="7" t="s">
        <v>100</v>
      </c>
      <c r="K354" s="7" t="s">
        <v>2163</v>
      </c>
      <c r="M354" s="7" t="s">
        <v>2164</v>
      </c>
      <c r="N354" s="7" t="s">
        <v>1447</v>
      </c>
      <c r="O354" s="7" t="s">
        <v>1447</v>
      </c>
      <c r="P354" s="7" t="s">
        <v>1447</v>
      </c>
      <c r="Q354" s="10">
        <v>6.4252140000000004</v>
      </c>
      <c r="R354" s="10">
        <v>6.7592460000000001</v>
      </c>
      <c r="S354" s="10">
        <v>8.1971640000000008</v>
      </c>
      <c r="T354" s="8" t="str">
        <f t="shared" si="35"/>
        <v>NO</v>
      </c>
      <c r="U354" s="8" t="str">
        <f t="shared" si="36"/>
        <v>NO</v>
      </c>
      <c r="V354" s="11" t="e">
        <f t="shared" si="37"/>
        <v>#DIV/0!</v>
      </c>
    </row>
    <row r="355" spans="1:22" s="8" customFormat="1" ht="67.5" customHeight="1" x14ac:dyDescent="0.25">
      <c r="A355" s="7" t="s">
        <v>2165</v>
      </c>
      <c r="B355" s="7" t="s">
        <v>2166</v>
      </c>
      <c r="C355" s="7" t="s">
        <v>448</v>
      </c>
      <c r="D355" s="7" t="s">
        <v>449</v>
      </c>
      <c r="E355" s="7" t="s">
        <v>2167</v>
      </c>
      <c r="F355" s="7" t="s">
        <v>2168</v>
      </c>
      <c r="G355" s="7" t="s">
        <v>87</v>
      </c>
      <c r="H355" s="7" t="s">
        <v>88</v>
      </c>
      <c r="I355" s="7" t="s">
        <v>821</v>
      </c>
      <c r="J355" s="7" t="s">
        <v>90</v>
      </c>
      <c r="K355" s="7" t="s">
        <v>2169</v>
      </c>
      <c r="L355" s="7" t="s">
        <v>2170</v>
      </c>
      <c r="M355" s="7" t="s">
        <v>2171</v>
      </c>
      <c r="N355" s="9">
        <v>0.28300274516859297</v>
      </c>
      <c r="O355" s="9">
        <v>1.07884127885621E-2</v>
      </c>
      <c r="P355" s="9">
        <v>9.89902272204609E-2</v>
      </c>
      <c r="Q355" s="9">
        <v>6.1388766551070502</v>
      </c>
      <c r="R355" s="9">
        <v>6.5577026960096898</v>
      </c>
      <c r="S355" s="9">
        <v>10.495454985774201</v>
      </c>
      <c r="T355" s="8" t="str">
        <f t="shared" si="35"/>
        <v>YES</v>
      </c>
      <c r="U355" s="8" t="str">
        <f t="shared" si="36"/>
        <v>NO</v>
      </c>
      <c r="V355" s="11" t="str">
        <f t="shared" si="37"/>
        <v>NO</v>
      </c>
    </row>
    <row r="356" spans="1:22" s="8" customFormat="1" ht="67.5" customHeight="1" x14ac:dyDescent="0.25">
      <c r="A356" s="7" t="s">
        <v>2172</v>
      </c>
      <c r="B356" s="7" t="s">
        <v>2173</v>
      </c>
      <c r="C356" s="7" t="s">
        <v>186</v>
      </c>
      <c r="D356" s="7" t="s">
        <v>187</v>
      </c>
      <c r="E356" s="7" t="s">
        <v>2174</v>
      </c>
      <c r="F356" s="7" t="s">
        <v>2175</v>
      </c>
      <c r="G356" s="7" t="s">
        <v>99</v>
      </c>
      <c r="H356" s="7" t="s">
        <v>100</v>
      </c>
      <c r="K356" s="7" t="s">
        <v>521</v>
      </c>
      <c r="M356" s="7" t="s">
        <v>2176</v>
      </c>
      <c r="N356" s="9">
        <v>5.1546000000000002E-2</v>
      </c>
      <c r="O356" s="9">
        <v>6.9225999999999996E-2</v>
      </c>
      <c r="P356" s="9">
        <v>6.5153000000000003E-2</v>
      </c>
      <c r="Q356" s="9">
        <v>6.4087709999999998</v>
      </c>
      <c r="R356" s="9">
        <v>4.0282629999999999</v>
      </c>
      <c r="S356" s="9">
        <v>4.9083930000000002</v>
      </c>
      <c r="T356" s="8" t="str">
        <f t="shared" si="35"/>
        <v>YES</v>
      </c>
      <c r="U356" s="8" t="str">
        <f t="shared" si="36"/>
        <v>NO</v>
      </c>
      <c r="V356" s="11" t="str">
        <f t="shared" si="37"/>
        <v>NO</v>
      </c>
    </row>
    <row r="357" spans="1:22" s="8" customFormat="1" ht="67.5" customHeight="1" x14ac:dyDescent="0.25">
      <c r="A357" s="7" t="s">
        <v>2177</v>
      </c>
      <c r="B357" s="7" t="s">
        <v>2178</v>
      </c>
      <c r="C357" s="7" t="s">
        <v>186</v>
      </c>
      <c r="D357" s="7" t="s">
        <v>187</v>
      </c>
      <c r="E357" s="7" t="s">
        <v>526</v>
      </c>
      <c r="F357" s="7" t="s">
        <v>2179</v>
      </c>
      <c r="G357" s="7" t="s">
        <v>128</v>
      </c>
      <c r="H357" s="7" t="s">
        <v>129</v>
      </c>
      <c r="I357" s="7" t="s">
        <v>1841</v>
      </c>
      <c r="J357" s="7" t="s">
        <v>520</v>
      </c>
      <c r="K357" s="7" t="s">
        <v>338</v>
      </c>
      <c r="L357" s="7" t="s">
        <v>1842</v>
      </c>
      <c r="M357" s="7" t="s">
        <v>2180</v>
      </c>
      <c r="N357" s="9">
        <v>0.294406</v>
      </c>
      <c r="O357" s="9">
        <v>0.34473300000000001</v>
      </c>
      <c r="P357" s="9">
        <v>0.32139299999999998</v>
      </c>
      <c r="Q357" s="9">
        <v>6.3702800000000002</v>
      </c>
      <c r="R357" s="9">
        <v>5.1084500000000004</v>
      </c>
      <c r="S357" s="9">
        <v>8.8543479999999999</v>
      </c>
      <c r="T357" s="8" t="str">
        <f t="shared" si="35"/>
        <v>YES</v>
      </c>
      <c r="U357" s="8" t="str">
        <f t="shared" si="36"/>
        <v>NO</v>
      </c>
      <c r="V357" s="11" t="str">
        <f t="shared" si="37"/>
        <v>NO</v>
      </c>
    </row>
    <row r="358" spans="1:22" s="8" customFormat="1" ht="67.5" customHeight="1" x14ac:dyDescent="0.25">
      <c r="A358" s="7" t="s">
        <v>2181</v>
      </c>
      <c r="B358" s="7" t="s">
        <v>2182</v>
      </c>
      <c r="C358" s="7" t="s">
        <v>186</v>
      </c>
      <c r="D358" s="7" t="s">
        <v>187</v>
      </c>
      <c r="E358" s="7" t="s">
        <v>1846</v>
      </c>
      <c r="F358" s="7" t="s">
        <v>2183</v>
      </c>
      <c r="G358" s="7" t="s">
        <v>87</v>
      </c>
      <c r="H358" s="7" t="s">
        <v>88</v>
      </c>
      <c r="I358" s="7" t="s">
        <v>2184</v>
      </c>
      <c r="J358" s="7" t="s">
        <v>90</v>
      </c>
      <c r="K358" s="7" t="s">
        <v>198</v>
      </c>
      <c r="L358" s="7" t="s">
        <v>2185</v>
      </c>
      <c r="M358" s="7" t="s">
        <v>2186</v>
      </c>
      <c r="N358" s="9">
        <v>0.12908700000000001</v>
      </c>
      <c r="O358" s="9">
        <v>-0.197071</v>
      </c>
      <c r="P358" s="9">
        <v>0.19789000000000001</v>
      </c>
      <c r="Q358" s="9">
        <v>6.3678229999999996</v>
      </c>
      <c r="R358" s="9">
        <v>4.9768800000000004</v>
      </c>
      <c r="S358" s="9">
        <v>7.045668</v>
      </c>
      <c r="T358" s="8" t="str">
        <f t="shared" si="35"/>
        <v>YES</v>
      </c>
      <c r="U358" s="8" t="str">
        <f t="shared" si="36"/>
        <v>NO</v>
      </c>
      <c r="V358" s="11" t="str">
        <f t="shared" si="37"/>
        <v>NO</v>
      </c>
    </row>
    <row r="359" spans="1:22" s="8" customFormat="1" ht="67.5" hidden="1" customHeight="1" x14ac:dyDescent="0.25">
      <c r="A359" s="7" t="s">
        <v>2187</v>
      </c>
      <c r="B359" s="7" t="s">
        <v>2188</v>
      </c>
      <c r="C359" s="7" t="s">
        <v>186</v>
      </c>
      <c r="D359" s="7" t="s">
        <v>187</v>
      </c>
      <c r="E359" s="7" t="s">
        <v>2189</v>
      </c>
      <c r="F359" s="7" t="s">
        <v>2190</v>
      </c>
      <c r="G359" s="7" t="s">
        <v>99</v>
      </c>
      <c r="H359" s="7" t="s">
        <v>100</v>
      </c>
      <c r="I359" s="7" t="s">
        <v>2191</v>
      </c>
      <c r="J359" s="7" t="s">
        <v>90</v>
      </c>
      <c r="K359" s="7" t="s">
        <v>521</v>
      </c>
      <c r="L359" s="7" t="s">
        <v>2192</v>
      </c>
      <c r="M359" s="7" t="s">
        <v>2193</v>
      </c>
      <c r="N359" s="9">
        <v>0.16326099999999999</v>
      </c>
      <c r="O359" s="9">
        <v>-0.66168700000000003</v>
      </c>
      <c r="P359" s="9">
        <v>-0.20244899999999999</v>
      </c>
      <c r="Q359" s="9">
        <v>6.347378</v>
      </c>
      <c r="R359" s="9">
        <v>5.6831110000000002</v>
      </c>
      <c r="S359" s="9">
        <v>7.5593139999999996</v>
      </c>
      <c r="T359" s="8" t="str">
        <f t="shared" si="35"/>
        <v>YES</v>
      </c>
      <c r="U359" s="8" t="str">
        <f t="shared" si="36"/>
        <v>YES</v>
      </c>
    </row>
    <row r="360" spans="1:22" s="8" customFormat="1" ht="67.5" customHeight="1" x14ac:dyDescent="0.25">
      <c r="A360" s="7" t="s">
        <v>2194</v>
      </c>
      <c r="B360" s="7" t="s">
        <v>2195</v>
      </c>
      <c r="C360" s="7" t="s">
        <v>117</v>
      </c>
      <c r="D360" s="7" t="s">
        <v>118</v>
      </c>
      <c r="E360" s="7" t="s">
        <v>2196</v>
      </c>
      <c r="G360" s="7" t="s">
        <v>87</v>
      </c>
      <c r="H360" s="7" t="s">
        <v>88</v>
      </c>
      <c r="M360" s="7" t="s">
        <v>2197</v>
      </c>
      <c r="N360" s="9">
        <v>1.0640756646316001</v>
      </c>
      <c r="O360" s="9">
        <v>-0.28144398903984802</v>
      </c>
      <c r="P360" s="9">
        <v>0.19876541138935799</v>
      </c>
      <c r="Q360" s="9">
        <v>6.34313488370623</v>
      </c>
      <c r="R360" s="9">
        <v>5.07271350045243</v>
      </c>
      <c r="S360" s="9">
        <v>8.06078124726419</v>
      </c>
      <c r="T360" s="8" t="str">
        <f t="shared" si="35"/>
        <v>YES</v>
      </c>
      <c r="U360" s="8" t="str">
        <f t="shared" si="36"/>
        <v>NO</v>
      </c>
      <c r="V360" s="11" t="str">
        <f t="shared" ref="V360:V366" si="38">IF(AVERAGE(N360:P360)&lt;0,"YES","NO")</f>
        <v>NO</v>
      </c>
    </row>
    <row r="361" spans="1:22" s="8" customFormat="1" ht="67.5" customHeight="1" x14ac:dyDescent="0.25">
      <c r="A361" s="7" t="s">
        <v>2198</v>
      </c>
      <c r="B361" s="7" t="s">
        <v>2199</v>
      </c>
      <c r="C361" s="7" t="s">
        <v>95</v>
      </c>
      <c r="D361" s="7" t="s">
        <v>96</v>
      </c>
      <c r="E361" s="7" t="s">
        <v>2200</v>
      </c>
      <c r="F361" s="7" t="s">
        <v>2201</v>
      </c>
      <c r="G361" s="7" t="s">
        <v>128</v>
      </c>
      <c r="H361" s="7" t="s">
        <v>129</v>
      </c>
      <c r="I361" s="7" t="s">
        <v>130</v>
      </c>
      <c r="J361" s="7" t="s">
        <v>90</v>
      </c>
      <c r="L361" s="7" t="s">
        <v>132</v>
      </c>
      <c r="M361" s="7" t="s">
        <v>2202</v>
      </c>
      <c r="N361" s="9">
        <v>0.87210204662479296</v>
      </c>
      <c r="O361" s="9">
        <v>1.4369106686200099</v>
      </c>
      <c r="P361" s="9">
        <v>1.25250104976499</v>
      </c>
      <c r="Q361" s="9">
        <v>6.32853348971177</v>
      </c>
      <c r="R361" s="9">
        <v>6.2405892969936199</v>
      </c>
      <c r="S361" s="9">
        <v>8.3493886924216394</v>
      </c>
      <c r="T361" s="8" t="str">
        <f t="shared" si="35"/>
        <v>YES</v>
      </c>
      <c r="U361" s="8" t="str">
        <f t="shared" si="36"/>
        <v>NO</v>
      </c>
      <c r="V361" s="11" t="str">
        <f t="shared" si="38"/>
        <v>NO</v>
      </c>
    </row>
    <row r="362" spans="1:22" s="8" customFormat="1" ht="67.5" customHeight="1" x14ac:dyDescent="0.25">
      <c r="A362" s="7" t="s">
        <v>2203</v>
      </c>
      <c r="B362" s="7" t="s">
        <v>2204</v>
      </c>
      <c r="C362" s="7" t="s">
        <v>186</v>
      </c>
      <c r="D362" s="7" t="s">
        <v>187</v>
      </c>
      <c r="E362" s="7" t="s">
        <v>1411</v>
      </c>
      <c r="F362" s="7" t="s">
        <v>1412</v>
      </c>
      <c r="G362" s="7" t="s">
        <v>87</v>
      </c>
      <c r="H362" s="7" t="s">
        <v>88</v>
      </c>
      <c r="I362" s="7" t="s">
        <v>2205</v>
      </c>
      <c r="J362" s="7" t="s">
        <v>748</v>
      </c>
      <c r="K362" s="7" t="s">
        <v>191</v>
      </c>
      <c r="L362" s="7" t="s">
        <v>2206</v>
      </c>
      <c r="M362" s="7" t="s">
        <v>2207</v>
      </c>
      <c r="N362" s="9">
        <v>0.52945900000000001</v>
      </c>
      <c r="O362" s="9">
        <v>-0.26486100000000001</v>
      </c>
      <c r="P362" s="9">
        <v>2.9760000000000002E-2</v>
      </c>
      <c r="Q362" s="9">
        <v>6.3040520000000004</v>
      </c>
      <c r="R362" s="9">
        <v>4.059482</v>
      </c>
      <c r="S362" s="9">
        <v>5.6669289999999997</v>
      </c>
      <c r="T362" s="8" t="str">
        <f t="shared" si="35"/>
        <v>YES</v>
      </c>
      <c r="U362" s="8" t="str">
        <f t="shared" si="36"/>
        <v>NO</v>
      </c>
      <c r="V362" s="11" t="str">
        <f t="shared" si="38"/>
        <v>NO</v>
      </c>
    </row>
    <row r="363" spans="1:22" s="8" customFormat="1" ht="67.5" customHeight="1" x14ac:dyDescent="0.25">
      <c r="A363" s="7" t="s">
        <v>2208</v>
      </c>
      <c r="B363" s="7" t="s">
        <v>2209</v>
      </c>
      <c r="C363" s="7" t="s">
        <v>236</v>
      </c>
      <c r="D363" s="7" t="s">
        <v>237</v>
      </c>
      <c r="E363" s="7" t="s">
        <v>2210</v>
      </c>
      <c r="G363" s="7" t="s">
        <v>128</v>
      </c>
      <c r="H363" s="7" t="s">
        <v>129</v>
      </c>
      <c r="K363" s="7" t="s">
        <v>2211</v>
      </c>
      <c r="M363" s="7" t="s">
        <v>2212</v>
      </c>
      <c r="N363" s="9">
        <v>0.87449765999999995</v>
      </c>
      <c r="O363" s="9">
        <v>0.59884440000000005</v>
      </c>
      <c r="P363" s="9">
        <v>0.68874137000000002</v>
      </c>
      <c r="Q363" s="9">
        <v>6.29389456</v>
      </c>
      <c r="R363" s="9">
        <v>4.91321633</v>
      </c>
      <c r="S363" s="9">
        <v>5.3504132699999998</v>
      </c>
      <c r="T363" s="8" t="str">
        <f t="shared" si="35"/>
        <v>YES</v>
      </c>
      <c r="U363" s="8" t="str">
        <f t="shared" si="36"/>
        <v>NO</v>
      </c>
      <c r="V363" s="11" t="str">
        <f t="shared" si="38"/>
        <v>NO</v>
      </c>
    </row>
    <row r="364" spans="1:22" s="8" customFormat="1" ht="67.5" customHeight="1" x14ac:dyDescent="0.25">
      <c r="A364" s="7" t="s">
        <v>2213</v>
      </c>
      <c r="B364" s="7" t="s">
        <v>2214</v>
      </c>
      <c r="C364" s="7" t="s">
        <v>186</v>
      </c>
      <c r="D364" s="7" t="s">
        <v>187</v>
      </c>
      <c r="E364" s="7" t="s">
        <v>526</v>
      </c>
      <c r="F364" s="7" t="s">
        <v>2215</v>
      </c>
      <c r="G364" s="7" t="s">
        <v>87</v>
      </c>
      <c r="H364" s="7" t="s">
        <v>88</v>
      </c>
      <c r="I364" s="7" t="s">
        <v>2216</v>
      </c>
      <c r="J364" s="7" t="s">
        <v>90</v>
      </c>
      <c r="K364" s="7" t="s">
        <v>1508</v>
      </c>
      <c r="L364" s="7" t="s">
        <v>2217</v>
      </c>
      <c r="M364" s="7" t="s">
        <v>2218</v>
      </c>
      <c r="N364" s="9">
        <v>0.15860099999999999</v>
      </c>
      <c r="O364" s="9">
        <v>0.15443100000000001</v>
      </c>
      <c r="P364" s="9">
        <v>0.169714</v>
      </c>
      <c r="Q364" s="9">
        <v>6.3530379999999997</v>
      </c>
      <c r="R364" s="9">
        <v>5.1176950000000003</v>
      </c>
      <c r="S364" s="9">
        <v>5.8101399999999996</v>
      </c>
      <c r="T364" s="8" t="str">
        <f t="shared" si="35"/>
        <v>YES</v>
      </c>
      <c r="U364" s="8" t="str">
        <f t="shared" si="36"/>
        <v>NO</v>
      </c>
      <c r="V364" s="11" t="str">
        <f t="shared" si="38"/>
        <v>NO</v>
      </c>
    </row>
    <row r="365" spans="1:22" s="8" customFormat="1" ht="67.5" customHeight="1" x14ac:dyDescent="0.25">
      <c r="A365" s="7" t="s">
        <v>2219</v>
      </c>
      <c r="B365" s="7" t="s">
        <v>2220</v>
      </c>
      <c r="C365" s="7" t="s">
        <v>246</v>
      </c>
      <c r="D365" s="7" t="s">
        <v>247</v>
      </c>
      <c r="E365" s="7" t="s">
        <v>2221</v>
      </c>
      <c r="G365" s="7" t="s">
        <v>223</v>
      </c>
      <c r="H365" s="7" t="s">
        <v>224</v>
      </c>
      <c r="I365" s="7" t="s">
        <v>2222</v>
      </c>
      <c r="J365" s="7" t="s">
        <v>90</v>
      </c>
      <c r="K365" s="7" t="s">
        <v>2223</v>
      </c>
      <c r="L365" s="7" t="s">
        <v>2224</v>
      </c>
      <c r="M365" s="7" t="s">
        <v>2225</v>
      </c>
      <c r="N365" s="9">
        <v>0.21822817</v>
      </c>
      <c r="O365" s="9">
        <v>4.8061029999999998E-2</v>
      </c>
      <c r="P365" s="9">
        <v>6.2112970000000003E-2</v>
      </c>
      <c r="Q365" s="9">
        <v>6.2761272699999999</v>
      </c>
      <c r="R365" s="9">
        <v>6.0170436599999997</v>
      </c>
      <c r="S365" s="9">
        <v>6.7902015999999996</v>
      </c>
      <c r="T365" s="8" t="str">
        <f t="shared" si="35"/>
        <v>YES</v>
      </c>
      <c r="U365" s="8" t="str">
        <f t="shared" si="36"/>
        <v>NO</v>
      </c>
      <c r="V365" s="11" t="str">
        <f t="shared" si="38"/>
        <v>NO</v>
      </c>
    </row>
    <row r="366" spans="1:22" s="8" customFormat="1" ht="67.5" customHeight="1" x14ac:dyDescent="0.25">
      <c r="A366" s="7" t="s">
        <v>2226</v>
      </c>
      <c r="B366" s="7" t="s">
        <v>2227</v>
      </c>
      <c r="C366" s="7" t="s">
        <v>117</v>
      </c>
      <c r="D366" s="7" t="s">
        <v>118</v>
      </c>
      <c r="E366" s="7" t="s">
        <v>2228</v>
      </c>
      <c r="G366" s="7" t="s">
        <v>87</v>
      </c>
      <c r="H366" s="7" t="s">
        <v>88</v>
      </c>
      <c r="M366" s="7" t="s">
        <v>2229</v>
      </c>
      <c r="N366" s="9">
        <v>0.745483625251816</v>
      </c>
      <c r="O366" s="9">
        <v>7.8275254270712899E-2</v>
      </c>
      <c r="P366" s="9">
        <v>0.39354613882397699</v>
      </c>
      <c r="Q366" s="9">
        <v>6.2728924067644796</v>
      </c>
      <c r="R366" s="9">
        <v>4.7229683892650103</v>
      </c>
      <c r="S366" s="9">
        <v>6.6403586139864696</v>
      </c>
      <c r="T366" s="8" t="str">
        <f t="shared" si="35"/>
        <v>YES</v>
      </c>
      <c r="U366" s="8" t="str">
        <f t="shared" si="36"/>
        <v>NO</v>
      </c>
      <c r="V366" s="11" t="str">
        <f t="shared" si="38"/>
        <v>NO</v>
      </c>
    </row>
    <row r="367" spans="1:22" s="8" customFormat="1" ht="67.5" hidden="1" customHeight="1" x14ac:dyDescent="0.25">
      <c r="A367" s="7" t="s">
        <v>2230</v>
      </c>
      <c r="B367" s="7" t="s">
        <v>2231</v>
      </c>
      <c r="C367" s="7" t="s">
        <v>448</v>
      </c>
      <c r="D367" s="7" t="s">
        <v>449</v>
      </c>
      <c r="E367" s="7" t="s">
        <v>1745</v>
      </c>
      <c r="G367" s="7" t="s">
        <v>87</v>
      </c>
      <c r="H367" s="7" t="s">
        <v>88</v>
      </c>
      <c r="I367" s="7" t="s">
        <v>1645</v>
      </c>
      <c r="J367" s="7" t="s">
        <v>90</v>
      </c>
      <c r="K367" s="7" t="s">
        <v>2232</v>
      </c>
      <c r="L367" s="7" t="s">
        <v>2233</v>
      </c>
      <c r="M367" s="7" t="s">
        <v>2234</v>
      </c>
      <c r="N367" s="9">
        <v>-0.30537617915964099</v>
      </c>
      <c r="O367" s="9">
        <v>-1.03744817887815</v>
      </c>
      <c r="P367" s="9">
        <v>-0.36604397119154303</v>
      </c>
      <c r="Q367" s="9">
        <v>6.2453629270169504</v>
      </c>
      <c r="R367" s="9">
        <v>6.7857681556016303</v>
      </c>
      <c r="S367" s="9">
        <v>7.7468458652017702</v>
      </c>
      <c r="T367" s="8" t="str">
        <f t="shared" si="35"/>
        <v>YES</v>
      </c>
      <c r="U367" s="8" t="str">
        <f t="shared" si="36"/>
        <v>YES</v>
      </c>
    </row>
    <row r="368" spans="1:22" s="8" customFormat="1" ht="67.5" customHeight="1" x14ac:dyDescent="0.25">
      <c r="A368" s="7" t="s">
        <v>2235</v>
      </c>
      <c r="B368" s="7" t="s">
        <v>2236</v>
      </c>
      <c r="C368" s="7" t="s">
        <v>108</v>
      </c>
      <c r="D368" s="7" t="s">
        <v>109</v>
      </c>
      <c r="E368" s="7" t="s">
        <v>2237</v>
      </c>
      <c r="G368" s="7" t="s">
        <v>87</v>
      </c>
      <c r="H368" s="7" t="s">
        <v>88</v>
      </c>
      <c r="K368" s="7" t="s">
        <v>2238</v>
      </c>
      <c r="N368" s="9">
        <v>0.64216300000000004</v>
      </c>
      <c r="O368" s="9">
        <v>0.20987700000000001</v>
      </c>
      <c r="P368" s="9">
        <v>0.59208499999999997</v>
      </c>
      <c r="Q368" s="9">
        <v>6.2408720000000004</v>
      </c>
      <c r="R368" s="9">
        <v>5.8552359999999997</v>
      </c>
      <c r="S368" s="9">
        <v>7.1845889999999999</v>
      </c>
      <c r="T368" s="8" t="str">
        <f t="shared" si="35"/>
        <v>YES</v>
      </c>
      <c r="U368" s="8" t="str">
        <f t="shared" si="36"/>
        <v>NO</v>
      </c>
      <c r="V368" s="11" t="str">
        <f t="shared" ref="V368:V373" si="39">IF(AVERAGE(N368:P368)&lt;0,"YES","NO")</f>
        <v>NO</v>
      </c>
    </row>
    <row r="369" spans="1:22" s="8" customFormat="1" ht="67.5" customHeight="1" x14ac:dyDescent="0.25">
      <c r="A369" s="7" t="s">
        <v>2239</v>
      </c>
      <c r="B369" s="7" t="s">
        <v>2240</v>
      </c>
      <c r="C369" s="7" t="s">
        <v>95</v>
      </c>
      <c r="D369" s="7" t="s">
        <v>96</v>
      </c>
      <c r="E369" s="7" t="s">
        <v>2241</v>
      </c>
      <c r="G369" s="7" t="s">
        <v>87</v>
      </c>
      <c r="H369" s="7" t="s">
        <v>88</v>
      </c>
      <c r="N369" s="9">
        <v>0.73652465505880105</v>
      </c>
      <c r="O369" s="9">
        <v>0.44544671971091998</v>
      </c>
      <c r="P369" s="9">
        <v>0.25592117196162301</v>
      </c>
      <c r="Q369" s="9">
        <v>6.23779599106114</v>
      </c>
      <c r="R369" s="9">
        <v>4.8254981378356998</v>
      </c>
      <c r="S369" s="9">
        <v>7.95278133400803</v>
      </c>
      <c r="T369" s="8" t="str">
        <f t="shared" si="35"/>
        <v>YES</v>
      </c>
      <c r="U369" s="8" t="str">
        <f t="shared" si="36"/>
        <v>NO</v>
      </c>
      <c r="V369" s="11" t="str">
        <f t="shared" si="39"/>
        <v>NO</v>
      </c>
    </row>
    <row r="370" spans="1:22" s="8" customFormat="1" ht="67.5" customHeight="1" x14ac:dyDescent="0.25">
      <c r="A370" s="7" t="s">
        <v>2242</v>
      </c>
      <c r="B370" s="7" t="s">
        <v>2243</v>
      </c>
      <c r="C370" s="7" t="s">
        <v>95</v>
      </c>
      <c r="D370" s="7" t="s">
        <v>96</v>
      </c>
      <c r="E370" s="7" t="s">
        <v>1426</v>
      </c>
      <c r="G370" s="7" t="s">
        <v>99</v>
      </c>
      <c r="H370" s="7" t="s">
        <v>100</v>
      </c>
      <c r="M370" s="7" t="s">
        <v>2244</v>
      </c>
      <c r="N370" s="9">
        <v>0.35057831993383598</v>
      </c>
      <c r="O370" s="9">
        <v>5.3180917652518402E-2</v>
      </c>
      <c r="P370" s="9">
        <v>0.79266830686349299</v>
      </c>
      <c r="Q370" s="9">
        <v>6.1732992778749001</v>
      </c>
      <c r="R370" s="9">
        <v>4.4071658540488396</v>
      </c>
      <c r="S370" s="9">
        <v>8.2418897216617193</v>
      </c>
      <c r="T370" s="8" t="str">
        <f t="shared" si="35"/>
        <v>YES</v>
      </c>
      <c r="U370" s="8" t="str">
        <f t="shared" si="36"/>
        <v>NO</v>
      </c>
      <c r="V370" s="11" t="str">
        <f t="shared" si="39"/>
        <v>NO</v>
      </c>
    </row>
    <row r="371" spans="1:22" s="8" customFormat="1" ht="67.5" customHeight="1" x14ac:dyDescent="0.25">
      <c r="A371" s="7" t="s">
        <v>2245</v>
      </c>
      <c r="B371" s="7" t="s">
        <v>2246</v>
      </c>
      <c r="C371" s="7" t="s">
        <v>186</v>
      </c>
      <c r="D371" s="7" t="s">
        <v>187</v>
      </c>
      <c r="E371" s="7" t="s">
        <v>1578</v>
      </c>
      <c r="F371" s="7" t="s">
        <v>2247</v>
      </c>
      <c r="G371" s="7" t="s">
        <v>128</v>
      </c>
      <c r="H371" s="7" t="s">
        <v>129</v>
      </c>
      <c r="K371" s="7" t="s">
        <v>338</v>
      </c>
      <c r="M371" s="7" t="s">
        <v>2248</v>
      </c>
      <c r="N371" s="9">
        <v>0.33848200000000001</v>
      </c>
      <c r="O371" s="9">
        <v>0.36650100000000002</v>
      </c>
      <c r="P371" s="9">
        <v>0.30907800000000002</v>
      </c>
      <c r="Q371" s="9">
        <v>6.1569909999999997</v>
      </c>
      <c r="R371" s="9">
        <v>5.9588970000000003</v>
      </c>
      <c r="S371" s="9">
        <v>6.5868529999999996</v>
      </c>
      <c r="T371" s="8" t="str">
        <f t="shared" si="35"/>
        <v>YES</v>
      </c>
      <c r="U371" s="8" t="str">
        <f t="shared" si="36"/>
        <v>NO</v>
      </c>
      <c r="V371" s="11" t="str">
        <f t="shared" si="39"/>
        <v>NO</v>
      </c>
    </row>
    <row r="372" spans="1:22" s="8" customFormat="1" ht="67.5" customHeight="1" x14ac:dyDescent="0.25">
      <c r="A372" s="7" t="s">
        <v>2249</v>
      </c>
      <c r="B372" s="7" t="s">
        <v>2250</v>
      </c>
      <c r="C372" s="7" t="s">
        <v>186</v>
      </c>
      <c r="D372" s="7" t="s">
        <v>187</v>
      </c>
      <c r="E372" s="7" t="s">
        <v>2251</v>
      </c>
      <c r="F372" s="7" t="s">
        <v>2252</v>
      </c>
      <c r="G372" s="7" t="s">
        <v>87</v>
      </c>
      <c r="H372" s="7" t="s">
        <v>88</v>
      </c>
      <c r="I372" s="7" t="s">
        <v>210</v>
      </c>
      <c r="J372" s="7" t="s">
        <v>90</v>
      </c>
      <c r="K372" s="7" t="s">
        <v>198</v>
      </c>
      <c r="L372" s="7" t="s">
        <v>211</v>
      </c>
      <c r="M372" s="7" t="s">
        <v>2253</v>
      </c>
      <c r="N372" s="9">
        <v>0.13609399999999999</v>
      </c>
      <c r="O372" s="9">
        <v>-0.119259</v>
      </c>
      <c r="P372" s="9">
        <v>0.120168</v>
      </c>
      <c r="Q372" s="9">
        <v>6.1472170000000004</v>
      </c>
      <c r="R372" s="9">
        <v>4.325844</v>
      </c>
      <c r="S372" s="9">
        <v>6.7549099999999997</v>
      </c>
      <c r="T372" s="8" t="str">
        <f t="shared" si="35"/>
        <v>YES</v>
      </c>
      <c r="U372" s="8" t="str">
        <f t="shared" si="36"/>
        <v>NO</v>
      </c>
      <c r="V372" s="11" t="str">
        <f t="shared" si="39"/>
        <v>NO</v>
      </c>
    </row>
    <row r="373" spans="1:22" s="8" customFormat="1" ht="67.5" customHeight="1" x14ac:dyDescent="0.25">
      <c r="A373" s="7" t="s">
        <v>2254</v>
      </c>
      <c r="B373" s="7" t="s">
        <v>2255</v>
      </c>
      <c r="C373" s="7" t="s">
        <v>142</v>
      </c>
      <c r="D373" s="7" t="s">
        <v>143</v>
      </c>
      <c r="E373" s="7" t="s">
        <v>2256</v>
      </c>
      <c r="F373" s="7" t="s">
        <v>2257</v>
      </c>
      <c r="G373" s="7" t="s">
        <v>87</v>
      </c>
      <c r="H373" s="7" t="s">
        <v>88</v>
      </c>
      <c r="I373" s="7" t="s">
        <v>430</v>
      </c>
      <c r="J373" s="7" t="s">
        <v>90</v>
      </c>
      <c r="K373" s="7" t="s">
        <v>2258</v>
      </c>
      <c r="L373" s="7" t="s">
        <v>431</v>
      </c>
      <c r="N373" s="9">
        <v>0.69823069661396597</v>
      </c>
      <c r="O373" s="9">
        <v>0.55793563024989401</v>
      </c>
      <c r="P373" s="9">
        <v>0.602223309382526</v>
      </c>
      <c r="Q373" s="9">
        <v>6.1250098068848899</v>
      </c>
      <c r="R373" s="9">
        <v>4.9851166415136001</v>
      </c>
      <c r="S373" s="9">
        <v>5.1104832249234002</v>
      </c>
      <c r="T373" s="8" t="str">
        <f t="shared" si="35"/>
        <v>YES</v>
      </c>
      <c r="U373" s="8" t="str">
        <f t="shared" si="36"/>
        <v>NO</v>
      </c>
      <c r="V373" s="11" t="str">
        <f t="shared" si="39"/>
        <v>NO</v>
      </c>
    </row>
    <row r="374" spans="1:22" s="8" customFormat="1" ht="67.5" hidden="1" customHeight="1" x14ac:dyDescent="0.25">
      <c r="A374" s="7" t="s">
        <v>2259</v>
      </c>
      <c r="B374" s="7" t="s">
        <v>2260</v>
      </c>
      <c r="C374" s="7" t="s">
        <v>380</v>
      </c>
      <c r="D374" s="7" t="s">
        <v>381</v>
      </c>
      <c r="E374" s="7" t="s">
        <v>382</v>
      </c>
      <c r="G374" s="7" t="s">
        <v>223</v>
      </c>
      <c r="H374" s="7" t="s">
        <v>224</v>
      </c>
      <c r="M374" s="7" t="s">
        <v>2261</v>
      </c>
      <c r="N374" s="9">
        <v>7.0116430516480394E-2</v>
      </c>
      <c r="O374" s="9">
        <v>-0.17999894793455201</v>
      </c>
      <c r="P374" s="9">
        <v>-6.9811845448701199E-2</v>
      </c>
      <c r="Q374" s="9">
        <v>6.1022638203957902</v>
      </c>
      <c r="R374" s="9">
        <v>5.1573189126797896</v>
      </c>
      <c r="S374" s="9">
        <v>5.0158618934329802</v>
      </c>
      <c r="T374" s="8" t="str">
        <f t="shared" si="35"/>
        <v>YES</v>
      </c>
      <c r="U374" s="8" t="str">
        <f t="shared" si="36"/>
        <v>YES</v>
      </c>
    </row>
    <row r="375" spans="1:22" s="8" customFormat="1" ht="67.5" hidden="1" customHeight="1" x14ac:dyDescent="0.25">
      <c r="A375" s="7" t="s">
        <v>2262</v>
      </c>
      <c r="B375" s="7" t="s">
        <v>2263</v>
      </c>
      <c r="C375" s="7" t="s">
        <v>326</v>
      </c>
      <c r="D375" s="7" t="s">
        <v>327</v>
      </c>
      <c r="E375" s="7" t="s">
        <v>2264</v>
      </c>
      <c r="G375" s="7" t="s">
        <v>87</v>
      </c>
      <c r="H375" s="7" t="s">
        <v>88</v>
      </c>
      <c r="I375" s="7" t="s">
        <v>1616</v>
      </c>
      <c r="J375" s="7" t="s">
        <v>90</v>
      </c>
      <c r="K375" s="7" t="s">
        <v>2265</v>
      </c>
      <c r="L375" s="7" t="s">
        <v>2266</v>
      </c>
      <c r="M375" s="7" t="s">
        <v>2267</v>
      </c>
      <c r="N375" s="9">
        <v>3.6700000000000003E-2</v>
      </c>
      <c r="O375" s="9">
        <v>0.217303</v>
      </c>
      <c r="P375" s="9">
        <v>-0.54553200000000002</v>
      </c>
      <c r="Q375" s="9">
        <v>6.1513</v>
      </c>
      <c r="R375" s="9">
        <v>5.8704900000000002</v>
      </c>
      <c r="S375" s="9">
        <v>7.5561480000000003</v>
      </c>
      <c r="T375" s="8" t="str">
        <f t="shared" si="35"/>
        <v>YES</v>
      </c>
      <c r="U375" s="8" t="str">
        <f t="shared" si="36"/>
        <v>NO</v>
      </c>
      <c r="V375" s="11" t="str">
        <f>IF(AVERAGE(N375:P375)&lt;0,"YES","NO")</f>
        <v>YES</v>
      </c>
    </row>
    <row r="376" spans="1:22" s="8" customFormat="1" ht="67.5" hidden="1" customHeight="1" x14ac:dyDescent="0.25">
      <c r="A376" s="7" t="s">
        <v>2268</v>
      </c>
      <c r="B376" s="7" t="s">
        <v>2269</v>
      </c>
      <c r="C376" s="7" t="s">
        <v>343</v>
      </c>
      <c r="D376" s="7" t="s">
        <v>344</v>
      </c>
      <c r="E376" s="7" t="s">
        <v>2270</v>
      </c>
      <c r="G376" s="7" t="s">
        <v>99</v>
      </c>
      <c r="H376" s="7" t="s">
        <v>100</v>
      </c>
      <c r="I376" s="7" t="s">
        <v>1390</v>
      </c>
      <c r="J376" s="7" t="s">
        <v>90</v>
      </c>
      <c r="L376" s="7" t="s">
        <v>1392</v>
      </c>
      <c r="M376" s="7" t="s">
        <v>2271</v>
      </c>
      <c r="N376" s="9">
        <v>-3.7013999999999998E-2</v>
      </c>
      <c r="O376" s="9">
        <v>-1.0259670000000001</v>
      </c>
      <c r="P376" s="9">
        <v>-0.67610499999999996</v>
      </c>
      <c r="Q376" s="9">
        <v>6.0526759999999999</v>
      </c>
      <c r="R376" s="9">
        <v>4.9570629999999998</v>
      </c>
      <c r="S376" s="9">
        <v>7.2068180000000002</v>
      </c>
      <c r="T376" s="8" t="str">
        <f t="shared" si="35"/>
        <v>YES</v>
      </c>
      <c r="U376" s="8" t="str">
        <f t="shared" si="36"/>
        <v>YES</v>
      </c>
    </row>
    <row r="377" spans="1:22" s="8" customFormat="1" ht="67.5" customHeight="1" x14ac:dyDescent="0.25">
      <c r="A377" s="7" t="s">
        <v>2272</v>
      </c>
      <c r="B377" s="7" t="s">
        <v>2273</v>
      </c>
      <c r="C377" s="7" t="s">
        <v>380</v>
      </c>
      <c r="D377" s="7" t="s">
        <v>381</v>
      </c>
      <c r="E377" s="7" t="s">
        <v>382</v>
      </c>
      <c r="G377" s="7" t="s">
        <v>128</v>
      </c>
      <c r="H377" s="7" t="s">
        <v>129</v>
      </c>
      <c r="M377" s="7" t="s">
        <v>2274</v>
      </c>
      <c r="N377" s="9">
        <v>1.16953525656211</v>
      </c>
      <c r="O377" s="9">
        <v>0.91436046026058704</v>
      </c>
      <c r="P377" s="9">
        <v>0.93789864453427596</v>
      </c>
      <c r="Q377" s="9">
        <v>6.0502961412797003</v>
      </c>
      <c r="R377" s="9">
        <v>4.7052712882280101</v>
      </c>
      <c r="S377" s="9">
        <v>4.3450253828818797</v>
      </c>
      <c r="T377" s="8" t="str">
        <f t="shared" si="35"/>
        <v>YES</v>
      </c>
      <c r="U377" s="8" t="str">
        <f t="shared" si="36"/>
        <v>NO</v>
      </c>
      <c r="V377" s="11" t="str">
        <f t="shared" ref="V377:V390" si="40">IF(AVERAGE(N377:P377)&lt;0,"YES","NO")</f>
        <v>NO</v>
      </c>
    </row>
    <row r="378" spans="1:22" s="8" customFormat="1" ht="67.5" hidden="1" customHeight="1" x14ac:dyDescent="0.25">
      <c r="A378" s="7" t="s">
        <v>2275</v>
      </c>
      <c r="B378" s="7" t="s">
        <v>2276</v>
      </c>
      <c r="C378" s="7" t="s">
        <v>186</v>
      </c>
      <c r="D378" s="7" t="s">
        <v>187</v>
      </c>
      <c r="E378" s="7" t="s">
        <v>2277</v>
      </c>
      <c r="F378" s="7" t="s">
        <v>2278</v>
      </c>
      <c r="G378" s="7" t="s">
        <v>99</v>
      </c>
      <c r="H378" s="7" t="s">
        <v>100</v>
      </c>
      <c r="I378" s="7" t="s">
        <v>2279</v>
      </c>
      <c r="J378" s="7" t="s">
        <v>90</v>
      </c>
      <c r="K378" s="7" t="s">
        <v>521</v>
      </c>
      <c r="L378" s="7" t="s">
        <v>2280</v>
      </c>
      <c r="N378" s="9">
        <v>9.7240999999999994E-2</v>
      </c>
      <c r="O378" s="9">
        <v>-0.59148800000000001</v>
      </c>
      <c r="P378" s="9">
        <v>9.4445000000000001E-2</v>
      </c>
      <c r="Q378" s="9">
        <v>5.9846719999999998</v>
      </c>
      <c r="R378" s="9">
        <v>5.3173430000000002</v>
      </c>
      <c r="S378" s="9">
        <v>7.6228530000000001</v>
      </c>
      <c r="T378" s="8" t="str">
        <f t="shared" si="35"/>
        <v>YES</v>
      </c>
      <c r="U378" s="8" t="str">
        <f t="shared" si="36"/>
        <v>NO</v>
      </c>
      <c r="V378" s="11" t="str">
        <f t="shared" si="40"/>
        <v>YES</v>
      </c>
    </row>
    <row r="379" spans="1:22" s="8" customFormat="1" ht="67.5" customHeight="1" x14ac:dyDescent="0.25">
      <c r="A379" s="7" t="s">
        <v>2281</v>
      </c>
      <c r="B379" s="7" t="s">
        <v>2282</v>
      </c>
      <c r="C379" s="7" t="s">
        <v>777</v>
      </c>
      <c r="D379" s="7" t="s">
        <v>778</v>
      </c>
      <c r="E379" s="7" t="s">
        <v>2283</v>
      </c>
      <c r="G379" s="7" t="s">
        <v>99</v>
      </c>
      <c r="H379" s="7" t="s">
        <v>100</v>
      </c>
      <c r="L379" s="7" t="s">
        <v>1362</v>
      </c>
      <c r="M379" s="7" t="s">
        <v>2284</v>
      </c>
      <c r="N379" s="9">
        <v>0.50295014370714797</v>
      </c>
      <c r="O379" s="9">
        <v>0.48446692663786201</v>
      </c>
      <c r="P379" s="9">
        <v>0.46511320645774801</v>
      </c>
      <c r="Q379" s="9">
        <v>5.9291871983280497</v>
      </c>
      <c r="R379" s="9">
        <v>4.8099078664714003</v>
      </c>
      <c r="S379" s="9">
        <v>5.9481311119056102</v>
      </c>
      <c r="T379" s="8" t="str">
        <f t="shared" si="35"/>
        <v>YES</v>
      </c>
      <c r="U379" s="8" t="str">
        <f t="shared" si="36"/>
        <v>NO</v>
      </c>
      <c r="V379" s="11" t="str">
        <f t="shared" si="40"/>
        <v>NO</v>
      </c>
    </row>
    <row r="380" spans="1:22" s="8" customFormat="1" ht="67.5" customHeight="1" x14ac:dyDescent="0.25">
      <c r="A380" s="7" t="s">
        <v>2285</v>
      </c>
      <c r="B380" s="7" t="s">
        <v>2286</v>
      </c>
      <c r="C380" s="7" t="s">
        <v>186</v>
      </c>
      <c r="D380" s="7" t="s">
        <v>187</v>
      </c>
      <c r="E380" s="7" t="s">
        <v>1064</v>
      </c>
      <c r="F380" s="7" t="s">
        <v>2287</v>
      </c>
      <c r="G380" s="7" t="s">
        <v>128</v>
      </c>
      <c r="H380" s="7" t="s">
        <v>129</v>
      </c>
      <c r="K380" s="7" t="s">
        <v>338</v>
      </c>
      <c r="M380" s="7" t="s">
        <v>2288</v>
      </c>
      <c r="N380" s="9">
        <v>0.71218599999999999</v>
      </c>
      <c r="O380" s="9">
        <v>0.58079999999999998</v>
      </c>
      <c r="P380" s="9">
        <v>0.57113499999999995</v>
      </c>
      <c r="Q380" s="9">
        <v>5.9267580000000004</v>
      </c>
      <c r="R380" s="9">
        <v>5.8715010000000003</v>
      </c>
      <c r="S380" s="9">
        <v>5.8563049999999999</v>
      </c>
      <c r="T380" s="8" t="str">
        <f t="shared" si="35"/>
        <v>YES</v>
      </c>
      <c r="U380" s="8" t="str">
        <f t="shared" si="36"/>
        <v>NO</v>
      </c>
      <c r="V380" s="11" t="str">
        <f t="shared" si="40"/>
        <v>NO</v>
      </c>
    </row>
    <row r="381" spans="1:22" s="8" customFormat="1" ht="67.5" customHeight="1" x14ac:dyDescent="0.25">
      <c r="A381" s="7" t="s">
        <v>2289</v>
      </c>
      <c r="B381" s="7" t="s">
        <v>2290</v>
      </c>
      <c r="C381" s="7" t="s">
        <v>108</v>
      </c>
      <c r="D381" s="7" t="s">
        <v>109</v>
      </c>
      <c r="E381" s="7" t="s">
        <v>2291</v>
      </c>
      <c r="G381" s="7" t="s">
        <v>87</v>
      </c>
      <c r="H381" s="7" t="s">
        <v>88</v>
      </c>
      <c r="K381" s="7" t="s">
        <v>2292</v>
      </c>
      <c r="N381" s="9">
        <v>0.81979999999999997</v>
      </c>
      <c r="O381" s="9">
        <v>0.40094299999999999</v>
      </c>
      <c r="P381" s="9">
        <v>9.2735999999999999E-2</v>
      </c>
      <c r="Q381" s="9">
        <v>5.9000120000000003</v>
      </c>
      <c r="R381" s="9">
        <v>4.6892189999999996</v>
      </c>
      <c r="S381" s="9">
        <v>4.408398</v>
      </c>
      <c r="T381" s="8" t="str">
        <f t="shared" si="35"/>
        <v>YES</v>
      </c>
      <c r="U381" s="8" t="str">
        <f t="shared" si="36"/>
        <v>NO</v>
      </c>
      <c r="V381" s="11" t="str">
        <f t="shared" si="40"/>
        <v>NO</v>
      </c>
    </row>
    <row r="382" spans="1:22" s="8" customFormat="1" ht="67.5" customHeight="1" x14ac:dyDescent="0.25">
      <c r="A382" s="7" t="s">
        <v>2293</v>
      </c>
      <c r="B382" s="7" t="s">
        <v>2294</v>
      </c>
      <c r="C382" s="7" t="s">
        <v>186</v>
      </c>
      <c r="D382" s="7" t="s">
        <v>187</v>
      </c>
      <c r="E382" s="7" t="s">
        <v>2295</v>
      </c>
      <c r="F382" s="7" t="s">
        <v>2296</v>
      </c>
      <c r="G382" s="7" t="s">
        <v>87</v>
      </c>
      <c r="H382" s="7" t="s">
        <v>88</v>
      </c>
      <c r="I382" s="7" t="s">
        <v>389</v>
      </c>
      <c r="J382" s="7" t="s">
        <v>90</v>
      </c>
      <c r="K382" s="7" t="s">
        <v>191</v>
      </c>
      <c r="L382" s="7" t="s">
        <v>419</v>
      </c>
      <c r="M382" s="7" t="s">
        <v>2297</v>
      </c>
      <c r="N382" s="9">
        <v>0.49401299999999998</v>
      </c>
      <c r="O382" s="9">
        <v>0.282522</v>
      </c>
      <c r="P382" s="9">
        <v>0.108907</v>
      </c>
      <c r="Q382" s="9">
        <v>5.8942480000000002</v>
      </c>
      <c r="R382" s="9">
        <v>5.5589930000000001</v>
      </c>
      <c r="S382" s="9">
        <v>11.660621000000001</v>
      </c>
      <c r="T382" s="8" t="str">
        <f t="shared" si="35"/>
        <v>YES</v>
      </c>
      <c r="U382" s="8" t="str">
        <f t="shared" si="36"/>
        <v>NO</v>
      </c>
      <c r="V382" s="11" t="str">
        <f t="shared" si="40"/>
        <v>NO</v>
      </c>
    </row>
    <row r="383" spans="1:22" s="8" customFormat="1" ht="67.5" customHeight="1" x14ac:dyDescent="0.25">
      <c r="A383" s="7" t="s">
        <v>2298</v>
      </c>
      <c r="B383" s="7" t="s">
        <v>2299</v>
      </c>
      <c r="C383" s="7" t="s">
        <v>186</v>
      </c>
      <c r="D383" s="7" t="s">
        <v>187</v>
      </c>
      <c r="E383" s="7" t="s">
        <v>2300</v>
      </c>
      <c r="F383" s="7" t="s">
        <v>2301</v>
      </c>
      <c r="G383" s="7" t="s">
        <v>128</v>
      </c>
      <c r="H383" s="7" t="s">
        <v>129</v>
      </c>
      <c r="K383" s="7" t="s">
        <v>338</v>
      </c>
      <c r="M383" s="7" t="s">
        <v>2302</v>
      </c>
      <c r="N383" s="9">
        <v>0.329903</v>
      </c>
      <c r="O383" s="9">
        <v>0.24989700000000001</v>
      </c>
      <c r="P383" s="9">
        <v>0.31418800000000002</v>
      </c>
      <c r="Q383" s="9">
        <v>5.8784179999999999</v>
      </c>
      <c r="R383" s="9">
        <v>4.5095499999999999</v>
      </c>
      <c r="S383" s="9">
        <v>8.2573159999999994</v>
      </c>
      <c r="T383" s="8" t="str">
        <f t="shared" si="35"/>
        <v>YES</v>
      </c>
      <c r="U383" s="8" t="str">
        <f t="shared" si="36"/>
        <v>NO</v>
      </c>
      <c r="V383" s="11" t="str">
        <f t="shared" si="40"/>
        <v>NO</v>
      </c>
    </row>
    <row r="384" spans="1:22" s="8" customFormat="1" ht="67.5" customHeight="1" x14ac:dyDescent="0.25">
      <c r="A384" s="7" t="s">
        <v>2303</v>
      </c>
      <c r="B384" s="7" t="s">
        <v>2304</v>
      </c>
      <c r="C384" s="7" t="s">
        <v>186</v>
      </c>
      <c r="D384" s="7" t="s">
        <v>187</v>
      </c>
      <c r="E384" s="7" t="s">
        <v>2305</v>
      </c>
      <c r="F384" s="7" t="s">
        <v>2306</v>
      </c>
      <c r="G384" s="7" t="s">
        <v>87</v>
      </c>
      <c r="H384" s="7" t="s">
        <v>88</v>
      </c>
      <c r="I384" s="7" t="s">
        <v>621</v>
      </c>
      <c r="J384" s="7" t="s">
        <v>90</v>
      </c>
      <c r="K384" s="7" t="s">
        <v>198</v>
      </c>
      <c r="L384" s="7" t="s">
        <v>622</v>
      </c>
      <c r="M384" s="7" t="s">
        <v>2307</v>
      </c>
      <c r="N384" s="9">
        <v>0.37701899999999999</v>
      </c>
      <c r="O384" s="9">
        <v>-0.24815799999999999</v>
      </c>
      <c r="P384" s="9">
        <v>0.113611</v>
      </c>
      <c r="Q384" s="9">
        <v>5.866873</v>
      </c>
      <c r="R384" s="9">
        <v>4.3909050000000001</v>
      </c>
      <c r="S384" s="9">
        <v>7.1122629999999996</v>
      </c>
      <c r="T384" s="8" t="str">
        <f t="shared" si="35"/>
        <v>YES</v>
      </c>
      <c r="U384" s="8" t="str">
        <f t="shared" si="36"/>
        <v>NO</v>
      </c>
      <c r="V384" s="11" t="str">
        <f t="shared" si="40"/>
        <v>NO</v>
      </c>
    </row>
    <row r="385" spans="1:22" s="8" customFormat="1" ht="67.5" customHeight="1" x14ac:dyDescent="0.25">
      <c r="A385" s="7" t="s">
        <v>2308</v>
      </c>
      <c r="B385" s="7" t="s">
        <v>2309</v>
      </c>
      <c r="C385" s="7" t="s">
        <v>186</v>
      </c>
      <c r="D385" s="7" t="s">
        <v>187</v>
      </c>
      <c r="E385" s="7" t="s">
        <v>335</v>
      </c>
      <c r="F385" s="7" t="s">
        <v>2310</v>
      </c>
      <c r="G385" s="7" t="s">
        <v>87</v>
      </c>
      <c r="H385" s="7" t="s">
        <v>88</v>
      </c>
      <c r="I385" s="7" t="s">
        <v>2311</v>
      </c>
      <c r="J385" s="7" t="s">
        <v>90</v>
      </c>
      <c r="K385" s="7" t="s">
        <v>198</v>
      </c>
      <c r="L385" s="7" t="s">
        <v>2312</v>
      </c>
      <c r="M385" s="7" t="s">
        <v>2313</v>
      </c>
      <c r="N385" s="9">
        <v>0.12943099999999999</v>
      </c>
      <c r="O385" s="9">
        <v>7.8497999999999998E-2</v>
      </c>
      <c r="P385" s="9">
        <v>0.51654900000000004</v>
      </c>
      <c r="Q385" s="9">
        <v>5.8381879999999997</v>
      </c>
      <c r="R385" s="9">
        <v>4.8209429999999998</v>
      </c>
      <c r="S385" s="9">
        <v>5.8276349999999999</v>
      </c>
      <c r="T385" s="8" t="str">
        <f t="shared" si="35"/>
        <v>YES</v>
      </c>
      <c r="U385" s="8" t="str">
        <f t="shared" si="36"/>
        <v>NO</v>
      </c>
      <c r="V385" s="11" t="str">
        <f t="shared" si="40"/>
        <v>NO</v>
      </c>
    </row>
    <row r="386" spans="1:22" s="8" customFormat="1" ht="67.5" customHeight="1" x14ac:dyDescent="0.25">
      <c r="A386" s="7" t="s">
        <v>2314</v>
      </c>
      <c r="B386" s="7" t="s">
        <v>2315</v>
      </c>
      <c r="C386" s="7" t="s">
        <v>186</v>
      </c>
      <c r="D386" s="7" t="s">
        <v>187</v>
      </c>
      <c r="E386" s="7" t="s">
        <v>2316</v>
      </c>
      <c r="F386" s="7" t="s">
        <v>2317</v>
      </c>
      <c r="G386" s="7" t="s">
        <v>87</v>
      </c>
      <c r="H386" s="7" t="s">
        <v>88</v>
      </c>
      <c r="K386" s="7" t="s">
        <v>1508</v>
      </c>
      <c r="L386" s="7" t="s">
        <v>2318</v>
      </c>
      <c r="M386" s="7" t="s">
        <v>2319</v>
      </c>
      <c r="N386" s="9">
        <v>0.31912400000000002</v>
      </c>
      <c r="O386" s="9">
        <v>0.167461</v>
      </c>
      <c r="P386" s="9">
        <v>0.33947100000000002</v>
      </c>
      <c r="Q386" s="9">
        <v>5.8347259999999999</v>
      </c>
      <c r="R386" s="9">
        <v>5.2473169999999998</v>
      </c>
      <c r="S386" s="9">
        <v>6.5016530000000001</v>
      </c>
      <c r="T386" s="8" t="str">
        <f t="shared" si="35"/>
        <v>YES</v>
      </c>
      <c r="U386" s="8" t="str">
        <f t="shared" si="36"/>
        <v>NO</v>
      </c>
      <c r="V386" s="11" t="str">
        <f t="shared" si="40"/>
        <v>NO</v>
      </c>
    </row>
    <row r="387" spans="1:22" s="8" customFormat="1" ht="67.5" customHeight="1" x14ac:dyDescent="0.25">
      <c r="A387" s="7" t="s">
        <v>2320</v>
      </c>
      <c r="B387" s="7" t="s">
        <v>2321</v>
      </c>
      <c r="C387" s="7" t="s">
        <v>236</v>
      </c>
      <c r="D387" s="7" t="s">
        <v>237</v>
      </c>
      <c r="E387" s="7" t="s">
        <v>717</v>
      </c>
      <c r="G387" s="7" t="s">
        <v>87</v>
      </c>
      <c r="H387" s="7" t="s">
        <v>88</v>
      </c>
      <c r="K387" s="7" t="s">
        <v>2322</v>
      </c>
      <c r="M387" s="7" t="s">
        <v>2323</v>
      </c>
      <c r="N387" s="9">
        <v>1.4176301099999999</v>
      </c>
      <c r="O387" s="9">
        <v>1.30478391</v>
      </c>
      <c r="P387" s="9">
        <v>0.99890833999999995</v>
      </c>
      <c r="Q387" s="9">
        <v>5.7991650000000003</v>
      </c>
      <c r="R387" s="9">
        <v>5.1333106500000003</v>
      </c>
      <c r="S387" s="9">
        <v>5.8614954790000002</v>
      </c>
      <c r="T387" s="8" t="str">
        <f t="shared" ref="T387:T450" si="41">IF(OR(N387="n.d.",O387="n.d.",P387="n.d.",Q387="n.d.",R387="n.d.",S387="n.d."),"NO","YES")</f>
        <v>YES</v>
      </c>
      <c r="U387" s="8" t="str">
        <f t="shared" ref="U387:U450" si="42">IF(OR(AND(N387&lt;0,O387&lt;0),AND(O387&lt;0,P387&lt;0)),"YES","NO")</f>
        <v>NO</v>
      </c>
      <c r="V387" s="11" t="str">
        <f t="shared" si="40"/>
        <v>NO</v>
      </c>
    </row>
    <row r="388" spans="1:22" s="8" customFormat="1" ht="67.5" customHeight="1" x14ac:dyDescent="0.25">
      <c r="A388" s="7" t="s">
        <v>2324</v>
      </c>
      <c r="B388" s="7" t="s">
        <v>2325</v>
      </c>
      <c r="C388" s="7" t="s">
        <v>186</v>
      </c>
      <c r="D388" s="7" t="s">
        <v>187</v>
      </c>
      <c r="E388" s="7" t="s">
        <v>2326</v>
      </c>
      <c r="F388" s="7" t="s">
        <v>2327</v>
      </c>
      <c r="G388" s="7" t="s">
        <v>99</v>
      </c>
      <c r="H388" s="7" t="s">
        <v>100</v>
      </c>
      <c r="K388" s="7" t="s">
        <v>521</v>
      </c>
      <c r="M388" s="7" t="s">
        <v>2328</v>
      </c>
      <c r="N388" s="9">
        <v>0.44267000000000001</v>
      </c>
      <c r="O388" s="9">
        <v>0.30495499999999998</v>
      </c>
      <c r="P388" s="9">
        <v>0.43490299999999998</v>
      </c>
      <c r="Q388" s="9">
        <v>5.7798420000000004</v>
      </c>
      <c r="R388" s="9">
        <v>5.0131759999999996</v>
      </c>
      <c r="S388" s="9">
        <v>6.5250560000000002</v>
      </c>
      <c r="T388" s="8" t="str">
        <f t="shared" si="41"/>
        <v>YES</v>
      </c>
      <c r="U388" s="8" t="str">
        <f t="shared" si="42"/>
        <v>NO</v>
      </c>
      <c r="V388" s="11" t="str">
        <f t="shared" si="40"/>
        <v>NO</v>
      </c>
    </row>
    <row r="389" spans="1:22" s="8" customFormat="1" ht="67.5" customHeight="1" x14ac:dyDescent="0.25">
      <c r="A389" s="7" t="s">
        <v>2329</v>
      </c>
      <c r="B389" s="7" t="s">
        <v>2330</v>
      </c>
      <c r="C389" s="7" t="s">
        <v>236</v>
      </c>
      <c r="D389" s="7" t="s">
        <v>237</v>
      </c>
      <c r="E389" s="7" t="s">
        <v>2331</v>
      </c>
      <c r="G389" s="7" t="s">
        <v>128</v>
      </c>
      <c r="H389" s="7" t="s">
        <v>129</v>
      </c>
      <c r="K389" s="7" t="s">
        <v>2332</v>
      </c>
      <c r="M389" s="7" t="s">
        <v>2333</v>
      </c>
      <c r="N389" s="9">
        <v>0.81901762</v>
      </c>
      <c r="O389" s="9">
        <v>0.51764569999999999</v>
      </c>
      <c r="P389" s="9">
        <v>0.58190688000000002</v>
      </c>
      <c r="Q389" s="9">
        <v>5.7735707500000002</v>
      </c>
      <c r="R389" s="9">
        <v>4.4319914789999997</v>
      </c>
      <c r="S389" s="9">
        <v>4.3254882099999996</v>
      </c>
      <c r="T389" s="8" t="str">
        <f t="shared" si="41"/>
        <v>YES</v>
      </c>
      <c r="U389" s="8" t="str">
        <f t="shared" si="42"/>
        <v>NO</v>
      </c>
      <c r="V389" s="11" t="str">
        <f t="shared" si="40"/>
        <v>NO</v>
      </c>
    </row>
    <row r="390" spans="1:22" s="8" customFormat="1" ht="67.5" customHeight="1" x14ac:dyDescent="0.25">
      <c r="A390" s="7" t="s">
        <v>2334</v>
      </c>
      <c r="B390" s="7" t="s">
        <v>2335</v>
      </c>
      <c r="C390" s="7" t="s">
        <v>186</v>
      </c>
      <c r="D390" s="7" t="s">
        <v>187</v>
      </c>
      <c r="E390" s="7" t="s">
        <v>2189</v>
      </c>
      <c r="F390" s="7" t="s">
        <v>2336</v>
      </c>
      <c r="G390" s="7" t="s">
        <v>87</v>
      </c>
      <c r="H390" s="7" t="s">
        <v>88</v>
      </c>
      <c r="I390" s="7" t="s">
        <v>1616</v>
      </c>
      <c r="J390" s="7" t="s">
        <v>90</v>
      </c>
      <c r="K390" s="7" t="s">
        <v>198</v>
      </c>
      <c r="L390" s="7" t="s">
        <v>1618</v>
      </c>
      <c r="M390" s="7" t="s">
        <v>2337</v>
      </c>
      <c r="N390" s="9">
        <v>0.30937999999999999</v>
      </c>
      <c r="O390" s="9">
        <v>0.28770099999999998</v>
      </c>
      <c r="P390" s="9">
        <v>0.59021900000000005</v>
      </c>
      <c r="Q390" s="9">
        <v>5.772316</v>
      </c>
      <c r="R390" s="9">
        <v>5.233619</v>
      </c>
      <c r="S390" s="9">
        <v>7.0958259999999997</v>
      </c>
      <c r="T390" s="8" t="str">
        <f t="shared" si="41"/>
        <v>YES</v>
      </c>
      <c r="U390" s="8" t="str">
        <f t="shared" si="42"/>
        <v>NO</v>
      </c>
      <c r="V390" s="11" t="str">
        <f t="shared" si="40"/>
        <v>NO</v>
      </c>
    </row>
    <row r="391" spans="1:22" s="8" customFormat="1" ht="67.5" hidden="1" customHeight="1" x14ac:dyDescent="0.25">
      <c r="A391" s="7" t="s">
        <v>2338</v>
      </c>
      <c r="B391" s="7" t="s">
        <v>2339</v>
      </c>
      <c r="C391" s="7" t="s">
        <v>236</v>
      </c>
      <c r="D391" s="7" t="s">
        <v>237</v>
      </c>
      <c r="E391" s="7" t="s">
        <v>2210</v>
      </c>
      <c r="G391" s="7" t="s">
        <v>87</v>
      </c>
      <c r="H391" s="7" t="s">
        <v>88</v>
      </c>
      <c r="I391" s="7" t="s">
        <v>2340</v>
      </c>
      <c r="J391" s="7" t="s">
        <v>90</v>
      </c>
      <c r="K391" s="7" t="s">
        <v>2341</v>
      </c>
      <c r="L391" s="7" t="s">
        <v>2342</v>
      </c>
      <c r="M391" s="7" t="s">
        <v>2343</v>
      </c>
      <c r="N391" s="9">
        <v>-9.8932549999999994E-2</v>
      </c>
      <c r="O391" s="9">
        <v>-0.72084691999999995</v>
      </c>
      <c r="P391" s="9">
        <v>-0.4826125</v>
      </c>
      <c r="Q391" s="9">
        <v>5.7616313200000002</v>
      </c>
      <c r="R391" s="9">
        <v>4.2841711990000002</v>
      </c>
      <c r="S391" s="9">
        <v>7.27161597</v>
      </c>
      <c r="T391" s="8" t="str">
        <f t="shared" si="41"/>
        <v>YES</v>
      </c>
      <c r="U391" s="8" t="str">
        <f t="shared" si="42"/>
        <v>YES</v>
      </c>
    </row>
    <row r="392" spans="1:22" s="8" customFormat="1" ht="67.5" customHeight="1" x14ac:dyDescent="0.25">
      <c r="A392" s="7" t="s">
        <v>2344</v>
      </c>
      <c r="B392" s="7" t="s">
        <v>2345</v>
      </c>
      <c r="C392" s="7" t="s">
        <v>246</v>
      </c>
      <c r="D392" s="7" t="s">
        <v>247</v>
      </c>
      <c r="E392" s="7" t="s">
        <v>248</v>
      </c>
      <c r="G392" s="7" t="s">
        <v>87</v>
      </c>
      <c r="H392" s="7" t="s">
        <v>88</v>
      </c>
      <c r="I392" s="7" t="s">
        <v>2346</v>
      </c>
      <c r="J392" s="7" t="s">
        <v>90</v>
      </c>
      <c r="K392" s="7" t="s">
        <v>2347</v>
      </c>
      <c r="L392" s="7" t="s">
        <v>2348</v>
      </c>
      <c r="M392" s="7" t="s">
        <v>2349</v>
      </c>
      <c r="N392" s="9">
        <v>9.9442500000000003E-2</v>
      </c>
      <c r="O392" s="9">
        <v>-0.1500997</v>
      </c>
      <c r="P392" s="9">
        <v>2.1877901899999999</v>
      </c>
      <c r="Q392" s="9">
        <v>5.7568684399999999</v>
      </c>
      <c r="R392" s="9">
        <v>5.0511554890000001</v>
      </c>
      <c r="S392" s="9">
        <v>9.6790439799999994</v>
      </c>
      <c r="T392" s="8" t="str">
        <f t="shared" si="41"/>
        <v>YES</v>
      </c>
      <c r="U392" s="8" t="str">
        <f t="shared" si="42"/>
        <v>NO</v>
      </c>
      <c r="V392" s="11" t="str">
        <f t="shared" ref="V392:V393" si="43">IF(AVERAGE(N392:P392)&lt;0,"YES","NO")</f>
        <v>NO</v>
      </c>
    </row>
    <row r="393" spans="1:22" s="8" customFormat="1" ht="67.5" customHeight="1" x14ac:dyDescent="0.25">
      <c r="A393" s="7" t="s">
        <v>2350</v>
      </c>
      <c r="B393" s="7" t="s">
        <v>2351</v>
      </c>
      <c r="C393" s="7" t="s">
        <v>186</v>
      </c>
      <c r="D393" s="7" t="s">
        <v>187</v>
      </c>
      <c r="E393" s="7" t="s">
        <v>517</v>
      </c>
      <c r="F393" s="7" t="s">
        <v>2352</v>
      </c>
      <c r="G393" s="7" t="s">
        <v>87</v>
      </c>
      <c r="H393" s="7" t="s">
        <v>88</v>
      </c>
      <c r="K393" s="7" t="s">
        <v>191</v>
      </c>
      <c r="M393" s="7" t="s">
        <v>2353</v>
      </c>
      <c r="N393" s="9">
        <v>0.28145599999999998</v>
      </c>
      <c r="O393" s="9">
        <v>0.40634100000000001</v>
      </c>
      <c r="P393" s="9">
        <v>0.239042</v>
      </c>
      <c r="Q393" s="9">
        <v>5.7347590000000004</v>
      </c>
      <c r="R393" s="9">
        <v>6.1747399999999999</v>
      </c>
      <c r="S393" s="9">
        <v>6.8032380000000003</v>
      </c>
      <c r="T393" s="8" t="str">
        <f t="shared" si="41"/>
        <v>YES</v>
      </c>
      <c r="U393" s="8" t="str">
        <f t="shared" si="42"/>
        <v>NO</v>
      </c>
      <c r="V393" s="11" t="str">
        <f t="shared" si="43"/>
        <v>NO</v>
      </c>
    </row>
    <row r="394" spans="1:22" s="8" customFormat="1" ht="67.5" hidden="1" customHeight="1" x14ac:dyDescent="0.25">
      <c r="A394" s="7" t="s">
        <v>2354</v>
      </c>
      <c r="B394" s="7" t="s">
        <v>2355</v>
      </c>
      <c r="C394" s="7" t="s">
        <v>186</v>
      </c>
      <c r="D394" s="7" t="s">
        <v>187</v>
      </c>
      <c r="E394" s="7" t="s">
        <v>2316</v>
      </c>
      <c r="G394" s="7" t="s">
        <v>87</v>
      </c>
      <c r="H394" s="7" t="s">
        <v>88</v>
      </c>
      <c r="K394" s="7" t="s">
        <v>191</v>
      </c>
      <c r="M394" s="7" t="s">
        <v>2356</v>
      </c>
      <c r="N394" s="9">
        <v>-0.13933799999999999</v>
      </c>
      <c r="O394" s="9">
        <v>-0.83378699999999994</v>
      </c>
      <c r="P394" s="9">
        <v>-6.2425000000000001E-2</v>
      </c>
      <c r="Q394" s="9">
        <v>5.7326499999999996</v>
      </c>
      <c r="R394" s="9">
        <v>4.2986599999999999</v>
      </c>
      <c r="S394" s="9">
        <v>4.7745309999999996</v>
      </c>
      <c r="T394" s="8" t="str">
        <f t="shared" si="41"/>
        <v>YES</v>
      </c>
      <c r="U394" s="8" t="str">
        <f t="shared" si="42"/>
        <v>YES</v>
      </c>
    </row>
    <row r="395" spans="1:22" s="8" customFormat="1" ht="67.5" hidden="1" customHeight="1" x14ac:dyDescent="0.25">
      <c r="A395" s="7" t="s">
        <v>2357</v>
      </c>
      <c r="B395" s="7" t="s">
        <v>2358</v>
      </c>
      <c r="C395" s="7" t="s">
        <v>108</v>
      </c>
      <c r="D395" s="7" t="s">
        <v>109</v>
      </c>
      <c r="E395" s="7" t="s">
        <v>2359</v>
      </c>
      <c r="G395" s="7" t="s">
        <v>87</v>
      </c>
      <c r="H395" s="7" t="s">
        <v>88</v>
      </c>
      <c r="I395" s="7" t="s">
        <v>2360</v>
      </c>
      <c r="J395" s="7" t="s">
        <v>507</v>
      </c>
      <c r="K395" s="7" t="s">
        <v>2361</v>
      </c>
      <c r="L395" s="7" t="s">
        <v>2362</v>
      </c>
      <c r="M395" s="7" t="s">
        <v>2363</v>
      </c>
      <c r="N395" s="9">
        <v>0.37688100000000002</v>
      </c>
      <c r="O395" s="9">
        <v>-0.55924399999999996</v>
      </c>
      <c r="P395" s="9">
        <v>4.2514000000000003E-2</v>
      </c>
      <c r="Q395" s="9">
        <v>5.729813</v>
      </c>
      <c r="R395" s="9">
        <v>4.1459149999999996</v>
      </c>
      <c r="S395" s="9">
        <v>5.3491150000000003</v>
      </c>
      <c r="T395" s="8" t="str">
        <f t="shared" si="41"/>
        <v>YES</v>
      </c>
      <c r="U395" s="8" t="str">
        <f t="shared" si="42"/>
        <v>NO</v>
      </c>
      <c r="V395" s="11" t="str">
        <f t="shared" ref="V395:V398" si="44">IF(AVERAGE(N395:P395)&lt;0,"YES","NO")</f>
        <v>YES</v>
      </c>
    </row>
    <row r="396" spans="1:22" s="8" customFormat="1" ht="67.5" customHeight="1" x14ac:dyDescent="0.25">
      <c r="A396" s="7" t="s">
        <v>2364</v>
      </c>
      <c r="B396" s="7" t="s">
        <v>2365</v>
      </c>
      <c r="C396" s="7" t="s">
        <v>95</v>
      </c>
      <c r="D396" s="7" t="s">
        <v>96</v>
      </c>
      <c r="E396" s="7" t="s">
        <v>97</v>
      </c>
      <c r="G396" s="7" t="s">
        <v>87</v>
      </c>
      <c r="H396" s="7" t="s">
        <v>88</v>
      </c>
      <c r="M396" s="7" t="s">
        <v>2366</v>
      </c>
      <c r="N396" s="9">
        <v>0.62464478442396099</v>
      </c>
      <c r="O396" s="9">
        <v>0.26769162594350998</v>
      </c>
      <c r="P396" s="9">
        <v>0.390266126992382</v>
      </c>
      <c r="Q396" s="9">
        <v>5.7172467862941296</v>
      </c>
      <c r="R396" s="9">
        <v>4.1264134094991096</v>
      </c>
      <c r="S396" s="9">
        <v>6.0514903483565101</v>
      </c>
      <c r="T396" s="8" t="str">
        <f t="shared" si="41"/>
        <v>YES</v>
      </c>
      <c r="U396" s="8" t="str">
        <f t="shared" si="42"/>
        <v>NO</v>
      </c>
      <c r="V396" s="11" t="str">
        <f t="shared" si="44"/>
        <v>NO</v>
      </c>
    </row>
    <row r="397" spans="1:22" s="8" customFormat="1" ht="67.5" customHeight="1" x14ac:dyDescent="0.25">
      <c r="A397" s="7" t="s">
        <v>2367</v>
      </c>
      <c r="B397" s="7" t="s">
        <v>2368</v>
      </c>
      <c r="C397" s="7" t="s">
        <v>186</v>
      </c>
      <c r="D397" s="7" t="s">
        <v>187</v>
      </c>
      <c r="E397" s="7" t="s">
        <v>2369</v>
      </c>
      <c r="F397" s="7" t="s">
        <v>2370</v>
      </c>
      <c r="G397" s="7" t="s">
        <v>128</v>
      </c>
      <c r="H397" s="7" t="s">
        <v>129</v>
      </c>
      <c r="K397" s="7" t="s">
        <v>2371</v>
      </c>
      <c r="M397" s="7" t="s">
        <v>2372</v>
      </c>
      <c r="N397" s="9">
        <v>0.53451000000000004</v>
      </c>
      <c r="O397" s="9">
        <v>0.28791600000000001</v>
      </c>
      <c r="P397" s="9">
        <v>0.36634699999999998</v>
      </c>
      <c r="Q397" s="9">
        <v>5.7080859999999998</v>
      </c>
      <c r="R397" s="9">
        <v>4.2836499999999997</v>
      </c>
      <c r="S397" s="9">
        <v>5.5826200000000004</v>
      </c>
      <c r="T397" s="8" t="str">
        <f t="shared" si="41"/>
        <v>YES</v>
      </c>
      <c r="U397" s="8" t="str">
        <f t="shared" si="42"/>
        <v>NO</v>
      </c>
      <c r="V397" s="11" t="str">
        <f t="shared" si="44"/>
        <v>NO</v>
      </c>
    </row>
    <row r="398" spans="1:22" s="8" customFormat="1" ht="67.5" customHeight="1" x14ac:dyDescent="0.25">
      <c r="A398" s="7" t="s">
        <v>2373</v>
      </c>
      <c r="B398" s="7" t="s">
        <v>2374</v>
      </c>
      <c r="C398" s="7" t="s">
        <v>326</v>
      </c>
      <c r="D398" s="7" t="s">
        <v>327</v>
      </c>
      <c r="E398" s="7" t="s">
        <v>2375</v>
      </c>
      <c r="F398" s="7" t="s">
        <v>2376</v>
      </c>
      <c r="G398" s="7" t="s">
        <v>128</v>
      </c>
      <c r="H398" s="7" t="s">
        <v>129</v>
      </c>
      <c r="I398" s="7" t="s">
        <v>460</v>
      </c>
      <c r="J398" s="7" t="s">
        <v>90</v>
      </c>
      <c r="K398" s="7" t="s">
        <v>2377</v>
      </c>
      <c r="L398" s="7" t="s">
        <v>2378</v>
      </c>
      <c r="M398" s="7" t="s">
        <v>2379</v>
      </c>
      <c r="N398" s="9">
        <v>0.47599999999999998</v>
      </c>
      <c r="O398" s="9">
        <v>0.32100000000000001</v>
      </c>
      <c r="P398" s="9">
        <v>9.0999999999999998E-2</v>
      </c>
      <c r="Q398" s="9">
        <v>5.702</v>
      </c>
      <c r="R398" s="9">
        <v>4.66</v>
      </c>
      <c r="S398" s="9">
        <v>4.2069999999999999</v>
      </c>
      <c r="T398" s="8" t="str">
        <f t="shared" si="41"/>
        <v>YES</v>
      </c>
      <c r="U398" s="8" t="str">
        <f t="shared" si="42"/>
        <v>NO</v>
      </c>
      <c r="V398" s="11" t="str">
        <f t="shared" si="44"/>
        <v>NO</v>
      </c>
    </row>
    <row r="399" spans="1:22" s="8" customFormat="1" ht="67.5" hidden="1" customHeight="1" x14ac:dyDescent="0.25">
      <c r="A399" s="7" t="s">
        <v>2380</v>
      </c>
      <c r="B399" s="7" t="s">
        <v>2381</v>
      </c>
      <c r="C399" s="7" t="s">
        <v>117</v>
      </c>
      <c r="D399" s="7" t="s">
        <v>118</v>
      </c>
      <c r="E399" s="7" t="s">
        <v>2382</v>
      </c>
      <c r="G399" s="7" t="s">
        <v>87</v>
      </c>
      <c r="H399" s="7" t="s">
        <v>88</v>
      </c>
      <c r="M399" s="7" t="s">
        <v>2383</v>
      </c>
      <c r="N399" s="9">
        <v>0.13700545038175099</v>
      </c>
      <c r="O399" s="9">
        <v>-0.47116932833866798</v>
      </c>
      <c r="P399" s="9">
        <v>-0.203687668039331</v>
      </c>
      <c r="Q399" s="9">
        <v>5.6852912529049604</v>
      </c>
      <c r="R399" s="9">
        <v>6.3801921244202902</v>
      </c>
      <c r="S399" s="9">
        <v>9.8428725477279801</v>
      </c>
      <c r="T399" s="8" t="str">
        <f t="shared" si="41"/>
        <v>YES</v>
      </c>
      <c r="U399" s="8" t="str">
        <f t="shared" si="42"/>
        <v>YES</v>
      </c>
    </row>
    <row r="400" spans="1:22" s="8" customFormat="1" ht="67.5" customHeight="1" x14ac:dyDescent="0.25">
      <c r="A400" s="7" t="s">
        <v>2384</v>
      </c>
      <c r="B400" s="7" t="s">
        <v>2385</v>
      </c>
      <c r="C400" s="7" t="s">
        <v>186</v>
      </c>
      <c r="D400" s="7" t="s">
        <v>187</v>
      </c>
      <c r="E400" s="7" t="s">
        <v>335</v>
      </c>
      <c r="F400" s="7" t="s">
        <v>2386</v>
      </c>
      <c r="G400" s="7" t="s">
        <v>87</v>
      </c>
      <c r="H400" s="7" t="s">
        <v>88</v>
      </c>
      <c r="I400" s="7" t="s">
        <v>2387</v>
      </c>
      <c r="J400" s="7" t="s">
        <v>90</v>
      </c>
      <c r="K400" s="7" t="s">
        <v>198</v>
      </c>
      <c r="L400" s="7" t="s">
        <v>2388</v>
      </c>
      <c r="M400" s="7" t="s">
        <v>2389</v>
      </c>
      <c r="N400" s="9">
        <v>0.27963300000000002</v>
      </c>
      <c r="O400" s="9">
        <v>-0.25556800000000002</v>
      </c>
      <c r="P400" s="9">
        <v>7.3998999999999995E-2</v>
      </c>
      <c r="Q400" s="9">
        <v>5.6778519999999997</v>
      </c>
      <c r="R400" s="9">
        <v>4.3996810000000002</v>
      </c>
      <c r="S400" s="9">
        <v>8.2892759999999992</v>
      </c>
      <c r="T400" s="8" t="str">
        <f t="shared" si="41"/>
        <v>YES</v>
      </c>
      <c r="U400" s="8" t="str">
        <f t="shared" si="42"/>
        <v>NO</v>
      </c>
      <c r="V400" s="11" t="str">
        <f t="shared" ref="V400:V406" si="45">IF(AVERAGE(N400:P400)&lt;0,"YES","NO")</f>
        <v>NO</v>
      </c>
    </row>
    <row r="401" spans="1:22" s="8" customFormat="1" ht="67.5" customHeight="1" x14ac:dyDescent="0.25">
      <c r="A401" s="7" t="s">
        <v>2390</v>
      </c>
      <c r="B401" s="7" t="s">
        <v>2391</v>
      </c>
      <c r="C401" s="7" t="s">
        <v>236</v>
      </c>
      <c r="D401" s="7" t="s">
        <v>237</v>
      </c>
      <c r="E401" s="7" t="s">
        <v>2392</v>
      </c>
      <c r="G401" s="7" t="s">
        <v>128</v>
      </c>
      <c r="H401" s="7" t="s">
        <v>129</v>
      </c>
      <c r="K401" s="7" t="s">
        <v>2393</v>
      </c>
      <c r="M401" s="7" t="s">
        <v>2394</v>
      </c>
      <c r="N401" s="9">
        <v>0.54529631000000001</v>
      </c>
      <c r="O401" s="9">
        <v>0.73250665000000004</v>
      </c>
      <c r="P401" s="9">
        <v>0.36879974999999998</v>
      </c>
      <c r="Q401" s="9">
        <v>5.6726851800000002</v>
      </c>
      <c r="R401" s="9">
        <v>5.4474489789999998</v>
      </c>
      <c r="S401" s="9">
        <v>6.3580241500000003</v>
      </c>
      <c r="T401" s="8" t="str">
        <f t="shared" si="41"/>
        <v>YES</v>
      </c>
      <c r="U401" s="8" t="str">
        <f t="shared" si="42"/>
        <v>NO</v>
      </c>
      <c r="V401" s="11" t="str">
        <f t="shared" si="45"/>
        <v>NO</v>
      </c>
    </row>
    <row r="402" spans="1:22" s="8" customFormat="1" ht="67.5" customHeight="1" x14ac:dyDescent="0.25">
      <c r="A402" s="7" t="s">
        <v>2395</v>
      </c>
      <c r="B402" s="7" t="s">
        <v>2396</v>
      </c>
      <c r="C402" s="7" t="s">
        <v>186</v>
      </c>
      <c r="D402" s="7" t="s">
        <v>187</v>
      </c>
      <c r="E402" s="7" t="s">
        <v>2397</v>
      </c>
      <c r="F402" s="7" t="s">
        <v>2398</v>
      </c>
      <c r="G402" s="7" t="s">
        <v>87</v>
      </c>
      <c r="H402" s="7" t="s">
        <v>88</v>
      </c>
      <c r="K402" s="7" t="s">
        <v>1508</v>
      </c>
      <c r="N402" s="9">
        <v>0.185196</v>
      </c>
      <c r="O402" s="9">
        <v>2.4799000000000002E-2</v>
      </c>
      <c r="P402" s="9">
        <v>0.101051</v>
      </c>
      <c r="Q402" s="9">
        <v>5.6626899999999996</v>
      </c>
      <c r="R402" s="9">
        <v>4.388471</v>
      </c>
      <c r="S402" s="9">
        <v>5.7589730000000001</v>
      </c>
      <c r="T402" s="8" t="str">
        <f t="shared" si="41"/>
        <v>YES</v>
      </c>
      <c r="U402" s="8" t="str">
        <f t="shared" si="42"/>
        <v>NO</v>
      </c>
      <c r="V402" s="11" t="str">
        <f t="shared" si="45"/>
        <v>NO</v>
      </c>
    </row>
    <row r="403" spans="1:22" s="8" customFormat="1" ht="67.5" customHeight="1" x14ac:dyDescent="0.25">
      <c r="A403" s="7" t="s">
        <v>2399</v>
      </c>
      <c r="B403" s="7" t="s">
        <v>2400</v>
      </c>
      <c r="C403" s="7" t="s">
        <v>186</v>
      </c>
      <c r="D403" s="7" t="s">
        <v>187</v>
      </c>
      <c r="E403" s="7" t="s">
        <v>2401</v>
      </c>
      <c r="F403" s="7" t="s">
        <v>2402</v>
      </c>
      <c r="G403" s="7" t="s">
        <v>128</v>
      </c>
      <c r="H403" s="7" t="s">
        <v>129</v>
      </c>
      <c r="K403" s="7" t="s">
        <v>338</v>
      </c>
      <c r="M403" s="7" t="s">
        <v>2403</v>
      </c>
      <c r="N403" s="9">
        <v>1.040224</v>
      </c>
      <c r="O403" s="9">
        <v>0.97918000000000005</v>
      </c>
      <c r="P403" s="9">
        <v>0.809971</v>
      </c>
      <c r="Q403" s="9">
        <v>5.6577359999999999</v>
      </c>
      <c r="R403" s="9">
        <v>4.7470319999999999</v>
      </c>
      <c r="S403" s="9">
        <v>4.9837870000000004</v>
      </c>
      <c r="T403" s="8" t="str">
        <f t="shared" si="41"/>
        <v>YES</v>
      </c>
      <c r="U403" s="8" t="str">
        <f t="shared" si="42"/>
        <v>NO</v>
      </c>
      <c r="V403" s="11" t="str">
        <f t="shared" si="45"/>
        <v>NO</v>
      </c>
    </row>
    <row r="404" spans="1:22" s="8" customFormat="1" ht="67.5" customHeight="1" x14ac:dyDescent="0.25">
      <c r="A404" s="7" t="s">
        <v>2404</v>
      </c>
      <c r="B404" s="7" t="s">
        <v>2405</v>
      </c>
      <c r="C404" s="7" t="s">
        <v>907</v>
      </c>
      <c r="D404" s="7" t="s">
        <v>908</v>
      </c>
      <c r="E404" s="7" t="s">
        <v>909</v>
      </c>
      <c r="F404" s="7" t="s">
        <v>2406</v>
      </c>
      <c r="G404" s="7" t="s">
        <v>128</v>
      </c>
      <c r="H404" s="7" t="s">
        <v>129</v>
      </c>
      <c r="K404" s="7" t="s">
        <v>2407</v>
      </c>
      <c r="L404" s="7" t="s">
        <v>2408</v>
      </c>
      <c r="N404" s="9">
        <v>0.38550273099293197</v>
      </c>
      <c r="O404" s="9">
        <v>0.36096402784044801</v>
      </c>
      <c r="P404" s="9">
        <v>0.124243347215618</v>
      </c>
      <c r="Q404" s="9">
        <v>5.6337594069112997</v>
      </c>
      <c r="R404" s="9">
        <v>4.9732253524136603</v>
      </c>
      <c r="S404" s="9">
        <v>7.9970789868291297</v>
      </c>
      <c r="T404" s="8" t="str">
        <f t="shared" si="41"/>
        <v>YES</v>
      </c>
      <c r="U404" s="8" t="str">
        <f t="shared" si="42"/>
        <v>NO</v>
      </c>
      <c r="V404" s="11" t="str">
        <f t="shared" si="45"/>
        <v>NO</v>
      </c>
    </row>
    <row r="405" spans="1:22" s="8" customFormat="1" ht="67.5" customHeight="1" x14ac:dyDescent="0.25">
      <c r="A405" s="7" t="s">
        <v>2409</v>
      </c>
      <c r="B405" s="7" t="s">
        <v>2410</v>
      </c>
      <c r="C405" s="7" t="s">
        <v>186</v>
      </c>
      <c r="D405" s="7" t="s">
        <v>187</v>
      </c>
      <c r="E405" s="7" t="s">
        <v>2411</v>
      </c>
      <c r="F405" s="7" t="s">
        <v>2412</v>
      </c>
      <c r="G405" s="7" t="s">
        <v>87</v>
      </c>
      <c r="H405" s="7" t="s">
        <v>88</v>
      </c>
      <c r="K405" s="7" t="s">
        <v>198</v>
      </c>
      <c r="M405" s="7" t="s">
        <v>2413</v>
      </c>
      <c r="N405" s="9">
        <v>0.34001700000000001</v>
      </c>
      <c r="O405" s="9">
        <v>-0.29175899999999999</v>
      </c>
      <c r="P405" s="9">
        <v>8.1323999999999994E-2</v>
      </c>
      <c r="Q405" s="9">
        <v>5.6274730000000002</v>
      </c>
      <c r="R405" s="9">
        <v>4.068727</v>
      </c>
      <c r="S405" s="9">
        <v>7.066649</v>
      </c>
      <c r="T405" s="8" t="str">
        <f t="shared" si="41"/>
        <v>YES</v>
      </c>
      <c r="U405" s="8" t="str">
        <f t="shared" si="42"/>
        <v>NO</v>
      </c>
      <c r="V405" s="11" t="str">
        <f t="shared" si="45"/>
        <v>NO</v>
      </c>
    </row>
    <row r="406" spans="1:22" s="8" customFormat="1" ht="67.5" customHeight="1" x14ac:dyDescent="0.25">
      <c r="A406" s="7" t="s">
        <v>2414</v>
      </c>
      <c r="B406" s="7" t="s">
        <v>2415</v>
      </c>
      <c r="C406" s="7" t="s">
        <v>186</v>
      </c>
      <c r="D406" s="7" t="s">
        <v>187</v>
      </c>
      <c r="E406" s="7" t="s">
        <v>1795</v>
      </c>
      <c r="F406" s="7" t="s">
        <v>2416</v>
      </c>
      <c r="G406" s="7" t="s">
        <v>128</v>
      </c>
      <c r="H406" s="7" t="s">
        <v>129</v>
      </c>
      <c r="I406" s="7" t="s">
        <v>2417</v>
      </c>
      <c r="J406" s="7" t="s">
        <v>90</v>
      </c>
      <c r="K406" s="7" t="s">
        <v>338</v>
      </c>
      <c r="L406" s="7" t="s">
        <v>2418</v>
      </c>
      <c r="M406" s="7" t="s">
        <v>2419</v>
      </c>
      <c r="N406" s="9">
        <v>0.36027199999999998</v>
      </c>
      <c r="O406" s="9">
        <v>0.15996299999999999</v>
      </c>
      <c r="P406" s="9">
        <v>0.41259000000000001</v>
      </c>
      <c r="Q406" s="9">
        <v>5.6212289999999996</v>
      </c>
      <c r="R406" s="9">
        <v>4.4000300000000001</v>
      </c>
      <c r="S406" s="9">
        <v>5.3804889999999999</v>
      </c>
      <c r="T406" s="8" t="str">
        <f t="shared" si="41"/>
        <v>YES</v>
      </c>
      <c r="U406" s="8" t="str">
        <f t="shared" si="42"/>
        <v>NO</v>
      </c>
      <c r="V406" s="11" t="str">
        <f t="shared" si="45"/>
        <v>NO</v>
      </c>
    </row>
    <row r="407" spans="1:22" s="8" customFormat="1" ht="67.5" hidden="1" customHeight="1" x14ac:dyDescent="0.25">
      <c r="A407" s="7" t="s">
        <v>2420</v>
      </c>
      <c r="B407" s="7" t="s">
        <v>2421</v>
      </c>
      <c r="C407" s="7" t="s">
        <v>236</v>
      </c>
      <c r="D407" s="7" t="s">
        <v>237</v>
      </c>
      <c r="E407" s="7" t="s">
        <v>1553</v>
      </c>
      <c r="G407" s="7" t="s">
        <v>99</v>
      </c>
      <c r="H407" s="7" t="s">
        <v>100</v>
      </c>
      <c r="K407" s="7" t="s">
        <v>2422</v>
      </c>
      <c r="M407" s="7" t="s">
        <v>2423</v>
      </c>
      <c r="N407" s="9">
        <v>-0.27235093999999999</v>
      </c>
      <c r="O407" s="9">
        <v>-1.7575029999999998E-2</v>
      </c>
      <c r="P407" s="9">
        <v>8.0944420000000003E-2</v>
      </c>
      <c r="Q407" s="9">
        <v>5.3723049500000002</v>
      </c>
      <c r="R407" s="9">
        <v>5.3070773500000001</v>
      </c>
      <c r="S407" s="9">
        <v>7.3388840699999998</v>
      </c>
      <c r="T407" s="8" t="str">
        <f t="shared" si="41"/>
        <v>YES</v>
      </c>
      <c r="U407" s="8" t="str">
        <f t="shared" si="42"/>
        <v>YES</v>
      </c>
    </row>
    <row r="408" spans="1:22" s="8" customFormat="1" ht="67.5" customHeight="1" x14ac:dyDescent="0.25">
      <c r="A408" s="7" t="s">
        <v>2424</v>
      </c>
      <c r="B408" s="7" t="s">
        <v>2425</v>
      </c>
      <c r="C408" s="7" t="s">
        <v>703</v>
      </c>
      <c r="D408" s="7" t="s">
        <v>704</v>
      </c>
      <c r="E408" s="7" t="s">
        <v>2426</v>
      </c>
      <c r="G408" s="7" t="s">
        <v>87</v>
      </c>
      <c r="H408" s="7" t="s">
        <v>88</v>
      </c>
      <c r="L408" s="7" t="s">
        <v>307</v>
      </c>
      <c r="M408" s="7" t="s">
        <v>2427</v>
      </c>
      <c r="N408" s="9">
        <v>0.30124299999999998</v>
      </c>
      <c r="O408" s="9">
        <v>0.224907</v>
      </c>
      <c r="P408" s="9">
        <v>0.97042099999999998</v>
      </c>
      <c r="Q408" s="9">
        <v>5.6066219999999998</v>
      </c>
      <c r="R408" s="9">
        <v>5.7476510000000003</v>
      </c>
      <c r="S408" s="9">
        <v>8.3823910000000001</v>
      </c>
      <c r="T408" s="8" t="str">
        <f t="shared" si="41"/>
        <v>YES</v>
      </c>
      <c r="U408" s="8" t="str">
        <f t="shared" si="42"/>
        <v>NO</v>
      </c>
      <c r="V408" s="11" t="str">
        <f t="shared" ref="V408:V425" si="46">IF(AVERAGE(N408:P408)&lt;0,"YES","NO")</f>
        <v>NO</v>
      </c>
    </row>
    <row r="409" spans="1:22" s="8" customFormat="1" ht="67.5" customHeight="1" x14ac:dyDescent="0.25">
      <c r="A409" s="7" t="s">
        <v>2428</v>
      </c>
      <c r="B409" s="7" t="s">
        <v>2429</v>
      </c>
      <c r="C409" s="7" t="s">
        <v>410</v>
      </c>
      <c r="D409" s="7" t="s">
        <v>411</v>
      </c>
      <c r="E409" s="7" t="s">
        <v>2430</v>
      </c>
      <c r="G409" s="7" t="s">
        <v>128</v>
      </c>
      <c r="H409" s="7" t="s">
        <v>129</v>
      </c>
      <c r="M409" s="7" t="s">
        <v>2431</v>
      </c>
      <c r="N409" s="9">
        <v>0.71898600000000001</v>
      </c>
      <c r="O409" s="9">
        <v>0.63968899999999995</v>
      </c>
      <c r="P409" s="9">
        <v>0.157578</v>
      </c>
      <c r="Q409" s="9">
        <v>5.5883219999999998</v>
      </c>
      <c r="R409" s="9">
        <v>4.6316860000000002</v>
      </c>
      <c r="S409" s="9">
        <v>5.093718</v>
      </c>
      <c r="T409" s="8" t="str">
        <f t="shared" si="41"/>
        <v>YES</v>
      </c>
      <c r="U409" s="8" t="str">
        <f t="shared" si="42"/>
        <v>NO</v>
      </c>
      <c r="V409" s="11" t="str">
        <f t="shared" si="46"/>
        <v>NO</v>
      </c>
    </row>
    <row r="410" spans="1:22" s="8" customFormat="1" ht="67.5" customHeight="1" x14ac:dyDescent="0.25">
      <c r="A410" s="7" t="s">
        <v>2432</v>
      </c>
      <c r="B410" s="7" t="s">
        <v>2433</v>
      </c>
      <c r="C410" s="7" t="s">
        <v>186</v>
      </c>
      <c r="D410" s="7" t="s">
        <v>187</v>
      </c>
      <c r="E410" s="7" t="s">
        <v>526</v>
      </c>
      <c r="F410" s="7" t="s">
        <v>2434</v>
      </c>
      <c r="G410" s="7" t="s">
        <v>87</v>
      </c>
      <c r="H410" s="7" t="s">
        <v>88</v>
      </c>
      <c r="K410" s="7" t="s">
        <v>198</v>
      </c>
      <c r="M410" s="7" t="s">
        <v>2435</v>
      </c>
      <c r="N410" s="9">
        <v>0.14516699999999999</v>
      </c>
      <c r="O410" s="9">
        <v>0.109917</v>
      </c>
      <c r="P410" s="9">
        <v>0.16120100000000001</v>
      </c>
      <c r="Q410" s="9">
        <v>5.5845190000000002</v>
      </c>
      <c r="R410" s="9">
        <v>4.2016640000000001</v>
      </c>
      <c r="S410" s="9">
        <v>5.1001799999999999</v>
      </c>
      <c r="T410" s="8" t="str">
        <f t="shared" si="41"/>
        <v>YES</v>
      </c>
      <c r="U410" s="8" t="str">
        <f t="shared" si="42"/>
        <v>NO</v>
      </c>
      <c r="V410" s="11" t="str">
        <f t="shared" si="46"/>
        <v>NO</v>
      </c>
    </row>
    <row r="411" spans="1:22" s="8" customFormat="1" ht="67.5" customHeight="1" x14ac:dyDescent="0.25">
      <c r="A411" s="7" t="s">
        <v>2436</v>
      </c>
      <c r="B411" s="7" t="s">
        <v>2437</v>
      </c>
      <c r="C411" s="7" t="s">
        <v>186</v>
      </c>
      <c r="D411" s="7" t="s">
        <v>187</v>
      </c>
      <c r="E411" s="7" t="s">
        <v>1558</v>
      </c>
      <c r="F411" s="7" t="s">
        <v>2438</v>
      </c>
      <c r="G411" s="7" t="s">
        <v>128</v>
      </c>
      <c r="H411" s="7" t="s">
        <v>129</v>
      </c>
      <c r="I411" s="7" t="s">
        <v>2439</v>
      </c>
      <c r="J411" s="7" t="s">
        <v>90</v>
      </c>
      <c r="K411" s="7" t="s">
        <v>338</v>
      </c>
      <c r="L411" s="7" t="s">
        <v>2440</v>
      </c>
      <c r="M411" s="7" t="s">
        <v>2441</v>
      </c>
      <c r="N411" s="9">
        <v>0.57688399999999995</v>
      </c>
      <c r="O411" s="9">
        <v>0.41691899999999998</v>
      </c>
      <c r="P411" s="9">
        <v>0.18748699999999999</v>
      </c>
      <c r="Q411" s="9">
        <v>5.5628859999999998</v>
      </c>
      <c r="R411" s="9">
        <v>4.5870670000000002</v>
      </c>
      <c r="S411" s="9">
        <v>4.8944419999999997</v>
      </c>
      <c r="T411" s="8" t="str">
        <f t="shared" si="41"/>
        <v>YES</v>
      </c>
      <c r="U411" s="8" t="str">
        <f t="shared" si="42"/>
        <v>NO</v>
      </c>
      <c r="V411" s="11" t="str">
        <f t="shared" si="46"/>
        <v>NO</v>
      </c>
    </row>
    <row r="412" spans="1:22" s="8" customFormat="1" ht="67.5" customHeight="1" x14ac:dyDescent="0.25">
      <c r="A412" s="7" t="s">
        <v>2442</v>
      </c>
      <c r="B412" s="7" t="s">
        <v>2443</v>
      </c>
      <c r="C412" s="7" t="s">
        <v>236</v>
      </c>
      <c r="D412" s="7" t="s">
        <v>237</v>
      </c>
      <c r="E412" s="7" t="s">
        <v>2444</v>
      </c>
      <c r="G412" s="7" t="s">
        <v>87</v>
      </c>
      <c r="H412" s="7" t="s">
        <v>88</v>
      </c>
      <c r="K412" s="7" t="s">
        <v>2445</v>
      </c>
      <c r="M412" s="7" t="s">
        <v>2446</v>
      </c>
      <c r="N412" s="9">
        <v>0.61236075000000001</v>
      </c>
      <c r="O412" s="9">
        <v>0.26605814999999999</v>
      </c>
      <c r="P412" s="9">
        <v>0.82362575999999998</v>
      </c>
      <c r="Q412" s="9">
        <v>5.5575063699999996</v>
      </c>
      <c r="R412" s="9">
        <v>5.1168248199999997</v>
      </c>
      <c r="S412" s="9">
        <v>6.7855961200000001</v>
      </c>
      <c r="T412" s="8" t="str">
        <f t="shared" si="41"/>
        <v>YES</v>
      </c>
      <c r="U412" s="8" t="str">
        <f t="shared" si="42"/>
        <v>NO</v>
      </c>
      <c r="V412" s="11" t="str">
        <f t="shared" si="46"/>
        <v>NO</v>
      </c>
    </row>
    <row r="413" spans="1:22" s="8" customFormat="1" ht="67.5" customHeight="1" x14ac:dyDescent="0.25">
      <c r="A413" s="7" t="s">
        <v>2447</v>
      </c>
      <c r="B413" s="7" t="s">
        <v>2448</v>
      </c>
      <c r="C413" s="7" t="s">
        <v>186</v>
      </c>
      <c r="D413" s="7" t="s">
        <v>187</v>
      </c>
      <c r="E413" s="7" t="s">
        <v>936</v>
      </c>
      <c r="F413" s="7" t="s">
        <v>2449</v>
      </c>
      <c r="G413" s="7" t="s">
        <v>128</v>
      </c>
      <c r="H413" s="7" t="s">
        <v>129</v>
      </c>
      <c r="I413" s="7" t="s">
        <v>2450</v>
      </c>
      <c r="J413" s="7" t="s">
        <v>2451</v>
      </c>
      <c r="K413" s="7" t="s">
        <v>338</v>
      </c>
      <c r="L413" s="7" t="s">
        <v>2452</v>
      </c>
      <c r="M413" s="7" t="s">
        <v>2453</v>
      </c>
      <c r="N413" s="9">
        <v>0.250143</v>
      </c>
      <c r="O413" s="9">
        <v>-2.1717E-2</v>
      </c>
      <c r="P413" s="9">
        <v>0.33313300000000001</v>
      </c>
      <c r="Q413" s="9">
        <v>5.6090260000000001</v>
      </c>
      <c r="R413" s="9">
        <v>4.1052809999999997</v>
      </c>
      <c r="S413" s="9">
        <v>6.9250819999999997</v>
      </c>
      <c r="T413" s="8" t="str">
        <f t="shared" si="41"/>
        <v>YES</v>
      </c>
      <c r="U413" s="8" t="str">
        <f t="shared" si="42"/>
        <v>NO</v>
      </c>
      <c r="V413" s="11" t="str">
        <f t="shared" si="46"/>
        <v>NO</v>
      </c>
    </row>
    <row r="414" spans="1:22" s="8" customFormat="1" ht="67.5" customHeight="1" x14ac:dyDescent="0.25">
      <c r="A414" s="7" t="s">
        <v>2454</v>
      </c>
      <c r="B414" s="7" t="s">
        <v>2455</v>
      </c>
      <c r="C414" s="7" t="s">
        <v>186</v>
      </c>
      <c r="D414" s="7" t="s">
        <v>187</v>
      </c>
      <c r="E414" s="7" t="s">
        <v>2456</v>
      </c>
      <c r="F414" s="7" t="s">
        <v>2457</v>
      </c>
      <c r="G414" s="7" t="s">
        <v>128</v>
      </c>
      <c r="H414" s="7" t="s">
        <v>129</v>
      </c>
      <c r="K414" s="7" t="s">
        <v>2458</v>
      </c>
      <c r="M414" s="7" t="s">
        <v>2459</v>
      </c>
      <c r="N414" s="9">
        <v>1.1482220000000001</v>
      </c>
      <c r="O414" s="9">
        <v>1.446461</v>
      </c>
      <c r="P414" s="9">
        <v>1.2314309999999999</v>
      </c>
      <c r="Q414" s="9">
        <v>5.538443</v>
      </c>
      <c r="R414" s="9">
        <v>6.4490100000000004</v>
      </c>
      <c r="S414" s="9">
        <v>6.8636489999999997</v>
      </c>
      <c r="T414" s="8" t="str">
        <f t="shared" si="41"/>
        <v>YES</v>
      </c>
      <c r="U414" s="8" t="str">
        <f t="shared" si="42"/>
        <v>NO</v>
      </c>
      <c r="V414" s="11" t="str">
        <f t="shared" si="46"/>
        <v>NO</v>
      </c>
    </row>
    <row r="415" spans="1:22" s="8" customFormat="1" ht="67.5" hidden="1" customHeight="1" x14ac:dyDescent="0.25">
      <c r="A415" s="7" t="s">
        <v>2460</v>
      </c>
      <c r="B415" s="7" t="s">
        <v>2461</v>
      </c>
      <c r="C415" s="7" t="s">
        <v>186</v>
      </c>
      <c r="D415" s="7" t="s">
        <v>187</v>
      </c>
      <c r="E415" s="7" t="s">
        <v>2462</v>
      </c>
      <c r="F415" s="7" t="s">
        <v>2463</v>
      </c>
      <c r="G415" s="7" t="s">
        <v>87</v>
      </c>
      <c r="H415" s="7" t="s">
        <v>88</v>
      </c>
      <c r="I415" s="7" t="s">
        <v>2464</v>
      </c>
      <c r="J415" s="7" t="s">
        <v>90</v>
      </c>
      <c r="K415" s="7" t="s">
        <v>191</v>
      </c>
      <c r="L415" s="7" t="s">
        <v>2465</v>
      </c>
      <c r="M415" s="7" t="s">
        <v>2466</v>
      </c>
      <c r="N415" s="9">
        <v>0.12450799999999999</v>
      </c>
      <c r="O415" s="9">
        <v>-0.225025</v>
      </c>
      <c r="P415" s="9">
        <v>5.3173999999999999E-2</v>
      </c>
      <c r="Q415" s="9">
        <v>5.4851390000000002</v>
      </c>
      <c r="R415" s="9">
        <v>4.0868460000000004</v>
      </c>
      <c r="S415" s="9">
        <v>6.303337</v>
      </c>
      <c r="T415" s="8" t="str">
        <f t="shared" si="41"/>
        <v>YES</v>
      </c>
      <c r="U415" s="8" t="str">
        <f t="shared" si="42"/>
        <v>NO</v>
      </c>
      <c r="V415" s="11" t="str">
        <f t="shared" si="46"/>
        <v>YES</v>
      </c>
    </row>
    <row r="416" spans="1:22" s="8" customFormat="1" ht="67.5" customHeight="1" x14ac:dyDescent="0.25">
      <c r="A416" s="7" t="s">
        <v>2467</v>
      </c>
      <c r="B416" s="7" t="s">
        <v>2468</v>
      </c>
      <c r="C416" s="7" t="s">
        <v>1351</v>
      </c>
      <c r="D416" s="7" t="s">
        <v>1352</v>
      </c>
      <c r="E416" s="7" t="s">
        <v>2469</v>
      </c>
      <c r="G416" s="7" t="s">
        <v>87</v>
      </c>
      <c r="H416" s="7" t="s">
        <v>88</v>
      </c>
      <c r="M416" s="7" t="s">
        <v>2470</v>
      </c>
      <c r="N416" s="9">
        <v>0.64379059000000005</v>
      </c>
      <c r="O416" s="9">
        <v>0.83733800000000003</v>
      </c>
      <c r="P416" s="9">
        <v>0.22867659000000001</v>
      </c>
      <c r="Q416" s="9">
        <v>5.4712658899999997</v>
      </c>
      <c r="R416" s="9">
        <v>5.9881816499999996</v>
      </c>
      <c r="S416" s="9">
        <v>4.3093130799999999</v>
      </c>
      <c r="T416" s="8" t="str">
        <f t="shared" si="41"/>
        <v>YES</v>
      </c>
      <c r="U416" s="8" t="str">
        <f t="shared" si="42"/>
        <v>NO</v>
      </c>
      <c r="V416" s="11" t="str">
        <f t="shared" si="46"/>
        <v>NO</v>
      </c>
    </row>
    <row r="417" spans="1:22" s="8" customFormat="1" ht="67.5" customHeight="1" x14ac:dyDescent="0.25">
      <c r="A417" s="7" t="s">
        <v>2471</v>
      </c>
      <c r="B417" s="7" t="s">
        <v>2472</v>
      </c>
      <c r="C417" s="7" t="s">
        <v>186</v>
      </c>
      <c r="D417" s="7" t="s">
        <v>187</v>
      </c>
      <c r="E417" s="7" t="s">
        <v>1558</v>
      </c>
      <c r="F417" s="7" t="s">
        <v>2473</v>
      </c>
      <c r="G417" s="7" t="s">
        <v>87</v>
      </c>
      <c r="H417" s="7" t="s">
        <v>88</v>
      </c>
      <c r="I417" s="7" t="s">
        <v>190</v>
      </c>
      <c r="J417" s="7" t="s">
        <v>90</v>
      </c>
      <c r="K417" s="7" t="s">
        <v>198</v>
      </c>
      <c r="L417" s="7" t="s">
        <v>192</v>
      </c>
      <c r="M417" s="7" t="s">
        <v>2474</v>
      </c>
      <c r="N417" s="9">
        <v>0.50259600000000004</v>
      </c>
      <c r="O417" s="9">
        <v>2.2540000000000001E-2</v>
      </c>
      <c r="P417" s="9">
        <v>9.3855999999999995E-2</v>
      </c>
      <c r="Q417" s="9">
        <v>5.4606120000000002</v>
      </c>
      <c r="R417" s="9">
        <v>4.9672219999999996</v>
      </c>
      <c r="S417" s="9">
        <v>5.3195009999999998</v>
      </c>
      <c r="T417" s="8" t="str">
        <f t="shared" si="41"/>
        <v>YES</v>
      </c>
      <c r="U417" s="8" t="str">
        <f t="shared" si="42"/>
        <v>NO</v>
      </c>
      <c r="V417" s="11" t="str">
        <f t="shared" si="46"/>
        <v>NO</v>
      </c>
    </row>
    <row r="418" spans="1:22" s="8" customFormat="1" ht="67.5" customHeight="1" x14ac:dyDescent="0.25">
      <c r="A418" s="7" t="s">
        <v>2475</v>
      </c>
      <c r="B418" s="7" t="s">
        <v>2476</v>
      </c>
      <c r="C418" s="7" t="s">
        <v>142</v>
      </c>
      <c r="D418" s="7" t="s">
        <v>143</v>
      </c>
      <c r="E418" s="7" t="s">
        <v>2477</v>
      </c>
      <c r="G418" s="7" t="s">
        <v>99</v>
      </c>
      <c r="H418" s="7" t="s">
        <v>100</v>
      </c>
      <c r="I418" s="7" t="s">
        <v>519</v>
      </c>
      <c r="J418" s="7" t="s">
        <v>90</v>
      </c>
      <c r="K418" s="7" t="s">
        <v>2478</v>
      </c>
      <c r="L418" s="7" t="s">
        <v>522</v>
      </c>
      <c r="N418" s="9">
        <v>0.44736816962979398</v>
      </c>
      <c r="O418" s="9">
        <v>0.131363269108494</v>
      </c>
      <c r="P418" s="9">
        <v>6.06278685203284E-2</v>
      </c>
      <c r="Q418" s="9">
        <v>5.4505039382418898</v>
      </c>
      <c r="R418" s="9">
        <v>4.0461797623875801</v>
      </c>
      <c r="S418" s="9">
        <v>4.7320152764511798</v>
      </c>
      <c r="T418" s="8" t="str">
        <f t="shared" si="41"/>
        <v>YES</v>
      </c>
      <c r="U418" s="8" t="str">
        <f t="shared" si="42"/>
        <v>NO</v>
      </c>
      <c r="V418" s="11" t="str">
        <f t="shared" si="46"/>
        <v>NO</v>
      </c>
    </row>
    <row r="419" spans="1:22" s="8" customFormat="1" ht="67.5" hidden="1" customHeight="1" x14ac:dyDescent="0.25">
      <c r="A419" s="7" t="s">
        <v>2479</v>
      </c>
      <c r="B419" s="7" t="s">
        <v>2480</v>
      </c>
      <c r="C419" s="7" t="s">
        <v>326</v>
      </c>
      <c r="D419" s="7" t="s">
        <v>327</v>
      </c>
      <c r="E419" s="7" t="s">
        <v>2481</v>
      </c>
      <c r="G419" s="7" t="s">
        <v>87</v>
      </c>
      <c r="H419" s="7" t="s">
        <v>88</v>
      </c>
      <c r="I419" s="7" t="s">
        <v>286</v>
      </c>
      <c r="J419" s="7" t="s">
        <v>90</v>
      </c>
      <c r="K419" s="7" t="s">
        <v>2482</v>
      </c>
      <c r="L419" s="7" t="s">
        <v>2483</v>
      </c>
      <c r="M419" s="7" t="s">
        <v>2484</v>
      </c>
      <c r="N419" s="9">
        <v>7.8E-2</v>
      </c>
      <c r="O419" s="9">
        <v>-0.29099999999999998</v>
      </c>
      <c r="P419" s="9">
        <v>2.4E-2</v>
      </c>
      <c r="Q419" s="9">
        <v>5.5259999999999998</v>
      </c>
      <c r="R419" s="9">
        <v>5.133</v>
      </c>
      <c r="S419" s="9">
        <v>7.7320000000000002</v>
      </c>
      <c r="T419" s="8" t="str">
        <f t="shared" si="41"/>
        <v>YES</v>
      </c>
      <c r="U419" s="8" t="str">
        <f t="shared" si="42"/>
        <v>NO</v>
      </c>
      <c r="V419" s="11" t="str">
        <f t="shared" si="46"/>
        <v>YES</v>
      </c>
    </row>
    <row r="420" spans="1:22" s="8" customFormat="1" ht="67.5" customHeight="1" x14ac:dyDescent="0.25">
      <c r="A420" s="7" t="s">
        <v>2485</v>
      </c>
      <c r="B420" s="7" t="s">
        <v>2486</v>
      </c>
      <c r="C420" s="7" t="s">
        <v>907</v>
      </c>
      <c r="D420" s="7" t="s">
        <v>908</v>
      </c>
      <c r="E420" s="7" t="s">
        <v>909</v>
      </c>
      <c r="F420" s="7" t="s">
        <v>2487</v>
      </c>
      <c r="G420" s="7" t="s">
        <v>99</v>
      </c>
      <c r="H420" s="7" t="s">
        <v>100</v>
      </c>
      <c r="M420" s="7" t="s">
        <v>2488</v>
      </c>
      <c r="N420" s="9">
        <v>0.63500582479207102</v>
      </c>
      <c r="O420" s="9">
        <v>0.236211587623636</v>
      </c>
      <c r="P420" s="9">
        <v>5.3174107450305597E-2</v>
      </c>
      <c r="Q420" s="9">
        <v>5.4241359059735004</v>
      </c>
      <c r="R420" s="9">
        <v>5.6813488347918701</v>
      </c>
      <c r="S420" s="9">
        <v>7.4147202523493396</v>
      </c>
      <c r="T420" s="8" t="str">
        <f t="shared" si="41"/>
        <v>YES</v>
      </c>
      <c r="U420" s="8" t="str">
        <f t="shared" si="42"/>
        <v>NO</v>
      </c>
      <c r="V420" s="11" t="str">
        <f t="shared" si="46"/>
        <v>NO</v>
      </c>
    </row>
    <row r="421" spans="1:22" s="8" customFormat="1" ht="67.5" customHeight="1" x14ac:dyDescent="0.25">
      <c r="A421" s="7" t="s">
        <v>2489</v>
      </c>
      <c r="B421" s="7" t="s">
        <v>2490</v>
      </c>
      <c r="C421" s="7" t="s">
        <v>246</v>
      </c>
      <c r="D421" s="7" t="s">
        <v>247</v>
      </c>
      <c r="E421" s="7" t="s">
        <v>2491</v>
      </c>
      <c r="G421" s="7" t="s">
        <v>87</v>
      </c>
      <c r="H421" s="7" t="s">
        <v>88</v>
      </c>
      <c r="I421" s="7" t="s">
        <v>2492</v>
      </c>
      <c r="J421" s="7" t="s">
        <v>90</v>
      </c>
      <c r="K421" s="7" t="s">
        <v>2493</v>
      </c>
      <c r="L421" s="7" t="s">
        <v>2494</v>
      </c>
      <c r="M421" s="7" t="s">
        <v>2495</v>
      </c>
      <c r="N421" s="9">
        <v>0.15893215999999999</v>
      </c>
      <c r="O421" s="9">
        <v>5.8542719999999999E-2</v>
      </c>
      <c r="P421" s="9">
        <v>0.17016227</v>
      </c>
      <c r="Q421" s="9">
        <v>5.3797005499999999</v>
      </c>
      <c r="R421" s="9">
        <v>4.8871507999999997</v>
      </c>
      <c r="S421" s="9">
        <v>5.1751619499999997</v>
      </c>
      <c r="T421" s="8" t="str">
        <f t="shared" si="41"/>
        <v>YES</v>
      </c>
      <c r="U421" s="8" t="str">
        <f t="shared" si="42"/>
        <v>NO</v>
      </c>
      <c r="V421" s="11" t="str">
        <f t="shared" si="46"/>
        <v>NO</v>
      </c>
    </row>
    <row r="422" spans="1:22" s="8" customFormat="1" ht="67.5" customHeight="1" x14ac:dyDescent="0.25">
      <c r="A422" s="7" t="s">
        <v>2496</v>
      </c>
      <c r="B422" s="7" t="s">
        <v>2497</v>
      </c>
      <c r="C422" s="7" t="s">
        <v>186</v>
      </c>
      <c r="D422" s="7" t="s">
        <v>187</v>
      </c>
      <c r="E422" s="7" t="s">
        <v>1680</v>
      </c>
      <c r="F422" s="7" t="s">
        <v>2498</v>
      </c>
      <c r="G422" s="7" t="s">
        <v>87</v>
      </c>
      <c r="H422" s="7" t="s">
        <v>88</v>
      </c>
      <c r="I422" s="7" t="s">
        <v>2499</v>
      </c>
      <c r="J422" s="7" t="s">
        <v>90</v>
      </c>
      <c r="K422" s="7" t="s">
        <v>191</v>
      </c>
      <c r="L422" s="7" t="s">
        <v>2500</v>
      </c>
      <c r="M422" s="7" t="s">
        <v>2501</v>
      </c>
      <c r="N422" s="9">
        <v>0.18557100000000001</v>
      </c>
      <c r="O422" s="9">
        <v>0.103366</v>
      </c>
      <c r="P422" s="9">
        <v>0.15534100000000001</v>
      </c>
      <c r="Q422" s="9">
        <v>5.3710430000000002</v>
      </c>
      <c r="R422" s="9">
        <v>4.2813220000000003</v>
      </c>
      <c r="S422" s="9">
        <v>5.9119010000000003</v>
      </c>
      <c r="T422" s="8" t="str">
        <f t="shared" si="41"/>
        <v>YES</v>
      </c>
      <c r="U422" s="8" t="str">
        <f t="shared" si="42"/>
        <v>NO</v>
      </c>
      <c r="V422" s="11" t="str">
        <f t="shared" si="46"/>
        <v>NO</v>
      </c>
    </row>
    <row r="423" spans="1:22" s="8" customFormat="1" ht="67.5" hidden="1" customHeight="1" x14ac:dyDescent="0.25">
      <c r="A423" s="7" t="s">
        <v>2502</v>
      </c>
      <c r="B423" s="7" t="s">
        <v>2503</v>
      </c>
      <c r="C423" s="7" t="s">
        <v>186</v>
      </c>
      <c r="D423" s="7" t="s">
        <v>187</v>
      </c>
      <c r="E423" s="7" t="s">
        <v>2504</v>
      </c>
      <c r="F423" s="7" t="s">
        <v>2505</v>
      </c>
      <c r="G423" s="7" t="s">
        <v>87</v>
      </c>
      <c r="H423" s="7" t="s">
        <v>88</v>
      </c>
      <c r="I423" s="7" t="s">
        <v>821</v>
      </c>
      <c r="J423" s="7" t="s">
        <v>90</v>
      </c>
      <c r="K423" s="7" t="s">
        <v>1508</v>
      </c>
      <c r="L423" s="7" t="s">
        <v>822</v>
      </c>
      <c r="M423" s="7" t="s">
        <v>2506</v>
      </c>
      <c r="N423" s="9">
        <v>0.11085200000000001</v>
      </c>
      <c r="O423" s="9">
        <v>-0.312473</v>
      </c>
      <c r="P423" s="9">
        <v>4.2827999999999998E-2</v>
      </c>
      <c r="Q423" s="9">
        <v>5.362692</v>
      </c>
      <c r="R423" s="9">
        <v>4.2445279999999999</v>
      </c>
      <c r="S423" s="9">
        <v>5.2390600000000003</v>
      </c>
      <c r="T423" s="8" t="str">
        <f t="shared" si="41"/>
        <v>YES</v>
      </c>
      <c r="U423" s="8" t="str">
        <f t="shared" si="42"/>
        <v>NO</v>
      </c>
      <c r="V423" s="11" t="str">
        <f t="shared" si="46"/>
        <v>YES</v>
      </c>
    </row>
    <row r="424" spans="1:22" s="8" customFormat="1" ht="67.5" customHeight="1" x14ac:dyDescent="0.25">
      <c r="A424" s="7" t="s">
        <v>2507</v>
      </c>
      <c r="B424" s="7" t="s">
        <v>2508</v>
      </c>
      <c r="C424" s="7" t="s">
        <v>186</v>
      </c>
      <c r="D424" s="7" t="s">
        <v>187</v>
      </c>
      <c r="E424" s="7" t="s">
        <v>2509</v>
      </c>
      <c r="F424" s="7" t="s">
        <v>2510</v>
      </c>
      <c r="G424" s="7" t="s">
        <v>99</v>
      </c>
      <c r="H424" s="7" t="s">
        <v>100</v>
      </c>
      <c r="K424" s="7" t="s">
        <v>521</v>
      </c>
      <c r="M424" s="7" t="s">
        <v>2511</v>
      </c>
      <c r="N424" s="9">
        <v>0.22322700000000001</v>
      </c>
      <c r="O424" s="9">
        <v>6.4838999999999994E-2</v>
      </c>
      <c r="P424" s="9">
        <v>0.14266799999999999</v>
      </c>
      <c r="Q424" s="9">
        <v>5.3606360000000004</v>
      </c>
      <c r="R424" s="9">
        <v>4.5424389999999999</v>
      </c>
      <c r="S424" s="9">
        <v>5.1300860000000004</v>
      </c>
      <c r="T424" s="8" t="str">
        <f t="shared" si="41"/>
        <v>YES</v>
      </c>
      <c r="U424" s="8" t="str">
        <f t="shared" si="42"/>
        <v>NO</v>
      </c>
      <c r="V424" s="11" t="str">
        <f t="shared" si="46"/>
        <v>NO</v>
      </c>
    </row>
    <row r="425" spans="1:22" s="8" customFormat="1" ht="67.5" customHeight="1" x14ac:dyDescent="0.25">
      <c r="A425" s="7" t="s">
        <v>2512</v>
      </c>
      <c r="B425" s="7" t="s">
        <v>2513</v>
      </c>
      <c r="C425" s="7" t="s">
        <v>186</v>
      </c>
      <c r="D425" s="7" t="s">
        <v>187</v>
      </c>
      <c r="E425" s="7" t="s">
        <v>2514</v>
      </c>
      <c r="F425" s="7" t="s">
        <v>2515</v>
      </c>
      <c r="G425" s="7" t="s">
        <v>87</v>
      </c>
      <c r="H425" s="7" t="s">
        <v>88</v>
      </c>
      <c r="I425" s="7" t="s">
        <v>1246</v>
      </c>
      <c r="J425" s="7" t="s">
        <v>1219</v>
      </c>
      <c r="K425" s="7" t="s">
        <v>198</v>
      </c>
      <c r="L425" s="7" t="s">
        <v>1248</v>
      </c>
      <c r="N425" s="9">
        <v>0.496479</v>
      </c>
      <c r="O425" s="9">
        <v>0.33905600000000002</v>
      </c>
      <c r="P425" s="9">
        <v>0.66838699999999995</v>
      </c>
      <c r="Q425" s="9">
        <v>5.3124630000000002</v>
      </c>
      <c r="R425" s="9">
        <v>4.2616100000000001</v>
      </c>
      <c r="S425" s="9">
        <v>6.2437129999999996</v>
      </c>
      <c r="T425" s="8" t="str">
        <f t="shared" si="41"/>
        <v>YES</v>
      </c>
      <c r="U425" s="8" t="str">
        <f t="shared" si="42"/>
        <v>NO</v>
      </c>
      <c r="V425" s="11" t="str">
        <f t="shared" si="46"/>
        <v>NO</v>
      </c>
    </row>
    <row r="426" spans="1:22" s="8" customFormat="1" ht="67.5" hidden="1" customHeight="1" x14ac:dyDescent="0.25">
      <c r="A426" s="7" t="s">
        <v>2516</v>
      </c>
      <c r="B426" s="7" t="s">
        <v>2517</v>
      </c>
      <c r="C426" s="7" t="s">
        <v>186</v>
      </c>
      <c r="D426" s="7" t="s">
        <v>187</v>
      </c>
      <c r="E426" s="7" t="s">
        <v>2518</v>
      </c>
      <c r="F426" s="7" t="s">
        <v>2519</v>
      </c>
      <c r="G426" s="7" t="s">
        <v>99</v>
      </c>
      <c r="H426" s="7" t="s">
        <v>100</v>
      </c>
      <c r="I426" s="7" t="s">
        <v>918</v>
      </c>
      <c r="J426" s="7" t="s">
        <v>90</v>
      </c>
      <c r="K426" s="7" t="s">
        <v>521</v>
      </c>
      <c r="L426" s="7" t="s">
        <v>919</v>
      </c>
      <c r="M426" s="7" t="s">
        <v>2520</v>
      </c>
      <c r="N426" s="9">
        <v>-0.18277299999999999</v>
      </c>
      <c r="O426" s="9">
        <v>-0.13562199999999999</v>
      </c>
      <c r="P426" s="9">
        <v>4.0580999999999999E-2</v>
      </c>
      <c r="Q426" s="9">
        <v>5.3012180000000004</v>
      </c>
      <c r="R426" s="9">
        <v>4.5275369999999997</v>
      </c>
      <c r="S426" s="9">
        <v>7.0111189999999999</v>
      </c>
      <c r="T426" s="8" t="str">
        <f t="shared" si="41"/>
        <v>YES</v>
      </c>
      <c r="U426" s="8" t="str">
        <f t="shared" si="42"/>
        <v>YES</v>
      </c>
    </row>
    <row r="427" spans="1:22" s="8" customFormat="1" ht="67.5" hidden="1" customHeight="1" x14ac:dyDescent="0.25">
      <c r="A427" s="7" t="s">
        <v>2521</v>
      </c>
      <c r="B427" s="7" t="s">
        <v>2522</v>
      </c>
      <c r="C427" s="7" t="s">
        <v>108</v>
      </c>
      <c r="D427" s="7" t="s">
        <v>109</v>
      </c>
      <c r="E427" s="7" t="s">
        <v>2523</v>
      </c>
      <c r="G427" s="7" t="s">
        <v>87</v>
      </c>
      <c r="H427" s="7" t="s">
        <v>88</v>
      </c>
      <c r="I427" s="7" t="s">
        <v>1199</v>
      </c>
      <c r="J427" s="7" t="s">
        <v>102</v>
      </c>
      <c r="K427" s="7" t="s">
        <v>2524</v>
      </c>
      <c r="L427" s="7" t="s">
        <v>1200</v>
      </c>
      <c r="M427" s="7" t="s">
        <v>2525</v>
      </c>
      <c r="N427" s="9">
        <v>8.5260000000000006E-3</v>
      </c>
      <c r="O427" s="9">
        <v>-0.17843600000000001</v>
      </c>
      <c r="P427" s="9">
        <v>-0.101452</v>
      </c>
      <c r="Q427" s="9">
        <v>5.2975089999999998</v>
      </c>
      <c r="R427" s="9">
        <v>4.5658010000000004</v>
      </c>
      <c r="S427" s="9">
        <v>6.0581740000000002</v>
      </c>
      <c r="T427" s="8" t="str">
        <f t="shared" si="41"/>
        <v>YES</v>
      </c>
      <c r="U427" s="8" t="str">
        <f t="shared" si="42"/>
        <v>YES</v>
      </c>
    </row>
    <row r="428" spans="1:22" s="8" customFormat="1" ht="67.5" customHeight="1" x14ac:dyDescent="0.25">
      <c r="A428" s="7" t="s">
        <v>2526</v>
      </c>
      <c r="B428" s="7" t="s">
        <v>2527</v>
      </c>
      <c r="C428" s="7" t="s">
        <v>95</v>
      </c>
      <c r="D428" s="7" t="s">
        <v>96</v>
      </c>
      <c r="E428" s="7" t="s">
        <v>2528</v>
      </c>
      <c r="G428" s="7" t="s">
        <v>87</v>
      </c>
      <c r="H428" s="7" t="s">
        <v>88</v>
      </c>
      <c r="N428" s="9">
        <v>0.414183702092075</v>
      </c>
      <c r="O428" s="9">
        <v>0.73105284685079797</v>
      </c>
      <c r="P428" s="9">
        <v>1.67996619192001</v>
      </c>
      <c r="Q428" s="9">
        <v>5.2953500997064102</v>
      </c>
      <c r="R428" s="9">
        <v>5.3070165440688601</v>
      </c>
      <c r="S428" s="9">
        <v>6.8514776728921296</v>
      </c>
      <c r="T428" s="8" t="str">
        <f t="shared" si="41"/>
        <v>YES</v>
      </c>
      <c r="U428" s="8" t="str">
        <f t="shared" si="42"/>
        <v>NO</v>
      </c>
      <c r="V428" s="11" t="str">
        <f>IF(AVERAGE(N428:P428)&lt;0,"YES","NO")</f>
        <v>NO</v>
      </c>
    </row>
    <row r="429" spans="1:22" s="8" customFormat="1" ht="67.5" hidden="1" customHeight="1" x14ac:dyDescent="0.25">
      <c r="A429" s="7" t="s">
        <v>2529</v>
      </c>
      <c r="B429" s="7" t="s">
        <v>2530</v>
      </c>
      <c r="C429" s="7" t="s">
        <v>117</v>
      </c>
      <c r="D429" s="7" t="s">
        <v>118</v>
      </c>
      <c r="E429" s="7" t="s">
        <v>2531</v>
      </c>
      <c r="G429" s="7" t="s">
        <v>87</v>
      </c>
      <c r="H429" s="7" t="s">
        <v>88</v>
      </c>
      <c r="I429" s="7" t="s">
        <v>2532</v>
      </c>
      <c r="J429" s="7" t="s">
        <v>240</v>
      </c>
      <c r="L429" s="7" t="s">
        <v>2533</v>
      </c>
      <c r="M429" s="7" t="s">
        <v>2534</v>
      </c>
      <c r="N429" s="9">
        <v>-0.29510539074291497</v>
      </c>
      <c r="O429" s="9">
        <v>-0.89550360149042696</v>
      </c>
      <c r="P429" s="9">
        <v>0.454253970840303</v>
      </c>
      <c r="Q429" s="9">
        <v>5.2757971845417302</v>
      </c>
      <c r="R429" s="9">
        <v>4.8342016453339198</v>
      </c>
      <c r="S429" s="9">
        <v>8.6083237012801597</v>
      </c>
      <c r="T429" s="8" t="str">
        <f t="shared" si="41"/>
        <v>YES</v>
      </c>
      <c r="U429" s="8" t="str">
        <f t="shared" si="42"/>
        <v>YES</v>
      </c>
    </row>
    <row r="430" spans="1:22" s="8" customFormat="1" ht="67.5" customHeight="1" x14ac:dyDescent="0.25">
      <c r="A430" s="7" t="s">
        <v>2535</v>
      </c>
      <c r="B430" s="7" t="s">
        <v>2536</v>
      </c>
      <c r="C430" s="7" t="s">
        <v>186</v>
      </c>
      <c r="D430" s="7" t="s">
        <v>187</v>
      </c>
      <c r="E430" s="7" t="s">
        <v>1454</v>
      </c>
      <c r="F430" s="7" t="s">
        <v>2537</v>
      </c>
      <c r="G430" s="7" t="s">
        <v>87</v>
      </c>
      <c r="H430" s="7" t="s">
        <v>88</v>
      </c>
      <c r="K430" s="7" t="s">
        <v>191</v>
      </c>
      <c r="M430" s="7" t="s">
        <v>2538</v>
      </c>
      <c r="N430" s="9">
        <v>3.5901000000000002E-2</v>
      </c>
      <c r="O430" s="9">
        <v>2.8239E-2</v>
      </c>
      <c r="P430" s="9">
        <v>0.112885</v>
      </c>
      <c r="Q430" s="9">
        <v>5.2629770000000002</v>
      </c>
      <c r="R430" s="9">
        <v>4.6162159999999997</v>
      </c>
      <c r="S430" s="9">
        <v>4.9888329999999996</v>
      </c>
      <c r="T430" s="8" t="str">
        <f t="shared" si="41"/>
        <v>YES</v>
      </c>
      <c r="U430" s="8" t="str">
        <f t="shared" si="42"/>
        <v>NO</v>
      </c>
      <c r="V430" s="11" t="str">
        <f t="shared" ref="V430:V435" si="47">IF(AVERAGE(N430:P430)&lt;0,"YES","NO")</f>
        <v>NO</v>
      </c>
    </row>
    <row r="431" spans="1:22" s="8" customFormat="1" ht="67.5" hidden="1" customHeight="1" x14ac:dyDescent="0.25">
      <c r="A431" s="7" t="s">
        <v>2539</v>
      </c>
      <c r="B431" s="7" t="s">
        <v>2540</v>
      </c>
      <c r="C431" s="7" t="s">
        <v>1326</v>
      </c>
      <c r="D431" s="7" t="s">
        <v>1327</v>
      </c>
      <c r="E431" s="7" t="s">
        <v>2541</v>
      </c>
      <c r="G431" s="7" t="s">
        <v>99</v>
      </c>
      <c r="H431" s="7" t="s">
        <v>100</v>
      </c>
      <c r="N431" s="9">
        <v>8.6406999999999998E-2</v>
      </c>
      <c r="O431" s="9">
        <v>-0.43787399999999999</v>
      </c>
      <c r="P431" s="9">
        <v>8.9266999999999999E-2</v>
      </c>
      <c r="Q431" s="9">
        <v>5.259614</v>
      </c>
      <c r="R431" s="9">
        <v>5.7283179999999998</v>
      </c>
      <c r="S431" s="9">
        <v>9.0998610000000006</v>
      </c>
      <c r="T431" s="8" t="str">
        <f t="shared" si="41"/>
        <v>YES</v>
      </c>
      <c r="U431" s="8" t="str">
        <f t="shared" si="42"/>
        <v>NO</v>
      </c>
      <c r="V431" s="11" t="str">
        <f t="shared" si="47"/>
        <v>YES</v>
      </c>
    </row>
    <row r="432" spans="1:22" s="8" customFormat="1" ht="67.5" hidden="1" customHeight="1" x14ac:dyDescent="0.25">
      <c r="A432" s="7" t="s">
        <v>2542</v>
      </c>
      <c r="B432" s="7" t="s">
        <v>2543</v>
      </c>
      <c r="C432" s="7" t="s">
        <v>215</v>
      </c>
      <c r="D432" s="7" t="s">
        <v>216</v>
      </c>
      <c r="E432" s="7" t="s">
        <v>2544</v>
      </c>
      <c r="G432" s="7" t="s">
        <v>87</v>
      </c>
      <c r="H432" s="7" t="s">
        <v>88</v>
      </c>
      <c r="I432" s="7" t="s">
        <v>2545</v>
      </c>
      <c r="J432" s="7" t="s">
        <v>90</v>
      </c>
      <c r="K432" s="7" t="s">
        <v>2546</v>
      </c>
      <c r="L432" s="7" t="s">
        <v>2547</v>
      </c>
      <c r="M432" s="7" t="s">
        <v>2548</v>
      </c>
      <c r="N432" s="7" t="s">
        <v>1447</v>
      </c>
      <c r="O432" s="7" t="s">
        <v>1447</v>
      </c>
      <c r="P432" s="7" t="s">
        <v>1447</v>
      </c>
      <c r="Q432" s="10">
        <v>5</v>
      </c>
      <c r="R432" s="10">
        <v>6.8327271999999999</v>
      </c>
      <c r="S432" s="10">
        <v>7.5316208600000003</v>
      </c>
      <c r="T432" s="8" t="str">
        <f t="shared" si="41"/>
        <v>NO</v>
      </c>
      <c r="U432" s="8" t="str">
        <f t="shared" si="42"/>
        <v>NO</v>
      </c>
      <c r="V432" s="11" t="e">
        <f t="shared" si="47"/>
        <v>#DIV/0!</v>
      </c>
    </row>
    <row r="433" spans="1:22" s="8" customFormat="1" ht="67.5" customHeight="1" x14ac:dyDescent="0.25">
      <c r="A433" s="7" t="s">
        <v>2549</v>
      </c>
      <c r="B433" s="7" t="s">
        <v>2550</v>
      </c>
      <c r="C433" s="7" t="s">
        <v>186</v>
      </c>
      <c r="D433" s="7" t="s">
        <v>187</v>
      </c>
      <c r="E433" s="7" t="s">
        <v>1197</v>
      </c>
      <c r="F433" s="7" t="s">
        <v>2551</v>
      </c>
      <c r="G433" s="7" t="s">
        <v>87</v>
      </c>
      <c r="H433" s="7" t="s">
        <v>88</v>
      </c>
      <c r="I433" s="7" t="s">
        <v>2552</v>
      </c>
      <c r="J433" s="7" t="s">
        <v>90</v>
      </c>
      <c r="K433" s="7" t="s">
        <v>198</v>
      </c>
      <c r="L433" s="7" t="s">
        <v>2553</v>
      </c>
      <c r="M433" s="7" t="s">
        <v>2554</v>
      </c>
      <c r="N433" s="9">
        <v>7.2097999999999995E-2</v>
      </c>
      <c r="O433" s="9">
        <v>6.3579999999999998E-2</v>
      </c>
      <c r="P433" s="9">
        <v>8.3751999999999993E-2</v>
      </c>
      <c r="Q433" s="9">
        <v>5.1949709999999998</v>
      </c>
      <c r="R433" s="9">
        <v>4.5361070000000003</v>
      </c>
      <c r="S433" s="9">
        <v>5.1728750000000003</v>
      </c>
      <c r="T433" s="8" t="str">
        <f t="shared" si="41"/>
        <v>YES</v>
      </c>
      <c r="U433" s="8" t="str">
        <f t="shared" si="42"/>
        <v>NO</v>
      </c>
      <c r="V433" s="11" t="str">
        <f t="shared" si="47"/>
        <v>NO</v>
      </c>
    </row>
    <row r="434" spans="1:22" s="8" customFormat="1" ht="67.5" customHeight="1" x14ac:dyDescent="0.25">
      <c r="A434" s="7" t="s">
        <v>2555</v>
      </c>
      <c r="B434" s="7" t="s">
        <v>2556</v>
      </c>
      <c r="C434" s="7" t="s">
        <v>186</v>
      </c>
      <c r="D434" s="7" t="s">
        <v>187</v>
      </c>
      <c r="E434" s="7" t="s">
        <v>2557</v>
      </c>
      <c r="F434" s="7" t="s">
        <v>2558</v>
      </c>
      <c r="G434" s="7" t="s">
        <v>99</v>
      </c>
      <c r="H434" s="7" t="s">
        <v>100</v>
      </c>
      <c r="K434" s="7" t="s">
        <v>652</v>
      </c>
      <c r="M434" s="7" t="s">
        <v>2559</v>
      </c>
      <c r="N434" s="9">
        <v>0.642177</v>
      </c>
      <c r="O434" s="9">
        <v>0.44289899999999999</v>
      </c>
      <c r="P434" s="9">
        <v>0.34914699999999999</v>
      </c>
      <c r="Q434" s="9">
        <v>5.188148</v>
      </c>
      <c r="R434" s="9">
        <v>4.5070620000000003</v>
      </c>
      <c r="S434" s="9">
        <v>4.6503990000000002</v>
      </c>
      <c r="T434" s="8" t="str">
        <f t="shared" si="41"/>
        <v>YES</v>
      </c>
      <c r="U434" s="8" t="str">
        <f t="shared" si="42"/>
        <v>NO</v>
      </c>
      <c r="V434" s="11" t="str">
        <f t="shared" si="47"/>
        <v>NO</v>
      </c>
    </row>
    <row r="435" spans="1:22" s="8" customFormat="1" ht="67.5" customHeight="1" x14ac:dyDescent="0.25">
      <c r="A435" s="7" t="s">
        <v>2560</v>
      </c>
      <c r="B435" s="7" t="s">
        <v>2561</v>
      </c>
      <c r="C435" s="7" t="s">
        <v>343</v>
      </c>
      <c r="D435" s="7" t="s">
        <v>344</v>
      </c>
      <c r="E435" s="7" t="s">
        <v>345</v>
      </c>
      <c r="F435" s="7" t="s">
        <v>2562</v>
      </c>
      <c r="G435" s="7" t="s">
        <v>2563</v>
      </c>
      <c r="H435" s="7" t="s">
        <v>2564</v>
      </c>
      <c r="M435" s="7" t="s">
        <v>2565</v>
      </c>
      <c r="N435" s="9">
        <v>5.6995999999999998E-2</v>
      </c>
      <c r="O435" s="9">
        <v>0.103829</v>
      </c>
      <c r="P435" s="9">
        <v>0.121278</v>
      </c>
      <c r="Q435" s="9">
        <v>5.187805</v>
      </c>
      <c r="R435" s="9">
        <v>6.2428509999999999</v>
      </c>
      <c r="S435" s="9">
        <v>6.0439569999999998</v>
      </c>
      <c r="T435" s="8" t="str">
        <f t="shared" si="41"/>
        <v>YES</v>
      </c>
      <c r="U435" s="8" t="str">
        <f t="shared" si="42"/>
        <v>NO</v>
      </c>
      <c r="V435" s="11" t="str">
        <f t="shared" si="47"/>
        <v>NO</v>
      </c>
    </row>
    <row r="436" spans="1:22" s="8" customFormat="1" ht="67.5" hidden="1" customHeight="1" x14ac:dyDescent="0.25">
      <c r="A436" s="7" t="s">
        <v>2566</v>
      </c>
      <c r="B436" s="7" t="s">
        <v>2567</v>
      </c>
      <c r="C436" s="7" t="s">
        <v>117</v>
      </c>
      <c r="D436" s="7" t="s">
        <v>118</v>
      </c>
      <c r="E436" s="7" t="s">
        <v>2568</v>
      </c>
      <c r="G436" s="7" t="s">
        <v>87</v>
      </c>
      <c r="H436" s="7" t="s">
        <v>88</v>
      </c>
      <c r="M436" s="7" t="s">
        <v>2569</v>
      </c>
      <c r="N436" s="9">
        <v>-7.4809325287813505E-2</v>
      </c>
      <c r="O436" s="9">
        <v>-3.1006541165406999E-2</v>
      </c>
      <c r="P436" s="9">
        <v>1.87514539046565E-2</v>
      </c>
      <c r="Q436" s="9">
        <v>5.1844602176205603</v>
      </c>
      <c r="R436" s="9">
        <v>4.3201001830739099</v>
      </c>
      <c r="S436" s="9">
        <v>5.3807296979411703</v>
      </c>
      <c r="T436" s="8" t="str">
        <f t="shared" si="41"/>
        <v>YES</v>
      </c>
      <c r="U436" s="8" t="str">
        <f t="shared" si="42"/>
        <v>YES</v>
      </c>
    </row>
    <row r="437" spans="1:22" s="8" customFormat="1" ht="67.5" customHeight="1" x14ac:dyDescent="0.25">
      <c r="A437" s="7" t="s">
        <v>2570</v>
      </c>
      <c r="B437" s="7" t="s">
        <v>2571</v>
      </c>
      <c r="C437" s="7" t="s">
        <v>172</v>
      </c>
      <c r="D437" s="7" t="s">
        <v>173</v>
      </c>
      <c r="E437" s="7" t="s">
        <v>1718</v>
      </c>
      <c r="G437" s="7" t="s">
        <v>128</v>
      </c>
      <c r="H437" s="7" t="s">
        <v>129</v>
      </c>
      <c r="I437" s="7" t="s">
        <v>2572</v>
      </c>
      <c r="J437" s="7" t="s">
        <v>102</v>
      </c>
      <c r="L437" s="7" t="s">
        <v>2573</v>
      </c>
      <c r="M437" s="7" t="s">
        <v>2574</v>
      </c>
      <c r="N437" s="9">
        <v>0.15177780243507499</v>
      </c>
      <c r="O437" s="9">
        <v>0.10076158602624601</v>
      </c>
      <c r="P437" s="9">
        <v>0.50159466685365695</v>
      </c>
      <c r="Q437" s="9">
        <v>5.1719917559978201</v>
      </c>
      <c r="R437" s="9">
        <v>4.5121560714693398</v>
      </c>
      <c r="S437" s="9">
        <v>6.1928662342271403</v>
      </c>
      <c r="T437" s="8" t="str">
        <f t="shared" si="41"/>
        <v>YES</v>
      </c>
      <c r="U437" s="8" t="str">
        <f t="shared" si="42"/>
        <v>NO</v>
      </c>
      <c r="V437" s="11" t="str">
        <f t="shared" ref="V437:V446" si="48">IF(AVERAGE(N437:P437)&lt;0,"YES","NO")</f>
        <v>NO</v>
      </c>
    </row>
    <row r="438" spans="1:22" s="8" customFormat="1" ht="67.5" customHeight="1" x14ac:dyDescent="0.25">
      <c r="A438" s="7" t="s">
        <v>2575</v>
      </c>
      <c r="B438" s="7" t="s">
        <v>2576</v>
      </c>
      <c r="C438" s="7" t="s">
        <v>236</v>
      </c>
      <c r="D438" s="7" t="s">
        <v>237</v>
      </c>
      <c r="E438" s="7" t="s">
        <v>2577</v>
      </c>
      <c r="G438" s="7" t="s">
        <v>87</v>
      </c>
      <c r="H438" s="7" t="s">
        <v>88</v>
      </c>
      <c r="K438" s="7" t="s">
        <v>2578</v>
      </c>
      <c r="M438" s="7" t="s">
        <v>2579</v>
      </c>
      <c r="N438" s="9">
        <v>0.18160954000000001</v>
      </c>
      <c r="O438" s="9">
        <v>0.33162745999999999</v>
      </c>
      <c r="P438" s="9">
        <v>-2.9135999999999999E-2</v>
      </c>
      <c r="Q438" s="9">
        <v>5.17144856</v>
      </c>
      <c r="R438" s="9">
        <v>4.2645817099999999</v>
      </c>
      <c r="S438" s="9">
        <v>4.1000985500000002</v>
      </c>
      <c r="T438" s="8" t="str">
        <f t="shared" si="41"/>
        <v>YES</v>
      </c>
      <c r="U438" s="8" t="str">
        <f t="shared" si="42"/>
        <v>NO</v>
      </c>
      <c r="V438" s="11" t="str">
        <f t="shared" si="48"/>
        <v>NO</v>
      </c>
    </row>
    <row r="439" spans="1:22" s="8" customFormat="1" ht="67.5" customHeight="1" x14ac:dyDescent="0.25">
      <c r="A439" s="7" t="s">
        <v>2580</v>
      </c>
      <c r="B439" s="7" t="s">
        <v>2581</v>
      </c>
      <c r="C439" s="7" t="s">
        <v>186</v>
      </c>
      <c r="D439" s="7" t="s">
        <v>187</v>
      </c>
      <c r="E439" s="7" t="s">
        <v>2582</v>
      </c>
      <c r="F439" s="7" t="s">
        <v>2583</v>
      </c>
      <c r="G439" s="7" t="s">
        <v>87</v>
      </c>
      <c r="H439" s="7" t="s">
        <v>88</v>
      </c>
      <c r="K439" s="7" t="s">
        <v>1184</v>
      </c>
      <c r="N439" s="9">
        <v>0.48568800000000001</v>
      </c>
      <c r="O439" s="9">
        <v>0.29944999999999999</v>
      </c>
      <c r="P439" s="9">
        <v>0.28512199999999999</v>
      </c>
      <c r="Q439" s="9">
        <v>5.156307</v>
      </c>
      <c r="R439" s="9">
        <v>4.3025479999999998</v>
      </c>
      <c r="S439" s="9">
        <v>4.7617989999999999</v>
      </c>
      <c r="T439" s="8" t="str">
        <f t="shared" si="41"/>
        <v>YES</v>
      </c>
      <c r="U439" s="8" t="str">
        <f t="shared" si="42"/>
        <v>NO</v>
      </c>
      <c r="V439" s="11" t="str">
        <f t="shared" si="48"/>
        <v>NO</v>
      </c>
    </row>
    <row r="440" spans="1:22" s="8" customFormat="1" ht="67.5" customHeight="1" x14ac:dyDescent="0.25">
      <c r="A440" s="7" t="s">
        <v>2584</v>
      </c>
      <c r="B440" s="7" t="s">
        <v>2585</v>
      </c>
      <c r="C440" s="7" t="s">
        <v>95</v>
      </c>
      <c r="D440" s="7" t="s">
        <v>96</v>
      </c>
      <c r="E440" s="7" t="s">
        <v>97</v>
      </c>
      <c r="G440" s="7" t="s">
        <v>128</v>
      </c>
      <c r="H440" s="7" t="s">
        <v>129</v>
      </c>
      <c r="M440" s="7" t="s">
        <v>2586</v>
      </c>
      <c r="N440" s="9">
        <v>1.2624337304075299</v>
      </c>
      <c r="O440" s="9">
        <v>0.86191474813929103</v>
      </c>
      <c r="P440" s="9">
        <v>0.71405716813362496</v>
      </c>
      <c r="Q440" s="9">
        <v>5.1446200806643798</v>
      </c>
      <c r="R440" s="9">
        <v>4.1481446701868201</v>
      </c>
      <c r="S440" s="9">
        <v>6.03955560441179</v>
      </c>
      <c r="T440" s="8" t="str">
        <f t="shared" si="41"/>
        <v>YES</v>
      </c>
      <c r="U440" s="8" t="str">
        <f t="shared" si="42"/>
        <v>NO</v>
      </c>
      <c r="V440" s="11" t="str">
        <f t="shared" si="48"/>
        <v>NO</v>
      </c>
    </row>
    <row r="441" spans="1:22" s="8" customFormat="1" ht="67.5" customHeight="1" x14ac:dyDescent="0.25">
      <c r="A441" s="7" t="s">
        <v>2587</v>
      </c>
      <c r="B441" s="7" t="s">
        <v>2588</v>
      </c>
      <c r="C441" s="7" t="s">
        <v>236</v>
      </c>
      <c r="D441" s="7" t="s">
        <v>237</v>
      </c>
      <c r="E441" s="7" t="s">
        <v>981</v>
      </c>
      <c r="G441" s="7" t="s">
        <v>99</v>
      </c>
      <c r="H441" s="7" t="s">
        <v>100</v>
      </c>
      <c r="I441" s="7" t="s">
        <v>2589</v>
      </c>
      <c r="J441" s="7" t="s">
        <v>748</v>
      </c>
      <c r="K441" s="7" t="s">
        <v>2590</v>
      </c>
      <c r="L441" s="7" t="s">
        <v>2591</v>
      </c>
      <c r="M441" s="7" t="s">
        <v>985</v>
      </c>
      <c r="N441" s="9">
        <v>0.38924420999999998</v>
      </c>
      <c r="O441" s="9">
        <v>0.20591255</v>
      </c>
      <c r="P441" s="9">
        <v>0.23061971000000001</v>
      </c>
      <c r="Q441" s="9">
        <v>5.1437679799999998</v>
      </c>
      <c r="R441" s="9">
        <v>4.4484786989999998</v>
      </c>
      <c r="S441" s="9">
        <v>5.8354060800000003</v>
      </c>
      <c r="T441" s="8" t="str">
        <f t="shared" si="41"/>
        <v>YES</v>
      </c>
      <c r="U441" s="8" t="str">
        <f t="shared" si="42"/>
        <v>NO</v>
      </c>
      <c r="V441" s="11" t="str">
        <f t="shared" si="48"/>
        <v>NO</v>
      </c>
    </row>
    <row r="442" spans="1:22" s="8" customFormat="1" ht="67.5" hidden="1" customHeight="1" x14ac:dyDescent="0.25">
      <c r="A442" s="7" t="s">
        <v>2592</v>
      </c>
      <c r="B442" s="7" t="s">
        <v>2593</v>
      </c>
      <c r="C442" s="7" t="s">
        <v>186</v>
      </c>
      <c r="D442" s="7" t="s">
        <v>187</v>
      </c>
      <c r="E442" s="7" t="s">
        <v>2013</v>
      </c>
      <c r="F442" s="7" t="s">
        <v>2594</v>
      </c>
      <c r="G442" s="7" t="s">
        <v>87</v>
      </c>
      <c r="H442" s="7" t="s">
        <v>88</v>
      </c>
      <c r="K442" s="7" t="s">
        <v>191</v>
      </c>
      <c r="M442" s="7" t="s">
        <v>2595</v>
      </c>
      <c r="N442" s="9">
        <v>0.32499800000000001</v>
      </c>
      <c r="O442" s="9">
        <v>-0.48929099999999998</v>
      </c>
      <c r="P442" s="9">
        <v>8.6286000000000002E-2</v>
      </c>
      <c r="Q442" s="9">
        <v>5.1187529999999999</v>
      </c>
      <c r="R442" s="9">
        <v>4.141508</v>
      </c>
      <c r="S442" s="9">
        <v>4.8126009999999999</v>
      </c>
      <c r="T442" s="8" t="str">
        <f t="shared" si="41"/>
        <v>YES</v>
      </c>
      <c r="U442" s="8" t="str">
        <f t="shared" si="42"/>
        <v>NO</v>
      </c>
      <c r="V442" s="11" t="str">
        <f t="shared" si="48"/>
        <v>YES</v>
      </c>
    </row>
    <row r="443" spans="1:22" s="8" customFormat="1" ht="67.5" hidden="1" customHeight="1" x14ac:dyDescent="0.25">
      <c r="A443" s="7" t="s">
        <v>2596</v>
      </c>
      <c r="B443" s="7" t="s">
        <v>2597</v>
      </c>
      <c r="C443" s="7" t="s">
        <v>236</v>
      </c>
      <c r="D443" s="7" t="s">
        <v>237</v>
      </c>
      <c r="E443" s="7" t="s">
        <v>717</v>
      </c>
      <c r="G443" s="7" t="s">
        <v>99</v>
      </c>
      <c r="H443" s="7" t="s">
        <v>100</v>
      </c>
      <c r="I443" s="7" t="s">
        <v>316</v>
      </c>
      <c r="J443" s="7" t="s">
        <v>90</v>
      </c>
      <c r="K443" s="7" t="s">
        <v>2598</v>
      </c>
      <c r="L443" s="7" t="s">
        <v>317</v>
      </c>
      <c r="M443" s="7" t="s">
        <v>2599</v>
      </c>
      <c r="N443" s="9">
        <v>0.17986754999999999</v>
      </c>
      <c r="O443" s="9">
        <v>-0.93614903000000005</v>
      </c>
      <c r="P443" s="9">
        <v>4.8781140000000001E-2</v>
      </c>
      <c r="Q443" s="9">
        <v>5.1000828599999997</v>
      </c>
      <c r="R443" s="9">
        <v>4.6599614300000001</v>
      </c>
      <c r="S443" s="9">
        <v>9.9888177799999998</v>
      </c>
      <c r="T443" s="8" t="str">
        <f t="shared" si="41"/>
        <v>YES</v>
      </c>
      <c r="U443" s="8" t="str">
        <f t="shared" si="42"/>
        <v>NO</v>
      </c>
      <c r="V443" s="11" t="str">
        <f t="shared" si="48"/>
        <v>YES</v>
      </c>
    </row>
    <row r="444" spans="1:22" s="8" customFormat="1" ht="67.5" customHeight="1" x14ac:dyDescent="0.25">
      <c r="A444" s="7" t="s">
        <v>2600</v>
      </c>
      <c r="B444" s="7" t="s">
        <v>2601</v>
      </c>
      <c r="C444" s="7" t="s">
        <v>108</v>
      </c>
      <c r="D444" s="7" t="s">
        <v>109</v>
      </c>
      <c r="E444" s="7" t="s">
        <v>2602</v>
      </c>
      <c r="G444" s="7" t="s">
        <v>87</v>
      </c>
      <c r="H444" s="7" t="s">
        <v>88</v>
      </c>
      <c r="N444" s="9">
        <v>0.319214</v>
      </c>
      <c r="O444" s="9">
        <v>0.17155899999999999</v>
      </c>
      <c r="P444" s="9">
        <v>0.113122</v>
      </c>
      <c r="Q444" s="9">
        <v>5.1308470000000002</v>
      </c>
      <c r="R444" s="9">
        <v>4.4594269999999998</v>
      </c>
      <c r="S444" s="9">
        <v>4.4201930000000003</v>
      </c>
      <c r="T444" s="8" t="str">
        <f t="shared" si="41"/>
        <v>YES</v>
      </c>
      <c r="U444" s="8" t="str">
        <f t="shared" si="42"/>
        <v>NO</v>
      </c>
      <c r="V444" s="11" t="str">
        <f t="shared" si="48"/>
        <v>NO</v>
      </c>
    </row>
    <row r="445" spans="1:22" s="8" customFormat="1" ht="67.5" customHeight="1" x14ac:dyDescent="0.25">
      <c r="A445" s="7" t="s">
        <v>2603</v>
      </c>
      <c r="B445" s="7" t="s">
        <v>2604</v>
      </c>
      <c r="C445" s="7" t="s">
        <v>236</v>
      </c>
      <c r="D445" s="7" t="s">
        <v>237</v>
      </c>
      <c r="E445" s="7" t="s">
        <v>2605</v>
      </c>
      <c r="G445" s="7" t="s">
        <v>87</v>
      </c>
      <c r="H445" s="7" t="s">
        <v>88</v>
      </c>
      <c r="K445" s="7" t="s">
        <v>2606</v>
      </c>
      <c r="M445" s="7" t="s">
        <v>2607</v>
      </c>
      <c r="N445" s="9">
        <v>1.451889E-2</v>
      </c>
      <c r="O445" s="9">
        <v>5.3290999999999998E-3</v>
      </c>
      <c r="P445" s="9">
        <v>0.36306633999999999</v>
      </c>
      <c r="Q445" s="9">
        <v>5.0523807700000001</v>
      </c>
      <c r="R445" s="9">
        <v>4.7819671000000001</v>
      </c>
      <c r="S445" s="9">
        <v>6.5047681099999997</v>
      </c>
      <c r="T445" s="8" t="str">
        <f t="shared" si="41"/>
        <v>YES</v>
      </c>
      <c r="U445" s="8" t="str">
        <f t="shared" si="42"/>
        <v>NO</v>
      </c>
      <c r="V445" s="11" t="str">
        <f t="shared" si="48"/>
        <v>NO</v>
      </c>
    </row>
    <row r="446" spans="1:22" s="8" customFormat="1" ht="67.5" customHeight="1" x14ac:dyDescent="0.25">
      <c r="A446" s="7" t="s">
        <v>2608</v>
      </c>
      <c r="B446" s="7" t="s">
        <v>2609</v>
      </c>
      <c r="C446" s="7" t="s">
        <v>172</v>
      </c>
      <c r="D446" s="7" t="s">
        <v>173</v>
      </c>
      <c r="E446" s="7" t="s">
        <v>2610</v>
      </c>
      <c r="G446" s="7" t="s">
        <v>87</v>
      </c>
      <c r="H446" s="7" t="s">
        <v>88</v>
      </c>
      <c r="N446" s="9">
        <v>0.58066227537775195</v>
      </c>
      <c r="O446" s="9">
        <v>0.61676223231213401</v>
      </c>
      <c r="P446" s="9">
        <v>0.25918620048502899</v>
      </c>
      <c r="Q446" s="9">
        <v>5.0389649024388596</v>
      </c>
      <c r="R446" s="9">
        <v>4.5171132536667704</v>
      </c>
      <c r="S446" s="9">
        <v>4.27926504365852</v>
      </c>
      <c r="T446" s="8" t="str">
        <f t="shared" si="41"/>
        <v>YES</v>
      </c>
      <c r="U446" s="8" t="str">
        <f t="shared" si="42"/>
        <v>NO</v>
      </c>
      <c r="V446" s="11" t="str">
        <f t="shared" si="48"/>
        <v>NO</v>
      </c>
    </row>
    <row r="447" spans="1:22" s="8" customFormat="1" ht="67.5" hidden="1" customHeight="1" x14ac:dyDescent="0.25">
      <c r="A447" s="7" t="s">
        <v>2611</v>
      </c>
      <c r="B447" s="7" t="s">
        <v>2612</v>
      </c>
      <c r="C447" s="7" t="s">
        <v>326</v>
      </c>
      <c r="D447" s="7" t="s">
        <v>327</v>
      </c>
      <c r="E447" s="7" t="s">
        <v>2613</v>
      </c>
      <c r="G447" s="7" t="s">
        <v>87</v>
      </c>
      <c r="H447" s="7" t="s">
        <v>88</v>
      </c>
      <c r="I447" s="7" t="s">
        <v>1645</v>
      </c>
      <c r="J447" s="7" t="s">
        <v>90</v>
      </c>
      <c r="K447" s="7" t="s">
        <v>2614</v>
      </c>
      <c r="L447" s="7" t="s">
        <v>2615</v>
      </c>
      <c r="M447" s="7" t="s">
        <v>2616</v>
      </c>
      <c r="N447" s="9">
        <v>-9.0999999999999998E-2</v>
      </c>
      <c r="O447" s="9">
        <v>-7.3999999999999996E-2</v>
      </c>
      <c r="P447" s="9">
        <v>-4.3999999999999997E-2</v>
      </c>
      <c r="Q447" s="9">
        <v>5.0309999999999997</v>
      </c>
      <c r="R447" s="9">
        <v>4.6829999999999998</v>
      </c>
      <c r="S447" s="9">
        <v>4.5949999999999998</v>
      </c>
      <c r="T447" s="8" t="str">
        <f t="shared" si="41"/>
        <v>YES</v>
      </c>
      <c r="U447" s="8" t="str">
        <f t="shared" si="42"/>
        <v>YES</v>
      </c>
    </row>
    <row r="448" spans="1:22" s="8" customFormat="1" ht="67.5" customHeight="1" x14ac:dyDescent="0.25">
      <c r="A448" s="7" t="s">
        <v>2617</v>
      </c>
      <c r="B448" s="7" t="s">
        <v>2618</v>
      </c>
      <c r="C448" s="7" t="s">
        <v>907</v>
      </c>
      <c r="D448" s="7" t="s">
        <v>908</v>
      </c>
      <c r="E448" s="7" t="s">
        <v>2619</v>
      </c>
      <c r="G448" s="7" t="s">
        <v>99</v>
      </c>
      <c r="H448" s="7" t="s">
        <v>100</v>
      </c>
      <c r="I448" s="7" t="s">
        <v>767</v>
      </c>
      <c r="J448" s="7" t="s">
        <v>90</v>
      </c>
      <c r="L448" s="7" t="s">
        <v>768</v>
      </c>
      <c r="M448" s="7" t="s">
        <v>2620</v>
      </c>
      <c r="N448" s="9">
        <v>3.73232087035597E-2</v>
      </c>
      <c r="O448" s="9">
        <v>3.57896344884297E-2</v>
      </c>
      <c r="P448" s="9">
        <v>0.114017557321328</v>
      </c>
      <c r="Q448" s="9">
        <v>5.0110242260765601</v>
      </c>
      <c r="R448" s="9">
        <v>4.4455838839556598</v>
      </c>
      <c r="S448" s="9">
        <v>7.1278868458145199</v>
      </c>
      <c r="T448" s="8" t="str">
        <f t="shared" si="41"/>
        <v>YES</v>
      </c>
      <c r="U448" s="8" t="str">
        <f t="shared" si="42"/>
        <v>NO</v>
      </c>
      <c r="V448" s="11" t="str">
        <f t="shared" ref="V448:V457" si="49">IF(AVERAGE(N448:P448)&lt;0,"YES","NO")</f>
        <v>NO</v>
      </c>
    </row>
    <row r="449" spans="1:22" s="8" customFormat="1" ht="67.5" hidden="1" customHeight="1" x14ac:dyDescent="0.25">
      <c r="A449" s="7" t="s">
        <v>2621</v>
      </c>
      <c r="B449" s="7" t="s">
        <v>2622</v>
      </c>
      <c r="C449" s="7" t="s">
        <v>1440</v>
      </c>
      <c r="D449" s="7" t="s">
        <v>1441</v>
      </c>
      <c r="E449" s="7" t="s">
        <v>2623</v>
      </c>
      <c r="G449" s="7" t="s">
        <v>87</v>
      </c>
      <c r="H449" s="7" t="s">
        <v>88</v>
      </c>
      <c r="K449" s="7" t="s">
        <v>2624</v>
      </c>
      <c r="M449" s="7" t="s">
        <v>2625</v>
      </c>
      <c r="N449" s="7" t="s">
        <v>1447</v>
      </c>
      <c r="O449" s="7" t="s">
        <v>1447</v>
      </c>
      <c r="P449" s="7" t="s">
        <v>1447</v>
      </c>
      <c r="Q449" s="10">
        <v>5.0000499999999999</v>
      </c>
      <c r="R449" s="10">
        <v>4.7149999999999999</v>
      </c>
      <c r="S449" s="10">
        <v>5.5129999999999999</v>
      </c>
      <c r="T449" s="8" t="str">
        <f t="shared" si="41"/>
        <v>NO</v>
      </c>
      <c r="U449" s="8" t="str">
        <f t="shared" si="42"/>
        <v>NO</v>
      </c>
      <c r="V449" s="11" t="e">
        <f t="shared" si="49"/>
        <v>#DIV/0!</v>
      </c>
    </row>
    <row r="450" spans="1:22" s="8" customFormat="1" ht="67.5" customHeight="1" x14ac:dyDescent="0.25">
      <c r="A450" s="7" t="s">
        <v>2626</v>
      </c>
      <c r="B450" s="7" t="s">
        <v>2627</v>
      </c>
      <c r="C450" s="7" t="s">
        <v>246</v>
      </c>
      <c r="D450" s="7" t="s">
        <v>247</v>
      </c>
      <c r="E450" s="7" t="s">
        <v>735</v>
      </c>
      <c r="G450" s="7" t="s">
        <v>128</v>
      </c>
      <c r="H450" s="7" t="s">
        <v>129</v>
      </c>
      <c r="I450" s="7" t="s">
        <v>460</v>
      </c>
      <c r="J450" s="7" t="s">
        <v>90</v>
      </c>
      <c r="K450" s="7" t="s">
        <v>2628</v>
      </c>
      <c r="L450" s="7" t="s">
        <v>461</v>
      </c>
      <c r="M450" s="7" t="s">
        <v>2629</v>
      </c>
      <c r="N450" s="9">
        <v>0.26807900000000001</v>
      </c>
      <c r="O450" s="9">
        <v>9.2444999999999999E-2</v>
      </c>
      <c r="P450" s="9">
        <v>0.34188400000000002</v>
      </c>
      <c r="Q450" s="9">
        <v>4.9498930000000003</v>
      </c>
      <c r="R450" s="9">
        <v>4.6367419999999999</v>
      </c>
      <c r="S450" s="9">
        <v>7.6904760000000003</v>
      </c>
      <c r="T450" s="8" t="str">
        <f t="shared" si="41"/>
        <v>YES</v>
      </c>
      <c r="U450" s="8" t="str">
        <f t="shared" si="42"/>
        <v>NO</v>
      </c>
      <c r="V450" s="11" t="str">
        <f t="shared" si="49"/>
        <v>NO</v>
      </c>
    </row>
    <row r="451" spans="1:22" s="8" customFormat="1" ht="67.5" customHeight="1" x14ac:dyDescent="0.25">
      <c r="A451" s="7" t="s">
        <v>2630</v>
      </c>
      <c r="B451" s="7" t="s">
        <v>2631</v>
      </c>
      <c r="C451" s="7" t="s">
        <v>172</v>
      </c>
      <c r="D451" s="7" t="s">
        <v>173</v>
      </c>
      <c r="E451" s="7" t="s">
        <v>174</v>
      </c>
      <c r="G451" s="7" t="s">
        <v>99</v>
      </c>
      <c r="H451" s="7" t="s">
        <v>100</v>
      </c>
      <c r="M451" s="7" t="s">
        <v>2632</v>
      </c>
      <c r="N451" s="9">
        <v>5.5375518290558597E-2</v>
      </c>
      <c r="O451" s="9">
        <v>0.10023371033442401</v>
      </c>
      <c r="P451" s="9">
        <v>0.17445601083866599</v>
      </c>
      <c r="Q451" s="9">
        <v>4.9443588889780896</v>
      </c>
      <c r="R451" s="9">
        <v>4.1445380150375897</v>
      </c>
      <c r="S451" s="9">
        <v>4.23915479373645</v>
      </c>
      <c r="T451" s="8" t="str">
        <f t="shared" ref="T451:T491" si="50">IF(OR(N451="n.d.",O451="n.d.",P451="n.d.",Q451="n.d.",R451="n.d.",S451="n.d."),"NO","YES")</f>
        <v>YES</v>
      </c>
      <c r="U451" s="8" t="str">
        <f t="shared" ref="U451:U491" si="51">IF(OR(AND(N451&lt;0,O451&lt;0),AND(O451&lt;0,P451&lt;0)),"YES","NO")</f>
        <v>NO</v>
      </c>
      <c r="V451" s="11" t="str">
        <f t="shared" si="49"/>
        <v>NO</v>
      </c>
    </row>
    <row r="452" spans="1:22" s="8" customFormat="1" ht="67.5" hidden="1" customHeight="1" x14ac:dyDescent="0.25">
      <c r="A452" s="7" t="s">
        <v>2633</v>
      </c>
      <c r="B452" s="7" t="s">
        <v>2634</v>
      </c>
      <c r="C452" s="7" t="s">
        <v>1440</v>
      </c>
      <c r="D452" s="7" t="s">
        <v>1441</v>
      </c>
      <c r="E452" s="7" t="s">
        <v>2635</v>
      </c>
      <c r="G452" s="7" t="s">
        <v>87</v>
      </c>
      <c r="H452" s="7" t="s">
        <v>88</v>
      </c>
      <c r="K452" s="7" t="s">
        <v>2636</v>
      </c>
      <c r="M452" s="7" t="s">
        <v>2637</v>
      </c>
      <c r="N452" s="7" t="s">
        <v>1447</v>
      </c>
      <c r="O452" s="7" t="s">
        <v>1447</v>
      </c>
      <c r="P452" s="7" t="s">
        <v>1447</v>
      </c>
      <c r="Q452" s="10">
        <v>4.9000000000000004</v>
      </c>
      <c r="R452" s="10">
        <v>4.33</v>
      </c>
      <c r="S452" s="10">
        <v>5.4</v>
      </c>
      <c r="T452" s="8" t="str">
        <f t="shared" si="50"/>
        <v>NO</v>
      </c>
      <c r="U452" s="8" t="str">
        <f t="shared" si="51"/>
        <v>NO</v>
      </c>
      <c r="V452" s="11" t="e">
        <f t="shared" si="49"/>
        <v>#DIV/0!</v>
      </c>
    </row>
    <row r="453" spans="1:22" s="8" customFormat="1" ht="67.5" customHeight="1" x14ac:dyDescent="0.25">
      <c r="A453" s="7" t="s">
        <v>2638</v>
      </c>
      <c r="B453" s="7" t="s">
        <v>2639</v>
      </c>
      <c r="C453" s="7" t="s">
        <v>186</v>
      </c>
      <c r="D453" s="7" t="s">
        <v>187</v>
      </c>
      <c r="E453" s="7" t="s">
        <v>2640</v>
      </c>
      <c r="F453" s="7" t="s">
        <v>2641</v>
      </c>
      <c r="G453" s="7" t="s">
        <v>223</v>
      </c>
      <c r="H453" s="7" t="s">
        <v>224</v>
      </c>
      <c r="I453" s="7" t="s">
        <v>821</v>
      </c>
      <c r="J453" s="7" t="s">
        <v>90</v>
      </c>
      <c r="K453" s="7" t="s">
        <v>1369</v>
      </c>
      <c r="L453" s="7" t="s">
        <v>822</v>
      </c>
      <c r="M453" s="7" t="s">
        <v>2642</v>
      </c>
      <c r="N453" s="9">
        <v>0.21415799999999999</v>
      </c>
      <c r="O453" s="9">
        <v>1.711E-2</v>
      </c>
      <c r="P453" s="9">
        <v>0.14660699999999999</v>
      </c>
      <c r="Q453" s="9">
        <v>4.8733399999999998</v>
      </c>
      <c r="R453" s="9">
        <v>4.2710460000000001</v>
      </c>
      <c r="S453" s="9">
        <v>5.7349680000000003</v>
      </c>
      <c r="T453" s="8" t="str">
        <f t="shared" si="50"/>
        <v>YES</v>
      </c>
      <c r="U453" s="8" t="str">
        <f t="shared" si="51"/>
        <v>NO</v>
      </c>
      <c r="V453" s="11" t="str">
        <f t="shared" si="49"/>
        <v>NO</v>
      </c>
    </row>
    <row r="454" spans="1:22" s="8" customFormat="1" ht="67.5" customHeight="1" x14ac:dyDescent="0.25">
      <c r="A454" s="7" t="s">
        <v>2643</v>
      </c>
      <c r="B454" s="7" t="s">
        <v>2644</v>
      </c>
      <c r="C454" s="7" t="s">
        <v>236</v>
      </c>
      <c r="D454" s="7" t="s">
        <v>237</v>
      </c>
      <c r="E454" s="7" t="s">
        <v>1965</v>
      </c>
      <c r="G454" s="7" t="s">
        <v>87</v>
      </c>
      <c r="H454" s="7" t="s">
        <v>88</v>
      </c>
      <c r="K454" s="7" t="s">
        <v>2645</v>
      </c>
      <c r="N454" s="9">
        <v>0.37978989000000002</v>
      </c>
      <c r="O454" s="9">
        <v>0.24474275000000001</v>
      </c>
      <c r="P454" s="9">
        <v>0.25802576999999999</v>
      </c>
      <c r="Q454" s="9">
        <v>4.8536784700000002</v>
      </c>
      <c r="R454" s="9">
        <v>4.2613812400000004</v>
      </c>
      <c r="S454" s="9">
        <v>4.3359074700000004</v>
      </c>
      <c r="T454" s="8" t="str">
        <f t="shared" si="50"/>
        <v>YES</v>
      </c>
      <c r="U454" s="8" t="str">
        <f t="shared" si="51"/>
        <v>NO</v>
      </c>
      <c r="V454" s="11" t="str">
        <f t="shared" si="49"/>
        <v>NO</v>
      </c>
    </row>
    <row r="455" spans="1:22" s="8" customFormat="1" ht="67.5" customHeight="1" x14ac:dyDescent="0.25">
      <c r="A455" s="7" t="s">
        <v>2646</v>
      </c>
      <c r="B455" s="7" t="s">
        <v>2647</v>
      </c>
      <c r="C455" s="7" t="s">
        <v>448</v>
      </c>
      <c r="D455" s="7" t="s">
        <v>449</v>
      </c>
      <c r="E455" s="7" t="s">
        <v>2101</v>
      </c>
      <c r="F455" s="7" t="s">
        <v>2648</v>
      </c>
      <c r="G455" s="7" t="s">
        <v>99</v>
      </c>
      <c r="H455" s="7" t="s">
        <v>100</v>
      </c>
      <c r="K455" s="7" t="s">
        <v>2649</v>
      </c>
      <c r="L455" s="7" t="s">
        <v>2650</v>
      </c>
      <c r="M455" s="7" t="s">
        <v>2651</v>
      </c>
      <c r="N455" s="9">
        <v>0.458845781673971</v>
      </c>
      <c r="O455" s="9">
        <v>0.30794571303875801</v>
      </c>
      <c r="P455" s="9">
        <v>-0.390644729715661</v>
      </c>
      <c r="Q455" s="9">
        <v>4.8502646498004403</v>
      </c>
      <c r="R455" s="9">
        <v>4.0473434621132904</v>
      </c>
      <c r="S455" s="9">
        <v>4.4044930037752303</v>
      </c>
      <c r="T455" s="8" t="str">
        <f t="shared" si="50"/>
        <v>YES</v>
      </c>
      <c r="U455" s="8" t="str">
        <f t="shared" si="51"/>
        <v>NO</v>
      </c>
      <c r="V455" s="11" t="str">
        <f t="shared" si="49"/>
        <v>NO</v>
      </c>
    </row>
    <row r="456" spans="1:22" s="8" customFormat="1" ht="67.5" customHeight="1" x14ac:dyDescent="0.25">
      <c r="A456" s="7" t="s">
        <v>2652</v>
      </c>
      <c r="B456" s="7" t="s">
        <v>2653</v>
      </c>
      <c r="C456" s="7" t="s">
        <v>186</v>
      </c>
      <c r="D456" s="7" t="s">
        <v>187</v>
      </c>
      <c r="E456" s="7" t="s">
        <v>2654</v>
      </c>
      <c r="F456" s="7" t="s">
        <v>2655</v>
      </c>
      <c r="G456" s="7" t="s">
        <v>99</v>
      </c>
      <c r="H456" s="7" t="s">
        <v>100</v>
      </c>
      <c r="I456" s="7" t="s">
        <v>2656</v>
      </c>
      <c r="J456" s="7" t="s">
        <v>90</v>
      </c>
      <c r="K456" s="7" t="s">
        <v>521</v>
      </c>
      <c r="L456" s="7" t="s">
        <v>2657</v>
      </c>
      <c r="M456" s="7" t="s">
        <v>2658</v>
      </c>
      <c r="N456" s="9">
        <v>0.108573</v>
      </c>
      <c r="O456" s="9">
        <v>0.11168599999999999</v>
      </c>
      <c r="P456" s="9">
        <v>6.2163000000000003E-2</v>
      </c>
      <c r="Q456" s="9">
        <v>4.8008620000000004</v>
      </c>
      <c r="R456" s="9">
        <v>4.8876609999999996</v>
      </c>
      <c r="S456" s="9">
        <v>4.3375019999999997</v>
      </c>
      <c r="T456" s="8" t="str">
        <f t="shared" si="50"/>
        <v>YES</v>
      </c>
      <c r="U456" s="8" t="str">
        <f t="shared" si="51"/>
        <v>NO</v>
      </c>
      <c r="V456" s="11" t="str">
        <f t="shared" si="49"/>
        <v>NO</v>
      </c>
    </row>
    <row r="457" spans="1:22" s="8" customFormat="1" ht="67.5" customHeight="1" x14ac:dyDescent="0.25">
      <c r="A457" s="7" t="s">
        <v>2659</v>
      </c>
      <c r="B457" s="7" t="s">
        <v>2660</v>
      </c>
      <c r="C457" s="7" t="s">
        <v>172</v>
      </c>
      <c r="D457" s="7" t="s">
        <v>173</v>
      </c>
      <c r="E457" s="7" t="s">
        <v>2661</v>
      </c>
      <c r="G457" s="7" t="s">
        <v>128</v>
      </c>
      <c r="H457" s="7" t="s">
        <v>129</v>
      </c>
      <c r="M457" s="7" t="s">
        <v>2662</v>
      </c>
      <c r="N457" s="9">
        <v>7.65873499230076E-2</v>
      </c>
      <c r="O457" s="9">
        <v>8.6752845985123297E-2</v>
      </c>
      <c r="P457" s="9">
        <v>4.6690519527394503E-2</v>
      </c>
      <c r="Q457" s="9">
        <v>4.7970642888916704</v>
      </c>
      <c r="R457" s="9">
        <v>4.4634378094887301</v>
      </c>
      <c r="S457" s="9">
        <v>5.2804694536740504</v>
      </c>
      <c r="T457" s="8" t="str">
        <f t="shared" si="50"/>
        <v>YES</v>
      </c>
      <c r="U457" s="8" t="str">
        <f t="shared" si="51"/>
        <v>NO</v>
      </c>
      <c r="V457" s="11" t="str">
        <f t="shared" si="49"/>
        <v>NO</v>
      </c>
    </row>
    <row r="458" spans="1:22" s="8" customFormat="1" ht="67.5" hidden="1" customHeight="1" x14ac:dyDescent="0.25">
      <c r="A458" s="7" t="s">
        <v>2663</v>
      </c>
      <c r="B458" s="7" t="s">
        <v>2664</v>
      </c>
      <c r="C458" s="7" t="s">
        <v>246</v>
      </c>
      <c r="D458" s="7" t="s">
        <v>247</v>
      </c>
      <c r="E458" s="7" t="s">
        <v>2665</v>
      </c>
      <c r="G458" s="7" t="s">
        <v>87</v>
      </c>
      <c r="H458" s="7" t="s">
        <v>88</v>
      </c>
      <c r="I458" s="7" t="s">
        <v>2666</v>
      </c>
      <c r="J458" s="7" t="s">
        <v>90</v>
      </c>
      <c r="K458" s="7" t="s">
        <v>2667</v>
      </c>
      <c r="L458" s="7" t="s">
        <v>2668</v>
      </c>
      <c r="M458" s="7" t="s">
        <v>2669</v>
      </c>
      <c r="N458" s="9">
        <v>-0.80828434000000005</v>
      </c>
      <c r="O458" s="9">
        <v>-1.25487043</v>
      </c>
      <c r="P458" s="9">
        <v>-0.68060187999999999</v>
      </c>
      <c r="Q458" s="9">
        <v>4.7959598589999999</v>
      </c>
      <c r="R458" s="9">
        <v>4.4085671399999997</v>
      </c>
      <c r="S458" s="9">
        <v>7.9588752100000004</v>
      </c>
      <c r="T458" s="8" t="str">
        <f t="shared" si="50"/>
        <v>YES</v>
      </c>
      <c r="U458" s="8" t="str">
        <f t="shared" si="51"/>
        <v>YES</v>
      </c>
    </row>
    <row r="459" spans="1:22" s="8" customFormat="1" ht="67.5" customHeight="1" x14ac:dyDescent="0.25">
      <c r="A459" s="7" t="s">
        <v>2670</v>
      </c>
      <c r="B459" s="7" t="s">
        <v>2671</v>
      </c>
      <c r="C459" s="7" t="s">
        <v>186</v>
      </c>
      <c r="D459" s="7" t="s">
        <v>187</v>
      </c>
      <c r="E459" s="7" t="s">
        <v>533</v>
      </c>
      <c r="F459" s="7" t="s">
        <v>2672</v>
      </c>
      <c r="G459" s="7" t="s">
        <v>128</v>
      </c>
      <c r="H459" s="7" t="s">
        <v>129</v>
      </c>
      <c r="K459" s="7" t="s">
        <v>338</v>
      </c>
      <c r="M459" s="7" t="s">
        <v>2673</v>
      </c>
      <c r="N459" s="9">
        <v>7.2119000000000003E-2</v>
      </c>
      <c r="O459" s="9">
        <v>0.376919</v>
      </c>
      <c r="P459" s="9">
        <v>0.28038999999999997</v>
      </c>
      <c r="Q459" s="9">
        <v>4.7926520000000004</v>
      </c>
      <c r="R459" s="9">
        <v>6.6258179999999998</v>
      </c>
      <c r="S459" s="9">
        <v>6.3795719999999996</v>
      </c>
      <c r="T459" s="8" t="str">
        <f t="shared" si="50"/>
        <v>YES</v>
      </c>
      <c r="U459" s="8" t="str">
        <f t="shared" si="51"/>
        <v>NO</v>
      </c>
      <c r="V459" s="11" t="str">
        <f>IF(AVERAGE(N459:P459)&lt;0,"YES","NO")</f>
        <v>NO</v>
      </c>
    </row>
    <row r="460" spans="1:22" s="8" customFormat="1" ht="67.5" hidden="1" customHeight="1" x14ac:dyDescent="0.25">
      <c r="A460" s="7" t="s">
        <v>2674</v>
      </c>
      <c r="B460" s="7" t="s">
        <v>2675</v>
      </c>
      <c r="C460" s="7" t="s">
        <v>380</v>
      </c>
      <c r="D460" s="7" t="s">
        <v>381</v>
      </c>
      <c r="E460" s="7" t="s">
        <v>382</v>
      </c>
      <c r="G460" s="7" t="s">
        <v>99</v>
      </c>
      <c r="H460" s="7" t="s">
        <v>100</v>
      </c>
      <c r="I460" s="7" t="s">
        <v>1390</v>
      </c>
      <c r="J460" s="7" t="s">
        <v>90</v>
      </c>
      <c r="L460" s="7" t="s">
        <v>2676</v>
      </c>
      <c r="M460" s="7" t="s">
        <v>2677</v>
      </c>
      <c r="N460" s="9">
        <v>-7.1357711551041106E-2</v>
      </c>
      <c r="O460" s="9">
        <v>-0.55674136417834197</v>
      </c>
      <c r="P460" s="9">
        <v>0.49282587562492097</v>
      </c>
      <c r="Q460" s="9">
        <v>4.7741157063253699</v>
      </c>
      <c r="R460" s="9">
        <v>4.9189345010033803</v>
      </c>
      <c r="S460" s="9">
        <v>6.4497214075913902</v>
      </c>
      <c r="T460" s="8" t="str">
        <f t="shared" si="50"/>
        <v>YES</v>
      </c>
      <c r="U460" s="8" t="str">
        <f t="shared" si="51"/>
        <v>YES</v>
      </c>
    </row>
    <row r="461" spans="1:22" s="8" customFormat="1" ht="67.5" customHeight="1" x14ac:dyDescent="0.25">
      <c r="A461" s="7" t="s">
        <v>2678</v>
      </c>
      <c r="B461" s="7" t="s">
        <v>2679</v>
      </c>
      <c r="C461" s="7" t="s">
        <v>186</v>
      </c>
      <c r="D461" s="7" t="s">
        <v>187</v>
      </c>
      <c r="E461" s="7" t="s">
        <v>2680</v>
      </c>
      <c r="F461" s="7" t="s">
        <v>2681</v>
      </c>
      <c r="G461" s="7" t="s">
        <v>128</v>
      </c>
      <c r="H461" s="7" t="s">
        <v>129</v>
      </c>
      <c r="K461" s="7" t="s">
        <v>338</v>
      </c>
      <c r="M461" s="7" t="s">
        <v>2682</v>
      </c>
      <c r="N461" s="9">
        <v>0.10474700000000001</v>
      </c>
      <c r="O461" s="9">
        <v>9.3467999999999996E-2</v>
      </c>
      <c r="P461" s="9">
        <v>0.108379</v>
      </c>
      <c r="Q461" s="9">
        <v>4.7728609999999998</v>
      </c>
      <c r="R461" s="9">
        <v>4.0884020000000003</v>
      </c>
      <c r="S461" s="9">
        <v>5.4631049999999997</v>
      </c>
      <c r="T461" s="8" t="str">
        <f t="shared" si="50"/>
        <v>YES</v>
      </c>
      <c r="U461" s="8" t="str">
        <f t="shared" si="51"/>
        <v>NO</v>
      </c>
      <c r="V461" s="11" t="str">
        <f t="shared" ref="V461:V473" si="52">IF(AVERAGE(N461:P461)&lt;0,"YES","NO")</f>
        <v>NO</v>
      </c>
    </row>
    <row r="462" spans="1:22" s="8" customFormat="1" ht="67.5" customHeight="1" x14ac:dyDescent="0.25">
      <c r="A462" s="7" t="s">
        <v>2683</v>
      </c>
      <c r="B462" s="7" t="s">
        <v>2684</v>
      </c>
      <c r="C462" s="7" t="s">
        <v>142</v>
      </c>
      <c r="D462" s="7" t="s">
        <v>143</v>
      </c>
      <c r="E462" s="7" t="s">
        <v>2685</v>
      </c>
      <c r="F462" s="7" t="s">
        <v>2686</v>
      </c>
      <c r="G462" s="7" t="s">
        <v>128</v>
      </c>
      <c r="H462" s="7" t="s">
        <v>129</v>
      </c>
      <c r="K462" s="7" t="s">
        <v>2687</v>
      </c>
      <c r="M462" s="7" t="s">
        <v>2688</v>
      </c>
      <c r="N462" s="9">
        <v>0.17838668119943901</v>
      </c>
      <c r="O462" s="9">
        <v>8.1875143000712094E-2</v>
      </c>
      <c r="P462" s="9">
        <v>0.10543977133970101</v>
      </c>
      <c r="Q462" s="9">
        <v>4.7576788986339702</v>
      </c>
      <c r="R462" s="9">
        <v>4.3612605344019899</v>
      </c>
      <c r="S462" s="9">
        <v>4.2711218144220604</v>
      </c>
      <c r="T462" s="8" t="str">
        <f t="shared" si="50"/>
        <v>YES</v>
      </c>
      <c r="U462" s="8" t="str">
        <f t="shared" si="51"/>
        <v>NO</v>
      </c>
      <c r="V462" s="11" t="str">
        <f t="shared" si="52"/>
        <v>NO</v>
      </c>
    </row>
    <row r="463" spans="1:22" s="8" customFormat="1" ht="67.5" customHeight="1" x14ac:dyDescent="0.25">
      <c r="A463" s="7" t="s">
        <v>2689</v>
      </c>
      <c r="B463" s="7" t="s">
        <v>2690</v>
      </c>
      <c r="C463" s="7" t="s">
        <v>236</v>
      </c>
      <c r="D463" s="7" t="s">
        <v>237</v>
      </c>
      <c r="E463" s="7" t="s">
        <v>2135</v>
      </c>
      <c r="G463" s="7" t="s">
        <v>87</v>
      </c>
      <c r="H463" s="7" t="s">
        <v>88</v>
      </c>
      <c r="K463" s="7" t="s">
        <v>2691</v>
      </c>
      <c r="M463" s="7" t="s">
        <v>2692</v>
      </c>
      <c r="N463" s="9">
        <v>0.26615209000000001</v>
      </c>
      <c r="O463" s="9">
        <v>0.15806300000000001</v>
      </c>
      <c r="P463" s="9">
        <v>0.15469305999999999</v>
      </c>
      <c r="Q463" s="9">
        <v>4.75144156</v>
      </c>
      <c r="R463" s="9">
        <v>4.4862472699999998</v>
      </c>
      <c r="S463" s="9">
        <v>5.9922609199999997</v>
      </c>
      <c r="T463" s="8" t="str">
        <f t="shared" si="50"/>
        <v>YES</v>
      </c>
      <c r="U463" s="8" t="str">
        <f t="shared" si="51"/>
        <v>NO</v>
      </c>
      <c r="V463" s="11" t="str">
        <f t="shared" si="52"/>
        <v>NO</v>
      </c>
    </row>
    <row r="464" spans="1:22" s="8" customFormat="1" ht="67.5" customHeight="1" x14ac:dyDescent="0.25">
      <c r="A464" s="7" t="s">
        <v>2693</v>
      </c>
      <c r="B464" s="7" t="s">
        <v>2694</v>
      </c>
      <c r="C464" s="7" t="s">
        <v>186</v>
      </c>
      <c r="D464" s="7" t="s">
        <v>187</v>
      </c>
      <c r="E464" s="7" t="s">
        <v>2695</v>
      </c>
      <c r="F464" s="7" t="s">
        <v>2696</v>
      </c>
      <c r="G464" s="7" t="s">
        <v>99</v>
      </c>
      <c r="H464" s="7" t="s">
        <v>100</v>
      </c>
      <c r="K464" s="7" t="s">
        <v>521</v>
      </c>
      <c r="M464" s="7" t="s">
        <v>2697</v>
      </c>
      <c r="N464" s="9">
        <v>6.5835000000000005E-2</v>
      </c>
      <c r="O464" s="9">
        <v>4.9676999999999999E-2</v>
      </c>
      <c r="P464" s="9">
        <v>3.3931999999999997E-2</v>
      </c>
      <c r="Q464" s="9">
        <v>4.7279640000000001</v>
      </c>
      <c r="R464" s="9">
        <v>4.4058450000000002</v>
      </c>
      <c r="S464" s="9">
        <v>4.875769</v>
      </c>
      <c r="T464" s="8" t="str">
        <f t="shared" si="50"/>
        <v>YES</v>
      </c>
      <c r="U464" s="8" t="str">
        <f t="shared" si="51"/>
        <v>NO</v>
      </c>
      <c r="V464" s="11" t="str">
        <f t="shared" si="52"/>
        <v>NO</v>
      </c>
    </row>
    <row r="465" spans="1:22" s="8" customFormat="1" ht="67.5" customHeight="1" x14ac:dyDescent="0.25">
      <c r="A465" s="7" t="s">
        <v>2698</v>
      </c>
      <c r="B465" s="7" t="s">
        <v>2699</v>
      </c>
      <c r="C465" s="7" t="s">
        <v>95</v>
      </c>
      <c r="D465" s="7" t="s">
        <v>96</v>
      </c>
      <c r="E465" s="7" t="s">
        <v>2700</v>
      </c>
      <c r="F465" s="7" t="s">
        <v>2701</v>
      </c>
      <c r="G465" s="7" t="s">
        <v>128</v>
      </c>
      <c r="H465" s="7" t="s">
        <v>129</v>
      </c>
      <c r="I465" s="7" t="s">
        <v>2702</v>
      </c>
      <c r="J465" s="7" t="s">
        <v>90</v>
      </c>
      <c r="L465" s="7" t="s">
        <v>2703</v>
      </c>
      <c r="M465" s="7" t="s">
        <v>2704</v>
      </c>
      <c r="N465" s="9">
        <v>0.57650102449813401</v>
      </c>
      <c r="O465" s="9">
        <v>0.92794689355890903</v>
      </c>
      <c r="P465" s="9">
        <v>0.70613422365947898</v>
      </c>
      <c r="Q465" s="9">
        <v>4.6797968917680697</v>
      </c>
      <c r="R465" s="9">
        <v>4.7952067460344496</v>
      </c>
      <c r="S465" s="9">
        <v>5.1496550824227496</v>
      </c>
      <c r="T465" s="8" t="str">
        <f t="shared" si="50"/>
        <v>YES</v>
      </c>
      <c r="U465" s="8" t="str">
        <f t="shared" si="51"/>
        <v>NO</v>
      </c>
      <c r="V465" s="11" t="str">
        <f t="shared" si="52"/>
        <v>NO</v>
      </c>
    </row>
    <row r="466" spans="1:22" s="8" customFormat="1" ht="67.5" customHeight="1" x14ac:dyDescent="0.25">
      <c r="A466" s="7" t="s">
        <v>2705</v>
      </c>
      <c r="B466" s="7" t="s">
        <v>2706</v>
      </c>
      <c r="C466" s="7" t="s">
        <v>108</v>
      </c>
      <c r="D466" s="7" t="s">
        <v>109</v>
      </c>
      <c r="E466" s="7" t="s">
        <v>110</v>
      </c>
      <c r="G466" s="7" t="s">
        <v>223</v>
      </c>
      <c r="H466" s="7" t="s">
        <v>224</v>
      </c>
      <c r="I466" s="7" t="s">
        <v>2707</v>
      </c>
      <c r="J466" s="7" t="s">
        <v>90</v>
      </c>
      <c r="L466" s="7" t="s">
        <v>2708</v>
      </c>
      <c r="M466" s="7" t="s">
        <v>2709</v>
      </c>
      <c r="N466" s="9">
        <v>0.510745</v>
      </c>
      <c r="O466" s="9">
        <v>0.481707</v>
      </c>
      <c r="P466" s="9">
        <v>0.88029299999999999</v>
      </c>
      <c r="Q466" s="9">
        <v>4.6644329999999998</v>
      </c>
      <c r="R466" s="9">
        <v>4.5074069999999997</v>
      </c>
      <c r="S466" s="9">
        <v>6.2927960000000001</v>
      </c>
      <c r="T466" s="8" t="str">
        <f t="shared" si="50"/>
        <v>YES</v>
      </c>
      <c r="U466" s="8" t="str">
        <f t="shared" si="51"/>
        <v>NO</v>
      </c>
      <c r="V466" s="11" t="str">
        <f t="shared" si="52"/>
        <v>NO</v>
      </c>
    </row>
    <row r="467" spans="1:22" s="8" customFormat="1" ht="67.5" customHeight="1" x14ac:dyDescent="0.25">
      <c r="A467" s="7" t="s">
        <v>2710</v>
      </c>
      <c r="B467" s="7" t="s">
        <v>2711</v>
      </c>
      <c r="C467" s="7" t="s">
        <v>186</v>
      </c>
      <c r="D467" s="7" t="s">
        <v>187</v>
      </c>
      <c r="E467" s="7" t="s">
        <v>2128</v>
      </c>
      <c r="F467" s="7" t="s">
        <v>2712</v>
      </c>
      <c r="G467" s="7" t="s">
        <v>99</v>
      </c>
      <c r="H467" s="7" t="s">
        <v>100</v>
      </c>
      <c r="K467" s="7" t="s">
        <v>521</v>
      </c>
      <c r="M467" s="7" t="s">
        <v>2713</v>
      </c>
      <c r="N467" s="9">
        <v>1.4520999999999999E-2</v>
      </c>
      <c r="O467" s="9">
        <v>5.8507000000000003E-2</v>
      </c>
      <c r="P467" s="9">
        <v>1.6042000000000001E-2</v>
      </c>
      <c r="Q467" s="9">
        <v>4.6607500000000002</v>
      </c>
      <c r="R467" s="9">
        <v>4.4220179999999996</v>
      </c>
      <c r="S467" s="9">
        <v>5.8647070000000001</v>
      </c>
      <c r="T467" s="8" t="str">
        <f t="shared" si="50"/>
        <v>YES</v>
      </c>
      <c r="U467" s="8" t="str">
        <f t="shared" si="51"/>
        <v>NO</v>
      </c>
      <c r="V467" s="11" t="str">
        <f t="shared" si="52"/>
        <v>NO</v>
      </c>
    </row>
    <row r="468" spans="1:22" s="8" customFormat="1" ht="67.5" customHeight="1" x14ac:dyDescent="0.25">
      <c r="A468" s="7" t="s">
        <v>2714</v>
      </c>
      <c r="B468" s="7" t="s">
        <v>2715</v>
      </c>
      <c r="C468" s="7" t="s">
        <v>95</v>
      </c>
      <c r="D468" s="7" t="s">
        <v>96</v>
      </c>
      <c r="E468" s="7" t="s">
        <v>97</v>
      </c>
      <c r="G468" s="7" t="s">
        <v>223</v>
      </c>
      <c r="H468" s="7" t="s">
        <v>224</v>
      </c>
      <c r="I468" s="7" t="s">
        <v>2716</v>
      </c>
      <c r="J468" s="7" t="s">
        <v>748</v>
      </c>
      <c r="L468" s="7" t="s">
        <v>2717</v>
      </c>
      <c r="M468" s="7" t="s">
        <v>2718</v>
      </c>
      <c r="N468" s="9">
        <v>0.101896963121215</v>
      </c>
      <c r="O468" s="9">
        <v>-1.06339773111445E-2</v>
      </c>
      <c r="P468" s="9">
        <v>0.16051511645171401</v>
      </c>
      <c r="Q468" s="9">
        <v>4.6548990450525398</v>
      </c>
      <c r="R468" s="9">
        <v>4.0137197246332903</v>
      </c>
      <c r="S468" s="9">
        <v>5.0346070266375502</v>
      </c>
      <c r="T468" s="8" t="str">
        <f t="shared" si="50"/>
        <v>YES</v>
      </c>
      <c r="U468" s="8" t="str">
        <f t="shared" si="51"/>
        <v>NO</v>
      </c>
      <c r="V468" s="11" t="str">
        <f t="shared" si="52"/>
        <v>NO</v>
      </c>
    </row>
    <row r="469" spans="1:22" s="8" customFormat="1" ht="67.5" customHeight="1" x14ac:dyDescent="0.25">
      <c r="A469" s="7" t="s">
        <v>2719</v>
      </c>
      <c r="B469" s="7" t="s">
        <v>2720</v>
      </c>
      <c r="C469" s="7" t="s">
        <v>236</v>
      </c>
      <c r="D469" s="7" t="s">
        <v>237</v>
      </c>
      <c r="E469" s="7" t="s">
        <v>2721</v>
      </c>
      <c r="G469" s="7" t="s">
        <v>87</v>
      </c>
      <c r="H469" s="7" t="s">
        <v>88</v>
      </c>
      <c r="K469" s="7" t="s">
        <v>2722</v>
      </c>
      <c r="M469" s="7" t="s">
        <v>2723</v>
      </c>
      <c r="N469" s="9">
        <v>6.8575830000000004E-2</v>
      </c>
      <c r="O469" s="9">
        <v>2.2112739999999999E-2</v>
      </c>
      <c r="P469" s="9">
        <v>8.4229849999999995E-2</v>
      </c>
      <c r="Q469" s="9">
        <v>4.6278082300000003</v>
      </c>
      <c r="R469" s="9">
        <v>4.1657071700000001</v>
      </c>
      <c r="S469" s="9">
        <v>4.6773129899999999</v>
      </c>
      <c r="T469" s="8" t="str">
        <f t="shared" si="50"/>
        <v>YES</v>
      </c>
      <c r="U469" s="8" t="str">
        <f t="shared" si="51"/>
        <v>NO</v>
      </c>
      <c r="V469" s="11" t="str">
        <f t="shared" si="52"/>
        <v>NO</v>
      </c>
    </row>
    <row r="470" spans="1:22" s="8" customFormat="1" ht="67.5" customHeight="1" x14ac:dyDescent="0.25">
      <c r="A470" s="7" t="s">
        <v>2724</v>
      </c>
      <c r="B470" s="7" t="s">
        <v>2725</v>
      </c>
      <c r="C470" s="7" t="s">
        <v>186</v>
      </c>
      <c r="D470" s="7" t="s">
        <v>187</v>
      </c>
      <c r="E470" s="7" t="s">
        <v>2726</v>
      </c>
      <c r="F470" s="7" t="s">
        <v>2727</v>
      </c>
      <c r="G470" s="7" t="s">
        <v>223</v>
      </c>
      <c r="H470" s="7" t="s">
        <v>224</v>
      </c>
      <c r="K470" s="7" t="s">
        <v>1369</v>
      </c>
      <c r="M470" s="7" t="s">
        <v>2728</v>
      </c>
      <c r="N470" s="9">
        <v>0.17544399999999999</v>
      </c>
      <c r="O470" s="9">
        <v>5.2705000000000002E-2</v>
      </c>
      <c r="P470" s="9">
        <v>-0.17843899999999999</v>
      </c>
      <c r="Q470" s="9">
        <v>4.6197480000000004</v>
      </c>
      <c r="R470" s="9">
        <v>4.0029760000000003</v>
      </c>
      <c r="S470" s="9">
        <v>4.0797379999999999</v>
      </c>
      <c r="T470" s="8" t="str">
        <f t="shared" si="50"/>
        <v>YES</v>
      </c>
      <c r="U470" s="8" t="str">
        <f t="shared" si="51"/>
        <v>NO</v>
      </c>
      <c r="V470" s="11" t="str">
        <f t="shared" si="52"/>
        <v>NO</v>
      </c>
    </row>
    <row r="471" spans="1:22" s="8" customFormat="1" ht="67.5" customHeight="1" x14ac:dyDescent="0.25">
      <c r="A471" s="7" t="s">
        <v>2729</v>
      </c>
      <c r="B471" s="7" t="s">
        <v>2730</v>
      </c>
      <c r="C471" s="7" t="s">
        <v>186</v>
      </c>
      <c r="D471" s="7" t="s">
        <v>187</v>
      </c>
      <c r="E471" s="7" t="s">
        <v>2731</v>
      </c>
      <c r="F471" s="7" t="s">
        <v>2732</v>
      </c>
      <c r="G471" s="7" t="s">
        <v>87</v>
      </c>
      <c r="H471" s="7" t="s">
        <v>88</v>
      </c>
      <c r="I471" s="7" t="s">
        <v>990</v>
      </c>
      <c r="J471" s="7" t="s">
        <v>2451</v>
      </c>
      <c r="K471" s="7" t="s">
        <v>2733</v>
      </c>
      <c r="L471" s="7" t="s">
        <v>991</v>
      </c>
      <c r="M471" s="7" t="s">
        <v>2734</v>
      </c>
      <c r="N471" s="9">
        <v>0.34479100000000001</v>
      </c>
      <c r="O471" s="9">
        <v>5.2213000000000002E-2</v>
      </c>
      <c r="P471" s="9">
        <v>0.37243300000000001</v>
      </c>
      <c r="Q471" s="9">
        <v>4.6158999999999999</v>
      </c>
      <c r="R471" s="9">
        <v>4.0035249999999998</v>
      </c>
      <c r="S471" s="9">
        <v>4.7849269999999997</v>
      </c>
      <c r="T471" s="8" t="str">
        <f t="shared" si="50"/>
        <v>YES</v>
      </c>
      <c r="U471" s="8" t="str">
        <f t="shared" si="51"/>
        <v>NO</v>
      </c>
      <c r="V471" s="11" t="str">
        <f t="shared" si="52"/>
        <v>NO</v>
      </c>
    </row>
    <row r="472" spans="1:22" s="8" customFormat="1" ht="67.5" customHeight="1" x14ac:dyDescent="0.25">
      <c r="A472" s="7" t="s">
        <v>2735</v>
      </c>
      <c r="B472" s="7" t="s">
        <v>2736</v>
      </c>
      <c r="C472" s="7" t="s">
        <v>236</v>
      </c>
      <c r="D472" s="7" t="s">
        <v>237</v>
      </c>
      <c r="E472" s="7" t="s">
        <v>657</v>
      </c>
      <c r="G472" s="7" t="s">
        <v>87</v>
      </c>
      <c r="H472" s="7" t="s">
        <v>88</v>
      </c>
      <c r="K472" s="7" t="s">
        <v>2737</v>
      </c>
      <c r="M472" s="7" t="s">
        <v>2738</v>
      </c>
      <c r="N472" s="9">
        <v>0.11793288</v>
      </c>
      <c r="O472" s="9">
        <v>0.10492588</v>
      </c>
      <c r="P472" s="9">
        <v>7.0154670000000002E-2</v>
      </c>
      <c r="Q472" s="9">
        <v>4.5998153200000003</v>
      </c>
      <c r="R472" s="9">
        <v>4.0433693899999996</v>
      </c>
      <c r="S472" s="9">
        <v>4.4109924700000001</v>
      </c>
      <c r="T472" s="8" t="str">
        <f t="shared" si="50"/>
        <v>YES</v>
      </c>
      <c r="U472" s="8" t="str">
        <f t="shared" si="51"/>
        <v>NO</v>
      </c>
      <c r="V472" s="11" t="str">
        <f t="shared" si="52"/>
        <v>NO</v>
      </c>
    </row>
    <row r="473" spans="1:22" s="8" customFormat="1" ht="67.5" customHeight="1" x14ac:dyDescent="0.25">
      <c r="A473" s="7" t="s">
        <v>2739</v>
      </c>
      <c r="B473" s="7" t="s">
        <v>2740</v>
      </c>
      <c r="C473" s="7" t="s">
        <v>186</v>
      </c>
      <c r="D473" s="7" t="s">
        <v>187</v>
      </c>
      <c r="E473" s="7" t="s">
        <v>526</v>
      </c>
      <c r="F473" s="7" t="s">
        <v>2741</v>
      </c>
      <c r="G473" s="7" t="s">
        <v>87</v>
      </c>
      <c r="H473" s="7" t="s">
        <v>88</v>
      </c>
      <c r="I473" s="7" t="s">
        <v>878</v>
      </c>
      <c r="J473" s="7" t="s">
        <v>90</v>
      </c>
      <c r="K473" s="7" t="s">
        <v>198</v>
      </c>
      <c r="L473" s="7" t="s">
        <v>1084</v>
      </c>
      <c r="M473" s="7" t="s">
        <v>2742</v>
      </c>
      <c r="N473" s="9">
        <v>0.155112</v>
      </c>
      <c r="O473" s="9">
        <v>0.19669</v>
      </c>
      <c r="P473" s="9">
        <v>0.63450099999999998</v>
      </c>
      <c r="Q473" s="9">
        <v>4.5950519999999999</v>
      </c>
      <c r="R473" s="9">
        <v>6.9556579999999997</v>
      </c>
      <c r="S473" s="9">
        <v>5.883051</v>
      </c>
      <c r="T473" s="8" t="str">
        <f t="shared" si="50"/>
        <v>YES</v>
      </c>
      <c r="U473" s="8" t="str">
        <f t="shared" si="51"/>
        <v>NO</v>
      </c>
      <c r="V473" s="11" t="str">
        <f t="shared" si="52"/>
        <v>NO</v>
      </c>
    </row>
    <row r="474" spans="1:22" s="8" customFormat="1" ht="67.5" hidden="1" customHeight="1" x14ac:dyDescent="0.25">
      <c r="A474" s="7" t="s">
        <v>2743</v>
      </c>
      <c r="B474" s="7" t="s">
        <v>2744</v>
      </c>
      <c r="C474" s="7" t="s">
        <v>186</v>
      </c>
      <c r="D474" s="7" t="s">
        <v>187</v>
      </c>
      <c r="E474" s="7" t="s">
        <v>2017</v>
      </c>
      <c r="G474" s="7" t="s">
        <v>87</v>
      </c>
      <c r="H474" s="7" t="s">
        <v>88</v>
      </c>
      <c r="I474" s="7" t="s">
        <v>210</v>
      </c>
      <c r="J474" s="7" t="s">
        <v>90</v>
      </c>
      <c r="K474" s="7" t="s">
        <v>191</v>
      </c>
      <c r="L474" s="7" t="s">
        <v>211</v>
      </c>
      <c r="N474" s="9">
        <v>-0.148419</v>
      </c>
      <c r="O474" s="9">
        <v>-0.14028199999999999</v>
      </c>
      <c r="P474" s="9">
        <v>-0.13681699999999999</v>
      </c>
      <c r="Q474" s="9">
        <v>4.5598919999999996</v>
      </c>
      <c r="R474" s="9">
        <v>4.1674509999999998</v>
      </c>
      <c r="S474" s="9">
        <v>7.8259569999999998</v>
      </c>
      <c r="T474" s="8" t="str">
        <f t="shared" si="50"/>
        <v>YES</v>
      </c>
      <c r="U474" s="8" t="str">
        <f t="shared" si="51"/>
        <v>YES</v>
      </c>
    </row>
    <row r="475" spans="1:22" s="8" customFormat="1" ht="67.5" hidden="1" customHeight="1" x14ac:dyDescent="0.25">
      <c r="A475" s="7" t="s">
        <v>2745</v>
      </c>
      <c r="B475" s="7" t="s">
        <v>2746</v>
      </c>
      <c r="C475" s="7" t="s">
        <v>326</v>
      </c>
      <c r="D475" s="7" t="s">
        <v>327</v>
      </c>
      <c r="E475" s="7" t="s">
        <v>1729</v>
      </c>
      <c r="G475" s="7" t="s">
        <v>87</v>
      </c>
      <c r="H475" s="7" t="s">
        <v>88</v>
      </c>
      <c r="K475" s="7" t="s">
        <v>2747</v>
      </c>
      <c r="L475" s="7" t="s">
        <v>2748</v>
      </c>
      <c r="M475" s="7" t="s">
        <v>2749</v>
      </c>
      <c r="N475" s="9">
        <v>6.2E-2</v>
      </c>
      <c r="O475" s="9">
        <v>-6.0999999999999999E-2</v>
      </c>
      <c r="P475" s="9">
        <v>-6.5000000000000002E-2</v>
      </c>
      <c r="Q475" s="9">
        <v>4.6020000000000003</v>
      </c>
      <c r="R475" s="9">
        <v>4.2590000000000003</v>
      </c>
      <c r="S475" s="9">
        <v>4.5529999999999999</v>
      </c>
      <c r="T475" s="8" t="str">
        <f t="shared" si="50"/>
        <v>YES</v>
      </c>
      <c r="U475" s="8" t="str">
        <f t="shared" si="51"/>
        <v>YES</v>
      </c>
    </row>
    <row r="476" spans="1:22" s="8" customFormat="1" ht="67.5" hidden="1" customHeight="1" x14ac:dyDescent="0.25">
      <c r="A476" s="7" t="s">
        <v>2750</v>
      </c>
      <c r="B476" s="7" t="s">
        <v>2751</v>
      </c>
      <c r="C476" s="7" t="s">
        <v>186</v>
      </c>
      <c r="D476" s="7" t="s">
        <v>187</v>
      </c>
      <c r="E476" s="7" t="s">
        <v>2752</v>
      </c>
      <c r="F476" s="7" t="s">
        <v>2753</v>
      </c>
      <c r="G476" s="7" t="s">
        <v>87</v>
      </c>
      <c r="H476" s="7" t="s">
        <v>88</v>
      </c>
      <c r="I476" s="7" t="s">
        <v>1758</v>
      </c>
      <c r="J476" s="7" t="s">
        <v>90</v>
      </c>
      <c r="K476" s="7" t="s">
        <v>198</v>
      </c>
      <c r="L476" s="7" t="s">
        <v>1759</v>
      </c>
      <c r="M476" s="7" t="s">
        <v>2754</v>
      </c>
      <c r="N476" s="9">
        <v>-0.33569599999999999</v>
      </c>
      <c r="O476" s="9">
        <v>-1.21051</v>
      </c>
      <c r="P476" s="9">
        <v>0.37313400000000002</v>
      </c>
      <c r="Q476" s="9">
        <v>4.4930450000000004</v>
      </c>
      <c r="R476" s="9">
        <v>4.4216030000000002</v>
      </c>
      <c r="S476" s="9">
        <v>11.454931</v>
      </c>
      <c r="T476" s="8" t="str">
        <f t="shared" si="50"/>
        <v>YES</v>
      </c>
      <c r="U476" s="8" t="str">
        <f t="shared" si="51"/>
        <v>YES</v>
      </c>
    </row>
    <row r="477" spans="1:22" s="8" customFormat="1" ht="67.5" customHeight="1" x14ac:dyDescent="0.25">
      <c r="A477" s="7" t="s">
        <v>2755</v>
      </c>
      <c r="B477" s="7" t="s">
        <v>2756</v>
      </c>
      <c r="C477" s="7" t="s">
        <v>108</v>
      </c>
      <c r="D477" s="7" t="s">
        <v>109</v>
      </c>
      <c r="E477" s="7" t="s">
        <v>2757</v>
      </c>
      <c r="G477" s="7" t="s">
        <v>87</v>
      </c>
      <c r="H477" s="7" t="s">
        <v>88</v>
      </c>
      <c r="I477" s="7" t="s">
        <v>2758</v>
      </c>
      <c r="J477" s="7" t="s">
        <v>90</v>
      </c>
      <c r="K477" s="7" t="s">
        <v>2759</v>
      </c>
      <c r="L477" s="7" t="s">
        <v>2760</v>
      </c>
      <c r="M477" s="7" t="s">
        <v>2761</v>
      </c>
      <c r="N477" s="9">
        <v>8.3331000000000002E-2</v>
      </c>
      <c r="O477" s="9">
        <v>-7.5603000000000004E-2</v>
      </c>
      <c r="P477" s="9">
        <v>0.12665399999999999</v>
      </c>
      <c r="Q477" s="9">
        <v>4.4863210000000002</v>
      </c>
      <c r="R477" s="9">
        <v>4.8387149999999997</v>
      </c>
      <c r="S477" s="9">
        <v>6.2710679999999996</v>
      </c>
      <c r="T477" s="8" t="str">
        <f t="shared" si="50"/>
        <v>YES</v>
      </c>
      <c r="U477" s="8" t="str">
        <f t="shared" si="51"/>
        <v>NO</v>
      </c>
      <c r="V477" s="11" t="str">
        <f t="shared" ref="V477:V482" si="53">IF(AVERAGE(N477:P477)&lt;0,"YES","NO")</f>
        <v>NO</v>
      </c>
    </row>
    <row r="478" spans="1:22" s="8" customFormat="1" ht="67.5" customHeight="1" x14ac:dyDescent="0.25">
      <c r="A478" s="7" t="s">
        <v>2762</v>
      </c>
      <c r="B478" s="7" t="s">
        <v>2763</v>
      </c>
      <c r="C478" s="7" t="s">
        <v>1326</v>
      </c>
      <c r="D478" s="7" t="s">
        <v>1327</v>
      </c>
      <c r="E478" s="7" t="s">
        <v>1328</v>
      </c>
      <c r="G478" s="7" t="s">
        <v>128</v>
      </c>
      <c r="H478" s="7" t="s">
        <v>129</v>
      </c>
      <c r="M478" s="7" t="s">
        <v>2764</v>
      </c>
      <c r="N478" s="9">
        <v>0.56215300000000001</v>
      </c>
      <c r="O478" s="9">
        <v>0.61477700000000002</v>
      </c>
      <c r="P478" s="9">
        <v>0.72189099999999995</v>
      </c>
      <c r="Q478" s="9">
        <v>4.4779039999999997</v>
      </c>
      <c r="R478" s="9">
        <v>4.8782889999999997</v>
      </c>
      <c r="S478" s="9">
        <v>5.6421250000000001</v>
      </c>
      <c r="T478" s="8" t="str">
        <f t="shared" si="50"/>
        <v>YES</v>
      </c>
      <c r="U478" s="8" t="str">
        <f t="shared" si="51"/>
        <v>NO</v>
      </c>
      <c r="V478" s="11" t="str">
        <f t="shared" si="53"/>
        <v>NO</v>
      </c>
    </row>
    <row r="479" spans="1:22" s="8" customFormat="1" ht="67.5" customHeight="1" x14ac:dyDescent="0.25">
      <c r="A479" s="7" t="s">
        <v>2765</v>
      </c>
      <c r="B479" s="7" t="s">
        <v>2766</v>
      </c>
      <c r="C479" s="7" t="s">
        <v>236</v>
      </c>
      <c r="D479" s="7" t="s">
        <v>237</v>
      </c>
      <c r="E479" s="7" t="s">
        <v>2331</v>
      </c>
      <c r="G479" s="7" t="s">
        <v>87</v>
      </c>
      <c r="H479" s="7" t="s">
        <v>88</v>
      </c>
      <c r="K479" s="7" t="s">
        <v>2767</v>
      </c>
      <c r="L479" s="7" t="s">
        <v>2768</v>
      </c>
      <c r="M479" s="7" t="s">
        <v>2769</v>
      </c>
      <c r="N479" s="9">
        <v>0.15558784000000001</v>
      </c>
      <c r="O479" s="9">
        <v>0.16324553999999999</v>
      </c>
      <c r="P479" s="9">
        <v>0.36352193999999999</v>
      </c>
      <c r="Q479" s="9">
        <v>4.4402886600000002</v>
      </c>
      <c r="R479" s="9">
        <v>4.1712976499999996</v>
      </c>
      <c r="S479" s="9">
        <v>4.87962396</v>
      </c>
      <c r="T479" s="8" t="str">
        <f t="shared" si="50"/>
        <v>YES</v>
      </c>
      <c r="U479" s="8" t="str">
        <f t="shared" si="51"/>
        <v>NO</v>
      </c>
      <c r="V479" s="11" t="str">
        <f t="shared" si="53"/>
        <v>NO</v>
      </c>
    </row>
    <row r="480" spans="1:22" s="8" customFormat="1" ht="67.5" customHeight="1" x14ac:dyDescent="0.25">
      <c r="A480" s="7" t="s">
        <v>2770</v>
      </c>
      <c r="B480" s="7" t="s">
        <v>2771</v>
      </c>
      <c r="C480" s="7" t="s">
        <v>246</v>
      </c>
      <c r="D480" s="7" t="s">
        <v>247</v>
      </c>
      <c r="E480" s="7" t="s">
        <v>248</v>
      </c>
      <c r="G480" s="7" t="s">
        <v>128</v>
      </c>
      <c r="H480" s="7" t="s">
        <v>129</v>
      </c>
      <c r="K480" s="7" t="s">
        <v>1724</v>
      </c>
      <c r="M480" s="7" t="s">
        <v>2772</v>
      </c>
      <c r="N480" s="9">
        <v>0.36750453999999999</v>
      </c>
      <c r="O480" s="9">
        <v>0.44667975999999998</v>
      </c>
      <c r="P480" s="9">
        <v>0.59196919000000003</v>
      </c>
      <c r="Q480" s="9">
        <v>4.4188369490000001</v>
      </c>
      <c r="R480" s="9">
        <v>4.6856433700000002</v>
      </c>
      <c r="S480" s="9">
        <v>5.9484298290000002</v>
      </c>
      <c r="T480" s="8" t="str">
        <f t="shared" si="50"/>
        <v>YES</v>
      </c>
      <c r="U480" s="8" t="str">
        <f t="shared" si="51"/>
        <v>NO</v>
      </c>
      <c r="V480" s="11" t="str">
        <f t="shared" si="53"/>
        <v>NO</v>
      </c>
    </row>
    <row r="481" spans="1:22" s="8" customFormat="1" ht="67.5" customHeight="1" x14ac:dyDescent="0.25">
      <c r="A481" s="7" t="s">
        <v>2773</v>
      </c>
      <c r="B481" s="7" t="s">
        <v>2774</v>
      </c>
      <c r="C481" s="7" t="s">
        <v>186</v>
      </c>
      <c r="D481" s="7" t="s">
        <v>187</v>
      </c>
      <c r="E481" s="7" t="s">
        <v>2775</v>
      </c>
      <c r="F481" s="7" t="s">
        <v>2776</v>
      </c>
      <c r="G481" s="7" t="s">
        <v>87</v>
      </c>
      <c r="H481" s="7" t="s">
        <v>88</v>
      </c>
      <c r="K481" s="7" t="s">
        <v>2777</v>
      </c>
      <c r="M481" s="7" t="s">
        <v>2778</v>
      </c>
      <c r="N481" s="9">
        <v>0.22514000000000001</v>
      </c>
      <c r="O481" s="9">
        <v>0.153776</v>
      </c>
      <c r="P481" s="9">
        <v>7.4800000000000005E-2</v>
      </c>
      <c r="Q481" s="9">
        <v>4.4046900000000004</v>
      </c>
      <c r="R481" s="9">
        <v>4.2227959999999998</v>
      </c>
      <c r="S481" s="9">
        <v>4.1332769999999996</v>
      </c>
      <c r="T481" s="8" t="str">
        <f t="shared" si="50"/>
        <v>YES</v>
      </c>
      <c r="U481" s="8" t="str">
        <f t="shared" si="51"/>
        <v>NO</v>
      </c>
      <c r="V481" s="11" t="str">
        <f t="shared" si="53"/>
        <v>NO</v>
      </c>
    </row>
    <row r="482" spans="1:22" s="8" customFormat="1" ht="67.5" customHeight="1" x14ac:dyDescent="0.25">
      <c r="A482" s="7" t="s">
        <v>2779</v>
      </c>
      <c r="B482" s="7" t="s">
        <v>2780</v>
      </c>
      <c r="C482" s="7" t="s">
        <v>326</v>
      </c>
      <c r="D482" s="7" t="s">
        <v>327</v>
      </c>
      <c r="E482" s="7" t="s">
        <v>2781</v>
      </c>
      <c r="G482" s="7" t="s">
        <v>87</v>
      </c>
      <c r="H482" s="7" t="s">
        <v>88</v>
      </c>
      <c r="K482" s="7" t="s">
        <v>2782</v>
      </c>
      <c r="L482" s="7" t="s">
        <v>2783</v>
      </c>
      <c r="M482" s="7" t="s">
        <v>2784</v>
      </c>
      <c r="N482" s="9">
        <v>0.375</v>
      </c>
      <c r="O482" s="9">
        <v>6.9237000000000007E-2</v>
      </c>
      <c r="P482" s="9">
        <v>-0.309</v>
      </c>
      <c r="Q482" s="9">
        <v>4.1909999999999998</v>
      </c>
      <c r="R482" s="9">
        <v>5.5197029999999998</v>
      </c>
      <c r="S482" s="9">
        <v>7.2930000000000001</v>
      </c>
      <c r="T482" s="8" t="str">
        <f t="shared" si="50"/>
        <v>YES</v>
      </c>
      <c r="U482" s="8" t="str">
        <f t="shared" si="51"/>
        <v>NO</v>
      </c>
      <c r="V482" s="11" t="str">
        <f t="shared" si="53"/>
        <v>NO</v>
      </c>
    </row>
    <row r="483" spans="1:22" s="8" customFormat="1" ht="67.5" hidden="1" customHeight="1" x14ac:dyDescent="0.25">
      <c r="A483" s="7" t="s">
        <v>2785</v>
      </c>
      <c r="B483" s="7" t="s">
        <v>2786</v>
      </c>
      <c r="C483" s="7" t="s">
        <v>186</v>
      </c>
      <c r="D483" s="7" t="s">
        <v>187</v>
      </c>
      <c r="E483" s="7" t="s">
        <v>2787</v>
      </c>
      <c r="F483" s="7" t="s">
        <v>2788</v>
      </c>
      <c r="G483" s="7" t="s">
        <v>87</v>
      </c>
      <c r="H483" s="7" t="s">
        <v>88</v>
      </c>
      <c r="I483" s="7" t="s">
        <v>2789</v>
      </c>
      <c r="J483" s="7" t="s">
        <v>90</v>
      </c>
      <c r="K483" s="7" t="s">
        <v>198</v>
      </c>
      <c r="L483" s="7" t="s">
        <v>2790</v>
      </c>
      <c r="M483" s="7" t="s">
        <v>2791</v>
      </c>
      <c r="N483" s="9">
        <v>-1.767239</v>
      </c>
      <c r="O483" s="9">
        <v>-5.2653530000000002</v>
      </c>
      <c r="P483" s="9">
        <v>0.18187700000000001</v>
      </c>
      <c r="Q483" s="9">
        <v>4.3884639999999999</v>
      </c>
      <c r="R483" s="9">
        <v>5.4865079999999997</v>
      </c>
      <c r="S483" s="9">
        <v>7.9267859999999999</v>
      </c>
      <c r="T483" s="8" t="str">
        <f t="shared" si="50"/>
        <v>YES</v>
      </c>
      <c r="U483" s="8" t="str">
        <f t="shared" si="51"/>
        <v>YES</v>
      </c>
    </row>
    <row r="484" spans="1:22" s="8" customFormat="1" ht="67.5" customHeight="1" x14ac:dyDescent="0.25">
      <c r="A484" s="7" t="s">
        <v>2792</v>
      </c>
      <c r="B484" s="7" t="s">
        <v>2793</v>
      </c>
      <c r="C484" s="7" t="s">
        <v>108</v>
      </c>
      <c r="D484" s="7" t="s">
        <v>109</v>
      </c>
      <c r="E484" s="7" t="s">
        <v>2794</v>
      </c>
      <c r="G484" s="7" t="s">
        <v>128</v>
      </c>
      <c r="H484" s="7" t="s">
        <v>129</v>
      </c>
      <c r="I484" s="7" t="s">
        <v>528</v>
      </c>
      <c r="J484" s="7" t="s">
        <v>90</v>
      </c>
      <c r="K484" s="7" t="s">
        <v>2795</v>
      </c>
      <c r="L484" s="7" t="s">
        <v>529</v>
      </c>
      <c r="M484" s="7" t="s">
        <v>2796</v>
      </c>
      <c r="N484" s="9">
        <v>0.66650100000000001</v>
      </c>
      <c r="O484" s="9">
        <v>0.52121300000000004</v>
      </c>
      <c r="P484" s="9">
        <v>0.437253</v>
      </c>
      <c r="Q484" s="9">
        <v>4.2468539999999999</v>
      </c>
      <c r="R484" s="9">
        <v>4.6140829999999999</v>
      </c>
      <c r="S484" s="9">
        <v>5.1357949999999999</v>
      </c>
      <c r="T484" s="8" t="str">
        <f t="shared" si="50"/>
        <v>YES</v>
      </c>
      <c r="U484" s="8" t="str">
        <f t="shared" si="51"/>
        <v>NO</v>
      </c>
      <c r="V484" s="11" t="str">
        <f t="shared" ref="V484:V491" si="54">IF(AVERAGE(N484:P484)&lt;0,"YES","NO")</f>
        <v>NO</v>
      </c>
    </row>
    <row r="485" spans="1:22" s="8" customFormat="1" ht="67.5" customHeight="1" x14ac:dyDescent="0.25">
      <c r="A485" s="7" t="s">
        <v>2797</v>
      </c>
      <c r="B485" s="7" t="s">
        <v>2798</v>
      </c>
      <c r="C485" s="7" t="s">
        <v>326</v>
      </c>
      <c r="D485" s="7" t="s">
        <v>327</v>
      </c>
      <c r="E485" s="7" t="s">
        <v>2799</v>
      </c>
      <c r="F485" s="7" t="s">
        <v>2800</v>
      </c>
      <c r="G485" s="7" t="s">
        <v>87</v>
      </c>
      <c r="H485" s="7" t="s">
        <v>88</v>
      </c>
      <c r="K485" s="7" t="s">
        <v>2801</v>
      </c>
      <c r="L485" s="7" t="s">
        <v>2802</v>
      </c>
      <c r="M485" s="7" t="s">
        <v>2803</v>
      </c>
      <c r="N485" s="9">
        <v>0.124</v>
      </c>
      <c r="O485" s="9">
        <v>7.5999999999999998E-2</v>
      </c>
      <c r="P485" s="9">
        <v>0.25</v>
      </c>
      <c r="Q485" s="9">
        <v>4.3319999999999999</v>
      </c>
      <c r="R485" s="9">
        <v>4.2300000000000004</v>
      </c>
      <c r="S485" s="9">
        <v>4.8049999999999997</v>
      </c>
      <c r="T485" s="8" t="str">
        <f t="shared" si="50"/>
        <v>YES</v>
      </c>
      <c r="U485" s="8" t="str">
        <f t="shared" si="51"/>
        <v>NO</v>
      </c>
      <c r="V485" s="11" t="str">
        <f t="shared" si="54"/>
        <v>NO</v>
      </c>
    </row>
    <row r="486" spans="1:22" s="8" customFormat="1" ht="67.5" customHeight="1" x14ac:dyDescent="0.25">
      <c r="A486" s="7" t="s">
        <v>2804</v>
      </c>
      <c r="B486" s="7" t="s">
        <v>2805</v>
      </c>
      <c r="C486" s="7" t="s">
        <v>186</v>
      </c>
      <c r="D486" s="7" t="s">
        <v>187</v>
      </c>
      <c r="E486" s="7" t="s">
        <v>2806</v>
      </c>
      <c r="F486" s="7" t="s">
        <v>2807</v>
      </c>
      <c r="G486" s="7" t="s">
        <v>128</v>
      </c>
      <c r="H486" s="7" t="s">
        <v>129</v>
      </c>
      <c r="I486" s="7" t="s">
        <v>2808</v>
      </c>
      <c r="J486" s="7" t="s">
        <v>102</v>
      </c>
      <c r="K486" s="7" t="s">
        <v>2809</v>
      </c>
      <c r="L486" s="7" t="s">
        <v>2810</v>
      </c>
      <c r="M486" s="7" t="s">
        <v>2811</v>
      </c>
      <c r="N486" s="9">
        <v>0.52615500000000004</v>
      </c>
      <c r="O486" s="9">
        <v>0.67699399999999998</v>
      </c>
      <c r="P486" s="9">
        <v>0.54979900000000004</v>
      </c>
      <c r="Q486" s="9">
        <v>4.3112240000000002</v>
      </c>
      <c r="R486" s="9">
        <v>4.5797739999999996</v>
      </c>
      <c r="S486" s="9">
        <v>6.4946970000000004</v>
      </c>
      <c r="T486" s="8" t="str">
        <f t="shared" si="50"/>
        <v>YES</v>
      </c>
      <c r="U486" s="8" t="str">
        <f t="shared" si="51"/>
        <v>NO</v>
      </c>
      <c r="V486" s="11" t="str">
        <f t="shared" si="54"/>
        <v>NO</v>
      </c>
    </row>
    <row r="487" spans="1:22" s="8" customFormat="1" ht="67.5" customHeight="1" x14ac:dyDescent="0.25">
      <c r="A487" s="7" t="s">
        <v>2812</v>
      </c>
      <c r="B487" s="7" t="s">
        <v>2813</v>
      </c>
      <c r="C487" s="7" t="s">
        <v>186</v>
      </c>
      <c r="D487" s="7" t="s">
        <v>187</v>
      </c>
      <c r="E487" s="7" t="s">
        <v>2397</v>
      </c>
      <c r="F487" s="7" t="s">
        <v>2814</v>
      </c>
      <c r="G487" s="7" t="s">
        <v>87</v>
      </c>
      <c r="H487" s="7" t="s">
        <v>88</v>
      </c>
      <c r="K487" s="7" t="s">
        <v>191</v>
      </c>
      <c r="N487" s="9">
        <v>0.986873</v>
      </c>
      <c r="O487" s="9">
        <v>0.91635999999999995</v>
      </c>
      <c r="P487" s="9">
        <v>0.34415000000000001</v>
      </c>
      <c r="Q487" s="9">
        <v>4.2752920000000003</v>
      </c>
      <c r="R487" s="9">
        <v>5.887759</v>
      </c>
      <c r="S487" s="9">
        <v>5.5845419999999999</v>
      </c>
      <c r="T487" s="8" t="str">
        <f t="shared" si="50"/>
        <v>YES</v>
      </c>
      <c r="U487" s="8" t="str">
        <f t="shared" si="51"/>
        <v>NO</v>
      </c>
      <c r="V487" s="11" t="str">
        <f t="shared" si="54"/>
        <v>NO</v>
      </c>
    </row>
    <row r="488" spans="1:22" s="8" customFormat="1" ht="67.5" customHeight="1" x14ac:dyDescent="0.25">
      <c r="A488" s="7" t="s">
        <v>2815</v>
      </c>
      <c r="B488" s="7" t="s">
        <v>2816</v>
      </c>
      <c r="C488" s="7" t="s">
        <v>236</v>
      </c>
      <c r="D488" s="7" t="s">
        <v>237</v>
      </c>
      <c r="E488" s="7" t="s">
        <v>2817</v>
      </c>
      <c r="G488" s="7" t="s">
        <v>223</v>
      </c>
      <c r="H488" s="7" t="s">
        <v>224</v>
      </c>
      <c r="K488" s="7" t="s">
        <v>2818</v>
      </c>
      <c r="M488" s="7" t="s">
        <v>2819</v>
      </c>
      <c r="N488" s="9">
        <v>19.018428620000002</v>
      </c>
      <c r="O488" s="9">
        <v>1.89428817</v>
      </c>
      <c r="P488" s="9">
        <v>0.85753480999999998</v>
      </c>
      <c r="Q488" s="9">
        <v>4.2098721389999998</v>
      </c>
      <c r="R488" s="9">
        <v>7.6934041000000004</v>
      </c>
      <c r="S488" s="9">
        <v>5.2289578800000003</v>
      </c>
      <c r="T488" s="8" t="str">
        <f t="shared" si="50"/>
        <v>YES</v>
      </c>
      <c r="U488" s="8" t="str">
        <f t="shared" si="51"/>
        <v>NO</v>
      </c>
      <c r="V488" s="11" t="str">
        <f t="shared" si="54"/>
        <v>NO</v>
      </c>
    </row>
    <row r="489" spans="1:22" s="8" customFormat="1" ht="67.5" customHeight="1" x14ac:dyDescent="0.25">
      <c r="A489" s="7" t="s">
        <v>2820</v>
      </c>
      <c r="B489" s="7" t="s">
        <v>2821</v>
      </c>
      <c r="C489" s="7" t="s">
        <v>186</v>
      </c>
      <c r="D489" s="7" t="s">
        <v>187</v>
      </c>
      <c r="E489" s="7" t="s">
        <v>2822</v>
      </c>
      <c r="F489" s="7" t="s">
        <v>2823</v>
      </c>
      <c r="G489" s="7" t="s">
        <v>87</v>
      </c>
      <c r="H489" s="7" t="s">
        <v>88</v>
      </c>
      <c r="I489" s="7" t="s">
        <v>2824</v>
      </c>
      <c r="J489" s="7" t="s">
        <v>167</v>
      </c>
      <c r="K489" s="7" t="s">
        <v>198</v>
      </c>
      <c r="L489" s="7" t="s">
        <v>2825</v>
      </c>
      <c r="M489" s="7" t="s">
        <v>2826</v>
      </c>
      <c r="N489" s="9">
        <v>0.415383</v>
      </c>
      <c r="O489" s="9">
        <v>0.39712500000000001</v>
      </c>
      <c r="P489" s="9">
        <v>0.44018600000000002</v>
      </c>
      <c r="Q489" s="9">
        <v>4.1835870000000002</v>
      </c>
      <c r="R489" s="9">
        <v>4.0831840000000001</v>
      </c>
      <c r="S489" s="9">
        <v>4.9691879999999999</v>
      </c>
      <c r="T489" s="8" t="str">
        <f t="shared" si="50"/>
        <v>YES</v>
      </c>
      <c r="U489" s="8" t="str">
        <f t="shared" si="51"/>
        <v>NO</v>
      </c>
      <c r="V489" s="11" t="str">
        <f t="shared" si="54"/>
        <v>NO</v>
      </c>
    </row>
    <row r="490" spans="1:22" s="8" customFormat="1" ht="67.5" customHeight="1" x14ac:dyDescent="0.25">
      <c r="A490" s="7" t="s">
        <v>2827</v>
      </c>
      <c r="B490" s="7" t="s">
        <v>2828</v>
      </c>
      <c r="C490" s="7" t="s">
        <v>186</v>
      </c>
      <c r="D490" s="7" t="s">
        <v>187</v>
      </c>
      <c r="E490" s="7" t="s">
        <v>2829</v>
      </c>
      <c r="F490" s="7" t="s">
        <v>2830</v>
      </c>
      <c r="G490" s="7" t="s">
        <v>99</v>
      </c>
      <c r="H490" s="7" t="s">
        <v>100</v>
      </c>
      <c r="I490" s="7" t="s">
        <v>2831</v>
      </c>
      <c r="J490" s="7" t="s">
        <v>90</v>
      </c>
      <c r="K490" s="7" t="s">
        <v>521</v>
      </c>
      <c r="L490" s="7" t="s">
        <v>2832</v>
      </c>
      <c r="M490" s="7" t="s">
        <v>2833</v>
      </c>
      <c r="N490" s="9">
        <v>0.29721500000000001</v>
      </c>
      <c r="O490" s="9">
        <v>0.27466299999999999</v>
      </c>
      <c r="P490" s="9">
        <v>0.52968199999999999</v>
      </c>
      <c r="Q490" s="9">
        <v>4.0022880000000001</v>
      </c>
      <c r="R490" s="9">
        <v>6.2215740000000004</v>
      </c>
      <c r="S490" s="9">
        <v>9.8893439999999995</v>
      </c>
      <c r="T490" s="8" t="str">
        <f t="shared" si="50"/>
        <v>YES</v>
      </c>
      <c r="U490" s="8" t="str">
        <f t="shared" si="51"/>
        <v>NO</v>
      </c>
      <c r="V490" s="11" t="str">
        <f t="shared" si="54"/>
        <v>NO</v>
      </c>
    </row>
    <row r="491" spans="1:22" s="8" customFormat="1" ht="67.5" hidden="1" customHeight="1" x14ac:dyDescent="0.25">
      <c r="A491" s="7" t="s">
        <v>2834</v>
      </c>
      <c r="B491" s="7" t="s">
        <v>2835</v>
      </c>
      <c r="C491" s="7" t="s">
        <v>1440</v>
      </c>
      <c r="D491" s="7" t="s">
        <v>1441</v>
      </c>
      <c r="E491" s="7" t="s">
        <v>2836</v>
      </c>
      <c r="G491" s="7" t="s">
        <v>87</v>
      </c>
      <c r="H491" s="7" t="s">
        <v>88</v>
      </c>
      <c r="K491" s="7" t="s">
        <v>2837</v>
      </c>
      <c r="M491" s="7" t="s">
        <v>2838</v>
      </c>
      <c r="N491" s="7" t="s">
        <v>1447</v>
      </c>
      <c r="O491" s="7" t="s">
        <v>1447</v>
      </c>
      <c r="P491" s="7" t="s">
        <v>1447</v>
      </c>
      <c r="Q491" s="10">
        <v>4</v>
      </c>
      <c r="R491" s="10">
        <v>4</v>
      </c>
      <c r="S491" s="10">
        <v>5.3397935500000004</v>
      </c>
      <c r="T491" s="8" t="str">
        <f t="shared" si="50"/>
        <v>NO</v>
      </c>
      <c r="U491" s="8" t="str">
        <f t="shared" si="51"/>
        <v>NO</v>
      </c>
      <c r="V491" s="11" t="e">
        <f t="shared" si="54"/>
        <v>#DIV/0!</v>
      </c>
    </row>
  </sheetData>
  <autoFilter ref="A1:V491" xr:uid="{00000000-0001-0000-0100-000000000000}">
    <filterColumn colId="19">
      <filters>
        <filter val="YES"/>
      </filters>
    </filterColumn>
    <filterColumn colId="20">
      <filters>
        <filter val="NO"/>
      </filters>
    </filterColumn>
    <filterColumn colId="21">
      <filters>
        <filter val="NO"/>
      </filters>
    </filterColumn>
  </autoFilter>
  <phoneticPr fontId="9" type="noConversion"/>
  <hyperlinks>
    <hyperlink ref="M4" r:id="rId1" xr:uid="{00000000-0004-0000-0100-000000000000}"/>
    <hyperlink ref="M5" r:id="rId2" xr:uid="{00000000-0004-0000-0100-000001000000}"/>
    <hyperlink ref="M6" r:id="rId3" xr:uid="{00000000-0004-0000-0100-000002000000}"/>
    <hyperlink ref="M7" r:id="rId4" xr:uid="{00000000-0004-0000-0100-000003000000}"/>
    <hyperlink ref="M11" r:id="rId5" xr:uid="{00000000-0004-0000-0100-000004000000}"/>
    <hyperlink ref="M12" r:id="rId6" xr:uid="{00000000-0004-0000-0100-000005000000}"/>
    <hyperlink ref="M13" r:id="rId7" xr:uid="{00000000-0004-0000-0100-000006000000}"/>
    <hyperlink ref="M16" r:id="rId8" xr:uid="{00000000-0004-0000-0100-000007000000}"/>
    <hyperlink ref="M19" r:id="rId9" xr:uid="{00000000-0004-0000-0100-000008000000}"/>
    <hyperlink ref="M21" r:id="rId10" xr:uid="{00000000-0004-0000-0100-000009000000}"/>
    <hyperlink ref="M24" r:id="rId11" xr:uid="{00000000-0004-0000-0100-00000A000000}"/>
    <hyperlink ref="M25" r:id="rId12" xr:uid="{00000000-0004-0000-0100-00000B000000}"/>
    <hyperlink ref="M26" r:id="rId13" xr:uid="{00000000-0004-0000-0100-00000C000000}"/>
    <hyperlink ref="M27" r:id="rId14" xr:uid="{00000000-0004-0000-0100-00000D000000}"/>
    <hyperlink ref="M28" r:id="rId15" xr:uid="{00000000-0004-0000-0100-00000E000000}"/>
    <hyperlink ref="M29" r:id="rId16" xr:uid="{00000000-0004-0000-0100-00000F000000}"/>
    <hyperlink ref="M33" r:id="rId17" xr:uid="{00000000-0004-0000-0100-000010000000}"/>
    <hyperlink ref="M36" r:id="rId18" xr:uid="{00000000-0004-0000-0100-000011000000}"/>
    <hyperlink ref="M39" r:id="rId19" xr:uid="{00000000-0004-0000-0100-000012000000}"/>
    <hyperlink ref="M40" r:id="rId20" xr:uid="{00000000-0004-0000-0100-000013000000}"/>
    <hyperlink ref="M42" r:id="rId21" xr:uid="{00000000-0004-0000-0100-000014000000}"/>
    <hyperlink ref="M44" r:id="rId22" xr:uid="{00000000-0004-0000-0100-000015000000}"/>
    <hyperlink ref="M45" r:id="rId23" xr:uid="{00000000-0004-0000-0100-000016000000}"/>
    <hyperlink ref="M47" r:id="rId24" xr:uid="{00000000-0004-0000-0100-000017000000}"/>
    <hyperlink ref="M49" r:id="rId25" xr:uid="{00000000-0004-0000-0100-000018000000}"/>
    <hyperlink ref="M50" r:id="rId26" xr:uid="{00000000-0004-0000-0100-000019000000}"/>
    <hyperlink ref="M51" r:id="rId27" xr:uid="{00000000-0004-0000-0100-00001A000000}"/>
    <hyperlink ref="M53" r:id="rId28" xr:uid="{00000000-0004-0000-0100-00001B000000}"/>
    <hyperlink ref="M55" r:id="rId29" xr:uid="{00000000-0004-0000-0100-00001C000000}"/>
    <hyperlink ref="M56" r:id="rId30" xr:uid="{00000000-0004-0000-0100-00001D000000}"/>
    <hyperlink ref="M60" r:id="rId31" xr:uid="{00000000-0004-0000-0100-00001E000000}"/>
    <hyperlink ref="M61" r:id="rId32" xr:uid="{00000000-0004-0000-0100-00001F000000}"/>
    <hyperlink ref="M63" r:id="rId33" xr:uid="{00000000-0004-0000-0100-000020000000}"/>
    <hyperlink ref="M65" r:id="rId34" xr:uid="{00000000-0004-0000-0100-000021000000}"/>
    <hyperlink ref="M68" r:id="rId35" xr:uid="{00000000-0004-0000-0100-000022000000}"/>
    <hyperlink ref="M69" r:id="rId36" xr:uid="{00000000-0004-0000-0100-000023000000}"/>
    <hyperlink ref="M70" r:id="rId37" xr:uid="{00000000-0004-0000-0100-000024000000}"/>
    <hyperlink ref="M71" r:id="rId38" xr:uid="{00000000-0004-0000-0100-000025000000}"/>
    <hyperlink ref="M72" r:id="rId39" xr:uid="{00000000-0004-0000-0100-000026000000}"/>
    <hyperlink ref="M74" r:id="rId40" xr:uid="{00000000-0004-0000-0100-000027000000}"/>
    <hyperlink ref="M77" r:id="rId41" xr:uid="{00000000-0004-0000-0100-000028000000}"/>
    <hyperlink ref="M78" r:id="rId42" xr:uid="{00000000-0004-0000-0100-000029000000}"/>
    <hyperlink ref="M79" r:id="rId43" xr:uid="{00000000-0004-0000-0100-00002A000000}"/>
    <hyperlink ref="M80" r:id="rId44" xr:uid="{00000000-0004-0000-0100-00002B000000}"/>
    <hyperlink ref="M81" r:id="rId45" xr:uid="{00000000-0004-0000-0100-00002C000000}"/>
    <hyperlink ref="M83" r:id="rId46" xr:uid="{00000000-0004-0000-0100-00002D000000}"/>
    <hyperlink ref="M84" r:id="rId47" xr:uid="{00000000-0004-0000-0100-00002E000000}"/>
    <hyperlink ref="M85" r:id="rId48" xr:uid="{00000000-0004-0000-0100-00002F000000}"/>
    <hyperlink ref="M86" r:id="rId49" xr:uid="{00000000-0004-0000-0100-000030000000}"/>
    <hyperlink ref="M88" r:id="rId50" xr:uid="{00000000-0004-0000-0100-000031000000}"/>
    <hyperlink ref="M89" r:id="rId51" xr:uid="{00000000-0004-0000-0100-000032000000}"/>
    <hyperlink ref="M90" r:id="rId52" xr:uid="{00000000-0004-0000-0100-000033000000}"/>
    <hyperlink ref="M93" r:id="rId53" xr:uid="{00000000-0004-0000-0100-000034000000}"/>
    <hyperlink ref="M95" r:id="rId54" xr:uid="{00000000-0004-0000-0100-000035000000}"/>
    <hyperlink ref="M96" r:id="rId55" xr:uid="{00000000-0004-0000-0100-000036000000}"/>
    <hyperlink ref="M98" r:id="rId56" xr:uid="{00000000-0004-0000-0100-000037000000}"/>
    <hyperlink ref="M100" r:id="rId57" xr:uid="{00000000-0004-0000-0100-000038000000}"/>
    <hyperlink ref="M103" r:id="rId58" xr:uid="{00000000-0004-0000-0100-000039000000}"/>
    <hyperlink ref="M105" r:id="rId59" xr:uid="{00000000-0004-0000-0100-00003A000000}"/>
    <hyperlink ref="M106" r:id="rId60" xr:uid="{00000000-0004-0000-0100-00003B000000}"/>
    <hyperlink ref="M107" r:id="rId61" xr:uid="{00000000-0004-0000-0100-00003C000000}"/>
    <hyperlink ref="M110" r:id="rId62" xr:uid="{00000000-0004-0000-0100-00003D000000}"/>
    <hyperlink ref="M111" r:id="rId63" xr:uid="{00000000-0004-0000-0100-00003E000000}"/>
    <hyperlink ref="M112" r:id="rId64" xr:uid="{00000000-0004-0000-0100-00003F000000}"/>
    <hyperlink ref="M116" r:id="rId65" xr:uid="{00000000-0004-0000-0100-000040000000}"/>
    <hyperlink ref="M118" r:id="rId66" xr:uid="{00000000-0004-0000-0100-000041000000}"/>
    <hyperlink ref="M119" r:id="rId67" xr:uid="{00000000-0004-0000-0100-000042000000}"/>
    <hyperlink ref="M120" r:id="rId68" xr:uid="{00000000-0004-0000-0100-000043000000}"/>
    <hyperlink ref="M121" r:id="rId69" xr:uid="{00000000-0004-0000-0100-000044000000}"/>
    <hyperlink ref="M123" r:id="rId70" xr:uid="{00000000-0004-0000-0100-000045000000}"/>
    <hyperlink ref="M124" r:id="rId71" xr:uid="{00000000-0004-0000-0100-000046000000}"/>
    <hyperlink ref="M125" r:id="rId72" xr:uid="{00000000-0004-0000-0100-000047000000}"/>
    <hyperlink ref="M126" r:id="rId73" xr:uid="{00000000-0004-0000-0100-000048000000}"/>
    <hyperlink ref="M127" r:id="rId74" xr:uid="{00000000-0004-0000-0100-000049000000}"/>
    <hyperlink ref="M129" r:id="rId75" xr:uid="{00000000-0004-0000-0100-00004A000000}"/>
    <hyperlink ref="M130" r:id="rId76" xr:uid="{00000000-0004-0000-0100-00004B000000}"/>
    <hyperlink ref="M131" r:id="rId77" xr:uid="{00000000-0004-0000-0100-00004C000000}"/>
    <hyperlink ref="M132" r:id="rId78" xr:uid="{00000000-0004-0000-0100-00004D000000}"/>
    <hyperlink ref="M133" r:id="rId79" xr:uid="{00000000-0004-0000-0100-00004E000000}"/>
    <hyperlink ref="M134" r:id="rId80" xr:uid="{00000000-0004-0000-0100-00004F000000}"/>
    <hyperlink ref="M136" r:id="rId81" xr:uid="{00000000-0004-0000-0100-000050000000}"/>
    <hyperlink ref="M137" r:id="rId82" xr:uid="{00000000-0004-0000-0100-000051000000}"/>
    <hyperlink ref="M138" r:id="rId83" xr:uid="{00000000-0004-0000-0100-000052000000}"/>
    <hyperlink ref="M140" r:id="rId84" xr:uid="{00000000-0004-0000-0100-000053000000}"/>
    <hyperlink ref="M141" r:id="rId85" xr:uid="{00000000-0004-0000-0100-000054000000}"/>
    <hyperlink ref="M142" r:id="rId86" xr:uid="{00000000-0004-0000-0100-000055000000}"/>
    <hyperlink ref="M143" r:id="rId87" xr:uid="{00000000-0004-0000-0100-000056000000}"/>
    <hyperlink ref="M145" r:id="rId88" xr:uid="{00000000-0004-0000-0100-000057000000}"/>
    <hyperlink ref="M147" r:id="rId89" xr:uid="{00000000-0004-0000-0100-000058000000}"/>
    <hyperlink ref="M150" r:id="rId90" xr:uid="{00000000-0004-0000-0100-000059000000}"/>
    <hyperlink ref="M151" r:id="rId91" xr:uid="{00000000-0004-0000-0100-00005A000000}"/>
    <hyperlink ref="M152" r:id="rId92" xr:uid="{00000000-0004-0000-0100-00005B000000}"/>
    <hyperlink ref="M153" r:id="rId93" xr:uid="{00000000-0004-0000-0100-00005C000000}"/>
    <hyperlink ref="M154" r:id="rId94" xr:uid="{00000000-0004-0000-0100-00005D000000}"/>
    <hyperlink ref="M156" r:id="rId95" xr:uid="{00000000-0004-0000-0100-00005E000000}"/>
    <hyperlink ref="M159" r:id="rId96" xr:uid="{00000000-0004-0000-0100-00005F000000}"/>
    <hyperlink ref="M161" r:id="rId97" xr:uid="{00000000-0004-0000-0100-000060000000}"/>
    <hyperlink ref="M162" r:id="rId98" xr:uid="{00000000-0004-0000-0100-000061000000}"/>
    <hyperlink ref="M163" r:id="rId99" xr:uid="{00000000-0004-0000-0100-000062000000}"/>
    <hyperlink ref="M165" r:id="rId100" xr:uid="{00000000-0004-0000-0100-000063000000}"/>
    <hyperlink ref="M167" r:id="rId101" xr:uid="{00000000-0004-0000-0100-000064000000}"/>
    <hyperlink ref="M168" r:id="rId102" xr:uid="{00000000-0004-0000-0100-000065000000}"/>
    <hyperlink ref="M171" r:id="rId103" xr:uid="{00000000-0004-0000-0100-000066000000}"/>
    <hyperlink ref="M172" r:id="rId104" xr:uid="{00000000-0004-0000-0100-000067000000}"/>
    <hyperlink ref="M173" r:id="rId105" xr:uid="{00000000-0004-0000-0100-000068000000}"/>
    <hyperlink ref="M175" r:id="rId106" xr:uid="{00000000-0004-0000-0100-000069000000}"/>
    <hyperlink ref="M181" r:id="rId107" xr:uid="{00000000-0004-0000-0100-00006A000000}"/>
    <hyperlink ref="M182" r:id="rId108" xr:uid="{00000000-0004-0000-0100-00006B000000}"/>
    <hyperlink ref="M184" r:id="rId109" xr:uid="{00000000-0004-0000-0100-00006C000000}"/>
    <hyperlink ref="M185" r:id="rId110" xr:uid="{00000000-0004-0000-0100-00006D000000}"/>
    <hyperlink ref="M186" r:id="rId111" xr:uid="{00000000-0004-0000-0100-00006E000000}"/>
    <hyperlink ref="M190" r:id="rId112" xr:uid="{00000000-0004-0000-0100-00006F000000}"/>
    <hyperlink ref="M191" r:id="rId113" xr:uid="{00000000-0004-0000-0100-000070000000}"/>
    <hyperlink ref="M192" r:id="rId114" xr:uid="{00000000-0004-0000-0100-000071000000}"/>
    <hyperlink ref="M193" r:id="rId115" xr:uid="{00000000-0004-0000-0100-000072000000}"/>
    <hyperlink ref="M195" r:id="rId116" xr:uid="{00000000-0004-0000-0100-000073000000}"/>
    <hyperlink ref="M196" r:id="rId117" xr:uid="{00000000-0004-0000-0100-000074000000}"/>
    <hyperlink ref="M197" r:id="rId118" xr:uid="{00000000-0004-0000-0100-000075000000}"/>
    <hyperlink ref="M198" r:id="rId119" xr:uid="{00000000-0004-0000-0100-000076000000}"/>
    <hyperlink ref="M199" r:id="rId120" xr:uid="{00000000-0004-0000-0100-000077000000}"/>
    <hyperlink ref="M201" r:id="rId121" xr:uid="{00000000-0004-0000-0100-000078000000}"/>
    <hyperlink ref="M202" r:id="rId122" xr:uid="{00000000-0004-0000-0100-000079000000}"/>
    <hyperlink ref="M204" r:id="rId123" xr:uid="{00000000-0004-0000-0100-00007A000000}"/>
    <hyperlink ref="M205" r:id="rId124" xr:uid="{00000000-0004-0000-0100-00007B000000}"/>
    <hyperlink ref="M208" r:id="rId125" xr:uid="{00000000-0004-0000-0100-00007C000000}"/>
    <hyperlink ref="M209" r:id="rId126" xr:uid="{00000000-0004-0000-0100-00007D000000}"/>
    <hyperlink ref="M211" r:id="rId127" xr:uid="{00000000-0004-0000-0100-00007E000000}"/>
    <hyperlink ref="M212" r:id="rId128" xr:uid="{00000000-0004-0000-0100-00007F000000}"/>
    <hyperlink ref="M213" r:id="rId129" xr:uid="{00000000-0004-0000-0100-000080000000}"/>
    <hyperlink ref="M214" r:id="rId130" xr:uid="{00000000-0004-0000-0100-000081000000}"/>
    <hyperlink ref="M216" r:id="rId131" xr:uid="{00000000-0004-0000-0100-000082000000}"/>
    <hyperlink ref="M217" r:id="rId132" xr:uid="{00000000-0004-0000-0100-000083000000}"/>
    <hyperlink ref="M218" r:id="rId133" xr:uid="{00000000-0004-0000-0100-000084000000}"/>
    <hyperlink ref="M220" r:id="rId134" xr:uid="{00000000-0004-0000-0100-000085000000}"/>
    <hyperlink ref="M221" r:id="rId135" xr:uid="{00000000-0004-0000-0100-000086000000}"/>
    <hyperlink ref="M225" r:id="rId136" xr:uid="{00000000-0004-0000-0100-000087000000}"/>
    <hyperlink ref="M226" r:id="rId137" xr:uid="{00000000-0004-0000-0100-000088000000}"/>
    <hyperlink ref="M227" r:id="rId138" xr:uid="{00000000-0004-0000-0100-000089000000}"/>
    <hyperlink ref="M228" r:id="rId139" xr:uid="{00000000-0004-0000-0100-00008A000000}"/>
    <hyperlink ref="M230" r:id="rId140" xr:uid="{00000000-0004-0000-0100-00008B000000}"/>
    <hyperlink ref="M232" r:id="rId141" xr:uid="{00000000-0004-0000-0100-00008C000000}"/>
    <hyperlink ref="M233" r:id="rId142" xr:uid="{00000000-0004-0000-0100-00008D000000}"/>
    <hyperlink ref="M234" r:id="rId143" xr:uid="{00000000-0004-0000-0100-00008E000000}"/>
    <hyperlink ref="M236" r:id="rId144" xr:uid="{00000000-0004-0000-0100-00008F000000}"/>
    <hyperlink ref="M237" r:id="rId145" xr:uid="{00000000-0004-0000-0100-000090000000}"/>
    <hyperlink ref="M238" r:id="rId146" xr:uid="{00000000-0004-0000-0100-000091000000}"/>
    <hyperlink ref="M241" r:id="rId147" xr:uid="{00000000-0004-0000-0100-000092000000}"/>
    <hyperlink ref="M242" r:id="rId148" xr:uid="{00000000-0004-0000-0100-000093000000}"/>
    <hyperlink ref="M244" r:id="rId149" xr:uid="{00000000-0004-0000-0100-000094000000}"/>
    <hyperlink ref="M245" r:id="rId150" xr:uid="{00000000-0004-0000-0100-000095000000}"/>
    <hyperlink ref="M246" r:id="rId151" xr:uid="{00000000-0004-0000-0100-000096000000}"/>
    <hyperlink ref="M249" r:id="rId152" xr:uid="{00000000-0004-0000-0100-000097000000}"/>
    <hyperlink ref="M251" r:id="rId153" xr:uid="{00000000-0004-0000-0100-000098000000}"/>
    <hyperlink ref="M253" r:id="rId154" xr:uid="{00000000-0004-0000-0100-000099000000}"/>
    <hyperlink ref="M254" r:id="rId155" xr:uid="{00000000-0004-0000-0100-00009A000000}"/>
    <hyperlink ref="M255" r:id="rId156" xr:uid="{00000000-0004-0000-0100-00009B000000}"/>
    <hyperlink ref="M258" r:id="rId157" xr:uid="{00000000-0004-0000-0100-00009C000000}"/>
    <hyperlink ref="M260" r:id="rId158" xr:uid="{00000000-0004-0000-0100-00009D000000}"/>
    <hyperlink ref="M261" r:id="rId159" xr:uid="{00000000-0004-0000-0100-00009E000000}"/>
    <hyperlink ref="M263" r:id="rId160" xr:uid="{00000000-0004-0000-0100-00009F000000}"/>
    <hyperlink ref="M264" r:id="rId161" xr:uid="{00000000-0004-0000-0100-0000A0000000}"/>
    <hyperlink ref="M265" r:id="rId162" xr:uid="{00000000-0004-0000-0100-0000A1000000}"/>
    <hyperlink ref="M267" r:id="rId163" xr:uid="{00000000-0004-0000-0100-0000A2000000}"/>
    <hyperlink ref="M270" r:id="rId164" xr:uid="{00000000-0004-0000-0100-0000A3000000}"/>
    <hyperlink ref="M273" r:id="rId165" xr:uid="{00000000-0004-0000-0100-0000A4000000}"/>
    <hyperlink ref="M274" r:id="rId166" xr:uid="{00000000-0004-0000-0100-0000A5000000}"/>
    <hyperlink ref="M275" r:id="rId167" xr:uid="{00000000-0004-0000-0100-0000A6000000}"/>
    <hyperlink ref="M276" r:id="rId168" xr:uid="{00000000-0004-0000-0100-0000A7000000}"/>
    <hyperlink ref="M277" r:id="rId169" xr:uid="{00000000-0004-0000-0100-0000A8000000}"/>
    <hyperlink ref="M278" r:id="rId170" xr:uid="{00000000-0004-0000-0100-0000A9000000}"/>
    <hyperlink ref="M280" r:id="rId171" xr:uid="{00000000-0004-0000-0100-0000AA000000}"/>
    <hyperlink ref="M282" r:id="rId172" xr:uid="{00000000-0004-0000-0100-0000AB000000}"/>
    <hyperlink ref="M283" r:id="rId173" xr:uid="{00000000-0004-0000-0100-0000AC000000}"/>
    <hyperlink ref="M286" r:id="rId174" xr:uid="{00000000-0004-0000-0100-0000AD000000}"/>
    <hyperlink ref="M287" r:id="rId175" xr:uid="{00000000-0004-0000-0100-0000AE000000}"/>
    <hyperlink ref="M288" r:id="rId176" xr:uid="{00000000-0004-0000-0100-0000AF000000}"/>
    <hyperlink ref="M290" r:id="rId177" xr:uid="{00000000-0004-0000-0100-0000B0000000}"/>
    <hyperlink ref="M291" r:id="rId178" xr:uid="{00000000-0004-0000-0100-0000B1000000}"/>
    <hyperlink ref="M294" r:id="rId179" xr:uid="{00000000-0004-0000-0100-0000B2000000}"/>
    <hyperlink ref="M295" r:id="rId180" xr:uid="{00000000-0004-0000-0100-0000B3000000}"/>
    <hyperlink ref="M297" r:id="rId181" xr:uid="{00000000-0004-0000-0100-0000B4000000}"/>
    <hyperlink ref="M298" r:id="rId182" xr:uid="{00000000-0004-0000-0100-0000B5000000}"/>
    <hyperlink ref="M302" r:id="rId183" xr:uid="{00000000-0004-0000-0100-0000B6000000}"/>
    <hyperlink ref="M303" r:id="rId184" xr:uid="{00000000-0004-0000-0100-0000B7000000}"/>
    <hyperlink ref="M304" r:id="rId185" xr:uid="{00000000-0004-0000-0100-0000B8000000}"/>
    <hyperlink ref="M305" r:id="rId186" xr:uid="{00000000-0004-0000-0100-0000B9000000}"/>
    <hyperlink ref="M307" r:id="rId187" xr:uid="{00000000-0004-0000-0100-0000BA000000}"/>
    <hyperlink ref="M309" r:id="rId188" xr:uid="{00000000-0004-0000-0100-0000BB000000}"/>
    <hyperlink ref="M311" r:id="rId189" xr:uid="{00000000-0004-0000-0100-0000BC000000}"/>
    <hyperlink ref="M313" r:id="rId190" xr:uid="{00000000-0004-0000-0100-0000BD000000}"/>
    <hyperlink ref="M314" r:id="rId191" xr:uid="{00000000-0004-0000-0100-0000BE000000}"/>
    <hyperlink ref="M315" r:id="rId192" xr:uid="{00000000-0004-0000-0100-0000BF000000}"/>
    <hyperlink ref="M317" r:id="rId193" xr:uid="{00000000-0004-0000-0100-0000C0000000}"/>
    <hyperlink ref="M318" r:id="rId194" xr:uid="{00000000-0004-0000-0100-0000C1000000}"/>
    <hyperlink ref="M320" r:id="rId195" xr:uid="{00000000-0004-0000-0100-0000C2000000}"/>
    <hyperlink ref="M321" r:id="rId196" xr:uid="{00000000-0004-0000-0100-0000C3000000}"/>
    <hyperlink ref="M322" r:id="rId197" xr:uid="{00000000-0004-0000-0100-0000C4000000}"/>
    <hyperlink ref="M324" r:id="rId198" xr:uid="{00000000-0004-0000-0100-0000C5000000}"/>
    <hyperlink ref="M325" r:id="rId199" xr:uid="{00000000-0004-0000-0100-0000C6000000}"/>
    <hyperlink ref="M327" r:id="rId200" xr:uid="{00000000-0004-0000-0100-0000C7000000}"/>
    <hyperlink ref="M329" r:id="rId201" xr:uid="{00000000-0004-0000-0100-0000C8000000}"/>
    <hyperlink ref="M330" r:id="rId202" xr:uid="{00000000-0004-0000-0100-0000C9000000}"/>
    <hyperlink ref="M331" r:id="rId203" xr:uid="{00000000-0004-0000-0100-0000CA000000}"/>
    <hyperlink ref="M332" r:id="rId204" xr:uid="{00000000-0004-0000-0100-0000CB000000}"/>
    <hyperlink ref="M333" r:id="rId205" xr:uid="{00000000-0004-0000-0100-0000CC000000}"/>
    <hyperlink ref="M334" r:id="rId206" xr:uid="{00000000-0004-0000-0100-0000CD000000}"/>
    <hyperlink ref="M335" r:id="rId207" xr:uid="{00000000-0004-0000-0100-0000CE000000}"/>
    <hyperlink ref="M336" r:id="rId208" xr:uid="{00000000-0004-0000-0100-0000CF000000}"/>
    <hyperlink ref="M338" r:id="rId209" xr:uid="{00000000-0004-0000-0100-0000D0000000}"/>
    <hyperlink ref="M339" r:id="rId210" xr:uid="{00000000-0004-0000-0100-0000D1000000}"/>
    <hyperlink ref="M340" r:id="rId211" xr:uid="{00000000-0004-0000-0100-0000D2000000}"/>
    <hyperlink ref="M342" r:id="rId212" xr:uid="{00000000-0004-0000-0100-0000D3000000}"/>
    <hyperlink ref="M343" r:id="rId213" xr:uid="{00000000-0004-0000-0100-0000D4000000}"/>
    <hyperlink ref="M344" r:id="rId214" xr:uid="{00000000-0004-0000-0100-0000D5000000}"/>
    <hyperlink ref="M345" r:id="rId215" xr:uid="{00000000-0004-0000-0100-0000D6000000}"/>
    <hyperlink ref="M347" r:id="rId216" xr:uid="{00000000-0004-0000-0100-0000D7000000}"/>
    <hyperlink ref="M348" r:id="rId217" xr:uid="{00000000-0004-0000-0100-0000D8000000}"/>
    <hyperlink ref="M349" r:id="rId218" xr:uid="{00000000-0004-0000-0100-0000D9000000}"/>
    <hyperlink ref="M351" r:id="rId219" xr:uid="{00000000-0004-0000-0100-0000DA000000}"/>
    <hyperlink ref="M352" r:id="rId220" xr:uid="{00000000-0004-0000-0100-0000DB000000}"/>
    <hyperlink ref="M353" r:id="rId221" xr:uid="{00000000-0004-0000-0100-0000DC000000}"/>
    <hyperlink ref="M354" r:id="rId222" xr:uid="{00000000-0004-0000-0100-0000DD000000}"/>
    <hyperlink ref="M355" r:id="rId223" xr:uid="{00000000-0004-0000-0100-0000DE000000}"/>
    <hyperlink ref="M356" r:id="rId224" xr:uid="{00000000-0004-0000-0100-0000DF000000}"/>
    <hyperlink ref="M357" r:id="rId225" xr:uid="{00000000-0004-0000-0100-0000E0000000}"/>
    <hyperlink ref="M360" r:id="rId226" xr:uid="{00000000-0004-0000-0100-0000E1000000}"/>
    <hyperlink ref="M361" r:id="rId227" xr:uid="{00000000-0004-0000-0100-0000E2000000}"/>
    <hyperlink ref="M362" r:id="rId228" xr:uid="{00000000-0004-0000-0100-0000E3000000}"/>
    <hyperlink ref="M363" r:id="rId229" xr:uid="{00000000-0004-0000-0100-0000E4000000}"/>
    <hyperlink ref="M365" r:id="rId230" xr:uid="{00000000-0004-0000-0100-0000E5000000}"/>
    <hyperlink ref="M366" r:id="rId231" xr:uid="{00000000-0004-0000-0100-0000E6000000}"/>
    <hyperlink ref="M367" r:id="rId232" xr:uid="{00000000-0004-0000-0100-0000E7000000}"/>
    <hyperlink ref="M370" r:id="rId233" xr:uid="{00000000-0004-0000-0100-0000E8000000}"/>
    <hyperlink ref="M371" r:id="rId234" xr:uid="{00000000-0004-0000-0100-0000E9000000}"/>
    <hyperlink ref="M372" r:id="rId235" xr:uid="{00000000-0004-0000-0100-0000EA000000}"/>
    <hyperlink ref="M375" r:id="rId236" xr:uid="{00000000-0004-0000-0100-0000EB000000}"/>
    <hyperlink ref="M376" r:id="rId237" xr:uid="{00000000-0004-0000-0100-0000EC000000}"/>
    <hyperlink ref="M377" r:id="rId238" xr:uid="{00000000-0004-0000-0100-0000ED000000}"/>
    <hyperlink ref="M379" r:id="rId239" xr:uid="{00000000-0004-0000-0100-0000EE000000}"/>
    <hyperlink ref="M382" r:id="rId240" xr:uid="{00000000-0004-0000-0100-0000EF000000}"/>
    <hyperlink ref="M383" r:id="rId241" xr:uid="{00000000-0004-0000-0100-0000F0000000}"/>
    <hyperlink ref="M384" r:id="rId242" xr:uid="{00000000-0004-0000-0100-0000F1000000}"/>
    <hyperlink ref="M385" r:id="rId243" xr:uid="{00000000-0004-0000-0100-0000F2000000}"/>
    <hyperlink ref="M387" r:id="rId244" xr:uid="{00000000-0004-0000-0100-0000F3000000}"/>
    <hyperlink ref="M388" r:id="rId245" xr:uid="{00000000-0004-0000-0100-0000F4000000}"/>
    <hyperlink ref="M389" r:id="rId246" xr:uid="{00000000-0004-0000-0100-0000F5000000}"/>
    <hyperlink ref="M392" r:id="rId247" xr:uid="{00000000-0004-0000-0100-0000F6000000}"/>
    <hyperlink ref="M396" r:id="rId248" xr:uid="{00000000-0004-0000-0100-0000F7000000}"/>
    <hyperlink ref="M399" r:id="rId249" xr:uid="{00000000-0004-0000-0100-0000F8000000}"/>
    <hyperlink ref="M401" r:id="rId250" xr:uid="{00000000-0004-0000-0100-0000F9000000}"/>
    <hyperlink ref="M403" r:id="rId251" xr:uid="{00000000-0004-0000-0100-0000FA000000}"/>
    <hyperlink ref="M405" r:id="rId252" xr:uid="{00000000-0004-0000-0100-0000FB000000}"/>
    <hyperlink ref="M407" r:id="rId253" xr:uid="{00000000-0004-0000-0100-0000FC000000}"/>
    <hyperlink ref="M408" r:id="rId254" xr:uid="{00000000-0004-0000-0100-0000FD000000}"/>
    <hyperlink ref="M409" r:id="rId255" xr:uid="{00000000-0004-0000-0100-0000FE000000}"/>
    <hyperlink ref="M410" r:id="rId256" xr:uid="{00000000-0004-0000-0100-0000FF000000}"/>
    <hyperlink ref="M412" r:id="rId257" xr:uid="{00000000-0004-0000-0100-000000010000}"/>
    <hyperlink ref="M414" r:id="rId258" xr:uid="{00000000-0004-0000-0100-000001010000}"/>
    <hyperlink ref="M415" r:id="rId259" xr:uid="{00000000-0004-0000-0100-000002010000}"/>
    <hyperlink ref="M416" r:id="rId260" xr:uid="{00000000-0004-0000-0100-000003010000}"/>
    <hyperlink ref="M419" r:id="rId261" xr:uid="{00000000-0004-0000-0100-000004010000}"/>
    <hyperlink ref="M420" r:id="rId262" xr:uid="{00000000-0004-0000-0100-000005010000}"/>
    <hyperlink ref="M421" r:id="rId263" xr:uid="{00000000-0004-0000-0100-000006010000}"/>
    <hyperlink ref="M423" r:id="rId264" xr:uid="{00000000-0004-0000-0100-000007010000}"/>
    <hyperlink ref="M426" r:id="rId265" xr:uid="{00000000-0004-0000-0100-000008010000}"/>
    <hyperlink ref="M427" r:id="rId266" xr:uid="{00000000-0004-0000-0100-000009010000}"/>
    <hyperlink ref="M429" r:id="rId267" xr:uid="{00000000-0004-0000-0100-00000A010000}"/>
    <hyperlink ref="M430" r:id="rId268" xr:uid="{00000000-0004-0000-0100-00000B010000}"/>
    <hyperlink ref="M432" r:id="rId269" xr:uid="{00000000-0004-0000-0100-00000C010000}"/>
    <hyperlink ref="M433" r:id="rId270" xr:uid="{00000000-0004-0000-0100-00000D010000}"/>
    <hyperlink ref="M434" r:id="rId271" xr:uid="{00000000-0004-0000-0100-00000E010000}"/>
    <hyperlink ref="M435" r:id="rId272" xr:uid="{00000000-0004-0000-0100-00000F010000}"/>
    <hyperlink ref="M436" r:id="rId273" xr:uid="{00000000-0004-0000-0100-000010010000}"/>
    <hyperlink ref="M437" r:id="rId274" xr:uid="{00000000-0004-0000-0100-000011010000}"/>
    <hyperlink ref="M438" r:id="rId275" xr:uid="{00000000-0004-0000-0100-000012010000}"/>
    <hyperlink ref="M440" r:id="rId276" xr:uid="{00000000-0004-0000-0100-000013010000}"/>
    <hyperlink ref="M441" r:id="rId277" xr:uid="{00000000-0004-0000-0100-000014010000}"/>
    <hyperlink ref="M445" r:id="rId278" xr:uid="{00000000-0004-0000-0100-000015010000}"/>
    <hyperlink ref="M448" r:id="rId279" xr:uid="{00000000-0004-0000-0100-000016010000}"/>
    <hyperlink ref="M449" r:id="rId280" xr:uid="{00000000-0004-0000-0100-000017010000}"/>
    <hyperlink ref="M450" r:id="rId281" xr:uid="{00000000-0004-0000-0100-000018010000}"/>
    <hyperlink ref="M451" r:id="rId282" xr:uid="{00000000-0004-0000-0100-000019010000}"/>
    <hyperlink ref="M452" r:id="rId283" xr:uid="{00000000-0004-0000-0100-00001A010000}"/>
    <hyperlink ref="M453" r:id="rId284" xr:uid="{00000000-0004-0000-0100-00001B010000}"/>
    <hyperlink ref="M455" r:id="rId285" xr:uid="{00000000-0004-0000-0100-00001C010000}"/>
    <hyperlink ref="M456" r:id="rId286" xr:uid="{00000000-0004-0000-0100-00001D010000}"/>
    <hyperlink ref="M457" r:id="rId287" xr:uid="{00000000-0004-0000-0100-00001E010000}"/>
    <hyperlink ref="M459" r:id="rId288" xr:uid="{00000000-0004-0000-0100-00001F010000}"/>
    <hyperlink ref="M460" r:id="rId289" xr:uid="{00000000-0004-0000-0100-000020010000}"/>
    <hyperlink ref="M462" r:id="rId290" xr:uid="{00000000-0004-0000-0100-000021010000}"/>
    <hyperlink ref="M463" r:id="rId291" xr:uid="{00000000-0004-0000-0100-000022010000}"/>
    <hyperlink ref="M465" r:id="rId292" xr:uid="{00000000-0004-0000-0100-000023010000}"/>
    <hyperlink ref="M466" r:id="rId293" xr:uid="{00000000-0004-0000-0100-000024010000}"/>
    <hyperlink ref="M467" r:id="rId294" xr:uid="{00000000-0004-0000-0100-000025010000}"/>
    <hyperlink ref="M468" r:id="rId295" xr:uid="{00000000-0004-0000-0100-000026010000}"/>
    <hyperlink ref="M469" r:id="rId296" xr:uid="{00000000-0004-0000-0100-000027010000}"/>
    <hyperlink ref="M472" r:id="rId297" xr:uid="{00000000-0004-0000-0100-000028010000}"/>
    <hyperlink ref="M475" r:id="rId298" xr:uid="{00000000-0004-0000-0100-000029010000}"/>
    <hyperlink ref="M476" r:id="rId299" xr:uid="{00000000-0004-0000-0100-00002A010000}"/>
    <hyperlink ref="M477" r:id="rId300" xr:uid="{00000000-0004-0000-0100-00002B010000}"/>
    <hyperlink ref="M478" r:id="rId301" xr:uid="{00000000-0004-0000-0100-00002C010000}"/>
    <hyperlink ref="M479" r:id="rId302" xr:uid="{00000000-0004-0000-0100-00002D010000}"/>
    <hyperlink ref="M480" r:id="rId303" xr:uid="{00000000-0004-0000-0100-00002E010000}"/>
    <hyperlink ref="M481" r:id="rId304" xr:uid="{00000000-0004-0000-0100-00002F010000}"/>
    <hyperlink ref="M484" r:id="rId305" xr:uid="{00000000-0004-0000-0100-000030010000}"/>
    <hyperlink ref="M485" r:id="rId306" xr:uid="{00000000-0004-0000-0100-000031010000}"/>
    <hyperlink ref="M488" r:id="rId307" xr:uid="{00000000-0004-0000-0100-000032010000}"/>
    <hyperlink ref="M490" r:id="rId308" xr:uid="{00000000-0004-0000-0100-000033010000}"/>
    <hyperlink ref="M491" r:id="rId309" xr:uid="{00000000-0004-0000-0100-000034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9652-5DD2-41E1-B01F-DE959D533D0E}">
  <dimension ref="A1:AB416"/>
  <sheetViews>
    <sheetView tabSelected="1" workbookViewId="0">
      <selection activeCell="E1" sqref="E1"/>
    </sheetView>
  </sheetViews>
  <sheetFormatPr baseColWidth="10" defaultRowHeight="15" x14ac:dyDescent="0.25"/>
  <cols>
    <col min="1" max="1" width="6.140625" customWidth="1"/>
    <col min="2" max="2" width="45.85546875" customWidth="1"/>
    <col min="3" max="11" width="29" customWidth="1"/>
    <col min="12" max="12" width="49.85546875" customWidth="1"/>
    <col min="13" max="13" width="29" customWidth="1"/>
    <col min="14" max="18" width="15.28515625" customWidth="1"/>
    <col min="19" max="19" width="18.7109375" customWidth="1"/>
    <col min="20" max="22" width="15" customWidth="1"/>
    <col min="23" max="23" width="16.85546875" customWidth="1"/>
    <col min="24" max="24" width="16.140625" hidden="1" customWidth="1"/>
    <col min="25" max="26" width="17.7109375" hidden="1" customWidth="1"/>
    <col min="27" max="27" width="17" customWidth="1"/>
    <col min="28" max="28" width="18.140625" customWidth="1"/>
  </cols>
  <sheetData>
    <row r="1" spans="1:28" ht="49.15" customHeight="1" x14ac:dyDescent="0.25">
      <c r="A1" s="4"/>
      <c r="B1" s="5" t="s">
        <v>2846</v>
      </c>
      <c r="C1" s="5" t="s">
        <v>2847</v>
      </c>
      <c r="D1" s="5" t="s">
        <v>2848</v>
      </c>
      <c r="E1" s="5" t="s">
        <v>2849</v>
      </c>
      <c r="F1" s="5" t="s">
        <v>2850</v>
      </c>
      <c r="G1" s="5" t="s">
        <v>81</v>
      </c>
      <c r="H1" s="5" t="s">
        <v>2851</v>
      </c>
      <c r="I1" s="5" t="s">
        <v>2852</v>
      </c>
      <c r="J1" s="5" t="s">
        <v>2853</v>
      </c>
      <c r="K1" s="5" t="s">
        <v>2854</v>
      </c>
      <c r="L1" s="5" t="s">
        <v>2855</v>
      </c>
      <c r="M1" s="5" t="s">
        <v>2856</v>
      </c>
      <c r="N1" s="5" t="s">
        <v>2857</v>
      </c>
      <c r="O1" s="5" t="s">
        <v>2858</v>
      </c>
      <c r="P1" s="5" t="s">
        <v>2859</v>
      </c>
      <c r="Q1" s="5" t="s">
        <v>2860</v>
      </c>
      <c r="R1" s="5" t="s">
        <v>2861</v>
      </c>
      <c r="S1" s="5" t="s">
        <v>2862</v>
      </c>
      <c r="T1" s="32" t="s">
        <v>2866</v>
      </c>
      <c r="U1" s="32" t="s">
        <v>2867</v>
      </c>
      <c r="V1" s="32" t="s">
        <v>2868</v>
      </c>
      <c r="W1" s="32" t="s">
        <v>2869</v>
      </c>
      <c r="X1" s="33" t="s">
        <v>2839</v>
      </c>
      <c r="Y1" s="33" t="s">
        <v>2840</v>
      </c>
      <c r="Z1" s="33" t="s">
        <v>2841</v>
      </c>
      <c r="AA1" s="33" t="s">
        <v>67</v>
      </c>
      <c r="AB1" s="33" t="s">
        <v>2870</v>
      </c>
    </row>
    <row r="2" spans="1:28" s="8" customFormat="1" ht="67.5" customHeight="1" x14ac:dyDescent="0.25">
      <c r="A2" s="28">
        <v>1</v>
      </c>
      <c r="B2" s="28" t="s">
        <v>83</v>
      </c>
      <c r="C2" s="28" t="s">
        <v>84</v>
      </c>
      <c r="D2" s="28" t="s">
        <v>85</v>
      </c>
      <c r="E2" s="28" t="s">
        <v>86</v>
      </c>
      <c r="F2" s="12"/>
      <c r="G2" s="28" t="s">
        <v>87</v>
      </c>
      <c r="H2" s="28" t="s">
        <v>88</v>
      </c>
      <c r="I2" s="28" t="s">
        <v>89</v>
      </c>
      <c r="J2" s="28" t="s">
        <v>90</v>
      </c>
      <c r="K2" s="12"/>
      <c r="L2" s="28" t="s">
        <v>91</v>
      </c>
      <c r="M2" s="28" t="s">
        <v>92</v>
      </c>
      <c r="N2" s="29">
        <v>31.307345000000002</v>
      </c>
      <c r="O2" s="29">
        <v>17.468340000000001</v>
      </c>
      <c r="P2" s="29">
        <v>21.701402000000002</v>
      </c>
      <c r="Q2" s="29">
        <v>458.94998500000003</v>
      </c>
      <c r="R2" s="29">
        <v>351.67791</v>
      </c>
      <c r="S2" s="29">
        <v>299.740253</v>
      </c>
      <c r="T2" s="30">
        <f>P2/S2</f>
        <v>7.240069287590814E-2</v>
      </c>
      <c r="U2" s="30">
        <f>O2/R2</f>
        <v>4.9671416666460515E-2</v>
      </c>
      <c r="V2" s="30">
        <f>N2/Q2</f>
        <v>6.8215156385722509E-2</v>
      </c>
      <c r="W2" s="30">
        <f>SUM(N2:P2)/SUM(Q2:S2)</f>
        <v>6.3471819798634935E-2</v>
      </c>
      <c r="X2" s="12" t="str">
        <f t="shared" ref="X2:X65" si="0">IF(OR(N2="n.d.",O2="n.d.",P2="n.d.",Q2="n.d.",R2="n.d.",S2="n.d."),"NO","YES")</f>
        <v>YES</v>
      </c>
      <c r="Y2" s="12" t="str">
        <f t="shared" ref="Y2:Y65" si="1">IF(OR(AND(N2&lt;0,O2&lt;0),AND(O2&lt;0,P2&lt;0)),"YES","NO")</f>
        <v>NO</v>
      </c>
      <c r="Z2" s="31" t="str">
        <f>IF(AVERAGE(N2:P2)&lt;0,"YES","NO")</f>
        <v>NO</v>
      </c>
      <c r="AA2" s="12"/>
      <c r="AB2" s="12"/>
    </row>
    <row r="3" spans="1:28" s="8" customFormat="1" ht="67.5" customHeight="1" x14ac:dyDescent="0.25">
      <c r="A3" s="28">
        <v>2</v>
      </c>
      <c r="B3" s="28" t="s">
        <v>94</v>
      </c>
      <c r="C3" s="28" t="s">
        <v>95</v>
      </c>
      <c r="D3" s="28" t="s">
        <v>96</v>
      </c>
      <c r="E3" s="28" t="s">
        <v>97</v>
      </c>
      <c r="F3" s="28" t="s">
        <v>98</v>
      </c>
      <c r="G3" s="28" t="s">
        <v>99</v>
      </c>
      <c r="H3" s="28" t="s">
        <v>100</v>
      </c>
      <c r="I3" s="28" t="s">
        <v>101</v>
      </c>
      <c r="J3" s="28" t="s">
        <v>102</v>
      </c>
      <c r="K3" s="28" t="s">
        <v>103</v>
      </c>
      <c r="L3" s="28" t="s">
        <v>104</v>
      </c>
      <c r="M3" s="28" t="s">
        <v>105</v>
      </c>
      <c r="N3" s="29">
        <v>15.3730595814697</v>
      </c>
      <c r="O3" s="29">
        <v>13.6424331847772</v>
      </c>
      <c r="P3" s="29">
        <v>1.3474901081973101</v>
      </c>
      <c r="Q3" s="29">
        <v>305.88543721602298</v>
      </c>
      <c r="R3" s="29">
        <v>230.45040047678299</v>
      </c>
      <c r="S3" s="29">
        <v>336.80945983614498</v>
      </c>
      <c r="T3" s="30">
        <f t="shared" ref="T3:T66" si="2">P3/S3</f>
        <v>4.0007489957462981E-3</v>
      </c>
      <c r="U3" s="30">
        <f t="shared" ref="U3:U66" si="3">O3/R3</f>
        <v>5.9198999683021267E-2</v>
      </c>
      <c r="V3" s="30">
        <f t="shared" ref="V3:V66" si="4">N3/Q3</f>
        <v>5.0257572643489103E-2</v>
      </c>
      <c r="W3" s="30">
        <f t="shared" ref="W3:W66" si="5">SUM(N3:P3)/SUM(Q3:S3)</f>
        <v>3.4774261466417003E-2</v>
      </c>
      <c r="X3" s="12" t="str">
        <f t="shared" si="0"/>
        <v>YES</v>
      </c>
      <c r="Y3" s="12" t="str">
        <f t="shared" si="1"/>
        <v>NO</v>
      </c>
      <c r="Z3" s="31" t="str">
        <f t="shared" ref="Z3:Z7" si="6">IF(AVERAGE(N3:P3)&lt;0,"YES","NO")</f>
        <v>NO</v>
      </c>
      <c r="AA3" s="12"/>
      <c r="AB3" s="12"/>
    </row>
    <row r="4" spans="1:28" s="8" customFormat="1" ht="67.5" customHeight="1" x14ac:dyDescent="0.25">
      <c r="A4" s="28">
        <v>3</v>
      </c>
      <c r="B4" s="28" t="s">
        <v>107</v>
      </c>
      <c r="C4" s="28" t="s">
        <v>108</v>
      </c>
      <c r="D4" s="28" t="s">
        <v>109</v>
      </c>
      <c r="E4" s="28" t="s">
        <v>110</v>
      </c>
      <c r="F4" s="12"/>
      <c r="G4" s="28" t="s">
        <v>87</v>
      </c>
      <c r="H4" s="28" t="s">
        <v>88</v>
      </c>
      <c r="I4" s="28" t="s">
        <v>111</v>
      </c>
      <c r="J4" s="28" t="s">
        <v>90</v>
      </c>
      <c r="K4" s="28" t="s">
        <v>112</v>
      </c>
      <c r="L4" s="28" t="s">
        <v>113</v>
      </c>
      <c r="M4" s="28" t="s">
        <v>114</v>
      </c>
      <c r="N4" s="29">
        <v>3.8391190000000002</v>
      </c>
      <c r="O4" s="29">
        <v>3.0822129999999999</v>
      </c>
      <c r="P4" s="29">
        <v>4.1750040000000004</v>
      </c>
      <c r="Q4" s="29">
        <v>163.539998</v>
      </c>
      <c r="R4" s="29">
        <v>137.03868900000001</v>
      </c>
      <c r="S4" s="29">
        <v>147.29332299999999</v>
      </c>
      <c r="T4" s="30">
        <f t="shared" si="2"/>
        <v>2.8344828638294763E-2</v>
      </c>
      <c r="U4" s="30">
        <f t="shared" si="3"/>
        <v>2.2491553461957008E-2</v>
      </c>
      <c r="V4" s="30">
        <f t="shared" si="4"/>
        <v>2.3475107294546989E-2</v>
      </c>
      <c r="W4" s="30">
        <f t="shared" si="5"/>
        <v>2.4775685357073331E-2</v>
      </c>
      <c r="X4" s="12" t="str">
        <f t="shared" si="0"/>
        <v>YES</v>
      </c>
      <c r="Y4" s="12" t="str">
        <f t="shared" si="1"/>
        <v>NO</v>
      </c>
      <c r="Z4" s="31" t="str">
        <f t="shared" si="6"/>
        <v>NO</v>
      </c>
      <c r="AA4" s="12"/>
      <c r="AB4" s="12"/>
    </row>
    <row r="5" spans="1:28" s="8" customFormat="1" ht="67.5" customHeight="1" x14ac:dyDescent="0.25">
      <c r="A5" s="28">
        <v>4</v>
      </c>
      <c r="B5" s="28" t="s">
        <v>116</v>
      </c>
      <c r="C5" s="28" t="s">
        <v>117</v>
      </c>
      <c r="D5" s="28" t="s">
        <v>118</v>
      </c>
      <c r="E5" s="28" t="s">
        <v>119</v>
      </c>
      <c r="F5" s="12"/>
      <c r="G5" s="28" t="s">
        <v>87</v>
      </c>
      <c r="H5" s="28" t="s">
        <v>88</v>
      </c>
      <c r="I5" s="28" t="s">
        <v>120</v>
      </c>
      <c r="J5" s="28" t="s">
        <v>121</v>
      </c>
      <c r="K5" s="12"/>
      <c r="L5" s="28" t="s">
        <v>122</v>
      </c>
      <c r="M5" s="28" t="s">
        <v>123</v>
      </c>
      <c r="N5" s="29">
        <v>7.8856422798296597</v>
      </c>
      <c r="O5" s="29">
        <v>5.4460929681925103</v>
      </c>
      <c r="P5" s="29">
        <v>1.21767253793363</v>
      </c>
      <c r="Q5" s="29">
        <v>149.141088720011</v>
      </c>
      <c r="R5" s="29">
        <v>89.572693531840102</v>
      </c>
      <c r="S5" s="29">
        <v>73.054492446672498</v>
      </c>
      <c r="T5" s="30">
        <f t="shared" si="2"/>
        <v>1.666800352931742E-2</v>
      </c>
      <c r="U5" s="30">
        <f t="shared" si="3"/>
        <v>6.0800817229601407E-2</v>
      </c>
      <c r="V5" s="30">
        <f t="shared" si="4"/>
        <v>5.2873707356620656E-2</v>
      </c>
      <c r="W5" s="30">
        <f t="shared" si="5"/>
        <v>4.6667377557979284E-2</v>
      </c>
      <c r="X5" s="12" t="str">
        <f t="shared" si="0"/>
        <v>YES</v>
      </c>
      <c r="Y5" s="12" t="str">
        <f t="shared" si="1"/>
        <v>NO</v>
      </c>
      <c r="Z5" s="31" t="str">
        <f t="shared" si="6"/>
        <v>NO</v>
      </c>
      <c r="AA5" s="12"/>
      <c r="AB5" s="12"/>
    </row>
    <row r="6" spans="1:28" s="8" customFormat="1" ht="67.5" customHeight="1" x14ac:dyDescent="0.25">
      <c r="A6" s="28">
        <v>5</v>
      </c>
      <c r="B6" s="28" t="s">
        <v>125</v>
      </c>
      <c r="C6" s="28" t="s">
        <v>95</v>
      </c>
      <c r="D6" s="28" t="s">
        <v>96</v>
      </c>
      <c r="E6" s="28" t="s">
        <v>126</v>
      </c>
      <c r="F6" s="28" t="s">
        <v>127</v>
      </c>
      <c r="G6" s="28" t="s">
        <v>128</v>
      </c>
      <c r="H6" s="28" t="s">
        <v>129</v>
      </c>
      <c r="I6" s="28" t="s">
        <v>130</v>
      </c>
      <c r="J6" s="28" t="s">
        <v>90</v>
      </c>
      <c r="K6" s="28" t="s">
        <v>131</v>
      </c>
      <c r="L6" s="28" t="s">
        <v>132</v>
      </c>
      <c r="M6" s="28" t="s">
        <v>133</v>
      </c>
      <c r="N6" s="29">
        <v>22.316670902571499</v>
      </c>
      <c r="O6" s="29">
        <v>15.7900774199501</v>
      </c>
      <c r="P6" s="29">
        <v>4.5689507038594197</v>
      </c>
      <c r="Q6" s="29">
        <v>140.67139592868</v>
      </c>
      <c r="R6" s="29">
        <v>102.69004648778299</v>
      </c>
      <c r="S6" s="29">
        <v>116.821429322497</v>
      </c>
      <c r="T6" s="30">
        <f t="shared" si="2"/>
        <v>3.9110553006900674E-2</v>
      </c>
      <c r="U6" s="30">
        <f t="shared" si="3"/>
        <v>0.15376443930063505</v>
      </c>
      <c r="V6" s="30">
        <f t="shared" si="4"/>
        <v>0.15864398554689815</v>
      </c>
      <c r="W6" s="30">
        <f t="shared" si="5"/>
        <v>0.11848342154734647</v>
      </c>
      <c r="X6" s="12" t="str">
        <f t="shared" si="0"/>
        <v>YES</v>
      </c>
      <c r="Y6" s="12" t="str">
        <f t="shared" si="1"/>
        <v>NO</v>
      </c>
      <c r="Z6" s="31" t="str">
        <f t="shared" si="6"/>
        <v>NO</v>
      </c>
      <c r="AA6" s="12"/>
      <c r="AB6" s="12"/>
    </row>
    <row r="7" spans="1:28" s="8" customFormat="1" ht="67.5" customHeight="1" x14ac:dyDescent="0.25">
      <c r="A7" s="28">
        <v>6</v>
      </c>
      <c r="B7" s="28" t="s">
        <v>135</v>
      </c>
      <c r="C7" s="28" t="s">
        <v>117</v>
      </c>
      <c r="D7" s="28" t="s">
        <v>118</v>
      </c>
      <c r="E7" s="28" t="s">
        <v>136</v>
      </c>
      <c r="F7" s="12"/>
      <c r="G7" s="28" t="s">
        <v>87</v>
      </c>
      <c r="H7" s="28" t="s">
        <v>88</v>
      </c>
      <c r="I7" s="28" t="s">
        <v>137</v>
      </c>
      <c r="J7" s="28" t="s">
        <v>102</v>
      </c>
      <c r="K7" s="12"/>
      <c r="L7" s="28" t="s">
        <v>138</v>
      </c>
      <c r="M7" s="28" t="s">
        <v>139</v>
      </c>
      <c r="N7" s="29">
        <v>10.8482220426084</v>
      </c>
      <c r="O7" s="29">
        <v>5.5644815799149701</v>
      </c>
      <c r="P7" s="29">
        <v>1.49214694446304</v>
      </c>
      <c r="Q7" s="29">
        <v>135.21089645071899</v>
      </c>
      <c r="R7" s="29">
        <v>105.496612295389</v>
      </c>
      <c r="S7" s="29">
        <v>98.761329390913602</v>
      </c>
      <c r="T7" s="30">
        <f t="shared" si="2"/>
        <v>1.5108615423318946E-2</v>
      </c>
      <c r="U7" s="30">
        <f t="shared" si="3"/>
        <v>5.2745594942276458E-2</v>
      </c>
      <c r="V7" s="30">
        <f t="shared" si="4"/>
        <v>8.0231862426578232E-2</v>
      </c>
      <c r="W7" s="30">
        <f t="shared" si="5"/>
        <v>5.274372359255957E-2</v>
      </c>
      <c r="X7" s="12" t="str">
        <f t="shared" si="0"/>
        <v>YES</v>
      </c>
      <c r="Y7" s="12" t="str">
        <f t="shared" si="1"/>
        <v>NO</v>
      </c>
      <c r="Z7" s="31" t="str">
        <f t="shared" si="6"/>
        <v>NO</v>
      </c>
      <c r="AA7" s="12"/>
      <c r="AB7" s="12"/>
    </row>
    <row r="8" spans="1:28" s="8" customFormat="1" ht="67.5" customHeight="1" x14ac:dyDescent="0.25">
      <c r="A8" s="28">
        <v>7</v>
      </c>
      <c r="B8" s="28" t="s">
        <v>149</v>
      </c>
      <c r="C8" s="28" t="s">
        <v>95</v>
      </c>
      <c r="D8" s="28" t="s">
        <v>96</v>
      </c>
      <c r="E8" s="28" t="s">
        <v>150</v>
      </c>
      <c r="F8" s="12"/>
      <c r="G8" s="28" t="s">
        <v>99</v>
      </c>
      <c r="H8" s="28" t="s">
        <v>100</v>
      </c>
      <c r="I8" s="28" t="s">
        <v>151</v>
      </c>
      <c r="J8" s="28" t="s">
        <v>90</v>
      </c>
      <c r="K8" s="12"/>
      <c r="L8" s="28" t="s">
        <v>152</v>
      </c>
      <c r="M8" s="28" t="s">
        <v>153</v>
      </c>
      <c r="N8" s="29">
        <v>-0.12855370306533501</v>
      </c>
      <c r="O8" s="29">
        <v>4.3547129887848399</v>
      </c>
      <c r="P8" s="29">
        <v>4.5447217357306799</v>
      </c>
      <c r="Q8" s="29">
        <v>93.661254573093402</v>
      </c>
      <c r="R8" s="29">
        <v>68.621971169849601</v>
      </c>
      <c r="S8" s="29">
        <v>131.204665073131</v>
      </c>
      <c r="T8" s="30">
        <f t="shared" si="2"/>
        <v>3.4638415739238676E-2</v>
      </c>
      <c r="U8" s="30">
        <f t="shared" si="3"/>
        <v>6.3459456418211546E-2</v>
      </c>
      <c r="V8" s="30">
        <f t="shared" si="4"/>
        <v>-1.3725387691130219E-3</v>
      </c>
      <c r="W8" s="30">
        <f t="shared" si="5"/>
        <v>2.9884984341472576E-2</v>
      </c>
      <c r="X8" s="12" t="str">
        <f t="shared" si="0"/>
        <v>YES</v>
      </c>
      <c r="Y8" s="12" t="str">
        <f t="shared" si="1"/>
        <v>NO</v>
      </c>
      <c r="Z8" s="31" t="str">
        <f t="shared" ref="Z8:Z9" si="7">IF(AVERAGE(N8:P8)&lt;0,"YES","NO")</f>
        <v>NO</v>
      </c>
      <c r="AA8" s="12"/>
      <c r="AB8" s="12"/>
    </row>
    <row r="9" spans="1:28" s="8" customFormat="1" ht="67.5" customHeight="1" x14ac:dyDescent="0.25">
      <c r="A9" s="28">
        <v>8</v>
      </c>
      <c r="B9" s="28" t="s">
        <v>155</v>
      </c>
      <c r="C9" s="28" t="s">
        <v>95</v>
      </c>
      <c r="D9" s="28" t="s">
        <v>96</v>
      </c>
      <c r="E9" s="28" t="s">
        <v>97</v>
      </c>
      <c r="F9" s="28" t="s">
        <v>156</v>
      </c>
      <c r="G9" s="28" t="s">
        <v>87</v>
      </c>
      <c r="H9" s="28" t="s">
        <v>88</v>
      </c>
      <c r="I9" s="28" t="s">
        <v>157</v>
      </c>
      <c r="J9" s="28" t="s">
        <v>90</v>
      </c>
      <c r="K9" s="28" t="s">
        <v>158</v>
      </c>
      <c r="L9" s="28" t="s">
        <v>159</v>
      </c>
      <c r="M9" s="28" t="s">
        <v>160</v>
      </c>
      <c r="N9" s="29">
        <v>6.5492032834177003</v>
      </c>
      <c r="O9" s="29">
        <v>2.7170694517717902</v>
      </c>
      <c r="P9" s="29">
        <v>6.0538916763550299</v>
      </c>
      <c r="Q9" s="29">
        <v>90.472119692556305</v>
      </c>
      <c r="R9" s="29">
        <v>48.537598078265198</v>
      </c>
      <c r="S9" s="29">
        <v>66.375466687225298</v>
      </c>
      <c r="T9" s="30">
        <f t="shared" si="2"/>
        <v>9.120676627227646E-2</v>
      </c>
      <c r="U9" s="30">
        <f t="shared" si="3"/>
        <v>5.5978654885035922E-2</v>
      </c>
      <c r="V9" s="30">
        <f t="shared" si="4"/>
        <v>7.238918802470086E-2</v>
      </c>
      <c r="W9" s="30">
        <f t="shared" si="5"/>
        <v>7.459235412705198E-2</v>
      </c>
      <c r="X9" s="12" t="str">
        <f t="shared" si="0"/>
        <v>YES</v>
      </c>
      <c r="Y9" s="12" t="str">
        <f t="shared" si="1"/>
        <v>NO</v>
      </c>
      <c r="Z9" s="31" t="str">
        <f t="shared" si="7"/>
        <v>NO</v>
      </c>
      <c r="AA9" s="12"/>
      <c r="AB9" s="12"/>
    </row>
    <row r="10" spans="1:28" s="8" customFormat="1" ht="67.5" customHeight="1" x14ac:dyDescent="0.25">
      <c r="A10" s="28">
        <v>9</v>
      </c>
      <c r="B10" s="28" t="s">
        <v>171</v>
      </c>
      <c r="C10" s="28" t="s">
        <v>172</v>
      </c>
      <c r="D10" s="28" t="s">
        <v>173</v>
      </c>
      <c r="E10" s="28" t="s">
        <v>174</v>
      </c>
      <c r="F10" s="12"/>
      <c r="G10" s="28" t="s">
        <v>128</v>
      </c>
      <c r="H10" s="28" t="s">
        <v>129</v>
      </c>
      <c r="I10" s="28" t="s">
        <v>175</v>
      </c>
      <c r="J10" s="28" t="s">
        <v>102</v>
      </c>
      <c r="K10" s="12"/>
      <c r="L10" s="28" t="s">
        <v>176</v>
      </c>
      <c r="M10" s="28" t="s">
        <v>177</v>
      </c>
      <c r="N10" s="29">
        <v>11.144743084744499</v>
      </c>
      <c r="O10" s="29">
        <v>6.6010655947633303</v>
      </c>
      <c r="P10" s="29">
        <v>10.2032153788243</v>
      </c>
      <c r="Q10" s="29">
        <v>88.216731161234506</v>
      </c>
      <c r="R10" s="29">
        <v>69.604833519796799</v>
      </c>
      <c r="S10" s="29">
        <v>86.066553467090202</v>
      </c>
      <c r="T10" s="30">
        <f t="shared" si="2"/>
        <v>0.11855029587917409</v>
      </c>
      <c r="U10" s="30">
        <f t="shared" si="3"/>
        <v>9.4836310367524615E-2</v>
      </c>
      <c r="V10" s="30">
        <f t="shared" si="4"/>
        <v>0.12633366639232135</v>
      </c>
      <c r="W10" s="30">
        <f t="shared" si="5"/>
        <v>0.11459772731264317</v>
      </c>
      <c r="X10" s="12" t="str">
        <f t="shared" si="0"/>
        <v>YES</v>
      </c>
      <c r="Y10" s="12" t="str">
        <f t="shared" si="1"/>
        <v>NO</v>
      </c>
      <c r="Z10" s="31" t="str">
        <f t="shared" ref="Z10:Z28" si="8">IF(AVERAGE(N10:P10)&lt;0,"YES","NO")</f>
        <v>NO</v>
      </c>
      <c r="AA10" s="12"/>
      <c r="AB10" s="12"/>
    </row>
    <row r="11" spans="1:28" s="8" customFormat="1" ht="67.5" customHeight="1" x14ac:dyDescent="0.25">
      <c r="A11" s="28">
        <v>10</v>
      </c>
      <c r="B11" s="28" t="s">
        <v>185</v>
      </c>
      <c r="C11" s="28" t="s">
        <v>186</v>
      </c>
      <c r="D11" s="28" t="s">
        <v>187</v>
      </c>
      <c r="E11" s="28" t="s">
        <v>188</v>
      </c>
      <c r="F11" s="28" t="s">
        <v>189</v>
      </c>
      <c r="G11" s="28" t="s">
        <v>87</v>
      </c>
      <c r="H11" s="28" t="s">
        <v>88</v>
      </c>
      <c r="I11" s="28" t="s">
        <v>190</v>
      </c>
      <c r="J11" s="28" t="s">
        <v>90</v>
      </c>
      <c r="K11" s="28" t="s">
        <v>191</v>
      </c>
      <c r="L11" s="28" t="s">
        <v>192</v>
      </c>
      <c r="M11" s="28" t="s">
        <v>193</v>
      </c>
      <c r="N11" s="29">
        <v>1.762103</v>
      </c>
      <c r="O11" s="29">
        <v>0.46716600000000003</v>
      </c>
      <c r="P11" s="29">
        <v>0.89837199999999995</v>
      </c>
      <c r="Q11" s="29">
        <v>73.890612000000004</v>
      </c>
      <c r="R11" s="29">
        <v>66.615576000000004</v>
      </c>
      <c r="S11" s="29">
        <v>62.974074999999999</v>
      </c>
      <c r="T11" s="30">
        <f t="shared" si="2"/>
        <v>1.4265743482536265E-2</v>
      </c>
      <c r="U11" s="30">
        <f t="shared" si="3"/>
        <v>7.0128643787452953E-3</v>
      </c>
      <c r="V11" s="30">
        <f t="shared" si="4"/>
        <v>2.3847454396507095E-2</v>
      </c>
      <c r="W11" s="30">
        <f t="shared" si="5"/>
        <v>1.53707340156131E-2</v>
      </c>
      <c r="X11" s="12" t="str">
        <f t="shared" si="0"/>
        <v>YES</v>
      </c>
      <c r="Y11" s="12" t="str">
        <f t="shared" si="1"/>
        <v>NO</v>
      </c>
      <c r="Z11" s="31" t="str">
        <f t="shared" si="8"/>
        <v>NO</v>
      </c>
      <c r="AA11" s="12"/>
      <c r="AB11" s="12"/>
    </row>
    <row r="12" spans="1:28" s="8" customFormat="1" ht="67.5" customHeight="1" x14ac:dyDescent="0.25">
      <c r="A12" s="28">
        <v>11</v>
      </c>
      <c r="B12" s="28" t="s">
        <v>195</v>
      </c>
      <c r="C12" s="28" t="s">
        <v>186</v>
      </c>
      <c r="D12" s="28" t="s">
        <v>187</v>
      </c>
      <c r="E12" s="28" t="s">
        <v>196</v>
      </c>
      <c r="F12" s="28" t="s">
        <v>197</v>
      </c>
      <c r="G12" s="28" t="s">
        <v>87</v>
      </c>
      <c r="H12" s="28" t="s">
        <v>88</v>
      </c>
      <c r="I12" s="12"/>
      <c r="J12" s="12"/>
      <c r="K12" s="28" t="s">
        <v>198</v>
      </c>
      <c r="L12" s="12"/>
      <c r="M12" s="28" t="s">
        <v>199</v>
      </c>
      <c r="N12" s="29">
        <v>8.7867029999999993</v>
      </c>
      <c r="O12" s="29">
        <v>7.2009069999999999</v>
      </c>
      <c r="P12" s="29">
        <v>7.6451690000000001</v>
      </c>
      <c r="Q12" s="29">
        <v>71.767660000000006</v>
      </c>
      <c r="R12" s="29">
        <v>74.726826000000003</v>
      </c>
      <c r="S12" s="29">
        <v>76.998969000000002</v>
      </c>
      <c r="T12" s="30">
        <f t="shared" si="2"/>
        <v>9.9289238535128957E-2</v>
      </c>
      <c r="U12" s="30">
        <f t="shared" si="3"/>
        <v>9.6363078501420618E-2</v>
      </c>
      <c r="V12" s="30">
        <f t="shared" si="4"/>
        <v>0.12243262494555344</v>
      </c>
      <c r="W12" s="30">
        <f t="shared" si="5"/>
        <v>0.10574259993430234</v>
      </c>
      <c r="X12" s="12" t="str">
        <f t="shared" si="0"/>
        <v>YES</v>
      </c>
      <c r="Y12" s="12" t="str">
        <f t="shared" si="1"/>
        <v>NO</v>
      </c>
      <c r="Z12" s="31" t="str">
        <f t="shared" si="8"/>
        <v>NO</v>
      </c>
      <c r="AA12" s="12"/>
      <c r="AB12" s="12"/>
    </row>
    <row r="13" spans="1:28" s="8" customFormat="1" ht="67.5" customHeight="1" x14ac:dyDescent="0.25">
      <c r="A13" s="28">
        <v>12</v>
      </c>
      <c r="B13" s="28" t="s">
        <v>201</v>
      </c>
      <c r="C13" s="28" t="s">
        <v>95</v>
      </c>
      <c r="D13" s="28" t="s">
        <v>96</v>
      </c>
      <c r="E13" s="28" t="s">
        <v>97</v>
      </c>
      <c r="F13" s="12"/>
      <c r="G13" s="28" t="s">
        <v>87</v>
      </c>
      <c r="H13" s="28" t="s">
        <v>88</v>
      </c>
      <c r="I13" s="28" t="s">
        <v>202</v>
      </c>
      <c r="J13" s="28" t="s">
        <v>102</v>
      </c>
      <c r="K13" s="28" t="s">
        <v>203</v>
      </c>
      <c r="L13" s="28" t="s">
        <v>204</v>
      </c>
      <c r="M13" s="28" t="s">
        <v>205</v>
      </c>
      <c r="N13" s="29">
        <v>7.6877063476918002</v>
      </c>
      <c r="O13" s="29">
        <v>6.4625129023313903</v>
      </c>
      <c r="P13" s="29">
        <v>11.4559018867656</v>
      </c>
      <c r="Q13" s="29">
        <v>69.699519356413603</v>
      </c>
      <c r="R13" s="29">
        <v>61.724590369634498</v>
      </c>
      <c r="S13" s="29">
        <v>92.896581476202797</v>
      </c>
      <c r="T13" s="30">
        <f t="shared" si="2"/>
        <v>0.12331887465310276</v>
      </c>
      <c r="U13" s="30">
        <f t="shared" si="3"/>
        <v>0.1046991622565815</v>
      </c>
      <c r="V13" s="30">
        <f t="shared" si="4"/>
        <v>0.11029783876098413</v>
      </c>
      <c r="W13" s="30">
        <f t="shared" si="5"/>
        <v>0.11414961767259327</v>
      </c>
      <c r="X13" s="12" t="str">
        <f t="shared" si="0"/>
        <v>YES</v>
      </c>
      <c r="Y13" s="12" t="str">
        <f t="shared" si="1"/>
        <v>NO</v>
      </c>
      <c r="Z13" s="31" t="str">
        <f t="shared" si="8"/>
        <v>NO</v>
      </c>
      <c r="AA13" s="12"/>
      <c r="AB13" s="12"/>
    </row>
    <row r="14" spans="1:28" s="8" customFormat="1" ht="67.5" customHeight="1" x14ac:dyDescent="0.25">
      <c r="A14" s="28">
        <v>13</v>
      </c>
      <c r="B14" s="28" t="s">
        <v>207</v>
      </c>
      <c r="C14" s="28" t="s">
        <v>186</v>
      </c>
      <c r="D14" s="28" t="s">
        <v>187</v>
      </c>
      <c r="E14" s="28" t="s">
        <v>208</v>
      </c>
      <c r="F14" s="28" t="s">
        <v>209</v>
      </c>
      <c r="G14" s="28" t="s">
        <v>87</v>
      </c>
      <c r="H14" s="28" t="s">
        <v>88</v>
      </c>
      <c r="I14" s="28" t="s">
        <v>210</v>
      </c>
      <c r="J14" s="28" t="s">
        <v>90</v>
      </c>
      <c r="K14" s="28" t="s">
        <v>198</v>
      </c>
      <c r="L14" s="28" t="s">
        <v>211</v>
      </c>
      <c r="M14" s="28" t="s">
        <v>212</v>
      </c>
      <c r="N14" s="29">
        <v>1.7518590000000001</v>
      </c>
      <c r="O14" s="29">
        <v>0.932504</v>
      </c>
      <c r="P14" s="29">
        <v>0.86325799999999997</v>
      </c>
      <c r="Q14" s="29">
        <v>69.422718000000003</v>
      </c>
      <c r="R14" s="29">
        <v>64.812987000000007</v>
      </c>
      <c r="S14" s="29">
        <v>70.324040999999994</v>
      </c>
      <c r="T14" s="30">
        <f t="shared" si="2"/>
        <v>1.2275432238030804E-2</v>
      </c>
      <c r="U14" s="30">
        <f t="shared" si="3"/>
        <v>1.438761031026081E-2</v>
      </c>
      <c r="V14" s="30">
        <f t="shared" si="4"/>
        <v>2.5234664537334882E-2</v>
      </c>
      <c r="W14" s="30">
        <f t="shared" si="5"/>
        <v>1.7342713165081857E-2</v>
      </c>
      <c r="X14" s="12" t="str">
        <f t="shared" si="0"/>
        <v>YES</v>
      </c>
      <c r="Y14" s="12" t="str">
        <f t="shared" si="1"/>
        <v>NO</v>
      </c>
      <c r="Z14" s="31" t="str">
        <f t="shared" si="8"/>
        <v>NO</v>
      </c>
      <c r="AA14" s="12"/>
      <c r="AB14" s="12"/>
    </row>
    <row r="15" spans="1:28" s="8" customFormat="1" ht="67.5" customHeight="1" x14ac:dyDescent="0.25">
      <c r="A15" s="28">
        <v>14</v>
      </c>
      <c r="B15" s="28" t="s">
        <v>214</v>
      </c>
      <c r="C15" s="28" t="s">
        <v>215</v>
      </c>
      <c r="D15" s="28" t="s">
        <v>216</v>
      </c>
      <c r="E15" s="28" t="s">
        <v>217</v>
      </c>
      <c r="F15" s="12"/>
      <c r="G15" s="28" t="s">
        <v>87</v>
      </c>
      <c r="H15" s="28" t="s">
        <v>88</v>
      </c>
      <c r="I15" s="12"/>
      <c r="J15" s="12"/>
      <c r="K15" s="12"/>
      <c r="L15" s="12"/>
      <c r="M15" s="12"/>
      <c r="N15" s="29">
        <v>-4.2277201199999999</v>
      </c>
      <c r="O15" s="29">
        <v>1.6829712100000001</v>
      </c>
      <c r="P15" s="29">
        <v>10.831425769999999</v>
      </c>
      <c r="Q15" s="29">
        <v>67.348753689999995</v>
      </c>
      <c r="R15" s="29">
        <v>79.240654930000005</v>
      </c>
      <c r="S15" s="29">
        <v>108.13048013</v>
      </c>
      <c r="T15" s="30">
        <f t="shared" si="2"/>
        <v>0.10016995908071345</v>
      </c>
      <c r="U15" s="30">
        <f t="shared" si="3"/>
        <v>2.1238734226600112E-2</v>
      </c>
      <c r="V15" s="30">
        <f t="shared" si="4"/>
        <v>-6.2773546478080339E-2</v>
      </c>
      <c r="W15" s="30">
        <f t="shared" si="5"/>
        <v>3.2532508162851498E-2</v>
      </c>
      <c r="X15" s="12" t="str">
        <f t="shared" si="0"/>
        <v>YES</v>
      </c>
      <c r="Y15" s="12" t="str">
        <f t="shared" si="1"/>
        <v>NO</v>
      </c>
      <c r="Z15" s="31" t="str">
        <f t="shared" si="8"/>
        <v>NO</v>
      </c>
      <c r="AA15" s="12"/>
      <c r="AB15" s="12"/>
    </row>
    <row r="16" spans="1:28" s="8" customFormat="1" ht="67.5" customHeight="1" x14ac:dyDescent="0.25">
      <c r="A16" s="28">
        <v>15</v>
      </c>
      <c r="B16" s="28" t="s">
        <v>219</v>
      </c>
      <c r="C16" s="28" t="s">
        <v>220</v>
      </c>
      <c r="D16" s="28" t="s">
        <v>221</v>
      </c>
      <c r="E16" s="28" t="s">
        <v>222</v>
      </c>
      <c r="F16" s="12"/>
      <c r="G16" s="28" t="s">
        <v>223</v>
      </c>
      <c r="H16" s="28" t="s">
        <v>224</v>
      </c>
      <c r="I16" s="28" t="s">
        <v>225</v>
      </c>
      <c r="J16" s="28" t="s">
        <v>90</v>
      </c>
      <c r="K16" s="12"/>
      <c r="L16" s="28" t="s">
        <v>226</v>
      </c>
      <c r="M16" s="28" t="s">
        <v>227</v>
      </c>
      <c r="N16" s="29">
        <v>21.567138777472501</v>
      </c>
      <c r="O16" s="29">
        <v>13.0894017331872</v>
      </c>
      <c r="P16" s="29">
        <v>17.353830202425701</v>
      </c>
      <c r="Q16" s="29">
        <v>67.031816935128901</v>
      </c>
      <c r="R16" s="29">
        <v>54.9678192201782</v>
      </c>
      <c r="S16" s="29">
        <v>67.207051487085593</v>
      </c>
      <c r="T16" s="30">
        <f t="shared" si="2"/>
        <v>0.25821442569549996</v>
      </c>
      <c r="U16" s="30">
        <f t="shared" si="3"/>
        <v>0.23812845259071505</v>
      </c>
      <c r="V16" s="30">
        <f t="shared" si="4"/>
        <v>0.32174480364070152</v>
      </c>
      <c r="W16" s="30">
        <f t="shared" si="5"/>
        <v>0.27488653472644076</v>
      </c>
      <c r="X16" s="12" t="str">
        <f t="shared" si="0"/>
        <v>YES</v>
      </c>
      <c r="Y16" s="12" t="str">
        <f t="shared" si="1"/>
        <v>NO</v>
      </c>
      <c r="Z16" s="31" t="str">
        <f t="shared" si="8"/>
        <v>NO</v>
      </c>
      <c r="AA16" s="12"/>
      <c r="AB16" s="12"/>
    </row>
    <row r="17" spans="1:28" s="8" customFormat="1" ht="67.5" customHeight="1" x14ac:dyDescent="0.25">
      <c r="A17" s="28">
        <v>16</v>
      </c>
      <c r="B17" s="28" t="s">
        <v>229</v>
      </c>
      <c r="C17" s="28" t="s">
        <v>95</v>
      </c>
      <c r="D17" s="28" t="s">
        <v>96</v>
      </c>
      <c r="E17" s="28" t="s">
        <v>97</v>
      </c>
      <c r="F17" s="12"/>
      <c r="G17" s="28" t="s">
        <v>99</v>
      </c>
      <c r="H17" s="28" t="s">
        <v>100</v>
      </c>
      <c r="I17" s="28" t="s">
        <v>230</v>
      </c>
      <c r="J17" s="28" t="s">
        <v>90</v>
      </c>
      <c r="K17" s="28" t="s">
        <v>231</v>
      </c>
      <c r="L17" s="28" t="s">
        <v>232</v>
      </c>
      <c r="M17" s="28" t="s">
        <v>233</v>
      </c>
      <c r="N17" s="29">
        <v>5.6837446240549498</v>
      </c>
      <c r="O17" s="29">
        <v>3.1862219984968698</v>
      </c>
      <c r="P17" s="29">
        <v>0.94150750514278103</v>
      </c>
      <c r="Q17" s="29">
        <v>64.280916002154996</v>
      </c>
      <c r="R17" s="29">
        <v>47.777577571228697</v>
      </c>
      <c r="S17" s="29">
        <v>68.9773846592702</v>
      </c>
      <c r="T17" s="30">
        <f t="shared" si="2"/>
        <v>1.3649510050193638E-2</v>
      </c>
      <c r="U17" s="30">
        <f t="shared" si="3"/>
        <v>6.6688646860480205E-2</v>
      </c>
      <c r="V17" s="30">
        <f t="shared" si="4"/>
        <v>8.8420404959139109E-2</v>
      </c>
      <c r="W17" s="30">
        <f t="shared" si="5"/>
        <v>5.4196296466082934E-2</v>
      </c>
      <c r="X17" s="12" t="str">
        <f t="shared" si="0"/>
        <v>YES</v>
      </c>
      <c r="Y17" s="12" t="str">
        <f t="shared" si="1"/>
        <v>NO</v>
      </c>
      <c r="Z17" s="31" t="str">
        <f t="shared" si="8"/>
        <v>NO</v>
      </c>
      <c r="AA17" s="12"/>
      <c r="AB17" s="12"/>
    </row>
    <row r="18" spans="1:28" s="8" customFormat="1" ht="67.5" customHeight="1" x14ac:dyDescent="0.25">
      <c r="A18" s="28">
        <v>17</v>
      </c>
      <c r="B18" s="28" t="s">
        <v>245</v>
      </c>
      <c r="C18" s="28" t="s">
        <v>246</v>
      </c>
      <c r="D18" s="28" t="s">
        <v>247</v>
      </c>
      <c r="E18" s="28" t="s">
        <v>248</v>
      </c>
      <c r="F18" s="12"/>
      <c r="G18" s="28" t="s">
        <v>128</v>
      </c>
      <c r="H18" s="28" t="s">
        <v>129</v>
      </c>
      <c r="I18" s="28" t="s">
        <v>249</v>
      </c>
      <c r="J18" s="28" t="s">
        <v>90</v>
      </c>
      <c r="K18" s="28" t="s">
        <v>250</v>
      </c>
      <c r="L18" s="28" t="s">
        <v>251</v>
      </c>
      <c r="M18" s="28" t="s">
        <v>252</v>
      </c>
      <c r="N18" s="29">
        <v>15.26488692</v>
      </c>
      <c r="O18" s="29">
        <v>7.7496981500000004</v>
      </c>
      <c r="P18" s="29">
        <v>12.266688909999999</v>
      </c>
      <c r="Q18" s="29">
        <v>63.626101630000001</v>
      </c>
      <c r="R18" s="29">
        <v>45.645868499999999</v>
      </c>
      <c r="S18" s="29">
        <v>67.56634837</v>
      </c>
      <c r="T18" s="30">
        <f t="shared" si="2"/>
        <v>0.1815502717836163</v>
      </c>
      <c r="U18" s="30">
        <f t="shared" si="3"/>
        <v>0.16977874240688401</v>
      </c>
      <c r="V18" s="30">
        <f t="shared" si="4"/>
        <v>0.23991548325196363</v>
      </c>
      <c r="W18" s="30">
        <f t="shared" si="5"/>
        <v>0.19951147624150248</v>
      </c>
      <c r="X18" s="12" t="str">
        <f t="shared" si="0"/>
        <v>YES</v>
      </c>
      <c r="Y18" s="12" t="str">
        <f t="shared" si="1"/>
        <v>NO</v>
      </c>
      <c r="Z18" s="31" t="str">
        <f t="shared" si="8"/>
        <v>NO</v>
      </c>
      <c r="AA18" s="12"/>
      <c r="AB18" s="12"/>
    </row>
    <row r="19" spans="1:28" s="8" customFormat="1" ht="67.5" customHeight="1" x14ac:dyDescent="0.25">
      <c r="A19" s="28">
        <v>18</v>
      </c>
      <c r="B19" s="28" t="s">
        <v>254</v>
      </c>
      <c r="C19" s="28" t="s">
        <v>220</v>
      </c>
      <c r="D19" s="28" t="s">
        <v>221</v>
      </c>
      <c r="E19" s="28" t="s">
        <v>222</v>
      </c>
      <c r="F19" s="12"/>
      <c r="G19" s="28" t="s">
        <v>87</v>
      </c>
      <c r="H19" s="28" t="s">
        <v>88</v>
      </c>
      <c r="I19" s="28" t="s">
        <v>255</v>
      </c>
      <c r="J19" s="28" t="s">
        <v>90</v>
      </c>
      <c r="K19" s="12"/>
      <c r="L19" s="28" t="s">
        <v>256</v>
      </c>
      <c r="M19" s="28" t="s">
        <v>257</v>
      </c>
      <c r="N19" s="29">
        <v>2.11386361468873</v>
      </c>
      <c r="O19" s="29">
        <v>-4.8130833927987497</v>
      </c>
      <c r="P19" s="29">
        <v>2.9135117170633098</v>
      </c>
      <c r="Q19" s="29">
        <v>63.685865312819203</v>
      </c>
      <c r="R19" s="29">
        <v>51.800807902027401</v>
      </c>
      <c r="S19" s="29">
        <v>78.926205200521196</v>
      </c>
      <c r="T19" s="30">
        <f t="shared" si="2"/>
        <v>3.6914377292829356E-2</v>
      </c>
      <c r="U19" s="30">
        <f t="shared" si="3"/>
        <v>-9.2915218656471441E-2</v>
      </c>
      <c r="V19" s="30">
        <f t="shared" si="4"/>
        <v>3.3192037264558209E-2</v>
      </c>
      <c r="W19" s="30">
        <f t="shared" si="5"/>
        <v>1.1022517679896192E-3</v>
      </c>
      <c r="X19" s="12" t="str">
        <f t="shared" si="0"/>
        <v>YES</v>
      </c>
      <c r="Y19" s="12" t="str">
        <f t="shared" si="1"/>
        <v>NO</v>
      </c>
      <c r="Z19" s="31" t="str">
        <f t="shared" si="8"/>
        <v>NO</v>
      </c>
      <c r="AA19" s="12"/>
      <c r="AB19" s="12"/>
    </row>
    <row r="20" spans="1:28" s="8" customFormat="1" ht="67.5" customHeight="1" x14ac:dyDescent="0.25">
      <c r="A20" s="28">
        <v>19</v>
      </c>
      <c r="B20" s="28" t="s">
        <v>259</v>
      </c>
      <c r="C20" s="28" t="s">
        <v>95</v>
      </c>
      <c r="D20" s="28" t="s">
        <v>96</v>
      </c>
      <c r="E20" s="28" t="s">
        <v>97</v>
      </c>
      <c r="F20" s="28" t="s">
        <v>260</v>
      </c>
      <c r="G20" s="28" t="s">
        <v>87</v>
      </c>
      <c r="H20" s="28" t="s">
        <v>88</v>
      </c>
      <c r="I20" s="28" t="s">
        <v>261</v>
      </c>
      <c r="J20" s="28" t="s">
        <v>90</v>
      </c>
      <c r="K20" s="12"/>
      <c r="L20" s="28" t="s">
        <v>262</v>
      </c>
      <c r="M20" s="28" t="s">
        <v>263</v>
      </c>
      <c r="N20" s="29">
        <v>16.1259609586163</v>
      </c>
      <c r="O20" s="29">
        <v>8.1163280272470697</v>
      </c>
      <c r="P20" s="29">
        <v>6.91030301925099</v>
      </c>
      <c r="Q20" s="29">
        <v>62.018373205087897</v>
      </c>
      <c r="R20" s="29">
        <v>36.831861464634997</v>
      </c>
      <c r="S20" s="29">
        <v>38.176700759068801</v>
      </c>
      <c r="T20" s="30">
        <f t="shared" si="2"/>
        <v>0.18100838683943796</v>
      </c>
      <c r="U20" s="30">
        <f t="shared" si="3"/>
        <v>0.22036160282151795</v>
      </c>
      <c r="V20" s="30">
        <f t="shared" si="4"/>
        <v>0.26001908991210609</v>
      </c>
      <c r="W20" s="30">
        <f t="shared" si="5"/>
        <v>0.22734648416116199</v>
      </c>
      <c r="X20" s="12" t="str">
        <f t="shared" si="0"/>
        <v>YES</v>
      </c>
      <c r="Y20" s="12" t="str">
        <f t="shared" si="1"/>
        <v>NO</v>
      </c>
      <c r="Z20" s="31" t="str">
        <f t="shared" si="8"/>
        <v>NO</v>
      </c>
      <c r="AA20" s="12"/>
      <c r="AB20" s="12"/>
    </row>
    <row r="21" spans="1:28" s="8" customFormat="1" ht="67.5" customHeight="1" x14ac:dyDescent="0.25">
      <c r="A21" s="28">
        <v>20</v>
      </c>
      <c r="B21" s="28" t="s">
        <v>265</v>
      </c>
      <c r="C21" s="28" t="s">
        <v>266</v>
      </c>
      <c r="D21" s="28" t="s">
        <v>267</v>
      </c>
      <c r="E21" s="28" t="s">
        <v>268</v>
      </c>
      <c r="F21" s="12"/>
      <c r="G21" s="28" t="s">
        <v>87</v>
      </c>
      <c r="H21" s="28" t="s">
        <v>88</v>
      </c>
      <c r="I21" s="28" t="s">
        <v>269</v>
      </c>
      <c r="J21" s="28" t="s">
        <v>90</v>
      </c>
      <c r="K21" s="12"/>
      <c r="L21" s="28" t="s">
        <v>270</v>
      </c>
      <c r="M21" s="28" t="s">
        <v>271</v>
      </c>
      <c r="N21" s="29">
        <v>1.22699761988203</v>
      </c>
      <c r="O21" s="29">
        <v>7.7892376766082504E-3</v>
      </c>
      <c r="P21" s="29">
        <v>1.31299234664078</v>
      </c>
      <c r="Q21" s="29">
        <v>57.215689758852498</v>
      </c>
      <c r="R21" s="29">
        <v>61.801557589826999</v>
      </c>
      <c r="S21" s="29">
        <v>70.292035747515698</v>
      </c>
      <c r="T21" s="30">
        <f t="shared" si="2"/>
        <v>1.867910543033582E-2</v>
      </c>
      <c r="U21" s="30">
        <f t="shared" si="3"/>
        <v>1.2603626802264314E-4</v>
      </c>
      <c r="V21" s="30">
        <f t="shared" si="4"/>
        <v>2.1445125018215605E-2</v>
      </c>
      <c r="W21" s="30">
        <f t="shared" si="5"/>
        <v>1.3458289855256572E-2</v>
      </c>
      <c r="X21" s="12" t="str">
        <f t="shared" si="0"/>
        <v>YES</v>
      </c>
      <c r="Y21" s="12" t="str">
        <f t="shared" si="1"/>
        <v>NO</v>
      </c>
      <c r="Z21" s="31" t="str">
        <f t="shared" si="8"/>
        <v>NO</v>
      </c>
      <c r="AA21" s="12"/>
      <c r="AB21" s="12"/>
    </row>
    <row r="22" spans="1:28" s="8" customFormat="1" ht="67.5" customHeight="1" x14ac:dyDescent="0.25">
      <c r="A22" s="28">
        <v>21</v>
      </c>
      <c r="B22" s="28" t="s">
        <v>273</v>
      </c>
      <c r="C22" s="28" t="s">
        <v>117</v>
      </c>
      <c r="D22" s="28" t="s">
        <v>118</v>
      </c>
      <c r="E22" s="28" t="s">
        <v>274</v>
      </c>
      <c r="F22" s="12"/>
      <c r="G22" s="28" t="s">
        <v>87</v>
      </c>
      <c r="H22" s="28" t="s">
        <v>88</v>
      </c>
      <c r="I22" s="28" t="s">
        <v>275</v>
      </c>
      <c r="J22" s="28" t="s">
        <v>90</v>
      </c>
      <c r="K22" s="12"/>
      <c r="L22" s="28" t="s">
        <v>276</v>
      </c>
      <c r="M22" s="28" t="s">
        <v>277</v>
      </c>
      <c r="N22" s="29">
        <v>9.2278607556331096</v>
      </c>
      <c r="O22" s="29">
        <v>4.2489802844567599</v>
      </c>
      <c r="P22" s="29">
        <v>6.1950115837508797</v>
      </c>
      <c r="Q22" s="29">
        <v>58.344967124397598</v>
      </c>
      <c r="R22" s="29">
        <v>44.290567350712401</v>
      </c>
      <c r="S22" s="29">
        <v>54.811671729179899</v>
      </c>
      <c r="T22" s="30">
        <f t="shared" si="2"/>
        <v>0.11302358399794733</v>
      </c>
      <c r="U22" s="30">
        <f t="shared" si="3"/>
        <v>9.5934203118498013E-2</v>
      </c>
      <c r="V22" s="30">
        <f t="shared" si="4"/>
        <v>0.15816035573314047</v>
      </c>
      <c r="W22" s="30">
        <f t="shared" si="5"/>
        <v>0.12494253215465921</v>
      </c>
      <c r="X22" s="12" t="str">
        <f t="shared" si="0"/>
        <v>YES</v>
      </c>
      <c r="Y22" s="12" t="str">
        <f t="shared" si="1"/>
        <v>NO</v>
      </c>
      <c r="Z22" s="31" t="str">
        <f t="shared" si="8"/>
        <v>NO</v>
      </c>
      <c r="AA22" s="12"/>
      <c r="AB22" s="12"/>
    </row>
    <row r="23" spans="1:28" s="8" customFormat="1" ht="67.5" customHeight="1" x14ac:dyDescent="0.25">
      <c r="A23" s="28">
        <v>22</v>
      </c>
      <c r="B23" s="28" t="s">
        <v>279</v>
      </c>
      <c r="C23" s="28" t="s">
        <v>163</v>
      </c>
      <c r="D23" s="28" t="s">
        <v>164</v>
      </c>
      <c r="E23" s="28" t="s">
        <v>165</v>
      </c>
      <c r="F23" s="12"/>
      <c r="G23" s="28" t="s">
        <v>87</v>
      </c>
      <c r="H23" s="28" t="s">
        <v>88</v>
      </c>
      <c r="I23" s="28" t="s">
        <v>280</v>
      </c>
      <c r="J23" s="28" t="s">
        <v>90</v>
      </c>
      <c r="K23" s="12"/>
      <c r="L23" s="28" t="s">
        <v>281</v>
      </c>
      <c r="M23" s="28" t="s">
        <v>282</v>
      </c>
      <c r="N23" s="29">
        <v>11.663022849062701</v>
      </c>
      <c r="O23" s="29">
        <v>1.9476046308935699</v>
      </c>
      <c r="P23" s="29">
        <v>0.44420113760135799</v>
      </c>
      <c r="Q23" s="29">
        <v>57.344297055445999</v>
      </c>
      <c r="R23" s="29">
        <v>25.5811029609706</v>
      </c>
      <c r="S23" s="29">
        <v>19.796643212672301</v>
      </c>
      <c r="T23" s="30">
        <f t="shared" si="2"/>
        <v>2.2438204943604496E-2</v>
      </c>
      <c r="U23" s="30">
        <f t="shared" si="3"/>
        <v>7.6134505766426649E-2</v>
      </c>
      <c r="V23" s="30">
        <f t="shared" si="4"/>
        <v>0.20338592411004297</v>
      </c>
      <c r="W23" s="30">
        <f t="shared" si="5"/>
        <v>0.13682388098738257</v>
      </c>
      <c r="X23" s="12" t="str">
        <f t="shared" si="0"/>
        <v>YES</v>
      </c>
      <c r="Y23" s="12" t="str">
        <f t="shared" si="1"/>
        <v>NO</v>
      </c>
      <c r="Z23" s="31" t="str">
        <f t="shared" si="8"/>
        <v>NO</v>
      </c>
      <c r="AA23" s="12"/>
      <c r="AB23" s="12"/>
    </row>
    <row r="24" spans="1:28" s="8" customFormat="1" ht="67.5" customHeight="1" x14ac:dyDescent="0.25">
      <c r="A24" s="28">
        <v>23</v>
      </c>
      <c r="B24" s="28" t="s">
        <v>284</v>
      </c>
      <c r="C24" s="28" t="s">
        <v>117</v>
      </c>
      <c r="D24" s="28" t="s">
        <v>118</v>
      </c>
      <c r="E24" s="28" t="s">
        <v>285</v>
      </c>
      <c r="F24" s="12"/>
      <c r="G24" s="28" t="s">
        <v>87</v>
      </c>
      <c r="H24" s="28" t="s">
        <v>88</v>
      </c>
      <c r="I24" s="28" t="s">
        <v>286</v>
      </c>
      <c r="J24" s="28" t="s">
        <v>90</v>
      </c>
      <c r="K24" s="12"/>
      <c r="L24" s="28" t="s">
        <v>287</v>
      </c>
      <c r="M24" s="28" t="s">
        <v>288</v>
      </c>
      <c r="N24" s="29">
        <v>8.8657749224813394</v>
      </c>
      <c r="O24" s="29">
        <v>2.20233173858069</v>
      </c>
      <c r="P24" s="29">
        <v>6.2020433789651204</v>
      </c>
      <c r="Q24" s="29">
        <v>56.205507408753597</v>
      </c>
      <c r="R24" s="29">
        <v>49.842039193075401</v>
      </c>
      <c r="S24" s="29">
        <v>78.825955565351904</v>
      </c>
      <c r="T24" s="30">
        <f t="shared" si="2"/>
        <v>7.8680218139864075E-2</v>
      </c>
      <c r="U24" s="30">
        <f t="shared" si="3"/>
        <v>4.4186228618163396E-2</v>
      </c>
      <c r="V24" s="30">
        <f t="shared" si="4"/>
        <v>0.15773854433881615</v>
      </c>
      <c r="W24" s="30">
        <f t="shared" si="5"/>
        <v>9.341603765589819E-2</v>
      </c>
      <c r="X24" s="12" t="str">
        <f t="shared" si="0"/>
        <v>YES</v>
      </c>
      <c r="Y24" s="12" t="str">
        <f t="shared" si="1"/>
        <v>NO</v>
      </c>
      <c r="Z24" s="31" t="str">
        <f t="shared" si="8"/>
        <v>NO</v>
      </c>
      <c r="AA24" s="12"/>
      <c r="AB24" s="12"/>
    </row>
    <row r="25" spans="1:28" s="8" customFormat="1" ht="67.5" customHeight="1" x14ac:dyDescent="0.25">
      <c r="A25" s="28">
        <v>24</v>
      </c>
      <c r="B25" s="28" t="s">
        <v>290</v>
      </c>
      <c r="C25" s="28" t="s">
        <v>95</v>
      </c>
      <c r="D25" s="28" t="s">
        <v>96</v>
      </c>
      <c r="E25" s="28" t="s">
        <v>97</v>
      </c>
      <c r="F25" s="12"/>
      <c r="G25" s="28" t="s">
        <v>223</v>
      </c>
      <c r="H25" s="28" t="s">
        <v>224</v>
      </c>
      <c r="I25" s="28" t="s">
        <v>291</v>
      </c>
      <c r="J25" s="28" t="s">
        <v>90</v>
      </c>
      <c r="K25" s="28" t="s">
        <v>292</v>
      </c>
      <c r="L25" s="28" t="s">
        <v>293</v>
      </c>
      <c r="M25" s="28" t="s">
        <v>294</v>
      </c>
      <c r="N25" s="29">
        <v>6.7677933047249699</v>
      </c>
      <c r="O25" s="29">
        <v>4.8526125737597603</v>
      </c>
      <c r="P25" s="29">
        <v>7.6121378592484596</v>
      </c>
      <c r="Q25" s="29">
        <v>55.498227313183001</v>
      </c>
      <c r="R25" s="29">
        <v>46.656586483743403</v>
      </c>
      <c r="S25" s="29">
        <v>83.374007454015</v>
      </c>
      <c r="T25" s="30">
        <f t="shared" si="2"/>
        <v>9.130109121175374E-2</v>
      </c>
      <c r="U25" s="30">
        <f t="shared" si="3"/>
        <v>0.10400702107623241</v>
      </c>
      <c r="V25" s="30">
        <f t="shared" si="4"/>
        <v>0.12194611670267447</v>
      </c>
      <c r="W25" s="30">
        <f t="shared" si="5"/>
        <v>0.10366337482260912</v>
      </c>
      <c r="X25" s="12" t="str">
        <f t="shared" si="0"/>
        <v>YES</v>
      </c>
      <c r="Y25" s="12" t="str">
        <f t="shared" si="1"/>
        <v>NO</v>
      </c>
      <c r="Z25" s="31" t="str">
        <f t="shared" si="8"/>
        <v>NO</v>
      </c>
      <c r="AA25" s="12"/>
      <c r="AB25" s="12"/>
    </row>
    <row r="26" spans="1:28" s="8" customFormat="1" ht="67.5" customHeight="1" x14ac:dyDescent="0.25">
      <c r="A26" s="28">
        <v>25</v>
      </c>
      <c r="B26" s="28" t="s">
        <v>296</v>
      </c>
      <c r="C26" s="28" t="s">
        <v>95</v>
      </c>
      <c r="D26" s="28" t="s">
        <v>96</v>
      </c>
      <c r="E26" s="28" t="s">
        <v>97</v>
      </c>
      <c r="F26" s="12"/>
      <c r="G26" s="28" t="s">
        <v>128</v>
      </c>
      <c r="H26" s="28" t="s">
        <v>129</v>
      </c>
      <c r="I26" s="28" t="s">
        <v>297</v>
      </c>
      <c r="J26" s="28" t="s">
        <v>90</v>
      </c>
      <c r="K26" s="28" t="s">
        <v>298</v>
      </c>
      <c r="L26" s="28" t="s">
        <v>299</v>
      </c>
      <c r="M26" s="28" t="s">
        <v>300</v>
      </c>
      <c r="N26" s="29">
        <v>3.9744807071030501</v>
      </c>
      <c r="O26" s="29">
        <v>1.37627272953353</v>
      </c>
      <c r="P26" s="29">
        <v>13.4259542525902</v>
      </c>
      <c r="Q26" s="29">
        <v>54.720725199663597</v>
      </c>
      <c r="R26" s="29">
        <v>41.494452364990501</v>
      </c>
      <c r="S26" s="29">
        <v>77.285533778639504</v>
      </c>
      <c r="T26" s="30">
        <f t="shared" si="2"/>
        <v>0.17371885262570214</v>
      </c>
      <c r="U26" s="30">
        <f t="shared" si="3"/>
        <v>3.3167632083143529E-2</v>
      </c>
      <c r="V26" s="30">
        <f t="shared" si="4"/>
        <v>7.2632091270740023E-2</v>
      </c>
      <c r="W26" s="30">
        <f t="shared" si="5"/>
        <v>0.10822265536464941</v>
      </c>
      <c r="X26" s="12" t="str">
        <f t="shared" si="0"/>
        <v>YES</v>
      </c>
      <c r="Y26" s="12" t="str">
        <f t="shared" si="1"/>
        <v>NO</v>
      </c>
      <c r="Z26" s="31" t="str">
        <f t="shared" si="8"/>
        <v>NO</v>
      </c>
      <c r="AA26" s="12"/>
      <c r="AB26" s="12"/>
    </row>
    <row r="27" spans="1:28" s="8" customFormat="1" ht="67.5" customHeight="1" x14ac:dyDescent="0.25">
      <c r="A27" s="28">
        <v>26</v>
      </c>
      <c r="B27" s="28" t="s">
        <v>302</v>
      </c>
      <c r="C27" s="28" t="s">
        <v>303</v>
      </c>
      <c r="D27" s="28" t="s">
        <v>304</v>
      </c>
      <c r="E27" s="28" t="s">
        <v>305</v>
      </c>
      <c r="F27" s="12"/>
      <c r="G27" s="28" t="s">
        <v>87</v>
      </c>
      <c r="H27" s="28" t="s">
        <v>88</v>
      </c>
      <c r="I27" s="28" t="s">
        <v>306</v>
      </c>
      <c r="J27" s="28" t="s">
        <v>90</v>
      </c>
      <c r="K27" s="12"/>
      <c r="L27" s="28" t="s">
        <v>307</v>
      </c>
      <c r="M27" s="28" t="s">
        <v>308</v>
      </c>
      <c r="N27" s="29">
        <v>9.10995422121389</v>
      </c>
      <c r="O27" s="29">
        <v>6.6834279775987797</v>
      </c>
      <c r="P27" s="29">
        <v>6.9650464935738396</v>
      </c>
      <c r="Q27" s="29">
        <v>54.053099621129498</v>
      </c>
      <c r="R27" s="29">
        <v>43.9428489383521</v>
      </c>
      <c r="S27" s="29">
        <v>41.967370579042303</v>
      </c>
      <c r="T27" s="30">
        <f t="shared" si="2"/>
        <v>0.1659633757720349</v>
      </c>
      <c r="U27" s="30">
        <f t="shared" si="3"/>
        <v>0.15209364297192096</v>
      </c>
      <c r="V27" s="30">
        <f t="shared" si="4"/>
        <v>0.16853712895407733</v>
      </c>
      <c r="W27" s="30">
        <f t="shared" si="5"/>
        <v>0.1626028078818432</v>
      </c>
      <c r="X27" s="12" t="str">
        <f t="shared" si="0"/>
        <v>YES</v>
      </c>
      <c r="Y27" s="12" t="str">
        <f t="shared" si="1"/>
        <v>NO</v>
      </c>
      <c r="Z27" s="31" t="str">
        <f t="shared" si="8"/>
        <v>NO</v>
      </c>
      <c r="AA27" s="12"/>
      <c r="AB27" s="12"/>
    </row>
    <row r="28" spans="1:28" s="8" customFormat="1" ht="67.5" customHeight="1" x14ac:dyDescent="0.25">
      <c r="A28" s="28">
        <v>27</v>
      </c>
      <c r="B28" s="28" t="s">
        <v>315</v>
      </c>
      <c r="C28" s="28" t="s">
        <v>95</v>
      </c>
      <c r="D28" s="28" t="s">
        <v>96</v>
      </c>
      <c r="E28" s="28" t="s">
        <v>97</v>
      </c>
      <c r="F28" s="12"/>
      <c r="G28" s="28" t="s">
        <v>99</v>
      </c>
      <c r="H28" s="28" t="s">
        <v>100</v>
      </c>
      <c r="I28" s="28" t="s">
        <v>316</v>
      </c>
      <c r="J28" s="28" t="s">
        <v>90</v>
      </c>
      <c r="K28" s="28" t="s">
        <v>181</v>
      </c>
      <c r="L28" s="28" t="s">
        <v>317</v>
      </c>
      <c r="M28" s="28" t="s">
        <v>318</v>
      </c>
      <c r="N28" s="29">
        <v>8.0894946062877899</v>
      </c>
      <c r="O28" s="29">
        <v>4.07337589610494</v>
      </c>
      <c r="P28" s="29">
        <v>3.2098565735375502</v>
      </c>
      <c r="Q28" s="29">
        <v>52.6902018113922</v>
      </c>
      <c r="R28" s="29">
        <v>29.318504219342799</v>
      </c>
      <c r="S28" s="29">
        <v>46.776359594090302</v>
      </c>
      <c r="T28" s="30">
        <f t="shared" si="2"/>
        <v>6.8621342092279491E-2</v>
      </c>
      <c r="U28" s="30">
        <f t="shared" si="3"/>
        <v>0.13893532445006324</v>
      </c>
      <c r="V28" s="30">
        <f t="shared" si="4"/>
        <v>0.15352939119961298</v>
      </c>
      <c r="W28" s="30">
        <f t="shared" si="5"/>
        <v>0.11936731174027487</v>
      </c>
      <c r="X28" s="12" t="str">
        <f t="shared" si="0"/>
        <v>YES</v>
      </c>
      <c r="Y28" s="12" t="str">
        <f t="shared" si="1"/>
        <v>NO</v>
      </c>
      <c r="Z28" s="31" t="str">
        <f t="shared" si="8"/>
        <v>NO</v>
      </c>
      <c r="AA28" s="12"/>
      <c r="AB28" s="12"/>
    </row>
    <row r="29" spans="1:28" s="8" customFormat="1" ht="67.5" customHeight="1" x14ac:dyDescent="0.25">
      <c r="A29" s="28">
        <v>28</v>
      </c>
      <c r="B29" s="28" t="s">
        <v>325</v>
      </c>
      <c r="C29" s="28" t="s">
        <v>326</v>
      </c>
      <c r="D29" s="28" t="s">
        <v>327</v>
      </c>
      <c r="E29" s="28" t="s">
        <v>328</v>
      </c>
      <c r="F29" s="12"/>
      <c r="G29" s="28" t="s">
        <v>87</v>
      </c>
      <c r="H29" s="28" t="s">
        <v>88</v>
      </c>
      <c r="I29" s="28" t="s">
        <v>329</v>
      </c>
      <c r="J29" s="28" t="s">
        <v>90</v>
      </c>
      <c r="K29" s="28" t="s">
        <v>330</v>
      </c>
      <c r="L29" s="28" t="s">
        <v>331</v>
      </c>
      <c r="M29" s="28" t="s">
        <v>332</v>
      </c>
      <c r="N29" s="29">
        <v>9.4339999999999993</v>
      </c>
      <c r="O29" s="29">
        <v>5.3449999999999998</v>
      </c>
      <c r="P29" s="29">
        <v>3.81</v>
      </c>
      <c r="Q29" s="29">
        <v>48.225999999999999</v>
      </c>
      <c r="R29" s="29">
        <v>39.375999999999998</v>
      </c>
      <c r="S29" s="29">
        <v>36.756999999999998</v>
      </c>
      <c r="T29" s="30">
        <f t="shared" si="2"/>
        <v>0.10365372582093207</v>
      </c>
      <c r="U29" s="30">
        <f t="shared" si="3"/>
        <v>0.13574258431531896</v>
      </c>
      <c r="V29" s="30">
        <f t="shared" si="4"/>
        <v>0.19562061958279764</v>
      </c>
      <c r="W29" s="30">
        <f t="shared" si="5"/>
        <v>0.14947852588071628</v>
      </c>
      <c r="X29" s="12" t="str">
        <f t="shared" si="0"/>
        <v>YES</v>
      </c>
      <c r="Y29" s="12" t="str">
        <f t="shared" si="1"/>
        <v>NO</v>
      </c>
      <c r="Z29" s="31" t="str">
        <f t="shared" ref="Z29:Z30" si="9">IF(AVERAGE(N29:P29)&lt;0,"YES","NO")</f>
        <v>NO</v>
      </c>
      <c r="AA29" s="12"/>
      <c r="AB29" s="12"/>
    </row>
    <row r="30" spans="1:28" s="8" customFormat="1" ht="67.5" customHeight="1" x14ac:dyDescent="0.25">
      <c r="A30" s="28">
        <v>29</v>
      </c>
      <c r="B30" s="28" t="s">
        <v>334</v>
      </c>
      <c r="C30" s="28" t="s">
        <v>186</v>
      </c>
      <c r="D30" s="28" t="s">
        <v>187</v>
      </c>
      <c r="E30" s="28" t="s">
        <v>335</v>
      </c>
      <c r="F30" s="28" t="s">
        <v>336</v>
      </c>
      <c r="G30" s="28" t="s">
        <v>128</v>
      </c>
      <c r="H30" s="28" t="s">
        <v>129</v>
      </c>
      <c r="I30" s="28" t="s">
        <v>337</v>
      </c>
      <c r="J30" s="28" t="s">
        <v>90</v>
      </c>
      <c r="K30" s="28" t="s">
        <v>338</v>
      </c>
      <c r="L30" s="28" t="s">
        <v>339</v>
      </c>
      <c r="M30" s="28" t="s">
        <v>340</v>
      </c>
      <c r="N30" s="29">
        <v>0.15909400000000001</v>
      </c>
      <c r="O30" s="29">
        <v>0.25255699999999998</v>
      </c>
      <c r="P30" s="29">
        <v>0.132795</v>
      </c>
      <c r="Q30" s="29">
        <v>46.018085999999997</v>
      </c>
      <c r="R30" s="29">
        <v>48.354565999999998</v>
      </c>
      <c r="S30" s="29">
        <v>51.590071999999999</v>
      </c>
      <c r="T30" s="30">
        <f t="shared" si="2"/>
        <v>2.5740417652450648E-3</v>
      </c>
      <c r="U30" s="30">
        <f t="shared" si="3"/>
        <v>5.2230227854800724E-3</v>
      </c>
      <c r="V30" s="30">
        <f t="shared" si="4"/>
        <v>3.4572059342059562E-3</v>
      </c>
      <c r="W30" s="30">
        <f t="shared" si="5"/>
        <v>3.730034525801259E-3</v>
      </c>
      <c r="X30" s="12" t="str">
        <f t="shared" si="0"/>
        <v>YES</v>
      </c>
      <c r="Y30" s="12" t="str">
        <f t="shared" si="1"/>
        <v>NO</v>
      </c>
      <c r="Z30" s="31" t="str">
        <f t="shared" si="9"/>
        <v>NO</v>
      </c>
      <c r="AA30" s="12"/>
      <c r="AB30" s="12"/>
    </row>
    <row r="31" spans="1:28" s="8" customFormat="1" ht="67.5" customHeight="1" x14ac:dyDescent="0.25">
      <c r="A31" s="28">
        <v>30</v>
      </c>
      <c r="B31" s="28" t="s">
        <v>349</v>
      </c>
      <c r="C31" s="28" t="s">
        <v>220</v>
      </c>
      <c r="D31" s="28" t="s">
        <v>221</v>
      </c>
      <c r="E31" s="28" t="s">
        <v>222</v>
      </c>
      <c r="F31" s="12"/>
      <c r="G31" s="28" t="s">
        <v>87</v>
      </c>
      <c r="H31" s="28" t="s">
        <v>88</v>
      </c>
      <c r="I31" s="28" t="s">
        <v>350</v>
      </c>
      <c r="J31" s="28" t="s">
        <v>90</v>
      </c>
      <c r="K31" s="12"/>
      <c r="L31" s="28" t="s">
        <v>351</v>
      </c>
      <c r="M31" s="28" t="s">
        <v>352</v>
      </c>
      <c r="N31" s="29">
        <v>0.94165551693766503</v>
      </c>
      <c r="O31" s="29">
        <v>-9.7604692171794197E-2</v>
      </c>
      <c r="P31" s="29">
        <v>3.46990711371267</v>
      </c>
      <c r="Q31" s="29">
        <v>44.8324458899829</v>
      </c>
      <c r="R31" s="29">
        <v>35.526924032885503</v>
      </c>
      <c r="S31" s="29">
        <v>52.958851634698398</v>
      </c>
      <c r="T31" s="30">
        <f t="shared" si="2"/>
        <v>6.5520814870524927E-2</v>
      </c>
      <c r="U31" s="30">
        <f t="shared" si="3"/>
        <v>-2.7473442981285514E-3</v>
      </c>
      <c r="V31" s="30">
        <f t="shared" si="4"/>
        <v>2.1003884535955312E-2</v>
      </c>
      <c r="W31" s="30">
        <f t="shared" si="5"/>
        <v>3.2358351979783755E-2</v>
      </c>
      <c r="X31" s="12" t="str">
        <f t="shared" si="0"/>
        <v>YES</v>
      </c>
      <c r="Y31" s="12" t="str">
        <f t="shared" si="1"/>
        <v>NO</v>
      </c>
      <c r="Z31" s="31" t="str">
        <f>IF(AVERAGE(N31:P31)&lt;0,"YES","NO")</f>
        <v>NO</v>
      </c>
      <c r="AA31" s="12"/>
      <c r="AB31" s="12"/>
    </row>
    <row r="32" spans="1:28" s="8" customFormat="1" ht="67.5" customHeight="1" x14ac:dyDescent="0.25">
      <c r="A32" s="28">
        <v>31</v>
      </c>
      <c r="B32" s="28" t="s">
        <v>361</v>
      </c>
      <c r="C32" s="28" t="s">
        <v>95</v>
      </c>
      <c r="D32" s="28" t="s">
        <v>96</v>
      </c>
      <c r="E32" s="28" t="s">
        <v>97</v>
      </c>
      <c r="F32" s="12"/>
      <c r="G32" s="28" t="s">
        <v>99</v>
      </c>
      <c r="H32" s="28" t="s">
        <v>100</v>
      </c>
      <c r="I32" s="28" t="s">
        <v>151</v>
      </c>
      <c r="J32" s="28" t="s">
        <v>90</v>
      </c>
      <c r="K32" s="28" t="s">
        <v>362</v>
      </c>
      <c r="L32" s="28" t="s">
        <v>152</v>
      </c>
      <c r="M32" s="28" t="s">
        <v>363</v>
      </c>
      <c r="N32" s="29">
        <v>0.61691991551460901</v>
      </c>
      <c r="O32" s="29">
        <v>2.2361908491527802</v>
      </c>
      <c r="P32" s="29">
        <v>3.20263821033243</v>
      </c>
      <c r="Q32" s="29">
        <v>38.637987853698498</v>
      </c>
      <c r="R32" s="29">
        <v>34.680819651649003</v>
      </c>
      <c r="S32" s="29">
        <v>72.365902911739298</v>
      </c>
      <c r="T32" s="30">
        <f t="shared" si="2"/>
        <v>4.4256177031861417E-2</v>
      </c>
      <c r="U32" s="30">
        <f t="shared" si="3"/>
        <v>6.4479181046300724E-2</v>
      </c>
      <c r="V32" s="30">
        <f t="shared" si="4"/>
        <v>1.5966667773967849E-2</v>
      </c>
      <c r="W32" s="30">
        <f t="shared" si="5"/>
        <v>4.1567498453767476E-2</v>
      </c>
      <c r="X32" s="12" t="str">
        <f t="shared" si="0"/>
        <v>YES</v>
      </c>
      <c r="Y32" s="12" t="str">
        <f t="shared" si="1"/>
        <v>NO</v>
      </c>
      <c r="Z32" s="31" t="str">
        <f t="shared" ref="Z32:Z47" si="10">IF(AVERAGE(N32:P32)&lt;0,"YES","NO")</f>
        <v>NO</v>
      </c>
      <c r="AA32" s="12"/>
      <c r="AB32" s="12"/>
    </row>
    <row r="33" spans="1:28" s="8" customFormat="1" ht="67.5" customHeight="1" x14ac:dyDescent="0.25">
      <c r="A33" s="28">
        <v>32</v>
      </c>
      <c r="B33" s="28" t="s">
        <v>365</v>
      </c>
      <c r="C33" s="28" t="s">
        <v>95</v>
      </c>
      <c r="D33" s="28" t="s">
        <v>96</v>
      </c>
      <c r="E33" s="28" t="s">
        <v>97</v>
      </c>
      <c r="F33" s="12"/>
      <c r="G33" s="28" t="s">
        <v>87</v>
      </c>
      <c r="H33" s="28" t="s">
        <v>88</v>
      </c>
      <c r="I33" s="28" t="s">
        <v>366</v>
      </c>
      <c r="J33" s="28" t="s">
        <v>102</v>
      </c>
      <c r="K33" s="28" t="s">
        <v>367</v>
      </c>
      <c r="L33" s="28" t="s">
        <v>368</v>
      </c>
      <c r="M33" s="28" t="s">
        <v>369</v>
      </c>
      <c r="N33" s="29">
        <v>4.7028407699453503</v>
      </c>
      <c r="O33" s="29">
        <v>3.3439997759671001</v>
      </c>
      <c r="P33" s="29">
        <v>6.0253777037738496</v>
      </c>
      <c r="Q33" s="29">
        <v>37.8124608243903</v>
      </c>
      <c r="R33" s="29">
        <v>30.904334694706002</v>
      </c>
      <c r="S33" s="29">
        <v>46.984685582368797</v>
      </c>
      <c r="T33" s="30">
        <f t="shared" si="2"/>
        <v>0.12824131159100272</v>
      </c>
      <c r="U33" s="30">
        <f t="shared" si="3"/>
        <v>0.10820487834478237</v>
      </c>
      <c r="V33" s="30">
        <f t="shared" si="4"/>
        <v>0.12437277731767886</v>
      </c>
      <c r="W33" s="30">
        <f t="shared" si="5"/>
        <v>0.12162522135170928</v>
      </c>
      <c r="X33" s="12" t="str">
        <f t="shared" si="0"/>
        <v>YES</v>
      </c>
      <c r="Y33" s="12" t="str">
        <f t="shared" si="1"/>
        <v>NO</v>
      </c>
      <c r="Z33" s="31" t="str">
        <f t="shared" si="10"/>
        <v>NO</v>
      </c>
      <c r="AA33" s="12"/>
      <c r="AB33" s="12"/>
    </row>
    <row r="34" spans="1:28" s="8" customFormat="1" ht="67.5" customHeight="1" x14ac:dyDescent="0.25">
      <c r="A34" s="28">
        <v>33</v>
      </c>
      <c r="B34" s="28" t="s">
        <v>371</v>
      </c>
      <c r="C34" s="28" t="s">
        <v>95</v>
      </c>
      <c r="D34" s="28" t="s">
        <v>96</v>
      </c>
      <c r="E34" s="28" t="s">
        <v>372</v>
      </c>
      <c r="F34" s="28" t="s">
        <v>373</v>
      </c>
      <c r="G34" s="28" t="s">
        <v>87</v>
      </c>
      <c r="H34" s="28" t="s">
        <v>88</v>
      </c>
      <c r="I34" s="28" t="s">
        <v>374</v>
      </c>
      <c r="J34" s="28" t="s">
        <v>90</v>
      </c>
      <c r="K34" s="28" t="s">
        <v>375</v>
      </c>
      <c r="L34" s="28" t="s">
        <v>376</v>
      </c>
      <c r="M34" s="28" t="s">
        <v>377</v>
      </c>
      <c r="N34" s="29">
        <v>7.1680603583664997</v>
      </c>
      <c r="O34" s="29">
        <v>2.9423796038258598</v>
      </c>
      <c r="P34" s="29">
        <v>2.8653019537744</v>
      </c>
      <c r="Q34" s="29">
        <v>35.569337159319801</v>
      </c>
      <c r="R34" s="29">
        <v>18.835917680623702</v>
      </c>
      <c r="S34" s="29">
        <v>18.6468583184419</v>
      </c>
      <c r="T34" s="30">
        <f t="shared" si="2"/>
        <v>0.1536613784929439</v>
      </c>
      <c r="U34" s="30">
        <f t="shared" si="3"/>
        <v>0.15621110973810703</v>
      </c>
      <c r="V34" s="30">
        <f t="shared" si="4"/>
        <v>0.20152358550455415</v>
      </c>
      <c r="W34" s="30">
        <f t="shared" si="5"/>
        <v>0.17762308788842093</v>
      </c>
      <c r="X34" s="12" t="str">
        <f t="shared" si="0"/>
        <v>YES</v>
      </c>
      <c r="Y34" s="12" t="str">
        <f t="shared" si="1"/>
        <v>NO</v>
      </c>
      <c r="Z34" s="31" t="str">
        <f t="shared" si="10"/>
        <v>NO</v>
      </c>
      <c r="AA34" s="12"/>
      <c r="AB34" s="12"/>
    </row>
    <row r="35" spans="1:28" s="8" customFormat="1" ht="67.5" customHeight="1" x14ac:dyDescent="0.25">
      <c r="A35" s="28">
        <v>34</v>
      </c>
      <c r="B35" s="28" t="s">
        <v>379</v>
      </c>
      <c r="C35" s="28" t="s">
        <v>380</v>
      </c>
      <c r="D35" s="28" t="s">
        <v>381</v>
      </c>
      <c r="E35" s="28" t="s">
        <v>382</v>
      </c>
      <c r="F35" s="12"/>
      <c r="G35" s="28" t="s">
        <v>99</v>
      </c>
      <c r="H35" s="28" t="s">
        <v>100</v>
      </c>
      <c r="I35" s="28" t="s">
        <v>383</v>
      </c>
      <c r="J35" s="28" t="s">
        <v>90</v>
      </c>
      <c r="K35" s="28" t="s">
        <v>384</v>
      </c>
      <c r="L35" s="28" t="s">
        <v>385</v>
      </c>
      <c r="M35" s="28" t="s">
        <v>386</v>
      </c>
      <c r="N35" s="29">
        <v>4.56060739441281</v>
      </c>
      <c r="O35" s="29">
        <v>1.59921851184357</v>
      </c>
      <c r="P35" s="29">
        <v>4.9747589362426403</v>
      </c>
      <c r="Q35" s="29">
        <v>35.113392459517399</v>
      </c>
      <c r="R35" s="29">
        <v>29.422290032729101</v>
      </c>
      <c r="S35" s="29">
        <v>36.984566975698598</v>
      </c>
      <c r="T35" s="30">
        <f t="shared" si="2"/>
        <v>0.1345090491261233</v>
      </c>
      <c r="U35" s="30">
        <f t="shared" si="3"/>
        <v>5.4353978227548339E-2</v>
      </c>
      <c r="V35" s="30">
        <f t="shared" si="4"/>
        <v>0.12988227781382225</v>
      </c>
      <c r="W35" s="30">
        <f t="shared" si="5"/>
        <v>0.10967846218713984</v>
      </c>
      <c r="X35" s="12" t="str">
        <f t="shared" si="0"/>
        <v>YES</v>
      </c>
      <c r="Y35" s="12" t="str">
        <f t="shared" si="1"/>
        <v>NO</v>
      </c>
      <c r="Z35" s="31" t="str">
        <f t="shared" si="10"/>
        <v>NO</v>
      </c>
      <c r="AA35" s="12"/>
      <c r="AB35" s="12"/>
    </row>
    <row r="36" spans="1:28" s="8" customFormat="1" ht="67.5" customHeight="1" x14ac:dyDescent="0.25">
      <c r="A36" s="28">
        <v>35</v>
      </c>
      <c r="B36" s="28" t="s">
        <v>388</v>
      </c>
      <c r="C36" s="28" t="s">
        <v>95</v>
      </c>
      <c r="D36" s="28" t="s">
        <v>96</v>
      </c>
      <c r="E36" s="28" t="s">
        <v>97</v>
      </c>
      <c r="F36" s="12"/>
      <c r="G36" s="28" t="s">
        <v>87</v>
      </c>
      <c r="H36" s="28" t="s">
        <v>88</v>
      </c>
      <c r="I36" s="28" t="s">
        <v>389</v>
      </c>
      <c r="J36" s="28" t="s">
        <v>90</v>
      </c>
      <c r="K36" s="28" t="s">
        <v>390</v>
      </c>
      <c r="L36" s="28" t="s">
        <v>391</v>
      </c>
      <c r="M36" s="28" t="s">
        <v>392</v>
      </c>
      <c r="N36" s="29">
        <v>4.28137192225108</v>
      </c>
      <c r="O36" s="29">
        <v>1.7841475335579799</v>
      </c>
      <c r="P36" s="29">
        <v>3.65115451530079</v>
      </c>
      <c r="Q36" s="29">
        <v>34.289029270697398</v>
      </c>
      <c r="R36" s="29">
        <v>22.579011507565799</v>
      </c>
      <c r="S36" s="29">
        <v>32.8595710227615</v>
      </c>
      <c r="T36" s="30">
        <f t="shared" si="2"/>
        <v>0.11111388255104339</v>
      </c>
      <c r="U36" s="30">
        <f t="shared" si="3"/>
        <v>7.90179646686546E-2</v>
      </c>
      <c r="V36" s="30">
        <f t="shared" si="4"/>
        <v>0.12486127526245953</v>
      </c>
      <c r="W36" s="30">
        <f t="shared" si="5"/>
        <v>0.10829079004863122</v>
      </c>
      <c r="X36" s="12" t="str">
        <f t="shared" si="0"/>
        <v>YES</v>
      </c>
      <c r="Y36" s="12" t="str">
        <f t="shared" si="1"/>
        <v>NO</v>
      </c>
      <c r="Z36" s="31" t="str">
        <f t="shared" si="10"/>
        <v>NO</v>
      </c>
      <c r="AA36" s="12"/>
      <c r="AB36" s="12"/>
    </row>
    <row r="37" spans="1:28" s="8" customFormat="1" ht="67.5" customHeight="1" x14ac:dyDescent="0.25">
      <c r="A37" s="28">
        <v>36</v>
      </c>
      <c r="B37" s="28" t="s">
        <v>394</v>
      </c>
      <c r="C37" s="28" t="s">
        <v>186</v>
      </c>
      <c r="D37" s="28" t="s">
        <v>187</v>
      </c>
      <c r="E37" s="28" t="s">
        <v>395</v>
      </c>
      <c r="F37" s="28" t="s">
        <v>396</v>
      </c>
      <c r="G37" s="28" t="s">
        <v>128</v>
      </c>
      <c r="H37" s="28" t="s">
        <v>129</v>
      </c>
      <c r="I37" s="28" t="s">
        <v>397</v>
      </c>
      <c r="J37" s="28" t="s">
        <v>90</v>
      </c>
      <c r="K37" s="28" t="s">
        <v>338</v>
      </c>
      <c r="L37" s="28" t="s">
        <v>398</v>
      </c>
      <c r="M37" s="28" t="s">
        <v>399</v>
      </c>
      <c r="N37" s="29">
        <v>3.365818</v>
      </c>
      <c r="O37" s="29">
        <v>2.3234859999999999</v>
      </c>
      <c r="P37" s="29">
        <v>1.594892</v>
      </c>
      <c r="Q37" s="29">
        <v>32.687173000000001</v>
      </c>
      <c r="R37" s="29">
        <v>25.927859999999999</v>
      </c>
      <c r="S37" s="29">
        <v>29.563084</v>
      </c>
      <c r="T37" s="30">
        <f t="shared" si="2"/>
        <v>5.3948769350315416E-2</v>
      </c>
      <c r="U37" s="30">
        <f t="shared" si="3"/>
        <v>8.9613489119425974E-2</v>
      </c>
      <c r="V37" s="30">
        <f t="shared" si="4"/>
        <v>0.10297060562563792</v>
      </c>
      <c r="W37" s="30">
        <f t="shared" si="5"/>
        <v>8.2607751762265452E-2</v>
      </c>
      <c r="X37" s="12" t="str">
        <f t="shared" si="0"/>
        <v>YES</v>
      </c>
      <c r="Y37" s="12" t="str">
        <f t="shared" si="1"/>
        <v>NO</v>
      </c>
      <c r="Z37" s="31" t="str">
        <f t="shared" si="10"/>
        <v>NO</v>
      </c>
      <c r="AA37" s="12"/>
      <c r="AB37" s="12"/>
    </row>
    <row r="38" spans="1:28" s="8" customFormat="1" ht="67.5" customHeight="1" x14ac:dyDescent="0.25">
      <c r="A38" s="28">
        <v>37</v>
      </c>
      <c r="B38" s="28" t="s">
        <v>401</v>
      </c>
      <c r="C38" s="28" t="s">
        <v>343</v>
      </c>
      <c r="D38" s="28" t="s">
        <v>344</v>
      </c>
      <c r="E38" s="28" t="s">
        <v>402</v>
      </c>
      <c r="F38" s="12"/>
      <c r="G38" s="28" t="s">
        <v>403</v>
      </c>
      <c r="H38" s="28" t="s">
        <v>404</v>
      </c>
      <c r="I38" s="28" t="s">
        <v>405</v>
      </c>
      <c r="J38" s="28" t="s">
        <v>90</v>
      </c>
      <c r="K38" s="12"/>
      <c r="L38" s="28" t="s">
        <v>406</v>
      </c>
      <c r="M38" s="28" t="s">
        <v>407</v>
      </c>
      <c r="N38" s="29">
        <v>1.479187</v>
      </c>
      <c r="O38" s="29">
        <v>-1.6664399999999999</v>
      </c>
      <c r="P38" s="29">
        <v>0.47198000000000001</v>
      </c>
      <c r="Q38" s="29">
        <v>32.287478999999998</v>
      </c>
      <c r="R38" s="29">
        <v>22.572271000000001</v>
      </c>
      <c r="S38" s="29">
        <v>29.827052999999999</v>
      </c>
      <c r="T38" s="30">
        <f t="shared" si="2"/>
        <v>1.5823889809026725E-2</v>
      </c>
      <c r="U38" s="30">
        <f t="shared" si="3"/>
        <v>-7.3826864828975339E-2</v>
      </c>
      <c r="V38" s="30">
        <f t="shared" si="4"/>
        <v>4.5813022441299929E-2</v>
      </c>
      <c r="W38" s="30">
        <f t="shared" si="5"/>
        <v>3.3621177079975512E-3</v>
      </c>
      <c r="X38" s="12" t="str">
        <f t="shared" si="0"/>
        <v>YES</v>
      </c>
      <c r="Y38" s="12" t="str">
        <f t="shared" si="1"/>
        <v>NO</v>
      </c>
      <c r="Z38" s="31" t="str">
        <f t="shared" si="10"/>
        <v>NO</v>
      </c>
      <c r="AA38" s="12"/>
      <c r="AB38" s="12"/>
    </row>
    <row r="39" spans="1:28" s="8" customFormat="1" ht="67.5" customHeight="1" x14ac:dyDescent="0.25">
      <c r="A39" s="28">
        <v>38</v>
      </c>
      <c r="B39" s="28" t="s">
        <v>409</v>
      </c>
      <c r="C39" s="28" t="s">
        <v>410</v>
      </c>
      <c r="D39" s="28" t="s">
        <v>411</v>
      </c>
      <c r="E39" s="28" t="s">
        <v>412</v>
      </c>
      <c r="F39" s="12"/>
      <c r="G39" s="28" t="s">
        <v>99</v>
      </c>
      <c r="H39" s="28" t="s">
        <v>100</v>
      </c>
      <c r="I39" s="28" t="s">
        <v>255</v>
      </c>
      <c r="J39" s="28" t="s">
        <v>90</v>
      </c>
      <c r="K39" s="12"/>
      <c r="L39" s="28" t="s">
        <v>256</v>
      </c>
      <c r="M39" s="28" t="s">
        <v>413</v>
      </c>
      <c r="N39" s="29">
        <v>2.7195260000000001</v>
      </c>
      <c r="O39" s="29">
        <v>1.1369830000000001</v>
      </c>
      <c r="P39" s="29">
        <v>1.285615</v>
      </c>
      <c r="Q39" s="29">
        <v>32.103918999999998</v>
      </c>
      <c r="R39" s="29">
        <v>22.533503</v>
      </c>
      <c r="S39" s="29">
        <v>26.708570000000002</v>
      </c>
      <c r="T39" s="30">
        <f t="shared" si="2"/>
        <v>4.8134924483040457E-2</v>
      </c>
      <c r="U39" s="30">
        <f t="shared" si="3"/>
        <v>5.0457445520121755E-2</v>
      </c>
      <c r="V39" s="30">
        <f t="shared" si="4"/>
        <v>8.4710094116546966E-2</v>
      </c>
      <c r="W39" s="30">
        <f t="shared" si="5"/>
        <v>6.321299763607284E-2</v>
      </c>
      <c r="X39" s="12" t="str">
        <f t="shared" si="0"/>
        <v>YES</v>
      </c>
      <c r="Y39" s="12" t="str">
        <f t="shared" si="1"/>
        <v>NO</v>
      </c>
      <c r="Z39" s="31" t="str">
        <f t="shared" si="10"/>
        <v>NO</v>
      </c>
      <c r="AA39" s="12"/>
      <c r="AB39" s="12"/>
    </row>
    <row r="40" spans="1:28" s="8" customFormat="1" ht="67.5" customHeight="1" x14ac:dyDescent="0.25">
      <c r="A40" s="28">
        <v>39</v>
      </c>
      <c r="B40" s="28" t="s">
        <v>415</v>
      </c>
      <c r="C40" s="28" t="s">
        <v>416</v>
      </c>
      <c r="D40" s="28" t="s">
        <v>417</v>
      </c>
      <c r="E40" s="28" t="s">
        <v>418</v>
      </c>
      <c r="F40" s="12"/>
      <c r="G40" s="28" t="s">
        <v>87</v>
      </c>
      <c r="H40" s="28" t="s">
        <v>88</v>
      </c>
      <c r="I40" s="28" t="s">
        <v>389</v>
      </c>
      <c r="J40" s="28" t="s">
        <v>90</v>
      </c>
      <c r="K40" s="12"/>
      <c r="L40" s="28" t="s">
        <v>419</v>
      </c>
      <c r="M40" s="12"/>
      <c r="N40" s="29">
        <v>2.1308934549765599</v>
      </c>
      <c r="O40" s="29">
        <v>0.65022054886298497</v>
      </c>
      <c r="P40" s="29">
        <v>0.96329594650592199</v>
      </c>
      <c r="Q40" s="29">
        <v>31.970043207760799</v>
      </c>
      <c r="R40" s="29">
        <v>60.924409825685302</v>
      </c>
      <c r="S40" s="29">
        <v>7.7087002038649697</v>
      </c>
      <c r="T40" s="30">
        <f t="shared" si="2"/>
        <v>0.12496217533832059</v>
      </c>
      <c r="U40" s="30">
        <f t="shared" si="3"/>
        <v>1.0672578539921393E-2</v>
      </c>
      <c r="V40" s="30">
        <f t="shared" si="4"/>
        <v>6.665281748694292E-2</v>
      </c>
      <c r="W40" s="30">
        <f t="shared" si="5"/>
        <v>3.7219608231491931E-2</v>
      </c>
      <c r="X40" s="12" t="str">
        <f t="shared" si="0"/>
        <v>YES</v>
      </c>
      <c r="Y40" s="12" t="str">
        <f t="shared" si="1"/>
        <v>NO</v>
      </c>
      <c r="Z40" s="31" t="str">
        <f t="shared" si="10"/>
        <v>NO</v>
      </c>
      <c r="AA40" s="12"/>
      <c r="AB40" s="12"/>
    </row>
    <row r="41" spans="1:28" s="8" customFormat="1" ht="67.5" customHeight="1" x14ac:dyDescent="0.25">
      <c r="A41" s="28">
        <v>40</v>
      </c>
      <c r="B41" s="28" t="s">
        <v>421</v>
      </c>
      <c r="C41" s="28" t="s">
        <v>186</v>
      </c>
      <c r="D41" s="28" t="s">
        <v>187</v>
      </c>
      <c r="E41" s="28" t="s">
        <v>422</v>
      </c>
      <c r="F41" s="28" t="s">
        <v>423</v>
      </c>
      <c r="G41" s="28" t="s">
        <v>87</v>
      </c>
      <c r="H41" s="28" t="s">
        <v>88</v>
      </c>
      <c r="I41" s="28" t="s">
        <v>424</v>
      </c>
      <c r="J41" s="28" t="s">
        <v>90</v>
      </c>
      <c r="K41" s="28" t="s">
        <v>191</v>
      </c>
      <c r="L41" s="28" t="s">
        <v>425</v>
      </c>
      <c r="M41" s="28" t="s">
        <v>426</v>
      </c>
      <c r="N41" s="29">
        <v>1.044648</v>
      </c>
      <c r="O41" s="29">
        <v>0.31942300000000001</v>
      </c>
      <c r="P41" s="29">
        <v>0.27836699999999998</v>
      </c>
      <c r="Q41" s="29">
        <v>32.228507999999998</v>
      </c>
      <c r="R41" s="29">
        <v>28.343862999999999</v>
      </c>
      <c r="S41" s="29">
        <v>26.503197</v>
      </c>
      <c r="T41" s="30">
        <f t="shared" si="2"/>
        <v>1.0503147978713661E-2</v>
      </c>
      <c r="U41" s="30">
        <f t="shared" si="3"/>
        <v>1.1269564773157421E-2</v>
      </c>
      <c r="V41" s="30">
        <f t="shared" si="4"/>
        <v>3.2413787197347145E-2</v>
      </c>
      <c r="W41" s="30">
        <f t="shared" si="5"/>
        <v>1.8862214025408369E-2</v>
      </c>
      <c r="X41" s="12" t="str">
        <f t="shared" si="0"/>
        <v>YES</v>
      </c>
      <c r="Y41" s="12" t="str">
        <f t="shared" si="1"/>
        <v>NO</v>
      </c>
      <c r="Z41" s="31" t="str">
        <f t="shared" si="10"/>
        <v>NO</v>
      </c>
      <c r="AA41" s="12"/>
      <c r="AB41" s="12"/>
    </row>
    <row r="42" spans="1:28" s="8" customFormat="1" ht="67.5" customHeight="1" x14ac:dyDescent="0.25">
      <c r="A42" s="28">
        <v>41</v>
      </c>
      <c r="B42" s="28" t="s">
        <v>428</v>
      </c>
      <c r="C42" s="28" t="s">
        <v>95</v>
      </c>
      <c r="D42" s="28" t="s">
        <v>96</v>
      </c>
      <c r="E42" s="28" t="s">
        <v>97</v>
      </c>
      <c r="F42" s="28" t="s">
        <v>429</v>
      </c>
      <c r="G42" s="28" t="s">
        <v>87</v>
      </c>
      <c r="H42" s="28" t="s">
        <v>88</v>
      </c>
      <c r="I42" s="28" t="s">
        <v>430</v>
      </c>
      <c r="J42" s="28" t="s">
        <v>90</v>
      </c>
      <c r="K42" s="12"/>
      <c r="L42" s="28" t="s">
        <v>431</v>
      </c>
      <c r="M42" s="28" t="s">
        <v>432</v>
      </c>
      <c r="N42" s="29">
        <v>5.9930721440128503</v>
      </c>
      <c r="O42" s="29">
        <v>0.94704172211242599</v>
      </c>
      <c r="P42" s="29">
        <v>1.8301426566894901</v>
      </c>
      <c r="Q42" s="29">
        <v>31.5852776147692</v>
      </c>
      <c r="R42" s="29">
        <v>20.9782118338507</v>
      </c>
      <c r="S42" s="29">
        <v>30.681307702335001</v>
      </c>
      <c r="T42" s="30">
        <f t="shared" si="2"/>
        <v>5.9650086444985755E-2</v>
      </c>
      <c r="U42" s="30">
        <f t="shared" si="3"/>
        <v>4.5144063260161564E-2</v>
      </c>
      <c r="V42" s="30">
        <f t="shared" si="4"/>
        <v>0.18974258251288897</v>
      </c>
      <c r="W42" s="30">
        <f t="shared" si="5"/>
        <v>0.10535501103943963</v>
      </c>
      <c r="X42" s="12" t="str">
        <f t="shared" si="0"/>
        <v>YES</v>
      </c>
      <c r="Y42" s="12" t="str">
        <f t="shared" si="1"/>
        <v>NO</v>
      </c>
      <c r="Z42" s="31" t="str">
        <f t="shared" si="10"/>
        <v>NO</v>
      </c>
      <c r="AA42" s="12"/>
      <c r="AB42" s="12"/>
    </row>
    <row r="43" spans="1:28" s="8" customFormat="1" ht="67.5" customHeight="1" x14ac:dyDescent="0.25">
      <c r="A43" s="28">
        <v>42</v>
      </c>
      <c r="B43" s="28" t="s">
        <v>434</v>
      </c>
      <c r="C43" s="28" t="s">
        <v>380</v>
      </c>
      <c r="D43" s="28" t="s">
        <v>381</v>
      </c>
      <c r="E43" s="28" t="s">
        <v>435</v>
      </c>
      <c r="F43" s="12"/>
      <c r="G43" s="28" t="s">
        <v>99</v>
      </c>
      <c r="H43" s="28" t="s">
        <v>100</v>
      </c>
      <c r="I43" s="28" t="s">
        <v>436</v>
      </c>
      <c r="J43" s="28" t="s">
        <v>90</v>
      </c>
      <c r="K43" s="28" t="s">
        <v>437</v>
      </c>
      <c r="L43" s="28" t="s">
        <v>438</v>
      </c>
      <c r="M43" s="28" t="s">
        <v>439</v>
      </c>
      <c r="N43" s="29">
        <v>3.4660978747287099</v>
      </c>
      <c r="O43" s="29">
        <v>1.00587920674799</v>
      </c>
      <c r="P43" s="29">
        <v>3.0519032722627801</v>
      </c>
      <c r="Q43" s="29">
        <v>31.5300905436346</v>
      </c>
      <c r="R43" s="29">
        <v>25.2183109759244</v>
      </c>
      <c r="S43" s="29">
        <v>32.602423638673201</v>
      </c>
      <c r="T43" s="30">
        <f t="shared" si="2"/>
        <v>9.3609705403698673E-2</v>
      </c>
      <c r="U43" s="30">
        <f t="shared" si="3"/>
        <v>3.9886858707876595E-2</v>
      </c>
      <c r="V43" s="30">
        <f t="shared" si="4"/>
        <v>0.10992984209582161</v>
      </c>
      <c r="W43" s="30">
        <f t="shared" si="5"/>
        <v>8.4206053390277841E-2</v>
      </c>
      <c r="X43" s="12" t="str">
        <f t="shared" si="0"/>
        <v>YES</v>
      </c>
      <c r="Y43" s="12" t="str">
        <f t="shared" si="1"/>
        <v>NO</v>
      </c>
      <c r="Z43" s="31" t="str">
        <f t="shared" si="10"/>
        <v>NO</v>
      </c>
      <c r="AA43" s="12"/>
      <c r="AB43" s="12"/>
    </row>
    <row r="44" spans="1:28" s="8" customFormat="1" ht="67.5" customHeight="1" x14ac:dyDescent="0.25">
      <c r="A44" s="28">
        <v>43</v>
      </c>
      <c r="B44" s="28" t="s">
        <v>441</v>
      </c>
      <c r="C44" s="28" t="s">
        <v>95</v>
      </c>
      <c r="D44" s="28" t="s">
        <v>96</v>
      </c>
      <c r="E44" s="28" t="s">
        <v>442</v>
      </c>
      <c r="F44" s="12"/>
      <c r="G44" s="28" t="s">
        <v>128</v>
      </c>
      <c r="H44" s="28" t="s">
        <v>129</v>
      </c>
      <c r="I44" s="28" t="s">
        <v>443</v>
      </c>
      <c r="J44" s="28" t="s">
        <v>167</v>
      </c>
      <c r="K44" s="12"/>
      <c r="L44" s="28" t="s">
        <v>444</v>
      </c>
      <c r="M44" s="28" t="s">
        <v>445</v>
      </c>
      <c r="N44" s="29">
        <v>3.7364359005579302</v>
      </c>
      <c r="O44" s="29">
        <v>3.6804482282387898</v>
      </c>
      <c r="P44" s="29">
        <v>2.8211434011789298</v>
      </c>
      <c r="Q44" s="29">
        <v>31.525546551479302</v>
      </c>
      <c r="R44" s="29">
        <v>26.383879476564399</v>
      </c>
      <c r="S44" s="29">
        <v>37.695241684971101</v>
      </c>
      <c r="T44" s="30">
        <f t="shared" si="2"/>
        <v>7.4840836006728806E-2</v>
      </c>
      <c r="U44" s="30">
        <f t="shared" si="3"/>
        <v>0.13949609766478674</v>
      </c>
      <c r="V44" s="30">
        <f t="shared" si="4"/>
        <v>0.11852089207895436</v>
      </c>
      <c r="W44" s="30">
        <f t="shared" si="5"/>
        <v>0.10708710960335184</v>
      </c>
      <c r="X44" s="12" t="str">
        <f t="shared" si="0"/>
        <v>YES</v>
      </c>
      <c r="Y44" s="12" t="str">
        <f t="shared" si="1"/>
        <v>NO</v>
      </c>
      <c r="Z44" s="31" t="str">
        <f t="shared" si="10"/>
        <v>NO</v>
      </c>
      <c r="AA44" s="12"/>
      <c r="AB44" s="12"/>
    </row>
    <row r="45" spans="1:28" s="8" customFormat="1" ht="67.5" customHeight="1" x14ac:dyDescent="0.25">
      <c r="A45" s="28">
        <v>44</v>
      </c>
      <c r="B45" s="28" t="s">
        <v>447</v>
      </c>
      <c r="C45" s="28" t="s">
        <v>448</v>
      </c>
      <c r="D45" s="28" t="s">
        <v>449</v>
      </c>
      <c r="E45" s="28" t="s">
        <v>450</v>
      </c>
      <c r="F45" s="28" t="s">
        <v>451</v>
      </c>
      <c r="G45" s="28" t="s">
        <v>87</v>
      </c>
      <c r="H45" s="28" t="s">
        <v>88</v>
      </c>
      <c r="I45" s="28" t="s">
        <v>452</v>
      </c>
      <c r="J45" s="28" t="s">
        <v>102</v>
      </c>
      <c r="K45" s="28" t="s">
        <v>453</v>
      </c>
      <c r="L45" s="28" t="s">
        <v>454</v>
      </c>
      <c r="M45" s="28" t="s">
        <v>455</v>
      </c>
      <c r="N45" s="29">
        <v>3.4996497329349898</v>
      </c>
      <c r="O45" s="29">
        <v>1.3110351360803101</v>
      </c>
      <c r="P45" s="29">
        <v>0.83906441432441004</v>
      </c>
      <c r="Q45" s="29">
        <v>29.594844793437201</v>
      </c>
      <c r="R45" s="29">
        <v>21.821265740756999</v>
      </c>
      <c r="S45" s="29">
        <v>13.273454726745801</v>
      </c>
      <c r="T45" s="30">
        <f t="shared" si="2"/>
        <v>6.3213717272392431E-2</v>
      </c>
      <c r="U45" s="30">
        <f t="shared" si="3"/>
        <v>6.0080618221499606E-2</v>
      </c>
      <c r="V45" s="30">
        <f t="shared" si="4"/>
        <v>0.11825200494753242</v>
      </c>
      <c r="W45" s="30">
        <f t="shared" si="5"/>
        <v>8.7336330991716629E-2</v>
      </c>
      <c r="X45" s="12" t="str">
        <f t="shared" si="0"/>
        <v>YES</v>
      </c>
      <c r="Y45" s="12" t="str">
        <f t="shared" si="1"/>
        <v>NO</v>
      </c>
      <c r="Z45" s="31" t="str">
        <f t="shared" si="10"/>
        <v>NO</v>
      </c>
      <c r="AA45" s="12"/>
      <c r="AB45" s="12"/>
    </row>
    <row r="46" spans="1:28" s="8" customFormat="1" ht="67.5" customHeight="1" x14ac:dyDescent="0.25">
      <c r="A46" s="28">
        <v>45</v>
      </c>
      <c r="B46" s="28" t="s">
        <v>457</v>
      </c>
      <c r="C46" s="28" t="s">
        <v>186</v>
      </c>
      <c r="D46" s="28" t="s">
        <v>187</v>
      </c>
      <c r="E46" s="28" t="s">
        <v>458</v>
      </c>
      <c r="F46" s="28" t="s">
        <v>459</v>
      </c>
      <c r="G46" s="28" t="s">
        <v>128</v>
      </c>
      <c r="H46" s="28" t="s">
        <v>129</v>
      </c>
      <c r="I46" s="28" t="s">
        <v>460</v>
      </c>
      <c r="J46" s="28" t="s">
        <v>90</v>
      </c>
      <c r="K46" s="28" t="s">
        <v>338</v>
      </c>
      <c r="L46" s="28" t="s">
        <v>461</v>
      </c>
      <c r="M46" s="28" t="s">
        <v>462</v>
      </c>
      <c r="N46" s="29">
        <v>4.8343400000000001</v>
      </c>
      <c r="O46" s="29">
        <v>2.8640210000000002</v>
      </c>
      <c r="P46" s="29">
        <v>3.7972380000000001</v>
      </c>
      <c r="Q46" s="29">
        <v>30.120974</v>
      </c>
      <c r="R46" s="29">
        <v>22.457886999999999</v>
      </c>
      <c r="S46" s="29">
        <v>28.070762999999999</v>
      </c>
      <c r="T46" s="30">
        <f t="shared" si="2"/>
        <v>0.13527377221630921</v>
      </c>
      <c r="U46" s="30">
        <f t="shared" si="3"/>
        <v>0.12752851592850209</v>
      </c>
      <c r="V46" s="30">
        <f t="shared" si="4"/>
        <v>0.1604974659849977</v>
      </c>
      <c r="W46" s="30">
        <f t="shared" si="5"/>
        <v>0.14253753991463122</v>
      </c>
      <c r="X46" s="12" t="str">
        <f t="shared" si="0"/>
        <v>YES</v>
      </c>
      <c r="Y46" s="12" t="str">
        <f t="shared" si="1"/>
        <v>NO</v>
      </c>
      <c r="Z46" s="31" t="str">
        <f t="shared" si="10"/>
        <v>NO</v>
      </c>
      <c r="AA46" s="12"/>
      <c r="AB46" s="12"/>
    </row>
    <row r="47" spans="1:28" s="8" customFormat="1" ht="67.5" customHeight="1" x14ac:dyDescent="0.25">
      <c r="A47" s="28">
        <v>46</v>
      </c>
      <c r="B47" s="28" t="s">
        <v>464</v>
      </c>
      <c r="C47" s="28" t="s">
        <v>236</v>
      </c>
      <c r="D47" s="28" t="s">
        <v>237</v>
      </c>
      <c r="E47" s="28" t="s">
        <v>465</v>
      </c>
      <c r="F47" s="12"/>
      <c r="G47" s="28" t="s">
        <v>128</v>
      </c>
      <c r="H47" s="28" t="s">
        <v>129</v>
      </c>
      <c r="I47" s="28" t="s">
        <v>466</v>
      </c>
      <c r="J47" s="28" t="s">
        <v>102</v>
      </c>
      <c r="K47" s="28" t="s">
        <v>467</v>
      </c>
      <c r="L47" s="28" t="s">
        <v>468</v>
      </c>
      <c r="M47" s="28" t="s">
        <v>469</v>
      </c>
      <c r="N47" s="29">
        <v>5.1251976499999996</v>
      </c>
      <c r="O47" s="29">
        <v>1.2179953400000001</v>
      </c>
      <c r="P47" s="29">
        <v>2.4227210499999998</v>
      </c>
      <c r="Q47" s="29">
        <v>29.942786849000001</v>
      </c>
      <c r="R47" s="29">
        <v>19.499701470000002</v>
      </c>
      <c r="S47" s="29">
        <v>22.96078382</v>
      </c>
      <c r="T47" s="30">
        <f t="shared" si="2"/>
        <v>0.10551560735002817</v>
      </c>
      <c r="U47" s="30">
        <f t="shared" si="3"/>
        <v>6.2462255736266924E-2</v>
      </c>
      <c r="V47" s="30">
        <f t="shared" si="4"/>
        <v>0.17116635388169174</v>
      </c>
      <c r="W47" s="30">
        <f t="shared" si="5"/>
        <v>0.12107068894857641</v>
      </c>
      <c r="X47" s="12" t="str">
        <f t="shared" si="0"/>
        <v>YES</v>
      </c>
      <c r="Y47" s="12" t="str">
        <f t="shared" si="1"/>
        <v>NO</v>
      </c>
      <c r="Z47" s="31" t="str">
        <f t="shared" si="10"/>
        <v>NO</v>
      </c>
      <c r="AA47" s="12"/>
      <c r="AB47" s="12"/>
    </row>
    <row r="48" spans="1:28" s="8" customFormat="1" ht="67.5" customHeight="1" x14ac:dyDescent="0.25">
      <c r="A48" s="28">
        <v>47</v>
      </c>
      <c r="B48" s="28" t="s">
        <v>477</v>
      </c>
      <c r="C48" s="28" t="s">
        <v>95</v>
      </c>
      <c r="D48" s="28" t="s">
        <v>96</v>
      </c>
      <c r="E48" s="28" t="s">
        <v>478</v>
      </c>
      <c r="F48" s="28" t="s">
        <v>479</v>
      </c>
      <c r="G48" s="28" t="s">
        <v>87</v>
      </c>
      <c r="H48" s="28" t="s">
        <v>88</v>
      </c>
      <c r="I48" s="28" t="s">
        <v>480</v>
      </c>
      <c r="J48" s="28" t="s">
        <v>90</v>
      </c>
      <c r="K48" s="28" t="s">
        <v>481</v>
      </c>
      <c r="L48" s="28" t="s">
        <v>482</v>
      </c>
      <c r="M48" s="28" t="s">
        <v>483</v>
      </c>
      <c r="N48" s="29">
        <v>0.81669690992417499</v>
      </c>
      <c r="O48" s="29">
        <v>0.980774816113962</v>
      </c>
      <c r="P48" s="29">
        <v>-0.69559426304323702</v>
      </c>
      <c r="Q48" s="29">
        <v>29.177245825104698</v>
      </c>
      <c r="R48" s="29">
        <v>21.772693487277301</v>
      </c>
      <c r="S48" s="29">
        <v>38.024669376264498</v>
      </c>
      <c r="T48" s="30">
        <f t="shared" si="2"/>
        <v>-1.8293236324033263E-2</v>
      </c>
      <c r="U48" s="30">
        <f t="shared" si="3"/>
        <v>4.5046094856709844E-2</v>
      </c>
      <c r="V48" s="30">
        <f t="shared" si="4"/>
        <v>2.7990884226004372E-2</v>
      </c>
      <c r="W48" s="30">
        <f t="shared" si="5"/>
        <v>1.238417880376139E-2</v>
      </c>
      <c r="X48" s="12" t="str">
        <f t="shared" si="0"/>
        <v>YES</v>
      </c>
      <c r="Y48" s="12" t="str">
        <f t="shared" si="1"/>
        <v>NO</v>
      </c>
      <c r="Z48" s="31" t="str">
        <f t="shared" ref="Z48:Z59" si="11">IF(AVERAGE(N48:P48)&lt;0,"YES","NO")</f>
        <v>NO</v>
      </c>
      <c r="AA48" s="12"/>
      <c r="AB48" s="12"/>
    </row>
    <row r="49" spans="1:28" s="8" customFormat="1" ht="67.5" customHeight="1" x14ac:dyDescent="0.25">
      <c r="A49" s="28">
        <v>48</v>
      </c>
      <c r="B49" s="28" t="s">
        <v>485</v>
      </c>
      <c r="C49" s="28" t="s">
        <v>95</v>
      </c>
      <c r="D49" s="28" t="s">
        <v>96</v>
      </c>
      <c r="E49" s="28" t="s">
        <v>97</v>
      </c>
      <c r="F49" s="12"/>
      <c r="G49" s="28" t="s">
        <v>87</v>
      </c>
      <c r="H49" s="28" t="s">
        <v>88</v>
      </c>
      <c r="I49" s="28" t="s">
        <v>389</v>
      </c>
      <c r="J49" s="28" t="s">
        <v>90</v>
      </c>
      <c r="K49" s="12"/>
      <c r="L49" s="28" t="s">
        <v>419</v>
      </c>
      <c r="M49" s="12"/>
      <c r="N49" s="29">
        <v>2.2109763259937898</v>
      </c>
      <c r="O49" s="29">
        <v>0.53090462658792903</v>
      </c>
      <c r="P49" s="29">
        <v>1.0767583503765701</v>
      </c>
      <c r="Q49" s="29">
        <v>29.045316948546599</v>
      </c>
      <c r="R49" s="29">
        <v>19.743490138400801</v>
      </c>
      <c r="S49" s="29">
        <v>33.503270718459603</v>
      </c>
      <c r="T49" s="30">
        <f t="shared" si="2"/>
        <v>3.213890247984949E-2</v>
      </c>
      <c r="U49" s="30">
        <f t="shared" si="3"/>
        <v>2.6890110252357421E-2</v>
      </c>
      <c r="V49" s="30">
        <f t="shared" si="4"/>
        <v>7.6121611270777503E-2</v>
      </c>
      <c r="W49" s="30">
        <f t="shared" si="5"/>
        <v>4.6403486274682264E-2</v>
      </c>
      <c r="X49" s="12" t="str">
        <f t="shared" si="0"/>
        <v>YES</v>
      </c>
      <c r="Y49" s="12" t="str">
        <f t="shared" si="1"/>
        <v>NO</v>
      </c>
      <c r="Z49" s="31" t="str">
        <f t="shared" si="11"/>
        <v>NO</v>
      </c>
      <c r="AA49" s="12"/>
      <c r="AB49" s="12"/>
    </row>
    <row r="50" spans="1:28" s="8" customFormat="1" ht="67.5" customHeight="1" x14ac:dyDescent="0.25">
      <c r="A50" s="28">
        <v>49</v>
      </c>
      <c r="B50" s="28" t="s">
        <v>487</v>
      </c>
      <c r="C50" s="28" t="s">
        <v>186</v>
      </c>
      <c r="D50" s="28" t="s">
        <v>187</v>
      </c>
      <c r="E50" s="28" t="s">
        <v>488</v>
      </c>
      <c r="F50" s="28" t="s">
        <v>489</v>
      </c>
      <c r="G50" s="28" t="s">
        <v>87</v>
      </c>
      <c r="H50" s="28" t="s">
        <v>88</v>
      </c>
      <c r="I50" s="28" t="s">
        <v>210</v>
      </c>
      <c r="J50" s="28" t="s">
        <v>90</v>
      </c>
      <c r="K50" s="28" t="s">
        <v>198</v>
      </c>
      <c r="L50" s="28" t="s">
        <v>211</v>
      </c>
      <c r="M50" s="28" t="s">
        <v>490</v>
      </c>
      <c r="N50" s="29">
        <v>1.130865</v>
      </c>
      <c r="O50" s="29">
        <v>0.41333999999999999</v>
      </c>
      <c r="P50" s="29">
        <v>0.37691799999999998</v>
      </c>
      <c r="Q50" s="29">
        <v>28.212</v>
      </c>
      <c r="R50" s="29">
        <v>20.293202999999998</v>
      </c>
      <c r="S50" s="29">
        <v>17.13231</v>
      </c>
      <c r="T50" s="30">
        <f t="shared" si="2"/>
        <v>2.2000419091179179E-2</v>
      </c>
      <c r="U50" s="30">
        <f t="shared" si="3"/>
        <v>2.0368396255632984E-2</v>
      </c>
      <c r="V50" s="30">
        <f t="shared" si="4"/>
        <v>4.0084538494257763E-2</v>
      </c>
      <c r="W50" s="30">
        <f t="shared" si="5"/>
        <v>2.9268674454499825E-2</v>
      </c>
      <c r="X50" s="12" t="str">
        <f t="shared" si="0"/>
        <v>YES</v>
      </c>
      <c r="Y50" s="12" t="str">
        <f t="shared" si="1"/>
        <v>NO</v>
      </c>
      <c r="Z50" s="31" t="str">
        <f t="shared" si="11"/>
        <v>NO</v>
      </c>
      <c r="AA50" s="12"/>
      <c r="AB50" s="12"/>
    </row>
    <row r="51" spans="1:28" s="8" customFormat="1" ht="67.5" customHeight="1" x14ac:dyDescent="0.25">
      <c r="A51" s="28">
        <v>50</v>
      </c>
      <c r="B51" s="28" t="s">
        <v>492</v>
      </c>
      <c r="C51" s="28" t="s">
        <v>343</v>
      </c>
      <c r="D51" s="28" t="s">
        <v>344</v>
      </c>
      <c r="E51" s="28" t="s">
        <v>345</v>
      </c>
      <c r="F51" s="28" t="s">
        <v>493</v>
      </c>
      <c r="G51" s="28" t="s">
        <v>128</v>
      </c>
      <c r="H51" s="28" t="s">
        <v>129</v>
      </c>
      <c r="I51" s="28" t="s">
        <v>494</v>
      </c>
      <c r="J51" s="28" t="s">
        <v>90</v>
      </c>
      <c r="K51" s="12"/>
      <c r="L51" s="28" t="s">
        <v>495</v>
      </c>
      <c r="M51" s="28" t="s">
        <v>496</v>
      </c>
      <c r="N51" s="29">
        <v>5.6389769999999997</v>
      </c>
      <c r="O51" s="29">
        <v>2.7839040000000002</v>
      </c>
      <c r="P51" s="29">
        <v>2.464807</v>
      </c>
      <c r="Q51" s="29">
        <v>27.948328</v>
      </c>
      <c r="R51" s="29">
        <v>17.854996</v>
      </c>
      <c r="S51" s="29">
        <v>22.831999</v>
      </c>
      <c r="T51" s="30">
        <f t="shared" si="2"/>
        <v>0.10795406043947356</v>
      </c>
      <c r="U51" s="30">
        <f t="shared" si="3"/>
        <v>0.15591736900977185</v>
      </c>
      <c r="V51" s="30">
        <f t="shared" si="4"/>
        <v>0.201764377461149</v>
      </c>
      <c r="W51" s="30">
        <f t="shared" si="5"/>
        <v>0.15863097198508122</v>
      </c>
      <c r="X51" s="12" t="str">
        <f t="shared" si="0"/>
        <v>YES</v>
      </c>
      <c r="Y51" s="12" t="str">
        <f t="shared" si="1"/>
        <v>NO</v>
      </c>
      <c r="Z51" s="31" t="str">
        <f t="shared" si="11"/>
        <v>NO</v>
      </c>
      <c r="AA51" s="12"/>
      <c r="AB51" s="12"/>
    </row>
    <row r="52" spans="1:28" s="8" customFormat="1" ht="67.5" customHeight="1" x14ac:dyDescent="0.25">
      <c r="A52" s="28">
        <v>51</v>
      </c>
      <c r="B52" s="28" t="s">
        <v>498</v>
      </c>
      <c r="C52" s="28" t="s">
        <v>163</v>
      </c>
      <c r="D52" s="28" t="s">
        <v>164</v>
      </c>
      <c r="E52" s="28" t="s">
        <v>499</v>
      </c>
      <c r="F52" s="12"/>
      <c r="G52" s="28" t="s">
        <v>87</v>
      </c>
      <c r="H52" s="28" t="s">
        <v>88</v>
      </c>
      <c r="I52" s="28" t="s">
        <v>500</v>
      </c>
      <c r="J52" s="28" t="s">
        <v>102</v>
      </c>
      <c r="K52" s="12"/>
      <c r="L52" s="28" t="s">
        <v>501</v>
      </c>
      <c r="M52" s="28" t="s">
        <v>502</v>
      </c>
      <c r="N52" s="29">
        <v>2.31776626258771</v>
      </c>
      <c r="O52" s="29">
        <v>1.9932622697574101</v>
      </c>
      <c r="P52" s="29">
        <v>0.96389075291106696</v>
      </c>
      <c r="Q52" s="29">
        <v>26.8212501076179</v>
      </c>
      <c r="R52" s="29">
        <v>19.7792696770254</v>
      </c>
      <c r="S52" s="29">
        <v>23.125997371147999</v>
      </c>
      <c r="T52" s="30">
        <f t="shared" si="2"/>
        <v>4.1679964649378426E-2</v>
      </c>
      <c r="U52" s="30">
        <f t="shared" si="3"/>
        <v>0.10077532195603171</v>
      </c>
      <c r="V52" s="30">
        <f t="shared" si="4"/>
        <v>8.6415295830279251E-2</v>
      </c>
      <c r="W52" s="30">
        <f t="shared" si="5"/>
        <v>7.5651552672139549E-2</v>
      </c>
      <c r="X52" s="12" t="str">
        <f t="shared" si="0"/>
        <v>YES</v>
      </c>
      <c r="Y52" s="12" t="str">
        <f t="shared" si="1"/>
        <v>NO</v>
      </c>
      <c r="Z52" s="31" t="str">
        <f t="shared" si="11"/>
        <v>NO</v>
      </c>
      <c r="AA52" s="12"/>
      <c r="AB52" s="12"/>
    </row>
    <row r="53" spans="1:28" s="8" customFormat="1" ht="67.5" customHeight="1" x14ac:dyDescent="0.25">
      <c r="A53" s="28">
        <v>52</v>
      </c>
      <c r="B53" s="28" t="s">
        <v>504</v>
      </c>
      <c r="C53" s="28" t="s">
        <v>215</v>
      </c>
      <c r="D53" s="28" t="s">
        <v>216</v>
      </c>
      <c r="E53" s="28" t="s">
        <v>505</v>
      </c>
      <c r="F53" s="12"/>
      <c r="G53" s="28" t="s">
        <v>87</v>
      </c>
      <c r="H53" s="28" t="s">
        <v>88</v>
      </c>
      <c r="I53" s="28" t="s">
        <v>506</v>
      </c>
      <c r="J53" s="28" t="s">
        <v>507</v>
      </c>
      <c r="K53" s="12"/>
      <c r="L53" s="28" t="s">
        <v>508</v>
      </c>
      <c r="M53" s="12"/>
      <c r="N53" s="29">
        <v>0.29178366999999999</v>
      </c>
      <c r="O53" s="29">
        <v>-1.2315920600000001</v>
      </c>
      <c r="P53" s="29">
        <v>3.88614412</v>
      </c>
      <c r="Q53" s="29">
        <v>26.275326230000001</v>
      </c>
      <c r="R53" s="29">
        <v>29.217619320000001</v>
      </c>
      <c r="S53" s="29">
        <v>62.266514700000002</v>
      </c>
      <c r="T53" s="30">
        <f t="shared" si="2"/>
        <v>6.2411460457092192E-2</v>
      </c>
      <c r="U53" s="30">
        <f t="shared" si="3"/>
        <v>-4.2152375472869298E-2</v>
      </c>
      <c r="V53" s="30">
        <f t="shared" si="4"/>
        <v>1.110485432020457E-2</v>
      </c>
      <c r="W53" s="30">
        <f t="shared" si="5"/>
        <v>2.5019949342031736E-2</v>
      </c>
      <c r="X53" s="12" t="str">
        <f t="shared" si="0"/>
        <v>YES</v>
      </c>
      <c r="Y53" s="12" t="str">
        <f t="shared" si="1"/>
        <v>NO</v>
      </c>
      <c r="Z53" s="31" t="str">
        <f t="shared" si="11"/>
        <v>NO</v>
      </c>
      <c r="AA53" s="12"/>
      <c r="AB53" s="12"/>
    </row>
    <row r="54" spans="1:28" s="8" customFormat="1" ht="67.5" customHeight="1" x14ac:dyDescent="0.25">
      <c r="A54" s="28">
        <v>53</v>
      </c>
      <c r="B54" s="28" t="s">
        <v>510</v>
      </c>
      <c r="C54" s="28" t="s">
        <v>380</v>
      </c>
      <c r="D54" s="28" t="s">
        <v>381</v>
      </c>
      <c r="E54" s="28" t="s">
        <v>511</v>
      </c>
      <c r="F54" s="12"/>
      <c r="G54" s="28" t="s">
        <v>87</v>
      </c>
      <c r="H54" s="28" t="s">
        <v>88</v>
      </c>
      <c r="I54" s="28" t="s">
        <v>512</v>
      </c>
      <c r="J54" s="28" t="s">
        <v>90</v>
      </c>
      <c r="K54" s="12"/>
      <c r="L54" s="28" t="s">
        <v>513</v>
      </c>
      <c r="M54" s="28" t="s">
        <v>514</v>
      </c>
      <c r="N54" s="29">
        <v>3.9835100589486299</v>
      </c>
      <c r="O54" s="29">
        <v>2.1026280343718899</v>
      </c>
      <c r="P54" s="29">
        <v>3.1873492021561098</v>
      </c>
      <c r="Q54" s="29">
        <v>26.208589835988199</v>
      </c>
      <c r="R54" s="29">
        <v>19.6252588636704</v>
      </c>
      <c r="S54" s="29">
        <v>25.894082627906901</v>
      </c>
      <c r="T54" s="30">
        <f t="shared" si="2"/>
        <v>0.12309179853782498</v>
      </c>
      <c r="U54" s="30">
        <f t="shared" si="3"/>
        <v>0.10713886879037311</v>
      </c>
      <c r="V54" s="30">
        <f t="shared" si="4"/>
        <v>0.15199253694598602</v>
      </c>
      <c r="W54" s="30">
        <f t="shared" si="5"/>
        <v>0.12928697543397252</v>
      </c>
      <c r="X54" s="12" t="str">
        <f t="shared" si="0"/>
        <v>YES</v>
      </c>
      <c r="Y54" s="12" t="str">
        <f t="shared" si="1"/>
        <v>NO</v>
      </c>
      <c r="Z54" s="31" t="str">
        <f t="shared" si="11"/>
        <v>NO</v>
      </c>
      <c r="AA54" s="12"/>
      <c r="AB54" s="12"/>
    </row>
    <row r="55" spans="1:28" s="8" customFormat="1" ht="67.5" customHeight="1" x14ac:dyDescent="0.25">
      <c r="A55" s="28">
        <v>54</v>
      </c>
      <c r="B55" s="28" t="s">
        <v>516</v>
      </c>
      <c r="C55" s="28" t="s">
        <v>186</v>
      </c>
      <c r="D55" s="28" t="s">
        <v>187</v>
      </c>
      <c r="E55" s="28" t="s">
        <v>517</v>
      </c>
      <c r="F55" s="28" t="s">
        <v>518</v>
      </c>
      <c r="G55" s="28" t="s">
        <v>99</v>
      </c>
      <c r="H55" s="28" t="s">
        <v>100</v>
      </c>
      <c r="I55" s="28" t="s">
        <v>519</v>
      </c>
      <c r="J55" s="28" t="s">
        <v>520</v>
      </c>
      <c r="K55" s="28" t="s">
        <v>521</v>
      </c>
      <c r="L55" s="28" t="s">
        <v>522</v>
      </c>
      <c r="M55" s="28" t="s">
        <v>523</v>
      </c>
      <c r="N55" s="29">
        <v>2.4480409999999999</v>
      </c>
      <c r="O55" s="29">
        <v>1.5091559999999999</v>
      </c>
      <c r="P55" s="29">
        <v>1.4593830000000001</v>
      </c>
      <c r="Q55" s="29">
        <v>26.068981000000001</v>
      </c>
      <c r="R55" s="29">
        <v>23.439671000000001</v>
      </c>
      <c r="S55" s="29">
        <v>24.550039999999999</v>
      </c>
      <c r="T55" s="30">
        <f t="shared" si="2"/>
        <v>5.9445239193092969E-2</v>
      </c>
      <c r="U55" s="30">
        <f t="shared" si="3"/>
        <v>6.4384692088894926E-2</v>
      </c>
      <c r="V55" s="30">
        <f t="shared" si="4"/>
        <v>9.390627888370473E-2</v>
      </c>
      <c r="W55" s="30">
        <f t="shared" si="5"/>
        <v>7.313901790217954E-2</v>
      </c>
      <c r="X55" s="12" t="str">
        <f t="shared" si="0"/>
        <v>YES</v>
      </c>
      <c r="Y55" s="12" t="str">
        <f t="shared" si="1"/>
        <v>NO</v>
      </c>
      <c r="Z55" s="31" t="str">
        <f t="shared" si="11"/>
        <v>NO</v>
      </c>
      <c r="AA55" s="12"/>
      <c r="AB55" s="12"/>
    </row>
    <row r="56" spans="1:28" s="8" customFormat="1" ht="67.5" customHeight="1" x14ac:dyDescent="0.25">
      <c r="A56" s="28">
        <v>55</v>
      </c>
      <c r="B56" s="28" t="s">
        <v>525</v>
      </c>
      <c r="C56" s="28" t="s">
        <v>186</v>
      </c>
      <c r="D56" s="28" t="s">
        <v>187</v>
      </c>
      <c r="E56" s="28" t="s">
        <v>526</v>
      </c>
      <c r="F56" s="28" t="s">
        <v>527</v>
      </c>
      <c r="G56" s="28" t="s">
        <v>128</v>
      </c>
      <c r="H56" s="28" t="s">
        <v>129</v>
      </c>
      <c r="I56" s="28" t="s">
        <v>528</v>
      </c>
      <c r="J56" s="28" t="s">
        <v>90</v>
      </c>
      <c r="K56" s="28" t="s">
        <v>338</v>
      </c>
      <c r="L56" s="28" t="s">
        <v>529</v>
      </c>
      <c r="M56" s="28" t="s">
        <v>530</v>
      </c>
      <c r="N56" s="29">
        <v>1.1771579999999999</v>
      </c>
      <c r="O56" s="29">
        <v>0.50903399999999999</v>
      </c>
      <c r="P56" s="29">
        <v>0.35444199999999998</v>
      </c>
      <c r="Q56" s="29">
        <v>26.068318000000001</v>
      </c>
      <c r="R56" s="29">
        <v>15.500835</v>
      </c>
      <c r="S56" s="29">
        <v>12.024145000000001</v>
      </c>
      <c r="T56" s="30">
        <f t="shared" si="2"/>
        <v>2.947752210240312E-2</v>
      </c>
      <c r="U56" s="30">
        <f t="shared" si="3"/>
        <v>3.283913414986999E-2</v>
      </c>
      <c r="V56" s="30">
        <f t="shared" si="4"/>
        <v>4.5156653375181315E-2</v>
      </c>
      <c r="W56" s="30">
        <f t="shared" si="5"/>
        <v>3.8076290807854365E-2</v>
      </c>
      <c r="X56" s="12" t="str">
        <f t="shared" si="0"/>
        <v>YES</v>
      </c>
      <c r="Y56" s="12" t="str">
        <f t="shared" si="1"/>
        <v>NO</v>
      </c>
      <c r="Z56" s="31" t="str">
        <f t="shared" si="11"/>
        <v>NO</v>
      </c>
      <c r="AA56" s="12"/>
      <c r="AB56" s="12"/>
    </row>
    <row r="57" spans="1:28" s="8" customFormat="1" ht="67.5" customHeight="1" x14ac:dyDescent="0.25">
      <c r="A57" s="28">
        <v>56</v>
      </c>
      <c r="B57" s="28" t="s">
        <v>539</v>
      </c>
      <c r="C57" s="28" t="s">
        <v>343</v>
      </c>
      <c r="D57" s="28" t="s">
        <v>344</v>
      </c>
      <c r="E57" s="28" t="s">
        <v>540</v>
      </c>
      <c r="F57" s="12"/>
      <c r="G57" s="28" t="s">
        <v>541</v>
      </c>
      <c r="H57" s="28" t="s">
        <v>542</v>
      </c>
      <c r="I57" s="28" t="s">
        <v>543</v>
      </c>
      <c r="J57" s="28" t="s">
        <v>102</v>
      </c>
      <c r="K57" s="12"/>
      <c r="L57" s="28" t="s">
        <v>544</v>
      </c>
      <c r="M57" s="28" t="s">
        <v>545</v>
      </c>
      <c r="N57" s="29">
        <v>0.35120600000000002</v>
      </c>
      <c r="O57" s="29">
        <v>0.21180299999999999</v>
      </c>
      <c r="P57" s="29">
        <v>0.239541</v>
      </c>
      <c r="Q57" s="29">
        <v>24.707761999999999</v>
      </c>
      <c r="R57" s="29">
        <v>22.980329999999999</v>
      </c>
      <c r="S57" s="29">
        <v>19.660591</v>
      </c>
      <c r="T57" s="30">
        <f t="shared" si="2"/>
        <v>1.218381482021573E-2</v>
      </c>
      <c r="U57" s="30">
        <f t="shared" si="3"/>
        <v>9.2167083762504723E-3</v>
      </c>
      <c r="V57" s="30">
        <f t="shared" si="4"/>
        <v>1.4214399507328912E-2</v>
      </c>
      <c r="W57" s="30">
        <f t="shared" si="5"/>
        <v>1.1916342892703633E-2</v>
      </c>
      <c r="X57" s="12" t="str">
        <f t="shared" si="0"/>
        <v>YES</v>
      </c>
      <c r="Y57" s="12" t="str">
        <f t="shared" si="1"/>
        <v>NO</v>
      </c>
      <c r="Z57" s="31" t="str">
        <f t="shared" si="11"/>
        <v>NO</v>
      </c>
      <c r="AA57" s="12"/>
      <c r="AB57" s="12"/>
    </row>
    <row r="58" spans="1:28" s="8" customFormat="1" ht="67.5" customHeight="1" x14ac:dyDescent="0.25">
      <c r="A58" s="28">
        <v>57</v>
      </c>
      <c r="B58" s="28" t="s">
        <v>547</v>
      </c>
      <c r="C58" s="28" t="s">
        <v>172</v>
      </c>
      <c r="D58" s="28" t="s">
        <v>173</v>
      </c>
      <c r="E58" s="28" t="s">
        <v>548</v>
      </c>
      <c r="F58" s="12"/>
      <c r="G58" s="28" t="s">
        <v>99</v>
      </c>
      <c r="H58" s="28" t="s">
        <v>100</v>
      </c>
      <c r="I58" s="28" t="s">
        <v>145</v>
      </c>
      <c r="J58" s="28" t="s">
        <v>90</v>
      </c>
      <c r="K58" s="12"/>
      <c r="L58" s="28" t="s">
        <v>147</v>
      </c>
      <c r="M58" s="28" t="s">
        <v>549</v>
      </c>
      <c r="N58" s="29">
        <v>1.18978227005722</v>
      </c>
      <c r="O58" s="29">
        <v>-1.49707292772629</v>
      </c>
      <c r="P58" s="29">
        <v>1.4500363747187299</v>
      </c>
      <c r="Q58" s="29">
        <v>25.229512212140001</v>
      </c>
      <c r="R58" s="29">
        <v>20.432381252860999</v>
      </c>
      <c r="S58" s="29">
        <v>27.818152327246199</v>
      </c>
      <c r="T58" s="30">
        <f t="shared" si="2"/>
        <v>5.2125545854406256E-2</v>
      </c>
      <c r="U58" s="30">
        <f t="shared" si="3"/>
        <v>-7.3269625757235987E-2</v>
      </c>
      <c r="V58" s="30">
        <f t="shared" si="4"/>
        <v>4.7158354075697018E-2</v>
      </c>
      <c r="W58" s="30">
        <f t="shared" si="5"/>
        <v>1.5551782864705698E-2</v>
      </c>
      <c r="X58" s="12" t="str">
        <f t="shared" si="0"/>
        <v>YES</v>
      </c>
      <c r="Y58" s="12" t="str">
        <f t="shared" si="1"/>
        <v>NO</v>
      </c>
      <c r="Z58" s="31" t="str">
        <f t="shared" si="11"/>
        <v>NO</v>
      </c>
      <c r="AA58" s="12"/>
      <c r="AB58" s="12"/>
    </row>
    <row r="59" spans="1:28" s="8" customFormat="1" ht="67.5" customHeight="1" x14ac:dyDescent="0.25">
      <c r="A59" s="28">
        <v>58</v>
      </c>
      <c r="B59" s="28" t="s">
        <v>557</v>
      </c>
      <c r="C59" s="28" t="s">
        <v>95</v>
      </c>
      <c r="D59" s="28" t="s">
        <v>96</v>
      </c>
      <c r="E59" s="28" t="s">
        <v>97</v>
      </c>
      <c r="F59" s="12"/>
      <c r="G59" s="28" t="s">
        <v>99</v>
      </c>
      <c r="H59" s="28" t="s">
        <v>100</v>
      </c>
      <c r="I59" s="28" t="s">
        <v>558</v>
      </c>
      <c r="J59" s="28" t="s">
        <v>102</v>
      </c>
      <c r="K59" s="28" t="s">
        <v>559</v>
      </c>
      <c r="L59" s="28" t="s">
        <v>560</v>
      </c>
      <c r="M59" s="28" t="s">
        <v>561</v>
      </c>
      <c r="N59" s="29">
        <v>1.37456317373021</v>
      </c>
      <c r="O59" s="29">
        <v>0.401300270334156</v>
      </c>
      <c r="P59" s="29">
        <v>9.7433524059554993E-2</v>
      </c>
      <c r="Q59" s="29">
        <v>24.367183874697499</v>
      </c>
      <c r="R59" s="29">
        <v>15.5973090034436</v>
      </c>
      <c r="S59" s="29">
        <v>19.979997975486398</v>
      </c>
      <c r="T59" s="30">
        <f t="shared" si="2"/>
        <v>4.876553249860029E-3</v>
      </c>
      <c r="U59" s="30">
        <f t="shared" si="3"/>
        <v>2.5728814518296474E-2</v>
      </c>
      <c r="V59" s="30">
        <f t="shared" si="4"/>
        <v>5.6410423986562305E-2</v>
      </c>
      <c r="W59" s="30">
        <f t="shared" si="5"/>
        <v>3.1250527637279278E-2</v>
      </c>
      <c r="X59" s="12" t="str">
        <f t="shared" si="0"/>
        <v>YES</v>
      </c>
      <c r="Y59" s="12" t="str">
        <f t="shared" si="1"/>
        <v>NO</v>
      </c>
      <c r="Z59" s="31" t="str">
        <f t="shared" si="11"/>
        <v>NO</v>
      </c>
      <c r="AA59" s="12"/>
      <c r="AB59" s="12"/>
    </row>
    <row r="60" spans="1:28" s="8" customFormat="1" ht="67.5" customHeight="1" x14ac:dyDescent="0.25">
      <c r="A60" s="28">
        <v>59</v>
      </c>
      <c r="B60" s="28" t="s">
        <v>569</v>
      </c>
      <c r="C60" s="28" t="s">
        <v>108</v>
      </c>
      <c r="D60" s="28" t="s">
        <v>109</v>
      </c>
      <c r="E60" s="28" t="s">
        <v>110</v>
      </c>
      <c r="F60" s="12"/>
      <c r="G60" s="28" t="s">
        <v>87</v>
      </c>
      <c r="H60" s="28" t="s">
        <v>88</v>
      </c>
      <c r="I60" s="28" t="s">
        <v>570</v>
      </c>
      <c r="J60" s="28" t="s">
        <v>102</v>
      </c>
      <c r="K60" s="28" t="s">
        <v>571</v>
      </c>
      <c r="L60" s="28" t="s">
        <v>572</v>
      </c>
      <c r="M60" s="28" t="s">
        <v>573</v>
      </c>
      <c r="N60" s="29">
        <v>1.7204440000000001</v>
      </c>
      <c r="O60" s="29">
        <v>1.1090679999999999</v>
      </c>
      <c r="P60" s="29">
        <v>1.854727</v>
      </c>
      <c r="Q60" s="29">
        <v>23.993468</v>
      </c>
      <c r="R60" s="29">
        <v>19.379515999999999</v>
      </c>
      <c r="S60" s="29">
        <v>39.951951000000001</v>
      </c>
      <c r="T60" s="30">
        <f t="shared" si="2"/>
        <v>4.6423940598044888E-2</v>
      </c>
      <c r="U60" s="30">
        <f t="shared" si="3"/>
        <v>5.7228880225904506E-2</v>
      </c>
      <c r="V60" s="30">
        <f t="shared" si="4"/>
        <v>7.1704682291030206E-2</v>
      </c>
      <c r="W60" s="30">
        <f t="shared" si="5"/>
        <v>5.6216533502246348E-2</v>
      </c>
      <c r="X60" s="12" t="str">
        <f t="shared" si="0"/>
        <v>YES</v>
      </c>
      <c r="Y60" s="12" t="str">
        <f t="shared" si="1"/>
        <v>NO</v>
      </c>
      <c r="Z60" s="31" t="str">
        <f t="shared" ref="Z60:Z71" si="12">IF(AVERAGE(N60:P60)&lt;0,"YES","NO")</f>
        <v>NO</v>
      </c>
      <c r="AA60" s="12"/>
      <c r="AB60" s="12"/>
    </row>
    <row r="61" spans="1:28" s="8" customFormat="1" ht="67.5" customHeight="1" x14ac:dyDescent="0.25">
      <c r="A61" s="28">
        <v>60</v>
      </c>
      <c r="B61" s="28" t="s">
        <v>575</v>
      </c>
      <c r="C61" s="28" t="s">
        <v>186</v>
      </c>
      <c r="D61" s="28" t="s">
        <v>187</v>
      </c>
      <c r="E61" s="28" t="s">
        <v>526</v>
      </c>
      <c r="F61" s="28" t="s">
        <v>576</v>
      </c>
      <c r="G61" s="28" t="s">
        <v>128</v>
      </c>
      <c r="H61" s="28" t="s">
        <v>129</v>
      </c>
      <c r="I61" s="28" t="s">
        <v>577</v>
      </c>
      <c r="J61" s="28" t="s">
        <v>102</v>
      </c>
      <c r="K61" s="28" t="s">
        <v>578</v>
      </c>
      <c r="L61" s="28" t="s">
        <v>579</v>
      </c>
      <c r="M61" s="12"/>
      <c r="N61" s="29">
        <v>3.2428999999999999E-2</v>
      </c>
      <c r="O61" s="29">
        <v>2.2221000000000001E-2</v>
      </c>
      <c r="P61" s="29">
        <v>1.1209999999999999E-2</v>
      </c>
      <c r="Q61" s="29">
        <v>23.971997000000002</v>
      </c>
      <c r="R61" s="29">
        <v>6.0626309999999997</v>
      </c>
      <c r="S61" s="29">
        <v>4.0652200000000001</v>
      </c>
      <c r="T61" s="30">
        <f t="shared" si="2"/>
        <v>2.7575383374085533E-3</v>
      </c>
      <c r="U61" s="30">
        <f t="shared" si="3"/>
        <v>3.6652403882076945E-3</v>
      </c>
      <c r="V61" s="30">
        <f t="shared" si="4"/>
        <v>1.3527867536442624E-3</v>
      </c>
      <c r="W61" s="30">
        <f t="shared" si="5"/>
        <v>1.9313869082348987E-3</v>
      </c>
      <c r="X61" s="12" t="str">
        <f t="shared" si="0"/>
        <v>YES</v>
      </c>
      <c r="Y61" s="12" t="str">
        <f t="shared" si="1"/>
        <v>NO</v>
      </c>
      <c r="Z61" s="31" t="str">
        <f t="shared" si="12"/>
        <v>NO</v>
      </c>
      <c r="AA61" s="12"/>
      <c r="AB61" s="12"/>
    </row>
    <row r="62" spans="1:28" s="8" customFormat="1" ht="67.5" customHeight="1" x14ac:dyDescent="0.25">
      <c r="A62" s="28">
        <v>61</v>
      </c>
      <c r="B62" s="28" t="s">
        <v>581</v>
      </c>
      <c r="C62" s="28" t="s">
        <v>416</v>
      </c>
      <c r="D62" s="28" t="s">
        <v>417</v>
      </c>
      <c r="E62" s="28" t="s">
        <v>582</v>
      </c>
      <c r="F62" s="12"/>
      <c r="G62" s="28" t="s">
        <v>99</v>
      </c>
      <c r="H62" s="28" t="s">
        <v>100</v>
      </c>
      <c r="I62" s="28" t="s">
        <v>583</v>
      </c>
      <c r="J62" s="28" t="s">
        <v>90</v>
      </c>
      <c r="K62" s="12"/>
      <c r="L62" s="28" t="s">
        <v>584</v>
      </c>
      <c r="M62" s="28" t="s">
        <v>585</v>
      </c>
      <c r="N62" s="29">
        <v>1.50018939269759</v>
      </c>
      <c r="O62" s="29">
        <v>1.6599750038297201</v>
      </c>
      <c r="P62" s="29">
        <v>1.97107388586679</v>
      </c>
      <c r="Q62" s="29">
        <v>23.6412291654858</v>
      </c>
      <c r="R62" s="29">
        <v>17.999487577807201</v>
      </c>
      <c r="S62" s="29">
        <v>18.410102234374602</v>
      </c>
      <c r="T62" s="30">
        <f t="shared" si="2"/>
        <v>0.10706479848799971</v>
      </c>
      <c r="U62" s="30">
        <f t="shared" si="3"/>
        <v>9.2223458954265827E-2</v>
      </c>
      <c r="V62" s="30">
        <f t="shared" si="4"/>
        <v>6.3456488755150683E-2</v>
      </c>
      <c r="W62" s="30">
        <f t="shared" si="5"/>
        <v>8.5448264815545058E-2</v>
      </c>
      <c r="X62" s="12" t="str">
        <f t="shared" si="0"/>
        <v>YES</v>
      </c>
      <c r="Y62" s="12" t="str">
        <f t="shared" si="1"/>
        <v>NO</v>
      </c>
      <c r="Z62" s="31" t="str">
        <f t="shared" si="12"/>
        <v>NO</v>
      </c>
      <c r="AA62" s="12"/>
      <c r="AB62" s="12"/>
    </row>
    <row r="63" spans="1:28" s="8" customFormat="1" ht="67.5" customHeight="1" x14ac:dyDescent="0.25">
      <c r="A63" s="28">
        <v>62</v>
      </c>
      <c r="B63" s="28" t="s">
        <v>587</v>
      </c>
      <c r="C63" s="28" t="s">
        <v>303</v>
      </c>
      <c r="D63" s="28" t="s">
        <v>304</v>
      </c>
      <c r="E63" s="28" t="s">
        <v>588</v>
      </c>
      <c r="F63" s="12"/>
      <c r="G63" s="28" t="s">
        <v>87</v>
      </c>
      <c r="H63" s="28" t="s">
        <v>88</v>
      </c>
      <c r="I63" s="28" t="s">
        <v>589</v>
      </c>
      <c r="J63" s="28" t="s">
        <v>102</v>
      </c>
      <c r="K63" s="12"/>
      <c r="L63" s="28" t="s">
        <v>307</v>
      </c>
      <c r="M63" s="28" t="s">
        <v>590</v>
      </c>
      <c r="N63" s="29">
        <v>1.6488760230961299</v>
      </c>
      <c r="O63" s="29">
        <v>0.81350137420818402</v>
      </c>
      <c r="P63" s="29">
        <v>0.86787873516442604</v>
      </c>
      <c r="Q63" s="29">
        <v>22.924205666912901</v>
      </c>
      <c r="R63" s="29">
        <v>16.956787702245201</v>
      </c>
      <c r="S63" s="29">
        <v>18.097375296389998</v>
      </c>
      <c r="T63" s="30">
        <f t="shared" si="2"/>
        <v>4.795605555782155E-2</v>
      </c>
      <c r="U63" s="30">
        <f t="shared" si="3"/>
        <v>4.7974969581088205E-2</v>
      </c>
      <c r="V63" s="30">
        <f t="shared" si="4"/>
        <v>7.1927291486308526E-2</v>
      </c>
      <c r="W63" s="30">
        <f t="shared" si="5"/>
        <v>5.7439631523258851E-2</v>
      </c>
      <c r="X63" s="12" t="str">
        <f t="shared" si="0"/>
        <v>YES</v>
      </c>
      <c r="Y63" s="12" t="str">
        <f t="shared" si="1"/>
        <v>NO</v>
      </c>
      <c r="Z63" s="31" t="str">
        <f t="shared" si="12"/>
        <v>NO</v>
      </c>
      <c r="AA63" s="12"/>
      <c r="AB63" s="12"/>
    </row>
    <row r="64" spans="1:28" s="8" customFormat="1" ht="67.5" customHeight="1" x14ac:dyDescent="0.25">
      <c r="A64" s="28">
        <v>63</v>
      </c>
      <c r="B64" s="28" t="s">
        <v>592</v>
      </c>
      <c r="C64" s="28" t="s">
        <v>186</v>
      </c>
      <c r="D64" s="28" t="s">
        <v>187</v>
      </c>
      <c r="E64" s="28" t="s">
        <v>593</v>
      </c>
      <c r="F64" s="28" t="s">
        <v>594</v>
      </c>
      <c r="G64" s="28" t="s">
        <v>99</v>
      </c>
      <c r="H64" s="28" t="s">
        <v>100</v>
      </c>
      <c r="I64" s="28" t="s">
        <v>595</v>
      </c>
      <c r="J64" s="28" t="s">
        <v>240</v>
      </c>
      <c r="K64" s="28" t="s">
        <v>521</v>
      </c>
      <c r="L64" s="28" t="s">
        <v>596</v>
      </c>
      <c r="M64" s="28" t="s">
        <v>597</v>
      </c>
      <c r="N64" s="29">
        <v>1.6613659999999999</v>
      </c>
      <c r="O64" s="29">
        <v>0.551261</v>
      </c>
      <c r="P64" s="29">
        <v>1.0188010000000001</v>
      </c>
      <c r="Q64" s="29">
        <v>22.728831</v>
      </c>
      <c r="R64" s="29">
        <v>18.917818</v>
      </c>
      <c r="S64" s="29">
        <v>22.534003999999999</v>
      </c>
      <c r="T64" s="30">
        <f t="shared" si="2"/>
        <v>4.5211716479681113E-2</v>
      </c>
      <c r="U64" s="30">
        <f t="shared" si="3"/>
        <v>2.9139777113829934E-2</v>
      </c>
      <c r="V64" s="30">
        <f t="shared" si="4"/>
        <v>7.3095092308090984E-2</v>
      </c>
      <c r="W64" s="30">
        <f t="shared" si="5"/>
        <v>5.0348942382995081E-2</v>
      </c>
      <c r="X64" s="12" t="str">
        <f t="shared" si="0"/>
        <v>YES</v>
      </c>
      <c r="Y64" s="12" t="str">
        <f t="shared" si="1"/>
        <v>NO</v>
      </c>
      <c r="Z64" s="31" t="str">
        <f t="shared" si="12"/>
        <v>NO</v>
      </c>
      <c r="AA64" s="12"/>
      <c r="AB64" s="12"/>
    </row>
    <row r="65" spans="1:28" s="8" customFormat="1" ht="67.5" customHeight="1" x14ac:dyDescent="0.25">
      <c r="A65" s="28">
        <v>64</v>
      </c>
      <c r="B65" s="28" t="s">
        <v>599</v>
      </c>
      <c r="C65" s="28" t="s">
        <v>163</v>
      </c>
      <c r="D65" s="28" t="s">
        <v>164</v>
      </c>
      <c r="E65" s="28" t="s">
        <v>600</v>
      </c>
      <c r="F65" s="12"/>
      <c r="G65" s="28" t="s">
        <v>87</v>
      </c>
      <c r="H65" s="28" t="s">
        <v>88</v>
      </c>
      <c r="I65" s="28" t="s">
        <v>601</v>
      </c>
      <c r="J65" s="28" t="s">
        <v>102</v>
      </c>
      <c r="K65" s="12"/>
      <c r="L65" s="28" t="s">
        <v>602</v>
      </c>
      <c r="M65" s="28" t="s">
        <v>603</v>
      </c>
      <c r="N65" s="29">
        <v>2.72985231096242</v>
      </c>
      <c r="O65" s="29">
        <v>2.0121463272681499</v>
      </c>
      <c r="P65" s="29">
        <v>1.60386341690464</v>
      </c>
      <c r="Q65" s="29">
        <v>22.221586193736499</v>
      </c>
      <c r="R65" s="29">
        <v>17.599046464398999</v>
      </c>
      <c r="S65" s="29">
        <v>16.748646709113402</v>
      </c>
      <c r="T65" s="30">
        <f t="shared" si="2"/>
        <v>9.5760776662148675E-2</v>
      </c>
      <c r="U65" s="30">
        <f t="shared" si="3"/>
        <v>0.11433269020219408</v>
      </c>
      <c r="V65" s="30">
        <f t="shared" si="4"/>
        <v>0.1228468700282013</v>
      </c>
      <c r="W65" s="30">
        <f t="shared" si="5"/>
        <v>0.11217859103238254</v>
      </c>
      <c r="X65" s="12" t="str">
        <f t="shared" si="0"/>
        <v>YES</v>
      </c>
      <c r="Y65" s="12" t="str">
        <f t="shared" si="1"/>
        <v>NO</v>
      </c>
      <c r="Z65" s="31" t="str">
        <f t="shared" si="12"/>
        <v>NO</v>
      </c>
      <c r="AA65" s="12"/>
      <c r="AB65" s="12"/>
    </row>
    <row r="66" spans="1:28" s="8" customFormat="1" ht="67.5" customHeight="1" x14ac:dyDescent="0.25">
      <c r="A66" s="28">
        <v>65</v>
      </c>
      <c r="B66" s="28" t="s">
        <v>605</v>
      </c>
      <c r="C66" s="28" t="s">
        <v>95</v>
      </c>
      <c r="D66" s="28" t="s">
        <v>96</v>
      </c>
      <c r="E66" s="28" t="s">
        <v>97</v>
      </c>
      <c r="F66" s="28" t="s">
        <v>606</v>
      </c>
      <c r="G66" s="28" t="s">
        <v>128</v>
      </c>
      <c r="H66" s="28" t="s">
        <v>129</v>
      </c>
      <c r="I66" s="28" t="s">
        <v>607</v>
      </c>
      <c r="J66" s="28" t="s">
        <v>90</v>
      </c>
      <c r="K66" s="28" t="s">
        <v>608</v>
      </c>
      <c r="L66" s="28" t="s">
        <v>609</v>
      </c>
      <c r="M66" s="28" t="s">
        <v>610</v>
      </c>
      <c r="N66" s="29">
        <v>0.94924377599495902</v>
      </c>
      <c r="O66" s="29">
        <v>0.13612373446008599</v>
      </c>
      <c r="P66" s="29">
        <v>1.54639771420614</v>
      </c>
      <c r="Q66" s="29">
        <v>22.716902302971899</v>
      </c>
      <c r="R66" s="29">
        <v>15.5088285760446</v>
      </c>
      <c r="S66" s="29">
        <v>22.609797234891399</v>
      </c>
      <c r="T66" s="30">
        <f t="shared" si="2"/>
        <v>6.8395027966891356E-2</v>
      </c>
      <c r="U66" s="30">
        <f t="shared" si="3"/>
        <v>8.7771770635434575E-3</v>
      </c>
      <c r="V66" s="30">
        <f t="shared" si="4"/>
        <v>4.1785792945492214E-2</v>
      </c>
      <c r="W66" s="30">
        <f t="shared" si="5"/>
        <v>4.326033333241542E-2</v>
      </c>
      <c r="X66" s="12" t="str">
        <f t="shared" ref="X66:X129" si="13">IF(OR(N66="n.d.",O66="n.d.",P66="n.d.",Q66="n.d.",R66="n.d.",S66="n.d."),"NO","YES")</f>
        <v>YES</v>
      </c>
      <c r="Y66" s="12" t="str">
        <f t="shared" ref="Y66:Y129" si="14">IF(OR(AND(N66&lt;0,O66&lt;0),AND(O66&lt;0,P66&lt;0)),"YES","NO")</f>
        <v>NO</v>
      </c>
      <c r="Z66" s="31" t="str">
        <f t="shared" si="12"/>
        <v>NO</v>
      </c>
      <c r="AA66" s="12"/>
      <c r="AB66" s="12"/>
    </row>
    <row r="67" spans="1:28" s="8" customFormat="1" ht="67.5" customHeight="1" x14ac:dyDescent="0.25">
      <c r="A67" s="28">
        <v>66</v>
      </c>
      <c r="B67" s="28" t="s">
        <v>612</v>
      </c>
      <c r="C67" s="28" t="s">
        <v>215</v>
      </c>
      <c r="D67" s="28" t="s">
        <v>216</v>
      </c>
      <c r="E67" s="28" t="s">
        <v>613</v>
      </c>
      <c r="F67" s="12"/>
      <c r="G67" s="28" t="s">
        <v>87</v>
      </c>
      <c r="H67" s="28" t="s">
        <v>88</v>
      </c>
      <c r="I67" s="28" t="s">
        <v>614</v>
      </c>
      <c r="J67" s="28" t="s">
        <v>90</v>
      </c>
      <c r="K67" s="12"/>
      <c r="L67" s="28" t="s">
        <v>615</v>
      </c>
      <c r="M67" s="28" t="s">
        <v>616</v>
      </c>
      <c r="N67" s="29">
        <v>5.6514698799999996</v>
      </c>
      <c r="O67" s="29">
        <v>5.2957250900000004</v>
      </c>
      <c r="P67" s="29">
        <v>4.6080178600000004</v>
      </c>
      <c r="Q67" s="29">
        <v>22.374890749999999</v>
      </c>
      <c r="R67" s="29">
        <v>19.776652689999999</v>
      </c>
      <c r="S67" s="29">
        <v>18.626752150000002</v>
      </c>
      <c r="T67" s="30">
        <f t="shared" ref="T67:T130" si="15">P67/S67</f>
        <v>0.2473870819180895</v>
      </c>
      <c r="U67" s="30">
        <f t="shared" ref="U67:U130" si="16">O67/R67</f>
        <v>0.26777661381886769</v>
      </c>
      <c r="V67" s="30">
        <f t="shared" ref="V67:V130" si="17">N67/Q67</f>
        <v>0.25258089271340911</v>
      </c>
      <c r="W67" s="30">
        <f t="shared" ref="W67:W130" si="18">SUM(N67:P67)/SUM(Q67:S67)</f>
        <v>0.25593367959728269</v>
      </c>
      <c r="X67" s="12" t="str">
        <f t="shared" si="13"/>
        <v>YES</v>
      </c>
      <c r="Y67" s="12" t="str">
        <f t="shared" si="14"/>
        <v>NO</v>
      </c>
      <c r="Z67" s="31" t="str">
        <f t="shared" si="12"/>
        <v>NO</v>
      </c>
      <c r="AA67" s="12"/>
      <c r="AB67" s="12"/>
    </row>
    <row r="68" spans="1:28" s="8" customFormat="1" ht="67.5" customHeight="1" x14ac:dyDescent="0.25">
      <c r="A68" s="28">
        <v>67</v>
      </c>
      <c r="B68" s="28" t="s">
        <v>618</v>
      </c>
      <c r="C68" s="28" t="s">
        <v>186</v>
      </c>
      <c r="D68" s="28" t="s">
        <v>187</v>
      </c>
      <c r="E68" s="28" t="s">
        <v>619</v>
      </c>
      <c r="F68" s="28" t="s">
        <v>620</v>
      </c>
      <c r="G68" s="28" t="s">
        <v>87</v>
      </c>
      <c r="H68" s="28" t="s">
        <v>88</v>
      </c>
      <c r="I68" s="28" t="s">
        <v>621</v>
      </c>
      <c r="J68" s="28" t="s">
        <v>90</v>
      </c>
      <c r="K68" s="28" t="s">
        <v>191</v>
      </c>
      <c r="L68" s="28" t="s">
        <v>622</v>
      </c>
      <c r="M68" s="28" t="s">
        <v>623</v>
      </c>
      <c r="N68" s="29">
        <v>0.247284</v>
      </c>
      <c r="O68" s="29">
        <v>0.19767199999999999</v>
      </c>
      <c r="P68" s="29">
        <v>0.50239</v>
      </c>
      <c r="Q68" s="29">
        <v>22.029102999999999</v>
      </c>
      <c r="R68" s="29">
        <v>21.970507000000001</v>
      </c>
      <c r="S68" s="29">
        <v>22.669546</v>
      </c>
      <c r="T68" s="30">
        <f t="shared" si="15"/>
        <v>2.2161449549982164E-2</v>
      </c>
      <c r="U68" s="30">
        <f t="shared" si="16"/>
        <v>8.9971524098192163E-3</v>
      </c>
      <c r="V68" s="30">
        <f t="shared" si="17"/>
        <v>1.1225332234362879E-2</v>
      </c>
      <c r="W68" s="30">
        <f t="shared" si="18"/>
        <v>1.4209659411317582E-2</v>
      </c>
      <c r="X68" s="12" t="str">
        <f t="shared" si="13"/>
        <v>YES</v>
      </c>
      <c r="Y68" s="12" t="str">
        <f t="shared" si="14"/>
        <v>NO</v>
      </c>
      <c r="Z68" s="31" t="str">
        <f t="shared" si="12"/>
        <v>NO</v>
      </c>
      <c r="AA68" s="12"/>
      <c r="AB68" s="12"/>
    </row>
    <row r="69" spans="1:28" s="8" customFormat="1" ht="67.5" customHeight="1" x14ac:dyDescent="0.25">
      <c r="A69" s="28">
        <v>68</v>
      </c>
      <c r="B69" s="28" t="s">
        <v>625</v>
      </c>
      <c r="C69" s="28" t="s">
        <v>163</v>
      </c>
      <c r="D69" s="28" t="s">
        <v>164</v>
      </c>
      <c r="E69" s="28" t="s">
        <v>165</v>
      </c>
      <c r="F69" s="12"/>
      <c r="G69" s="28" t="s">
        <v>87</v>
      </c>
      <c r="H69" s="28" t="s">
        <v>88</v>
      </c>
      <c r="I69" s="28" t="s">
        <v>626</v>
      </c>
      <c r="J69" s="28" t="s">
        <v>240</v>
      </c>
      <c r="K69" s="12"/>
      <c r="L69" s="28" t="s">
        <v>627</v>
      </c>
      <c r="M69" s="28" t="s">
        <v>628</v>
      </c>
      <c r="N69" s="29">
        <v>0.67516851186649196</v>
      </c>
      <c r="O69" s="29">
        <v>-0.39773861954296003</v>
      </c>
      <c r="P69" s="29">
        <v>9.2973435966401799E-2</v>
      </c>
      <c r="Q69" s="29">
        <v>22.331227215950101</v>
      </c>
      <c r="R69" s="29">
        <v>13.920584919817401</v>
      </c>
      <c r="S69" s="29">
        <v>21.885839933169098</v>
      </c>
      <c r="T69" s="30">
        <f t="shared" si="15"/>
        <v>4.2481091084603908E-3</v>
      </c>
      <c r="U69" s="30">
        <f t="shared" si="16"/>
        <v>-2.8571976093959797E-2</v>
      </c>
      <c r="V69" s="30">
        <f t="shared" si="17"/>
        <v>3.0234277110585853E-2</v>
      </c>
      <c r="W69" s="30">
        <f t="shared" si="18"/>
        <v>6.3711435723398102E-3</v>
      </c>
      <c r="X69" s="12" t="str">
        <f t="shared" si="13"/>
        <v>YES</v>
      </c>
      <c r="Y69" s="12" t="str">
        <f t="shared" si="14"/>
        <v>NO</v>
      </c>
      <c r="Z69" s="31" t="str">
        <f t="shared" si="12"/>
        <v>NO</v>
      </c>
      <c r="AA69" s="12"/>
      <c r="AB69" s="12"/>
    </row>
    <row r="70" spans="1:28" s="8" customFormat="1" ht="67.5" customHeight="1" x14ac:dyDescent="0.25">
      <c r="A70" s="28">
        <v>69</v>
      </c>
      <c r="B70" s="28" t="s">
        <v>630</v>
      </c>
      <c r="C70" s="28" t="s">
        <v>108</v>
      </c>
      <c r="D70" s="28" t="s">
        <v>109</v>
      </c>
      <c r="E70" s="28" t="s">
        <v>631</v>
      </c>
      <c r="F70" s="12"/>
      <c r="G70" s="28" t="s">
        <v>128</v>
      </c>
      <c r="H70" s="28" t="s">
        <v>129</v>
      </c>
      <c r="I70" s="28" t="s">
        <v>632</v>
      </c>
      <c r="J70" s="28" t="s">
        <v>520</v>
      </c>
      <c r="K70" s="28" t="s">
        <v>633</v>
      </c>
      <c r="L70" s="28" t="s">
        <v>634</v>
      </c>
      <c r="M70" s="28" t="s">
        <v>635</v>
      </c>
      <c r="N70" s="29">
        <v>3.1652040000000001</v>
      </c>
      <c r="O70" s="29">
        <v>1.5322629999999999</v>
      </c>
      <c r="P70" s="29">
        <v>1.501474</v>
      </c>
      <c r="Q70" s="29">
        <v>21.944181</v>
      </c>
      <c r="R70" s="29">
        <v>15.050312999999999</v>
      </c>
      <c r="S70" s="29">
        <v>15.665827999999999</v>
      </c>
      <c r="T70" s="30">
        <f t="shared" si="15"/>
        <v>9.5843896664766143E-2</v>
      </c>
      <c r="U70" s="30">
        <f t="shared" si="16"/>
        <v>0.10180937765214584</v>
      </c>
      <c r="V70" s="30">
        <f t="shared" si="17"/>
        <v>0.1442388759006317</v>
      </c>
      <c r="W70" s="30">
        <f t="shared" si="18"/>
        <v>0.1177155923961118</v>
      </c>
      <c r="X70" s="12" t="str">
        <f t="shared" si="13"/>
        <v>YES</v>
      </c>
      <c r="Y70" s="12" t="str">
        <f t="shared" si="14"/>
        <v>NO</v>
      </c>
      <c r="Z70" s="31" t="str">
        <f t="shared" si="12"/>
        <v>NO</v>
      </c>
      <c r="AA70" s="12"/>
      <c r="AB70" s="12"/>
    </row>
    <row r="71" spans="1:28" s="8" customFormat="1" ht="67.5" customHeight="1" x14ac:dyDescent="0.25">
      <c r="A71" s="28">
        <v>70</v>
      </c>
      <c r="B71" s="28" t="s">
        <v>637</v>
      </c>
      <c r="C71" s="28" t="s">
        <v>380</v>
      </c>
      <c r="D71" s="28" t="s">
        <v>381</v>
      </c>
      <c r="E71" s="28" t="s">
        <v>382</v>
      </c>
      <c r="F71" s="12"/>
      <c r="G71" s="28" t="s">
        <v>99</v>
      </c>
      <c r="H71" s="28" t="s">
        <v>100</v>
      </c>
      <c r="I71" s="28" t="s">
        <v>638</v>
      </c>
      <c r="J71" s="28" t="s">
        <v>102</v>
      </c>
      <c r="K71" s="12"/>
      <c r="L71" s="28" t="s">
        <v>639</v>
      </c>
      <c r="M71" s="28" t="s">
        <v>640</v>
      </c>
      <c r="N71" s="29">
        <v>0.25655046273302901</v>
      </c>
      <c r="O71" s="29">
        <v>0.42531533086486001</v>
      </c>
      <c r="P71" s="29">
        <v>1.1119764816937201</v>
      </c>
      <c r="Q71" s="29">
        <v>21.535311601287301</v>
      </c>
      <c r="R71" s="29">
        <v>24.617686596481601</v>
      </c>
      <c r="S71" s="29">
        <v>27.015083930071501</v>
      </c>
      <c r="T71" s="30">
        <f t="shared" si="15"/>
        <v>4.1161318786647833E-2</v>
      </c>
      <c r="U71" s="30">
        <f t="shared" si="16"/>
        <v>1.7276819623077286E-2</v>
      </c>
      <c r="V71" s="30">
        <f t="shared" si="17"/>
        <v>1.1913013727541949E-2</v>
      </c>
      <c r="W71" s="30">
        <f t="shared" si="18"/>
        <v>2.4516732202401866E-2</v>
      </c>
      <c r="X71" s="12" t="str">
        <f t="shared" si="13"/>
        <v>YES</v>
      </c>
      <c r="Y71" s="12" t="str">
        <f t="shared" si="14"/>
        <v>NO</v>
      </c>
      <c r="Z71" s="31" t="str">
        <f t="shared" si="12"/>
        <v>NO</v>
      </c>
      <c r="AA71" s="12"/>
      <c r="AB71" s="12"/>
    </row>
    <row r="72" spans="1:28" s="8" customFormat="1" ht="67.5" customHeight="1" x14ac:dyDescent="0.25">
      <c r="A72" s="28">
        <v>71</v>
      </c>
      <c r="B72" s="28" t="s">
        <v>648</v>
      </c>
      <c r="C72" s="28" t="s">
        <v>186</v>
      </c>
      <c r="D72" s="28" t="s">
        <v>187</v>
      </c>
      <c r="E72" s="28" t="s">
        <v>649</v>
      </c>
      <c r="F72" s="28" t="s">
        <v>650</v>
      </c>
      <c r="G72" s="28" t="s">
        <v>99</v>
      </c>
      <c r="H72" s="28" t="s">
        <v>100</v>
      </c>
      <c r="I72" s="28" t="s">
        <v>651</v>
      </c>
      <c r="J72" s="28" t="s">
        <v>90</v>
      </c>
      <c r="K72" s="28" t="s">
        <v>652</v>
      </c>
      <c r="L72" s="28" t="s">
        <v>653</v>
      </c>
      <c r="M72" s="28" t="s">
        <v>654</v>
      </c>
      <c r="N72" s="29">
        <v>0.25067</v>
      </c>
      <c r="O72" s="29">
        <v>0.19774600000000001</v>
      </c>
      <c r="P72" s="29">
        <v>0.26229599999999997</v>
      </c>
      <c r="Q72" s="29">
        <v>21.036095</v>
      </c>
      <c r="R72" s="29">
        <v>19.437646000000001</v>
      </c>
      <c r="S72" s="29">
        <v>21.963982000000001</v>
      </c>
      <c r="T72" s="30">
        <f t="shared" si="15"/>
        <v>1.1942096838360183E-2</v>
      </c>
      <c r="U72" s="30">
        <f t="shared" si="16"/>
        <v>1.0173351238107742E-2</v>
      </c>
      <c r="V72" s="30">
        <f t="shared" si="17"/>
        <v>1.191618501437648E-2</v>
      </c>
      <c r="W72" s="30">
        <f t="shared" si="18"/>
        <v>1.1382734120525182E-2</v>
      </c>
      <c r="X72" s="12" t="str">
        <f t="shared" si="13"/>
        <v>YES</v>
      </c>
      <c r="Y72" s="12" t="str">
        <f t="shared" si="14"/>
        <v>NO</v>
      </c>
      <c r="Z72" s="31" t="str">
        <f t="shared" ref="Z72:Z76" si="19">IF(AVERAGE(N72:P72)&lt;0,"YES","NO")</f>
        <v>NO</v>
      </c>
      <c r="AA72" s="12"/>
      <c r="AB72" s="12"/>
    </row>
    <row r="73" spans="1:28" s="8" customFormat="1" ht="67.5" customHeight="1" x14ac:dyDescent="0.25">
      <c r="A73" s="28">
        <v>72</v>
      </c>
      <c r="B73" s="28" t="s">
        <v>656</v>
      </c>
      <c r="C73" s="28" t="s">
        <v>236</v>
      </c>
      <c r="D73" s="28" t="s">
        <v>237</v>
      </c>
      <c r="E73" s="28" t="s">
        <v>657</v>
      </c>
      <c r="F73" s="12"/>
      <c r="G73" s="28" t="s">
        <v>87</v>
      </c>
      <c r="H73" s="28" t="s">
        <v>88</v>
      </c>
      <c r="I73" s="28" t="s">
        <v>658</v>
      </c>
      <c r="J73" s="28" t="s">
        <v>167</v>
      </c>
      <c r="K73" s="28" t="s">
        <v>659</v>
      </c>
      <c r="L73" s="28" t="s">
        <v>660</v>
      </c>
      <c r="M73" s="28" t="s">
        <v>661</v>
      </c>
      <c r="N73" s="29">
        <v>2.4253060299999998</v>
      </c>
      <c r="O73" s="29">
        <v>-7.3400000000000002E-3</v>
      </c>
      <c r="P73" s="29">
        <v>2.147210259</v>
      </c>
      <c r="Q73" s="29">
        <v>20.47886785</v>
      </c>
      <c r="R73" s="29">
        <v>15.217511</v>
      </c>
      <c r="S73" s="29">
        <v>24.400022939999999</v>
      </c>
      <c r="T73" s="30">
        <f t="shared" si="15"/>
        <v>8.8000337716075933E-2</v>
      </c>
      <c r="U73" s="30">
        <f t="shared" si="16"/>
        <v>-4.8233906320159714E-4</v>
      </c>
      <c r="V73" s="30">
        <f t="shared" si="17"/>
        <v>0.11842969287972624</v>
      </c>
      <c r="W73" s="30">
        <f t="shared" si="18"/>
        <v>7.5964220036874849E-2</v>
      </c>
      <c r="X73" s="12" t="str">
        <f t="shared" si="13"/>
        <v>YES</v>
      </c>
      <c r="Y73" s="12" t="str">
        <f t="shared" si="14"/>
        <v>NO</v>
      </c>
      <c r="Z73" s="31" t="str">
        <f t="shared" si="19"/>
        <v>NO</v>
      </c>
      <c r="AA73" s="12"/>
      <c r="AB73" s="12"/>
    </row>
    <row r="74" spans="1:28" s="8" customFormat="1" ht="67.5" customHeight="1" x14ac:dyDescent="0.25">
      <c r="A74" s="28">
        <v>73</v>
      </c>
      <c r="B74" s="28" t="s">
        <v>663</v>
      </c>
      <c r="C74" s="28" t="s">
        <v>266</v>
      </c>
      <c r="D74" s="28" t="s">
        <v>267</v>
      </c>
      <c r="E74" s="28" t="s">
        <v>664</v>
      </c>
      <c r="F74" s="12"/>
      <c r="G74" s="28" t="s">
        <v>87</v>
      </c>
      <c r="H74" s="28" t="s">
        <v>88</v>
      </c>
      <c r="I74" s="28" t="s">
        <v>665</v>
      </c>
      <c r="J74" s="28" t="s">
        <v>90</v>
      </c>
      <c r="K74" s="12"/>
      <c r="L74" s="28" t="s">
        <v>666</v>
      </c>
      <c r="M74" s="28" t="s">
        <v>667</v>
      </c>
      <c r="N74" s="29">
        <v>3.5073788825233798</v>
      </c>
      <c r="O74" s="29">
        <v>-0.74839145840708499</v>
      </c>
      <c r="P74" s="29">
        <v>2.5927400076388198</v>
      </c>
      <c r="Q74" s="29">
        <v>19.964397047041601</v>
      </c>
      <c r="R74" s="29">
        <v>30.0303165444614</v>
      </c>
      <c r="S74" s="29">
        <v>36.850092395124399</v>
      </c>
      <c r="T74" s="30">
        <f t="shared" si="15"/>
        <v>7.0359118230646903E-2</v>
      </c>
      <c r="U74" s="30">
        <f t="shared" si="16"/>
        <v>-2.4921197793538196E-2</v>
      </c>
      <c r="V74" s="30">
        <f t="shared" si="17"/>
        <v>0.17568168346176607</v>
      </c>
      <c r="W74" s="30">
        <f t="shared" si="18"/>
        <v>6.1624035783777197E-2</v>
      </c>
      <c r="X74" s="12" t="str">
        <f t="shared" si="13"/>
        <v>YES</v>
      </c>
      <c r="Y74" s="12" t="str">
        <f t="shared" si="14"/>
        <v>NO</v>
      </c>
      <c r="Z74" s="31" t="str">
        <f t="shared" si="19"/>
        <v>NO</v>
      </c>
      <c r="AA74" s="12"/>
      <c r="AB74" s="12"/>
    </row>
    <row r="75" spans="1:28" s="8" customFormat="1" ht="67.5" customHeight="1" x14ac:dyDescent="0.25">
      <c r="A75" s="28">
        <v>74</v>
      </c>
      <c r="B75" s="28" t="s">
        <v>669</v>
      </c>
      <c r="C75" s="28" t="s">
        <v>95</v>
      </c>
      <c r="D75" s="28" t="s">
        <v>96</v>
      </c>
      <c r="E75" s="28" t="s">
        <v>97</v>
      </c>
      <c r="F75" s="28" t="s">
        <v>670</v>
      </c>
      <c r="G75" s="28" t="s">
        <v>87</v>
      </c>
      <c r="H75" s="28" t="s">
        <v>88</v>
      </c>
      <c r="I75" s="28" t="s">
        <v>671</v>
      </c>
      <c r="J75" s="28" t="s">
        <v>90</v>
      </c>
      <c r="K75" s="28" t="s">
        <v>672</v>
      </c>
      <c r="L75" s="28" t="s">
        <v>673</v>
      </c>
      <c r="M75" s="28" t="s">
        <v>674</v>
      </c>
      <c r="N75" s="29">
        <v>1.30511066002828</v>
      </c>
      <c r="O75" s="29">
        <v>0.71830089895486104</v>
      </c>
      <c r="P75" s="29">
        <v>1.5994138598979299</v>
      </c>
      <c r="Q75" s="29">
        <v>19.9300072887516</v>
      </c>
      <c r="R75" s="29">
        <v>7.9581751924857898</v>
      </c>
      <c r="S75" s="29">
        <v>14.753270329757999</v>
      </c>
      <c r="T75" s="30">
        <f t="shared" si="15"/>
        <v>0.10841080141206667</v>
      </c>
      <c r="U75" s="30">
        <f t="shared" si="16"/>
        <v>9.0259498136342847E-2</v>
      </c>
      <c r="V75" s="30">
        <f t="shared" si="17"/>
        <v>6.5484705605947172E-2</v>
      </c>
      <c r="W75" s="30">
        <f t="shared" si="18"/>
        <v>8.4960177950290205E-2</v>
      </c>
      <c r="X75" s="12" t="str">
        <f t="shared" si="13"/>
        <v>YES</v>
      </c>
      <c r="Y75" s="12" t="str">
        <f t="shared" si="14"/>
        <v>NO</v>
      </c>
      <c r="Z75" s="31" t="str">
        <f t="shared" si="19"/>
        <v>NO</v>
      </c>
      <c r="AA75" s="12"/>
      <c r="AB75" s="12"/>
    </row>
    <row r="76" spans="1:28" s="8" customFormat="1" ht="67.5" customHeight="1" x14ac:dyDescent="0.25">
      <c r="A76" s="28">
        <v>75</v>
      </c>
      <c r="B76" s="28" t="s">
        <v>676</v>
      </c>
      <c r="C76" s="28" t="s">
        <v>236</v>
      </c>
      <c r="D76" s="28" t="s">
        <v>237</v>
      </c>
      <c r="E76" s="28" t="s">
        <v>677</v>
      </c>
      <c r="F76" s="12"/>
      <c r="G76" s="28" t="s">
        <v>87</v>
      </c>
      <c r="H76" s="28" t="s">
        <v>88</v>
      </c>
      <c r="I76" s="28" t="s">
        <v>678</v>
      </c>
      <c r="J76" s="28" t="s">
        <v>90</v>
      </c>
      <c r="K76" s="28" t="s">
        <v>679</v>
      </c>
      <c r="L76" s="28" t="s">
        <v>680</v>
      </c>
      <c r="M76" s="28" t="s">
        <v>681</v>
      </c>
      <c r="N76" s="29">
        <v>2.5095275500000001</v>
      </c>
      <c r="O76" s="29">
        <v>1.0725018399999999</v>
      </c>
      <c r="P76" s="29">
        <v>2.0223305300000001</v>
      </c>
      <c r="Q76" s="29">
        <v>19.859520379999999</v>
      </c>
      <c r="R76" s="29">
        <v>18.326711889999999</v>
      </c>
      <c r="S76" s="29">
        <v>22.760117340000001</v>
      </c>
      <c r="T76" s="30">
        <f t="shared" si="15"/>
        <v>8.8854134615810376E-2</v>
      </c>
      <c r="U76" s="30">
        <f t="shared" si="16"/>
        <v>5.8521236457327208E-2</v>
      </c>
      <c r="V76" s="30">
        <f t="shared" si="17"/>
        <v>0.12636395552267612</v>
      </c>
      <c r="W76" s="30">
        <f t="shared" si="18"/>
        <v>9.1955629104330208E-2</v>
      </c>
      <c r="X76" s="12" t="str">
        <f t="shared" si="13"/>
        <v>YES</v>
      </c>
      <c r="Y76" s="12" t="str">
        <f t="shared" si="14"/>
        <v>NO</v>
      </c>
      <c r="Z76" s="31" t="str">
        <f t="shared" si="19"/>
        <v>NO</v>
      </c>
      <c r="AA76" s="12"/>
      <c r="AB76" s="12"/>
    </row>
    <row r="77" spans="1:28" s="8" customFormat="1" ht="67.5" customHeight="1" x14ac:dyDescent="0.25">
      <c r="A77" s="28">
        <v>76</v>
      </c>
      <c r="B77" s="28" t="s">
        <v>690</v>
      </c>
      <c r="C77" s="28" t="s">
        <v>691</v>
      </c>
      <c r="D77" s="28" t="s">
        <v>692</v>
      </c>
      <c r="E77" s="28" t="s">
        <v>693</v>
      </c>
      <c r="F77" s="12"/>
      <c r="G77" s="28" t="s">
        <v>87</v>
      </c>
      <c r="H77" s="28" t="s">
        <v>88</v>
      </c>
      <c r="I77" s="12"/>
      <c r="J77" s="12"/>
      <c r="K77" s="12"/>
      <c r="L77" s="28" t="s">
        <v>694</v>
      </c>
      <c r="M77" s="12"/>
      <c r="N77" s="29">
        <v>1.9056569999999999</v>
      </c>
      <c r="O77" s="29">
        <v>-0.400756</v>
      </c>
      <c r="P77" s="29">
        <v>1.805472</v>
      </c>
      <c r="Q77" s="29">
        <v>19.399543000000001</v>
      </c>
      <c r="R77" s="29">
        <v>12.466875999999999</v>
      </c>
      <c r="S77" s="29">
        <v>17.725489</v>
      </c>
      <c r="T77" s="30">
        <f t="shared" si="15"/>
        <v>0.10185738740409361</v>
      </c>
      <c r="U77" s="30">
        <f t="shared" si="16"/>
        <v>-3.2145663436453531E-2</v>
      </c>
      <c r="V77" s="30">
        <f t="shared" si="17"/>
        <v>9.8232056291222933E-2</v>
      </c>
      <c r="W77" s="30">
        <f t="shared" si="18"/>
        <v>6.6752281440754402E-2</v>
      </c>
      <c r="X77" s="12" t="str">
        <f t="shared" si="13"/>
        <v>YES</v>
      </c>
      <c r="Y77" s="12" t="str">
        <f t="shared" si="14"/>
        <v>NO</v>
      </c>
      <c r="Z77" s="31" t="str">
        <f t="shared" ref="Z77:Z91" si="20">IF(AVERAGE(N77:P77)&lt;0,"YES","NO")</f>
        <v>NO</v>
      </c>
      <c r="AA77" s="12"/>
      <c r="AB77" s="12"/>
    </row>
    <row r="78" spans="1:28" s="8" customFormat="1" ht="67.5" customHeight="1" x14ac:dyDescent="0.25">
      <c r="A78" s="28">
        <v>77</v>
      </c>
      <c r="B78" s="28" t="s">
        <v>696</v>
      </c>
      <c r="C78" s="28" t="s">
        <v>236</v>
      </c>
      <c r="D78" s="28" t="s">
        <v>237</v>
      </c>
      <c r="E78" s="28" t="s">
        <v>697</v>
      </c>
      <c r="F78" s="12"/>
      <c r="G78" s="28" t="s">
        <v>128</v>
      </c>
      <c r="H78" s="28" t="s">
        <v>129</v>
      </c>
      <c r="I78" s="28" t="s">
        <v>698</v>
      </c>
      <c r="J78" s="28" t="s">
        <v>90</v>
      </c>
      <c r="K78" s="28" t="s">
        <v>699</v>
      </c>
      <c r="L78" s="28" t="s">
        <v>700</v>
      </c>
      <c r="M78" s="12"/>
      <c r="N78" s="29">
        <v>0.36141000000000001</v>
      </c>
      <c r="O78" s="29">
        <v>0.18545590000000001</v>
      </c>
      <c r="P78" s="29">
        <v>4.2420180000000002E-2</v>
      </c>
      <c r="Q78" s="29">
        <v>19.338029899999999</v>
      </c>
      <c r="R78" s="29">
        <v>23.903422849999998</v>
      </c>
      <c r="S78" s="29">
        <v>8.6458471299999999</v>
      </c>
      <c r="T78" s="30">
        <f t="shared" si="15"/>
        <v>4.9064226283630809E-3</v>
      </c>
      <c r="U78" s="30">
        <f t="shared" si="16"/>
        <v>7.7585499434027717E-3</v>
      </c>
      <c r="V78" s="30">
        <f t="shared" si="17"/>
        <v>1.8689080628632188E-2</v>
      </c>
      <c r="W78" s="30">
        <f t="shared" si="18"/>
        <v>1.1357038839231273E-2</v>
      </c>
      <c r="X78" s="12" t="str">
        <f t="shared" si="13"/>
        <v>YES</v>
      </c>
      <c r="Y78" s="12" t="str">
        <f t="shared" si="14"/>
        <v>NO</v>
      </c>
      <c r="Z78" s="31" t="str">
        <f t="shared" si="20"/>
        <v>NO</v>
      </c>
      <c r="AA78" s="12"/>
      <c r="AB78" s="12"/>
    </row>
    <row r="79" spans="1:28" s="8" customFormat="1" ht="67.5" customHeight="1" x14ac:dyDescent="0.25">
      <c r="A79" s="28">
        <v>78</v>
      </c>
      <c r="B79" s="28" t="s">
        <v>702</v>
      </c>
      <c r="C79" s="28" t="s">
        <v>703</v>
      </c>
      <c r="D79" s="28" t="s">
        <v>704</v>
      </c>
      <c r="E79" s="28" t="s">
        <v>705</v>
      </c>
      <c r="F79" s="12"/>
      <c r="G79" s="28" t="s">
        <v>87</v>
      </c>
      <c r="H79" s="28" t="s">
        <v>88</v>
      </c>
      <c r="I79" s="28" t="s">
        <v>706</v>
      </c>
      <c r="J79" s="28" t="s">
        <v>102</v>
      </c>
      <c r="K79" s="12"/>
      <c r="L79" s="28" t="s">
        <v>307</v>
      </c>
      <c r="M79" s="28" t="s">
        <v>707</v>
      </c>
      <c r="N79" s="29">
        <v>1.503968</v>
      </c>
      <c r="O79" s="29">
        <v>0.72173600000000004</v>
      </c>
      <c r="P79" s="29">
        <v>1.632063</v>
      </c>
      <c r="Q79" s="29">
        <v>19.211307999999999</v>
      </c>
      <c r="R79" s="29">
        <v>16.773098999999998</v>
      </c>
      <c r="S79" s="29">
        <v>22.683022000000001</v>
      </c>
      <c r="T79" s="30">
        <f t="shared" si="15"/>
        <v>7.1950862631972048E-2</v>
      </c>
      <c r="U79" s="30">
        <f t="shared" si="16"/>
        <v>4.3029376980366005E-2</v>
      </c>
      <c r="V79" s="30">
        <f t="shared" si="17"/>
        <v>7.8285559733881738E-2</v>
      </c>
      <c r="W79" s="30">
        <f t="shared" si="18"/>
        <v>6.5756537584082647E-2</v>
      </c>
      <c r="X79" s="12" t="str">
        <f t="shared" si="13"/>
        <v>YES</v>
      </c>
      <c r="Y79" s="12" t="str">
        <f t="shared" si="14"/>
        <v>NO</v>
      </c>
      <c r="Z79" s="31" t="str">
        <f t="shared" si="20"/>
        <v>NO</v>
      </c>
      <c r="AA79" s="12"/>
      <c r="AB79" s="12"/>
    </row>
    <row r="80" spans="1:28" s="8" customFormat="1" ht="67.5" customHeight="1" x14ac:dyDescent="0.25">
      <c r="A80" s="28">
        <v>79</v>
      </c>
      <c r="B80" s="28" t="s">
        <v>709</v>
      </c>
      <c r="C80" s="28" t="s">
        <v>186</v>
      </c>
      <c r="D80" s="28" t="s">
        <v>187</v>
      </c>
      <c r="E80" s="28" t="s">
        <v>710</v>
      </c>
      <c r="F80" s="28" t="s">
        <v>711</v>
      </c>
      <c r="G80" s="28" t="s">
        <v>128</v>
      </c>
      <c r="H80" s="28" t="s">
        <v>129</v>
      </c>
      <c r="I80" s="28" t="s">
        <v>712</v>
      </c>
      <c r="J80" s="28" t="s">
        <v>90</v>
      </c>
      <c r="K80" s="28" t="s">
        <v>338</v>
      </c>
      <c r="L80" s="28" t="s">
        <v>713</v>
      </c>
      <c r="M80" s="28" t="s">
        <v>714</v>
      </c>
      <c r="N80" s="29">
        <v>1.593885</v>
      </c>
      <c r="O80" s="29">
        <v>1.143813</v>
      </c>
      <c r="P80" s="29">
        <v>0.36608000000000002</v>
      </c>
      <c r="Q80" s="29">
        <v>19.119402999999998</v>
      </c>
      <c r="R80" s="29">
        <v>16.292973</v>
      </c>
      <c r="S80" s="29">
        <v>17.814843</v>
      </c>
      <c r="T80" s="30">
        <f t="shared" si="15"/>
        <v>2.0549156677945466E-2</v>
      </c>
      <c r="U80" s="30">
        <f t="shared" si="16"/>
        <v>7.0202841433543162E-2</v>
      </c>
      <c r="V80" s="30">
        <f t="shared" si="17"/>
        <v>8.3364789162088379E-2</v>
      </c>
      <c r="W80" s="30">
        <f t="shared" si="18"/>
        <v>5.8311857322472564E-2</v>
      </c>
      <c r="X80" s="12" t="str">
        <f t="shared" si="13"/>
        <v>YES</v>
      </c>
      <c r="Y80" s="12" t="str">
        <f t="shared" si="14"/>
        <v>NO</v>
      </c>
      <c r="Z80" s="31" t="str">
        <f t="shared" si="20"/>
        <v>NO</v>
      </c>
      <c r="AA80" s="12"/>
      <c r="AB80" s="12"/>
    </row>
    <row r="81" spans="1:28" s="8" customFormat="1" ht="67.5" customHeight="1" x14ac:dyDescent="0.25">
      <c r="A81" s="28">
        <v>80</v>
      </c>
      <c r="B81" s="28" t="s">
        <v>716</v>
      </c>
      <c r="C81" s="28" t="s">
        <v>236</v>
      </c>
      <c r="D81" s="28" t="s">
        <v>237</v>
      </c>
      <c r="E81" s="28" t="s">
        <v>717</v>
      </c>
      <c r="F81" s="12"/>
      <c r="G81" s="28" t="s">
        <v>87</v>
      </c>
      <c r="H81" s="28" t="s">
        <v>88</v>
      </c>
      <c r="I81" s="28" t="s">
        <v>718</v>
      </c>
      <c r="J81" s="28" t="s">
        <v>90</v>
      </c>
      <c r="K81" s="28" t="s">
        <v>719</v>
      </c>
      <c r="L81" s="28" t="s">
        <v>720</v>
      </c>
      <c r="M81" s="28" t="s">
        <v>721</v>
      </c>
      <c r="N81" s="29">
        <v>2.7033660300000002</v>
      </c>
      <c r="O81" s="29">
        <v>1.35153905</v>
      </c>
      <c r="P81" s="29">
        <v>2.3249060799999999</v>
      </c>
      <c r="Q81" s="29">
        <v>18.967597940000001</v>
      </c>
      <c r="R81" s="29">
        <v>17.630780390000002</v>
      </c>
      <c r="S81" s="29">
        <v>22.798925560000001</v>
      </c>
      <c r="T81" s="30">
        <f t="shared" si="15"/>
        <v>0.10197437040976065</v>
      </c>
      <c r="U81" s="30">
        <f t="shared" si="16"/>
        <v>7.6657925520221395E-2</v>
      </c>
      <c r="V81" s="30">
        <f t="shared" si="17"/>
        <v>0.14252548153706807</v>
      </c>
      <c r="W81" s="30">
        <f t="shared" si="18"/>
        <v>0.10740910348077416</v>
      </c>
      <c r="X81" s="12" t="str">
        <f t="shared" si="13"/>
        <v>YES</v>
      </c>
      <c r="Y81" s="12" t="str">
        <f t="shared" si="14"/>
        <v>NO</v>
      </c>
      <c r="Z81" s="31" t="str">
        <f t="shared" si="20"/>
        <v>NO</v>
      </c>
      <c r="AA81" s="12"/>
      <c r="AB81" s="12"/>
    </row>
    <row r="82" spans="1:28" s="8" customFormat="1" ht="67.5" customHeight="1" x14ac:dyDescent="0.25">
      <c r="A82" s="28">
        <v>81</v>
      </c>
      <c r="B82" s="28" t="s">
        <v>723</v>
      </c>
      <c r="C82" s="28" t="s">
        <v>172</v>
      </c>
      <c r="D82" s="28" t="s">
        <v>173</v>
      </c>
      <c r="E82" s="28" t="s">
        <v>724</v>
      </c>
      <c r="F82" s="12"/>
      <c r="G82" s="28" t="s">
        <v>128</v>
      </c>
      <c r="H82" s="28" t="s">
        <v>129</v>
      </c>
      <c r="I82" s="28" t="s">
        <v>725</v>
      </c>
      <c r="J82" s="28" t="s">
        <v>90</v>
      </c>
      <c r="K82" s="12"/>
      <c r="L82" s="28" t="s">
        <v>726</v>
      </c>
      <c r="M82" s="28" t="s">
        <v>727</v>
      </c>
      <c r="N82" s="29">
        <v>0.82156475875755397</v>
      </c>
      <c r="O82" s="29">
        <v>0.67448109333083905</v>
      </c>
      <c r="P82" s="29">
        <v>1.11817033702836</v>
      </c>
      <c r="Q82" s="29">
        <v>18.942614109418599</v>
      </c>
      <c r="R82" s="29">
        <v>11.9217581168416</v>
      </c>
      <c r="S82" s="29">
        <v>13.580516347370899</v>
      </c>
      <c r="T82" s="30">
        <f t="shared" si="15"/>
        <v>8.233636398109638E-2</v>
      </c>
      <c r="U82" s="30">
        <f t="shared" si="16"/>
        <v>5.6575639827653838E-2</v>
      </c>
      <c r="V82" s="30">
        <f t="shared" si="17"/>
        <v>4.3371245067440695E-2</v>
      </c>
      <c r="W82" s="30">
        <f t="shared" si="18"/>
        <v>5.8819276479584938E-2</v>
      </c>
      <c r="X82" s="12" t="str">
        <f t="shared" si="13"/>
        <v>YES</v>
      </c>
      <c r="Y82" s="12" t="str">
        <f t="shared" si="14"/>
        <v>NO</v>
      </c>
      <c r="Z82" s="31" t="str">
        <f t="shared" si="20"/>
        <v>NO</v>
      </c>
      <c r="AA82" s="12"/>
      <c r="AB82" s="12"/>
    </row>
    <row r="83" spans="1:28" s="8" customFormat="1" ht="67.5" customHeight="1" x14ac:dyDescent="0.25">
      <c r="A83" s="28">
        <v>82</v>
      </c>
      <c r="B83" s="28" t="s">
        <v>729</v>
      </c>
      <c r="C83" s="28" t="s">
        <v>246</v>
      </c>
      <c r="D83" s="28" t="s">
        <v>247</v>
      </c>
      <c r="E83" s="28" t="s">
        <v>730</v>
      </c>
      <c r="F83" s="12"/>
      <c r="G83" s="28" t="s">
        <v>128</v>
      </c>
      <c r="H83" s="28" t="s">
        <v>129</v>
      </c>
      <c r="I83" s="28" t="s">
        <v>460</v>
      </c>
      <c r="J83" s="28" t="s">
        <v>90</v>
      </c>
      <c r="K83" s="28" t="s">
        <v>731</v>
      </c>
      <c r="L83" s="28" t="s">
        <v>461</v>
      </c>
      <c r="M83" s="28" t="s">
        <v>732</v>
      </c>
      <c r="N83" s="29">
        <v>1.689071</v>
      </c>
      <c r="O83" s="29">
        <v>0.732294</v>
      </c>
      <c r="P83" s="29">
        <v>1.648787</v>
      </c>
      <c r="Q83" s="29">
        <v>18.913792999999998</v>
      </c>
      <c r="R83" s="29">
        <v>18.030415999999999</v>
      </c>
      <c r="S83" s="29">
        <v>27.709999</v>
      </c>
      <c r="T83" s="30">
        <f t="shared" si="15"/>
        <v>5.9501517845597901E-2</v>
      </c>
      <c r="U83" s="30">
        <f t="shared" si="16"/>
        <v>4.0614370738867034E-2</v>
      </c>
      <c r="V83" s="30">
        <f t="shared" si="17"/>
        <v>8.9303663204942554E-2</v>
      </c>
      <c r="W83" s="30">
        <f t="shared" si="18"/>
        <v>6.295262328478296E-2</v>
      </c>
      <c r="X83" s="12" t="str">
        <f t="shared" si="13"/>
        <v>YES</v>
      </c>
      <c r="Y83" s="12" t="str">
        <f t="shared" si="14"/>
        <v>NO</v>
      </c>
      <c r="Z83" s="31" t="str">
        <f t="shared" si="20"/>
        <v>NO</v>
      </c>
      <c r="AA83" s="12"/>
      <c r="AB83" s="12"/>
    </row>
    <row r="84" spans="1:28" s="8" customFormat="1" ht="67.5" customHeight="1" x14ac:dyDescent="0.25">
      <c r="A84" s="28">
        <v>83</v>
      </c>
      <c r="B84" s="28" t="s">
        <v>734</v>
      </c>
      <c r="C84" s="28" t="s">
        <v>246</v>
      </c>
      <c r="D84" s="28" t="s">
        <v>247</v>
      </c>
      <c r="E84" s="28" t="s">
        <v>735</v>
      </c>
      <c r="F84" s="12"/>
      <c r="G84" s="28" t="s">
        <v>128</v>
      </c>
      <c r="H84" s="28" t="s">
        <v>129</v>
      </c>
      <c r="I84" s="28" t="s">
        <v>736</v>
      </c>
      <c r="J84" s="28" t="s">
        <v>90</v>
      </c>
      <c r="K84" s="28" t="s">
        <v>737</v>
      </c>
      <c r="L84" s="28" t="s">
        <v>738</v>
      </c>
      <c r="M84" s="28" t="s">
        <v>739</v>
      </c>
      <c r="N84" s="29">
        <v>4.3039433999999996</v>
      </c>
      <c r="O84" s="29">
        <v>4.7956200500000001</v>
      </c>
      <c r="P84" s="29">
        <v>9.0257889999999996</v>
      </c>
      <c r="Q84" s="29">
        <v>18.77050384</v>
      </c>
      <c r="R84" s="29">
        <v>19.988585299</v>
      </c>
      <c r="S84" s="29">
        <v>35.481595800000001</v>
      </c>
      <c r="T84" s="30">
        <f t="shared" si="15"/>
        <v>0.25437945493984798</v>
      </c>
      <c r="U84" s="30">
        <f t="shared" si="16"/>
        <v>0.23991793207295756</v>
      </c>
      <c r="V84" s="30">
        <f t="shared" si="17"/>
        <v>0.22929290746198744</v>
      </c>
      <c r="W84" s="30">
        <f t="shared" si="18"/>
        <v>0.24414311997380858</v>
      </c>
      <c r="X84" s="12" t="str">
        <f t="shared" si="13"/>
        <v>YES</v>
      </c>
      <c r="Y84" s="12" t="str">
        <f t="shared" si="14"/>
        <v>NO</v>
      </c>
      <c r="Z84" s="31" t="str">
        <f t="shared" si="20"/>
        <v>NO</v>
      </c>
      <c r="AA84" s="12"/>
      <c r="AB84" s="12"/>
    </row>
    <row r="85" spans="1:28" s="8" customFormat="1" ht="67.5" customHeight="1" x14ac:dyDescent="0.25">
      <c r="A85" s="28">
        <v>84</v>
      </c>
      <c r="B85" s="28" t="s">
        <v>741</v>
      </c>
      <c r="C85" s="28" t="s">
        <v>186</v>
      </c>
      <c r="D85" s="28" t="s">
        <v>187</v>
      </c>
      <c r="E85" s="28" t="s">
        <v>335</v>
      </c>
      <c r="F85" s="28" t="s">
        <v>742</v>
      </c>
      <c r="G85" s="28" t="s">
        <v>99</v>
      </c>
      <c r="H85" s="28" t="s">
        <v>100</v>
      </c>
      <c r="I85" s="12"/>
      <c r="J85" s="12"/>
      <c r="K85" s="28" t="s">
        <v>652</v>
      </c>
      <c r="L85" s="12"/>
      <c r="M85" s="28" t="s">
        <v>743</v>
      </c>
      <c r="N85" s="29">
        <v>2.5439720000000001</v>
      </c>
      <c r="O85" s="29">
        <v>0.48383199999999998</v>
      </c>
      <c r="P85" s="29">
        <v>0.16664599999999999</v>
      </c>
      <c r="Q85" s="29">
        <v>18.572693000000001</v>
      </c>
      <c r="R85" s="29">
        <v>12.596954999999999</v>
      </c>
      <c r="S85" s="29">
        <v>10.838373000000001</v>
      </c>
      <c r="T85" s="30">
        <f t="shared" si="15"/>
        <v>1.5375554984129073E-2</v>
      </c>
      <c r="U85" s="30">
        <f t="shared" si="16"/>
        <v>3.8408647169097615E-2</v>
      </c>
      <c r="V85" s="30">
        <f t="shared" si="17"/>
        <v>0.13697378188505027</v>
      </c>
      <c r="W85" s="30">
        <f t="shared" si="18"/>
        <v>7.604381077604204E-2</v>
      </c>
      <c r="X85" s="12" t="str">
        <f t="shared" si="13"/>
        <v>YES</v>
      </c>
      <c r="Y85" s="12" t="str">
        <f t="shared" si="14"/>
        <v>NO</v>
      </c>
      <c r="Z85" s="31" t="str">
        <f t="shared" si="20"/>
        <v>NO</v>
      </c>
      <c r="AA85" s="12"/>
      <c r="AB85" s="12"/>
    </row>
    <row r="86" spans="1:28" s="8" customFormat="1" ht="67.5" customHeight="1" x14ac:dyDescent="0.25">
      <c r="A86" s="28">
        <v>85</v>
      </c>
      <c r="B86" s="28" t="s">
        <v>745</v>
      </c>
      <c r="C86" s="28" t="s">
        <v>117</v>
      </c>
      <c r="D86" s="28" t="s">
        <v>118</v>
      </c>
      <c r="E86" s="28" t="s">
        <v>746</v>
      </c>
      <c r="F86" s="12"/>
      <c r="G86" s="28" t="s">
        <v>87</v>
      </c>
      <c r="H86" s="28" t="s">
        <v>88</v>
      </c>
      <c r="I86" s="28" t="s">
        <v>747</v>
      </c>
      <c r="J86" s="28" t="s">
        <v>748</v>
      </c>
      <c r="K86" s="12"/>
      <c r="L86" s="28" t="s">
        <v>749</v>
      </c>
      <c r="M86" s="28" t="s">
        <v>750</v>
      </c>
      <c r="N86" s="29">
        <v>3.44427352880346</v>
      </c>
      <c r="O86" s="29">
        <v>0.18972533929881899</v>
      </c>
      <c r="P86" s="29">
        <v>1.2441589665739601</v>
      </c>
      <c r="Q86" s="29">
        <v>18.543361505716799</v>
      </c>
      <c r="R86" s="29">
        <v>13.706625826783499</v>
      </c>
      <c r="S86" s="29">
        <v>20.2932922019668</v>
      </c>
      <c r="T86" s="30">
        <f t="shared" si="15"/>
        <v>6.130887754394912E-2</v>
      </c>
      <c r="U86" s="30">
        <f t="shared" si="16"/>
        <v>1.3841870471730924E-2</v>
      </c>
      <c r="V86" s="30">
        <f t="shared" si="17"/>
        <v>0.18574159424878886</v>
      </c>
      <c r="W86" s="30">
        <f t="shared" si="18"/>
        <v>9.284075676083918E-2</v>
      </c>
      <c r="X86" s="12" t="str">
        <f t="shared" si="13"/>
        <v>YES</v>
      </c>
      <c r="Y86" s="12" t="str">
        <f t="shared" si="14"/>
        <v>NO</v>
      </c>
      <c r="Z86" s="31" t="str">
        <f t="shared" si="20"/>
        <v>NO</v>
      </c>
      <c r="AA86" s="12"/>
      <c r="AB86" s="12"/>
    </row>
    <row r="87" spans="1:28" s="8" customFormat="1" ht="67.5" customHeight="1" x14ac:dyDescent="0.25">
      <c r="A87" s="28">
        <v>86</v>
      </c>
      <c r="B87" s="28" t="s">
        <v>752</v>
      </c>
      <c r="C87" s="28" t="s">
        <v>186</v>
      </c>
      <c r="D87" s="28" t="s">
        <v>187</v>
      </c>
      <c r="E87" s="28" t="s">
        <v>649</v>
      </c>
      <c r="F87" s="28" t="s">
        <v>753</v>
      </c>
      <c r="G87" s="28" t="s">
        <v>128</v>
      </c>
      <c r="H87" s="28" t="s">
        <v>129</v>
      </c>
      <c r="I87" s="28" t="s">
        <v>754</v>
      </c>
      <c r="J87" s="28" t="s">
        <v>90</v>
      </c>
      <c r="K87" s="28" t="s">
        <v>338</v>
      </c>
      <c r="L87" s="28" t="s">
        <v>755</v>
      </c>
      <c r="M87" s="28" t="s">
        <v>756</v>
      </c>
      <c r="N87" s="29">
        <v>2.1662970000000001</v>
      </c>
      <c r="O87" s="29">
        <v>1.0766929999999999</v>
      </c>
      <c r="P87" s="29">
        <v>1.991636</v>
      </c>
      <c r="Q87" s="29">
        <v>18.159264</v>
      </c>
      <c r="R87" s="29">
        <v>12.521516999999999</v>
      </c>
      <c r="S87" s="29">
        <v>15.821035</v>
      </c>
      <c r="T87" s="30">
        <f t="shared" si="15"/>
        <v>0.12588531660539276</v>
      </c>
      <c r="U87" s="30">
        <f t="shared" si="16"/>
        <v>8.5987424686641403E-2</v>
      </c>
      <c r="V87" s="30">
        <f t="shared" si="17"/>
        <v>0.11929431721461839</v>
      </c>
      <c r="W87" s="30">
        <f t="shared" si="18"/>
        <v>0.11256820593845195</v>
      </c>
      <c r="X87" s="12" t="str">
        <f t="shared" si="13"/>
        <v>YES</v>
      </c>
      <c r="Y87" s="12" t="str">
        <f t="shared" si="14"/>
        <v>NO</v>
      </c>
      <c r="Z87" s="31" t="str">
        <f t="shared" si="20"/>
        <v>NO</v>
      </c>
      <c r="AA87" s="12"/>
      <c r="AB87" s="12"/>
    </row>
    <row r="88" spans="1:28" s="8" customFormat="1" ht="67.5" customHeight="1" x14ac:dyDescent="0.25">
      <c r="A88" s="28">
        <v>87</v>
      </c>
      <c r="B88" s="28" t="s">
        <v>765</v>
      </c>
      <c r="C88" s="28" t="s">
        <v>117</v>
      </c>
      <c r="D88" s="28" t="s">
        <v>118</v>
      </c>
      <c r="E88" s="28" t="s">
        <v>766</v>
      </c>
      <c r="F88" s="12"/>
      <c r="G88" s="28" t="s">
        <v>87</v>
      </c>
      <c r="H88" s="28" t="s">
        <v>88</v>
      </c>
      <c r="I88" s="28" t="s">
        <v>767</v>
      </c>
      <c r="J88" s="28" t="s">
        <v>90</v>
      </c>
      <c r="K88" s="12"/>
      <c r="L88" s="28" t="s">
        <v>768</v>
      </c>
      <c r="M88" s="28" t="s">
        <v>769</v>
      </c>
      <c r="N88" s="29">
        <v>1.1538903487707499</v>
      </c>
      <c r="O88" s="29">
        <v>0.53426655546547497</v>
      </c>
      <c r="P88" s="29">
        <v>0.49761670799482099</v>
      </c>
      <c r="Q88" s="29">
        <v>17.8631185711229</v>
      </c>
      <c r="R88" s="29">
        <v>13.911095535307799</v>
      </c>
      <c r="S88" s="29">
        <v>12.746300791690199</v>
      </c>
      <c r="T88" s="30">
        <f t="shared" si="15"/>
        <v>3.9040088267745597E-2</v>
      </c>
      <c r="U88" s="30">
        <f t="shared" si="16"/>
        <v>3.8405785806693023E-2</v>
      </c>
      <c r="V88" s="30">
        <f t="shared" si="17"/>
        <v>6.459624304549498E-2</v>
      </c>
      <c r="W88" s="30">
        <f t="shared" si="18"/>
        <v>4.9095874502639726E-2</v>
      </c>
      <c r="X88" s="12" t="str">
        <f t="shared" si="13"/>
        <v>YES</v>
      </c>
      <c r="Y88" s="12" t="str">
        <f t="shared" si="14"/>
        <v>NO</v>
      </c>
      <c r="Z88" s="31" t="str">
        <f t="shared" si="20"/>
        <v>NO</v>
      </c>
      <c r="AA88" s="12"/>
      <c r="AB88" s="12"/>
    </row>
    <row r="89" spans="1:28" s="8" customFormat="1" ht="67.5" customHeight="1" x14ac:dyDescent="0.25">
      <c r="A89" s="28">
        <v>88</v>
      </c>
      <c r="B89" s="28" t="s">
        <v>771</v>
      </c>
      <c r="C89" s="28" t="s">
        <v>220</v>
      </c>
      <c r="D89" s="28" t="s">
        <v>221</v>
      </c>
      <c r="E89" s="28" t="s">
        <v>222</v>
      </c>
      <c r="F89" s="12"/>
      <c r="G89" s="28" t="s">
        <v>87</v>
      </c>
      <c r="H89" s="28" t="s">
        <v>88</v>
      </c>
      <c r="I89" s="28" t="s">
        <v>772</v>
      </c>
      <c r="J89" s="28" t="s">
        <v>90</v>
      </c>
      <c r="K89" s="12"/>
      <c r="L89" s="28" t="s">
        <v>773</v>
      </c>
      <c r="M89" s="28" t="s">
        <v>774</v>
      </c>
      <c r="N89" s="29">
        <v>0.55876505111270502</v>
      </c>
      <c r="O89" s="29">
        <v>-1.40071434513124</v>
      </c>
      <c r="P89" s="29">
        <v>1.9815023862201</v>
      </c>
      <c r="Q89" s="29">
        <v>17.8434498429183</v>
      </c>
      <c r="R89" s="29">
        <v>14.392423688543101</v>
      </c>
      <c r="S89" s="29">
        <v>20.8248940283531</v>
      </c>
      <c r="T89" s="30">
        <f t="shared" si="15"/>
        <v>9.5150658799141252E-2</v>
      </c>
      <c r="U89" s="30">
        <f t="shared" si="16"/>
        <v>-9.7323034357740618E-2</v>
      </c>
      <c r="V89" s="30">
        <f t="shared" si="17"/>
        <v>3.1314855368871811E-2</v>
      </c>
      <c r="W89" s="30">
        <f t="shared" si="18"/>
        <v>2.1476377832585367E-2</v>
      </c>
      <c r="X89" s="12" t="str">
        <f t="shared" si="13"/>
        <v>YES</v>
      </c>
      <c r="Y89" s="12" t="str">
        <f t="shared" si="14"/>
        <v>NO</v>
      </c>
      <c r="Z89" s="31" t="str">
        <f t="shared" si="20"/>
        <v>NO</v>
      </c>
      <c r="AA89" s="12"/>
      <c r="AB89" s="12"/>
    </row>
    <row r="90" spans="1:28" s="8" customFormat="1" ht="67.5" customHeight="1" x14ac:dyDescent="0.25">
      <c r="A90" s="28">
        <v>89</v>
      </c>
      <c r="B90" s="28" t="s">
        <v>776</v>
      </c>
      <c r="C90" s="28" t="s">
        <v>777</v>
      </c>
      <c r="D90" s="28" t="s">
        <v>778</v>
      </c>
      <c r="E90" s="28" t="s">
        <v>779</v>
      </c>
      <c r="F90" s="12"/>
      <c r="G90" s="28" t="s">
        <v>99</v>
      </c>
      <c r="H90" s="28" t="s">
        <v>100</v>
      </c>
      <c r="I90" s="28" t="s">
        <v>780</v>
      </c>
      <c r="J90" s="28" t="s">
        <v>507</v>
      </c>
      <c r="K90" s="12"/>
      <c r="L90" s="28" t="s">
        <v>781</v>
      </c>
      <c r="M90" s="28" t="s">
        <v>782</v>
      </c>
      <c r="N90" s="29">
        <v>2.53882142672198</v>
      </c>
      <c r="O90" s="29">
        <v>0.58846508115921503</v>
      </c>
      <c r="P90" s="29">
        <v>2.6409381476249099</v>
      </c>
      <c r="Q90" s="29">
        <v>17.6694194176576</v>
      </c>
      <c r="R90" s="29">
        <v>15.485330683513199</v>
      </c>
      <c r="S90" s="29">
        <v>19.6237083530131</v>
      </c>
      <c r="T90" s="30">
        <f t="shared" si="15"/>
        <v>0.13457895419748275</v>
      </c>
      <c r="U90" s="30">
        <f t="shared" si="16"/>
        <v>3.8001453968673556E-2</v>
      </c>
      <c r="V90" s="30">
        <f t="shared" si="17"/>
        <v>0.14368448485550447</v>
      </c>
      <c r="W90" s="30">
        <f t="shared" si="18"/>
        <v>0.10929126815087645</v>
      </c>
      <c r="X90" s="12" t="str">
        <f t="shared" si="13"/>
        <v>YES</v>
      </c>
      <c r="Y90" s="12" t="str">
        <f t="shared" si="14"/>
        <v>NO</v>
      </c>
      <c r="Z90" s="31" t="str">
        <f t="shared" si="20"/>
        <v>NO</v>
      </c>
      <c r="AA90" s="12"/>
      <c r="AB90" s="12"/>
    </row>
    <row r="91" spans="1:28" s="8" customFormat="1" ht="67.5" customHeight="1" x14ac:dyDescent="0.25">
      <c r="A91" s="28">
        <v>90</v>
      </c>
      <c r="B91" s="28" t="s">
        <v>784</v>
      </c>
      <c r="C91" s="28" t="s">
        <v>117</v>
      </c>
      <c r="D91" s="28" t="s">
        <v>118</v>
      </c>
      <c r="E91" s="28" t="s">
        <v>785</v>
      </c>
      <c r="F91" s="12"/>
      <c r="G91" s="28" t="s">
        <v>87</v>
      </c>
      <c r="H91" s="28" t="s">
        <v>88</v>
      </c>
      <c r="I91" s="28" t="s">
        <v>786</v>
      </c>
      <c r="J91" s="28" t="s">
        <v>90</v>
      </c>
      <c r="K91" s="12"/>
      <c r="L91" s="28" t="s">
        <v>787</v>
      </c>
      <c r="M91" s="28" t="s">
        <v>788</v>
      </c>
      <c r="N91" s="29">
        <v>2.6448575992743799</v>
      </c>
      <c r="O91" s="29">
        <v>-0.20251824789153999</v>
      </c>
      <c r="P91" s="29">
        <v>1.0730519496939701</v>
      </c>
      <c r="Q91" s="29">
        <v>17.577799283978699</v>
      </c>
      <c r="R91" s="29">
        <v>11.051338392436801</v>
      </c>
      <c r="S91" s="29">
        <v>16.497294752142899</v>
      </c>
      <c r="T91" s="30">
        <f t="shared" si="15"/>
        <v>6.5044115766591803E-2</v>
      </c>
      <c r="U91" s="30">
        <f t="shared" si="16"/>
        <v>-1.832522366975364E-2</v>
      </c>
      <c r="V91" s="30">
        <f t="shared" si="17"/>
        <v>0.15046579816649958</v>
      </c>
      <c r="W91" s="30">
        <f t="shared" si="18"/>
        <v>7.7900935480378977E-2</v>
      </c>
      <c r="X91" s="12" t="str">
        <f t="shared" si="13"/>
        <v>YES</v>
      </c>
      <c r="Y91" s="12" t="str">
        <f t="shared" si="14"/>
        <v>NO</v>
      </c>
      <c r="Z91" s="31" t="str">
        <f t="shared" si="20"/>
        <v>NO</v>
      </c>
      <c r="AA91" s="12"/>
      <c r="AB91" s="12"/>
    </row>
    <row r="92" spans="1:28" s="8" customFormat="1" ht="67.5" customHeight="1" x14ac:dyDescent="0.25">
      <c r="A92" s="28">
        <v>91</v>
      </c>
      <c r="B92" s="28" t="s">
        <v>797</v>
      </c>
      <c r="C92" s="28" t="s">
        <v>117</v>
      </c>
      <c r="D92" s="28" t="s">
        <v>118</v>
      </c>
      <c r="E92" s="28" t="s">
        <v>798</v>
      </c>
      <c r="F92" s="12"/>
      <c r="G92" s="28" t="s">
        <v>99</v>
      </c>
      <c r="H92" s="28" t="s">
        <v>100</v>
      </c>
      <c r="I92" s="28" t="s">
        <v>799</v>
      </c>
      <c r="J92" s="28" t="s">
        <v>748</v>
      </c>
      <c r="K92" s="12"/>
      <c r="L92" s="28" t="s">
        <v>800</v>
      </c>
      <c r="M92" s="28" t="s">
        <v>801</v>
      </c>
      <c r="N92" s="29">
        <v>1.48379077453125</v>
      </c>
      <c r="O92" s="29">
        <v>1.51932051710494</v>
      </c>
      <c r="P92" s="29">
        <v>14.232587906808099</v>
      </c>
      <c r="Q92" s="29">
        <v>17.377292894689901</v>
      </c>
      <c r="R92" s="29">
        <v>17.317044826400199</v>
      </c>
      <c r="S92" s="29">
        <v>74.976985258247396</v>
      </c>
      <c r="T92" s="30">
        <f t="shared" si="15"/>
        <v>0.18982608940311491</v>
      </c>
      <c r="U92" s="30">
        <f t="shared" si="16"/>
        <v>8.7735553746947859E-2</v>
      </c>
      <c r="V92" s="30">
        <f t="shared" si="17"/>
        <v>8.5386762110953543E-2</v>
      </c>
      <c r="W92" s="30">
        <f t="shared" si="18"/>
        <v>0.15715775765458362</v>
      </c>
      <c r="X92" s="12" t="str">
        <f t="shared" si="13"/>
        <v>YES</v>
      </c>
      <c r="Y92" s="12" t="str">
        <f t="shared" si="14"/>
        <v>NO</v>
      </c>
      <c r="Z92" s="31" t="str">
        <f t="shared" ref="Z92:Z97" si="21">IF(AVERAGE(N92:P92)&lt;0,"YES","NO")</f>
        <v>NO</v>
      </c>
      <c r="AA92" s="12"/>
      <c r="AB92" s="12"/>
    </row>
    <row r="93" spans="1:28" s="8" customFormat="1" ht="67.5" customHeight="1" x14ac:dyDescent="0.25">
      <c r="A93" s="28">
        <v>92</v>
      </c>
      <c r="B93" s="28" t="s">
        <v>803</v>
      </c>
      <c r="C93" s="28" t="s">
        <v>186</v>
      </c>
      <c r="D93" s="28" t="s">
        <v>187</v>
      </c>
      <c r="E93" s="28" t="s">
        <v>804</v>
      </c>
      <c r="F93" s="28" t="s">
        <v>805</v>
      </c>
      <c r="G93" s="28" t="s">
        <v>99</v>
      </c>
      <c r="H93" s="28" t="s">
        <v>100</v>
      </c>
      <c r="I93" s="28" t="s">
        <v>151</v>
      </c>
      <c r="J93" s="28" t="s">
        <v>90</v>
      </c>
      <c r="K93" s="28" t="s">
        <v>521</v>
      </c>
      <c r="L93" s="28" t="s">
        <v>152</v>
      </c>
      <c r="M93" s="28" t="s">
        <v>806</v>
      </c>
      <c r="N93" s="29">
        <v>0.46352900000000002</v>
      </c>
      <c r="O93" s="29">
        <v>0.160081</v>
      </c>
      <c r="P93" s="29">
        <v>0.707399</v>
      </c>
      <c r="Q93" s="29">
        <v>17.188694000000002</v>
      </c>
      <c r="R93" s="29">
        <v>11.747522999999999</v>
      </c>
      <c r="S93" s="29">
        <v>15.315016999999999</v>
      </c>
      <c r="T93" s="30">
        <f t="shared" si="15"/>
        <v>4.6189893227020253E-2</v>
      </c>
      <c r="U93" s="30">
        <f t="shared" si="16"/>
        <v>1.3626787536402356E-2</v>
      </c>
      <c r="V93" s="30">
        <f t="shared" si="17"/>
        <v>2.6967086621007972E-2</v>
      </c>
      <c r="W93" s="30">
        <f t="shared" si="18"/>
        <v>3.0078460636826534E-2</v>
      </c>
      <c r="X93" s="12" t="str">
        <f t="shared" si="13"/>
        <v>YES</v>
      </c>
      <c r="Y93" s="12" t="str">
        <f t="shared" si="14"/>
        <v>NO</v>
      </c>
      <c r="Z93" s="31" t="str">
        <f t="shared" si="21"/>
        <v>NO</v>
      </c>
      <c r="AA93" s="12"/>
      <c r="AB93" s="12"/>
    </row>
    <row r="94" spans="1:28" s="8" customFormat="1" ht="67.5" customHeight="1" x14ac:dyDescent="0.25">
      <c r="A94" s="28">
        <v>93</v>
      </c>
      <c r="B94" s="28" t="s">
        <v>808</v>
      </c>
      <c r="C94" s="28" t="s">
        <v>186</v>
      </c>
      <c r="D94" s="28" t="s">
        <v>187</v>
      </c>
      <c r="E94" s="28" t="s">
        <v>809</v>
      </c>
      <c r="F94" s="28" t="s">
        <v>810</v>
      </c>
      <c r="G94" s="28" t="s">
        <v>87</v>
      </c>
      <c r="H94" s="28" t="s">
        <v>88</v>
      </c>
      <c r="I94" s="28" t="s">
        <v>811</v>
      </c>
      <c r="J94" s="28" t="s">
        <v>90</v>
      </c>
      <c r="K94" s="28" t="s">
        <v>191</v>
      </c>
      <c r="L94" s="28" t="s">
        <v>812</v>
      </c>
      <c r="M94" s="28" t="s">
        <v>813</v>
      </c>
      <c r="N94" s="29">
        <v>0.78822099999999995</v>
      </c>
      <c r="O94" s="29">
        <v>-0.36260900000000001</v>
      </c>
      <c r="P94" s="29">
        <v>0.176986</v>
      </c>
      <c r="Q94" s="29">
        <v>16.458473000000001</v>
      </c>
      <c r="R94" s="29">
        <v>12.519876999999999</v>
      </c>
      <c r="S94" s="29">
        <v>15.368935</v>
      </c>
      <c r="T94" s="30">
        <f t="shared" si="15"/>
        <v>1.1515827218997283E-2</v>
      </c>
      <c r="U94" s="30">
        <f t="shared" si="16"/>
        <v>-2.8962664729054451E-2</v>
      </c>
      <c r="V94" s="30">
        <f t="shared" si="17"/>
        <v>4.7891502449832368E-2</v>
      </c>
      <c r="W94" s="30">
        <f t="shared" si="18"/>
        <v>1.3588159906519643E-2</v>
      </c>
      <c r="X94" s="12" t="str">
        <f t="shared" si="13"/>
        <v>YES</v>
      </c>
      <c r="Y94" s="12" t="str">
        <f t="shared" si="14"/>
        <v>NO</v>
      </c>
      <c r="Z94" s="31" t="str">
        <f t="shared" si="21"/>
        <v>NO</v>
      </c>
      <c r="AA94" s="12"/>
      <c r="AB94" s="12"/>
    </row>
    <row r="95" spans="1:28" s="8" customFormat="1" ht="67.5" customHeight="1" x14ac:dyDescent="0.25">
      <c r="A95" s="28">
        <v>94</v>
      </c>
      <c r="B95" s="28" t="s">
        <v>815</v>
      </c>
      <c r="C95" s="28" t="s">
        <v>84</v>
      </c>
      <c r="D95" s="28" t="s">
        <v>85</v>
      </c>
      <c r="E95" s="28" t="s">
        <v>86</v>
      </c>
      <c r="F95" s="12"/>
      <c r="G95" s="28" t="s">
        <v>128</v>
      </c>
      <c r="H95" s="28" t="s">
        <v>129</v>
      </c>
      <c r="I95" s="28" t="s">
        <v>816</v>
      </c>
      <c r="J95" s="28" t="s">
        <v>90</v>
      </c>
      <c r="K95" s="12"/>
      <c r="L95" s="28" t="s">
        <v>817</v>
      </c>
      <c r="M95" s="28" t="s">
        <v>818</v>
      </c>
      <c r="N95" s="29">
        <v>0.91961000000000004</v>
      </c>
      <c r="O95" s="29">
        <v>0.26762200000000003</v>
      </c>
      <c r="P95" s="29">
        <v>0.67129099999999997</v>
      </c>
      <c r="Q95" s="29">
        <v>16.394452000000001</v>
      </c>
      <c r="R95" s="29">
        <v>7.6005900000000004</v>
      </c>
      <c r="S95" s="29">
        <v>15.637521</v>
      </c>
      <c r="T95" s="30">
        <f t="shared" si="15"/>
        <v>4.2928223725486922E-2</v>
      </c>
      <c r="U95" s="30">
        <f t="shared" si="16"/>
        <v>3.5210687591358043E-2</v>
      </c>
      <c r="V95" s="30">
        <f t="shared" si="17"/>
        <v>5.6092756256811753E-2</v>
      </c>
      <c r="W95" s="30">
        <f t="shared" si="18"/>
        <v>4.6893838281415204E-2</v>
      </c>
      <c r="X95" s="12" t="str">
        <f t="shared" si="13"/>
        <v>YES</v>
      </c>
      <c r="Y95" s="12" t="str">
        <f t="shared" si="14"/>
        <v>NO</v>
      </c>
      <c r="Z95" s="31" t="str">
        <f t="shared" si="21"/>
        <v>NO</v>
      </c>
      <c r="AA95" s="12"/>
      <c r="AB95" s="12"/>
    </row>
    <row r="96" spans="1:28" s="8" customFormat="1" ht="67.5" customHeight="1" x14ac:dyDescent="0.25">
      <c r="A96" s="28">
        <v>95</v>
      </c>
      <c r="B96" s="28" t="s">
        <v>820</v>
      </c>
      <c r="C96" s="28" t="s">
        <v>117</v>
      </c>
      <c r="D96" s="28" t="s">
        <v>118</v>
      </c>
      <c r="E96" s="28" t="s">
        <v>119</v>
      </c>
      <c r="F96" s="12"/>
      <c r="G96" s="28" t="s">
        <v>87</v>
      </c>
      <c r="H96" s="28" t="s">
        <v>88</v>
      </c>
      <c r="I96" s="28" t="s">
        <v>821</v>
      </c>
      <c r="J96" s="28" t="s">
        <v>90</v>
      </c>
      <c r="K96" s="12"/>
      <c r="L96" s="28" t="s">
        <v>822</v>
      </c>
      <c r="M96" s="28" t="s">
        <v>823</v>
      </c>
      <c r="N96" s="29">
        <v>1.25697064001035</v>
      </c>
      <c r="O96" s="29">
        <v>0.40698795641586699</v>
      </c>
      <c r="P96" s="29">
        <v>0.64364365527733303</v>
      </c>
      <c r="Q96" s="29">
        <v>16.368671817117502</v>
      </c>
      <c r="R96" s="29">
        <v>13.164987086705301</v>
      </c>
      <c r="S96" s="29">
        <v>15.3593158933041</v>
      </c>
      <c r="T96" s="30">
        <f t="shared" si="15"/>
        <v>4.1905750213649146E-2</v>
      </c>
      <c r="U96" s="30">
        <f t="shared" si="16"/>
        <v>3.0914421239870787E-2</v>
      </c>
      <c r="V96" s="30">
        <f t="shared" si="17"/>
        <v>7.6791242078411995E-2</v>
      </c>
      <c r="W96" s="30">
        <f t="shared" si="18"/>
        <v>5.1402302078035457E-2</v>
      </c>
      <c r="X96" s="12" t="str">
        <f t="shared" si="13"/>
        <v>YES</v>
      </c>
      <c r="Y96" s="12" t="str">
        <f t="shared" si="14"/>
        <v>NO</v>
      </c>
      <c r="Z96" s="31" t="str">
        <f t="shared" si="21"/>
        <v>NO</v>
      </c>
      <c r="AA96" s="12"/>
      <c r="AB96" s="12"/>
    </row>
    <row r="97" spans="1:28" s="8" customFormat="1" ht="67.5" customHeight="1" x14ac:dyDescent="0.25">
      <c r="A97" s="28">
        <v>96</v>
      </c>
      <c r="B97" s="28" t="s">
        <v>825</v>
      </c>
      <c r="C97" s="28" t="s">
        <v>246</v>
      </c>
      <c r="D97" s="28" t="s">
        <v>247</v>
      </c>
      <c r="E97" s="28" t="s">
        <v>826</v>
      </c>
      <c r="F97" s="12"/>
      <c r="G97" s="28" t="s">
        <v>128</v>
      </c>
      <c r="H97" s="28" t="s">
        <v>129</v>
      </c>
      <c r="I97" s="28" t="s">
        <v>827</v>
      </c>
      <c r="J97" s="28" t="s">
        <v>90</v>
      </c>
      <c r="K97" s="28" t="s">
        <v>828</v>
      </c>
      <c r="L97" s="28" t="s">
        <v>829</v>
      </c>
      <c r="M97" s="12"/>
      <c r="N97" s="29">
        <v>7.5679919999999998E-2</v>
      </c>
      <c r="O97" s="29">
        <v>0.11587089</v>
      </c>
      <c r="P97" s="29">
        <v>5.2792569999999997E-2</v>
      </c>
      <c r="Q97" s="29">
        <v>16.168361780000001</v>
      </c>
      <c r="R97" s="29">
        <v>19.942096670000002</v>
      </c>
      <c r="S97" s="29">
        <v>12.20881045</v>
      </c>
      <c r="T97" s="30">
        <f t="shared" si="15"/>
        <v>4.3241370824952073E-3</v>
      </c>
      <c r="U97" s="30">
        <f t="shared" si="16"/>
        <v>5.8103664783809312E-3</v>
      </c>
      <c r="V97" s="30">
        <f t="shared" si="17"/>
        <v>4.6807413781162922E-3</v>
      </c>
      <c r="W97" s="30">
        <f t="shared" si="18"/>
        <v>5.0568517604371284E-3</v>
      </c>
      <c r="X97" s="12" t="str">
        <f t="shared" si="13"/>
        <v>YES</v>
      </c>
      <c r="Y97" s="12" t="str">
        <f t="shared" si="14"/>
        <v>NO</v>
      </c>
      <c r="Z97" s="31" t="str">
        <f t="shared" si="21"/>
        <v>NO</v>
      </c>
      <c r="AA97" s="12"/>
      <c r="AB97" s="12"/>
    </row>
    <row r="98" spans="1:28" s="8" customFormat="1" ht="67.5" customHeight="1" x14ac:dyDescent="0.25">
      <c r="A98" s="28">
        <v>97</v>
      </c>
      <c r="B98" s="28" t="s">
        <v>833</v>
      </c>
      <c r="C98" s="28" t="s">
        <v>95</v>
      </c>
      <c r="D98" s="28" t="s">
        <v>96</v>
      </c>
      <c r="E98" s="28" t="s">
        <v>834</v>
      </c>
      <c r="F98" s="28" t="s">
        <v>835</v>
      </c>
      <c r="G98" s="28" t="s">
        <v>87</v>
      </c>
      <c r="H98" s="28" t="s">
        <v>88</v>
      </c>
      <c r="I98" s="28" t="s">
        <v>836</v>
      </c>
      <c r="J98" s="28" t="s">
        <v>102</v>
      </c>
      <c r="K98" s="28" t="s">
        <v>837</v>
      </c>
      <c r="L98" s="28" t="s">
        <v>838</v>
      </c>
      <c r="M98" s="28" t="s">
        <v>839</v>
      </c>
      <c r="N98" s="29">
        <v>1.4610698211012501</v>
      </c>
      <c r="O98" s="29">
        <v>0.200423997682764</v>
      </c>
      <c r="P98" s="29">
        <v>1.43073135240935E-2</v>
      </c>
      <c r="Q98" s="29">
        <v>16.059610276891799</v>
      </c>
      <c r="R98" s="29">
        <v>8.16793149805779</v>
      </c>
      <c r="S98" s="29">
        <v>10.3404347042213</v>
      </c>
      <c r="T98" s="30">
        <f t="shared" si="15"/>
        <v>1.3836278583387593E-3</v>
      </c>
      <c r="U98" s="30">
        <f t="shared" si="16"/>
        <v>2.4537913635835681E-2</v>
      </c>
      <c r="V98" s="30">
        <f t="shared" si="17"/>
        <v>9.0977912658539786E-2</v>
      </c>
      <c r="W98" s="30">
        <f t="shared" si="18"/>
        <v>4.847842723214852E-2</v>
      </c>
      <c r="X98" s="12" t="str">
        <f t="shared" si="13"/>
        <v>YES</v>
      </c>
      <c r="Y98" s="12" t="str">
        <f t="shared" si="14"/>
        <v>NO</v>
      </c>
      <c r="Z98" s="31" t="str">
        <f t="shared" ref="Z98:Z99" si="22">IF(AVERAGE(N98:P98)&lt;0,"YES","NO")</f>
        <v>NO</v>
      </c>
      <c r="AA98" s="12"/>
      <c r="AB98" s="12"/>
    </row>
    <row r="99" spans="1:28" s="8" customFormat="1" ht="67.5" customHeight="1" x14ac:dyDescent="0.25">
      <c r="A99" s="28">
        <v>98</v>
      </c>
      <c r="B99" s="28" t="s">
        <v>841</v>
      </c>
      <c r="C99" s="28" t="s">
        <v>842</v>
      </c>
      <c r="D99" s="28" t="s">
        <v>843</v>
      </c>
      <c r="E99" s="28" t="s">
        <v>844</v>
      </c>
      <c r="F99" s="12"/>
      <c r="G99" s="28" t="s">
        <v>128</v>
      </c>
      <c r="H99" s="28" t="s">
        <v>129</v>
      </c>
      <c r="I99" s="28" t="s">
        <v>845</v>
      </c>
      <c r="J99" s="28" t="s">
        <v>90</v>
      </c>
      <c r="K99" s="12"/>
      <c r="L99" s="28" t="s">
        <v>846</v>
      </c>
      <c r="M99" s="28" t="s">
        <v>847</v>
      </c>
      <c r="N99" s="29">
        <v>3.4953639999999999</v>
      </c>
      <c r="O99" s="29">
        <v>2.490469</v>
      </c>
      <c r="P99" s="29">
        <v>0.226213</v>
      </c>
      <c r="Q99" s="29">
        <v>16.054008</v>
      </c>
      <c r="R99" s="29">
        <v>12.986375000000001</v>
      </c>
      <c r="S99" s="29">
        <v>12.857265999999999</v>
      </c>
      <c r="T99" s="30">
        <f t="shared" si="15"/>
        <v>1.7594175931337191E-2</v>
      </c>
      <c r="U99" s="30">
        <f t="shared" si="16"/>
        <v>0.19177553397310643</v>
      </c>
      <c r="V99" s="30">
        <f t="shared" si="17"/>
        <v>0.21772531818845486</v>
      </c>
      <c r="W99" s="30">
        <f t="shared" si="18"/>
        <v>0.14826717365454084</v>
      </c>
      <c r="X99" s="12" t="str">
        <f t="shared" si="13"/>
        <v>YES</v>
      </c>
      <c r="Y99" s="12" t="str">
        <f t="shared" si="14"/>
        <v>NO</v>
      </c>
      <c r="Z99" s="31" t="str">
        <f t="shared" si="22"/>
        <v>NO</v>
      </c>
      <c r="AA99" s="12"/>
      <c r="AB99" s="12"/>
    </row>
    <row r="100" spans="1:28" s="8" customFormat="1" ht="67.5" customHeight="1" x14ac:dyDescent="0.25">
      <c r="A100" s="28">
        <v>99</v>
      </c>
      <c r="B100" s="28" t="s">
        <v>854</v>
      </c>
      <c r="C100" s="28" t="s">
        <v>117</v>
      </c>
      <c r="D100" s="28" t="s">
        <v>118</v>
      </c>
      <c r="E100" s="28" t="s">
        <v>855</v>
      </c>
      <c r="F100" s="12"/>
      <c r="G100" s="28" t="s">
        <v>87</v>
      </c>
      <c r="H100" s="28" t="s">
        <v>88</v>
      </c>
      <c r="I100" s="28" t="s">
        <v>856</v>
      </c>
      <c r="J100" s="28" t="s">
        <v>90</v>
      </c>
      <c r="K100" s="12"/>
      <c r="L100" s="28" t="s">
        <v>857</v>
      </c>
      <c r="M100" s="28" t="s">
        <v>858</v>
      </c>
      <c r="N100" s="29">
        <v>2.21883588927779</v>
      </c>
      <c r="O100" s="29">
        <v>0.888781903755269</v>
      </c>
      <c r="P100" s="29">
        <v>1.91522662318685</v>
      </c>
      <c r="Q100" s="29">
        <v>15.8637088714248</v>
      </c>
      <c r="R100" s="29">
        <v>13.2183270106681</v>
      </c>
      <c r="S100" s="29">
        <v>17.9788940037846</v>
      </c>
      <c r="T100" s="30">
        <f t="shared" si="15"/>
        <v>0.10652638715060506</v>
      </c>
      <c r="U100" s="30">
        <f t="shared" si="16"/>
        <v>6.7238607657229305E-2</v>
      </c>
      <c r="V100" s="30">
        <f t="shared" si="17"/>
        <v>0.13986867177539833</v>
      </c>
      <c r="W100" s="30">
        <f t="shared" si="18"/>
        <v>0.10673066657204351</v>
      </c>
      <c r="X100" s="12" t="str">
        <f t="shared" si="13"/>
        <v>YES</v>
      </c>
      <c r="Y100" s="12" t="str">
        <f t="shared" si="14"/>
        <v>NO</v>
      </c>
      <c r="Z100" s="31" t="str">
        <f>IF(AVERAGE(N100:P100)&lt;0,"YES","NO")</f>
        <v>NO</v>
      </c>
      <c r="AA100" s="12"/>
      <c r="AB100" s="12"/>
    </row>
    <row r="101" spans="1:28" s="8" customFormat="1" ht="67.5" customHeight="1" x14ac:dyDescent="0.25">
      <c r="A101" s="28">
        <v>100</v>
      </c>
      <c r="B101" s="28" t="s">
        <v>865</v>
      </c>
      <c r="C101" s="28" t="s">
        <v>108</v>
      </c>
      <c r="D101" s="28" t="s">
        <v>109</v>
      </c>
      <c r="E101" s="28" t="s">
        <v>866</v>
      </c>
      <c r="F101" s="12"/>
      <c r="G101" s="28" t="s">
        <v>99</v>
      </c>
      <c r="H101" s="28" t="s">
        <v>100</v>
      </c>
      <c r="I101" s="28" t="s">
        <v>867</v>
      </c>
      <c r="J101" s="28" t="s">
        <v>90</v>
      </c>
      <c r="K101" s="28" t="s">
        <v>868</v>
      </c>
      <c r="L101" s="28" t="s">
        <v>869</v>
      </c>
      <c r="M101" s="28" t="s">
        <v>870</v>
      </c>
      <c r="N101" s="29">
        <v>0.38836399999999999</v>
      </c>
      <c r="O101" s="29">
        <v>8.4071000000000007E-2</v>
      </c>
      <c r="P101" s="29">
        <v>-0.161634</v>
      </c>
      <c r="Q101" s="29">
        <v>15.982549000000001</v>
      </c>
      <c r="R101" s="29">
        <v>13.499001</v>
      </c>
      <c r="S101" s="29">
        <v>16.712781</v>
      </c>
      <c r="T101" s="30">
        <f t="shared" si="15"/>
        <v>-9.6712809196745891E-3</v>
      </c>
      <c r="U101" s="30">
        <f t="shared" si="16"/>
        <v>6.2279423492153244E-3</v>
      </c>
      <c r="V101" s="30">
        <f t="shared" si="17"/>
        <v>2.4299252891387974E-2</v>
      </c>
      <c r="W101" s="30">
        <f t="shared" si="18"/>
        <v>6.7281199504761746E-3</v>
      </c>
      <c r="X101" s="12" t="str">
        <f t="shared" si="13"/>
        <v>YES</v>
      </c>
      <c r="Y101" s="12" t="str">
        <f t="shared" si="14"/>
        <v>NO</v>
      </c>
      <c r="Z101" s="31" t="str">
        <f t="shared" ref="Z101:Z120" si="23">IF(AVERAGE(N101:P101)&lt;0,"YES","NO")</f>
        <v>NO</v>
      </c>
      <c r="AA101" s="12"/>
      <c r="AB101" s="12"/>
    </row>
    <row r="102" spans="1:28" s="8" customFormat="1" ht="67.5" customHeight="1" x14ac:dyDescent="0.25">
      <c r="A102" s="28">
        <v>101</v>
      </c>
      <c r="B102" s="28" t="s">
        <v>872</v>
      </c>
      <c r="C102" s="28" t="s">
        <v>186</v>
      </c>
      <c r="D102" s="28" t="s">
        <v>187</v>
      </c>
      <c r="E102" s="28" t="s">
        <v>873</v>
      </c>
      <c r="F102" s="28" t="s">
        <v>874</v>
      </c>
      <c r="G102" s="28" t="s">
        <v>87</v>
      </c>
      <c r="H102" s="28" t="s">
        <v>88</v>
      </c>
      <c r="I102" s="12"/>
      <c r="J102" s="12"/>
      <c r="K102" s="28" t="s">
        <v>191</v>
      </c>
      <c r="L102" s="12"/>
      <c r="M102" s="28" t="s">
        <v>875</v>
      </c>
      <c r="N102" s="29">
        <v>0.41720499999999999</v>
      </c>
      <c r="O102" s="29">
        <v>0.80452500000000005</v>
      </c>
      <c r="P102" s="29">
        <v>0.24476200000000001</v>
      </c>
      <c r="Q102" s="29">
        <v>15.528726000000001</v>
      </c>
      <c r="R102" s="29">
        <v>12.369736</v>
      </c>
      <c r="S102" s="29">
        <v>12.185427000000001</v>
      </c>
      <c r="T102" s="30">
        <f t="shared" si="15"/>
        <v>2.0086452448486211E-2</v>
      </c>
      <c r="U102" s="30">
        <f t="shared" si="16"/>
        <v>6.5039787429578125E-2</v>
      </c>
      <c r="V102" s="30">
        <f t="shared" si="17"/>
        <v>2.6866659892125083E-2</v>
      </c>
      <c r="W102" s="30">
        <f t="shared" si="18"/>
        <v>3.6585571824131136E-2</v>
      </c>
      <c r="X102" s="12" t="str">
        <f t="shared" si="13"/>
        <v>YES</v>
      </c>
      <c r="Y102" s="12" t="str">
        <f t="shared" si="14"/>
        <v>NO</v>
      </c>
      <c r="Z102" s="31" t="str">
        <f t="shared" si="23"/>
        <v>NO</v>
      </c>
      <c r="AA102" s="12"/>
      <c r="AB102" s="12"/>
    </row>
    <row r="103" spans="1:28" s="8" customFormat="1" ht="67.5" customHeight="1" x14ac:dyDescent="0.25">
      <c r="A103" s="28">
        <v>102</v>
      </c>
      <c r="B103" s="28" t="s">
        <v>877</v>
      </c>
      <c r="C103" s="28" t="s">
        <v>842</v>
      </c>
      <c r="D103" s="28" t="s">
        <v>843</v>
      </c>
      <c r="E103" s="28" t="s">
        <v>844</v>
      </c>
      <c r="F103" s="12"/>
      <c r="G103" s="28" t="s">
        <v>87</v>
      </c>
      <c r="H103" s="28" t="s">
        <v>88</v>
      </c>
      <c r="I103" s="28" t="s">
        <v>878</v>
      </c>
      <c r="J103" s="28" t="s">
        <v>90</v>
      </c>
      <c r="K103" s="12"/>
      <c r="L103" s="28" t="s">
        <v>307</v>
      </c>
      <c r="M103" s="28" t="s">
        <v>879</v>
      </c>
      <c r="N103" s="29">
        <v>3.7053850000000002</v>
      </c>
      <c r="O103" s="29">
        <v>2.4048099999999999</v>
      </c>
      <c r="P103" s="29">
        <v>2.4125540000000001</v>
      </c>
      <c r="Q103" s="29">
        <v>15.486376999999999</v>
      </c>
      <c r="R103" s="29">
        <v>14.272351</v>
      </c>
      <c r="S103" s="29">
        <v>15.83578</v>
      </c>
      <c r="T103" s="30">
        <f t="shared" si="15"/>
        <v>0.1523482897590141</v>
      </c>
      <c r="U103" s="30">
        <f t="shared" si="16"/>
        <v>0.16849431463674064</v>
      </c>
      <c r="V103" s="30">
        <f t="shared" si="17"/>
        <v>0.23926738965479147</v>
      </c>
      <c r="W103" s="30">
        <f t="shared" si="18"/>
        <v>0.18692490332388281</v>
      </c>
      <c r="X103" s="12" t="str">
        <f t="shared" si="13"/>
        <v>YES</v>
      </c>
      <c r="Y103" s="12" t="str">
        <f t="shared" si="14"/>
        <v>NO</v>
      </c>
      <c r="Z103" s="31" t="str">
        <f t="shared" si="23"/>
        <v>NO</v>
      </c>
      <c r="AA103" s="12"/>
      <c r="AB103" s="12"/>
    </row>
    <row r="104" spans="1:28" s="8" customFormat="1" ht="67.5" customHeight="1" x14ac:dyDescent="0.25">
      <c r="A104" s="28">
        <v>103</v>
      </c>
      <c r="B104" s="28" t="s">
        <v>881</v>
      </c>
      <c r="C104" s="28" t="s">
        <v>95</v>
      </c>
      <c r="D104" s="28" t="s">
        <v>96</v>
      </c>
      <c r="E104" s="28" t="s">
        <v>97</v>
      </c>
      <c r="F104" s="12"/>
      <c r="G104" s="28" t="s">
        <v>87</v>
      </c>
      <c r="H104" s="28" t="s">
        <v>88</v>
      </c>
      <c r="I104" s="28" t="s">
        <v>882</v>
      </c>
      <c r="J104" s="28" t="s">
        <v>90</v>
      </c>
      <c r="K104" s="28" t="s">
        <v>883</v>
      </c>
      <c r="L104" s="28" t="s">
        <v>884</v>
      </c>
      <c r="M104" s="28" t="s">
        <v>885</v>
      </c>
      <c r="N104" s="29">
        <v>1.7931559933074701</v>
      </c>
      <c r="O104" s="29">
        <v>0.32006727352993602</v>
      </c>
      <c r="P104" s="29">
        <v>1.9938499576661799</v>
      </c>
      <c r="Q104" s="29">
        <v>15.446588449072999</v>
      </c>
      <c r="R104" s="29">
        <v>9.9523879023260609</v>
      </c>
      <c r="S104" s="29">
        <v>18.075716114243999</v>
      </c>
      <c r="T104" s="30">
        <f t="shared" si="15"/>
        <v>0.11030544765498886</v>
      </c>
      <c r="U104" s="30">
        <f t="shared" si="16"/>
        <v>3.2159847131272914E-2</v>
      </c>
      <c r="V104" s="30">
        <f t="shared" si="17"/>
        <v>0.11608751014629921</v>
      </c>
      <c r="W104" s="30">
        <f t="shared" si="18"/>
        <v>9.4470437663229045E-2</v>
      </c>
      <c r="X104" s="12" t="str">
        <f t="shared" si="13"/>
        <v>YES</v>
      </c>
      <c r="Y104" s="12" t="str">
        <f t="shared" si="14"/>
        <v>NO</v>
      </c>
      <c r="Z104" s="31" t="str">
        <f t="shared" si="23"/>
        <v>NO</v>
      </c>
      <c r="AA104" s="12"/>
      <c r="AB104" s="12"/>
    </row>
    <row r="105" spans="1:28" s="8" customFormat="1" ht="67.5" customHeight="1" x14ac:dyDescent="0.25">
      <c r="A105" s="28">
        <v>104</v>
      </c>
      <c r="B105" s="28" t="s">
        <v>887</v>
      </c>
      <c r="C105" s="28" t="s">
        <v>108</v>
      </c>
      <c r="D105" s="28" t="s">
        <v>109</v>
      </c>
      <c r="E105" s="28" t="s">
        <v>888</v>
      </c>
      <c r="F105" s="12"/>
      <c r="G105" s="28" t="s">
        <v>99</v>
      </c>
      <c r="H105" s="28" t="s">
        <v>100</v>
      </c>
      <c r="I105" s="28" t="s">
        <v>889</v>
      </c>
      <c r="J105" s="28" t="s">
        <v>90</v>
      </c>
      <c r="K105" s="28" t="s">
        <v>890</v>
      </c>
      <c r="L105" s="28" t="s">
        <v>891</v>
      </c>
      <c r="M105" s="28" t="s">
        <v>892</v>
      </c>
      <c r="N105" s="29">
        <v>1.132412</v>
      </c>
      <c r="O105" s="29">
        <v>0.53829300000000002</v>
      </c>
      <c r="P105" s="29">
        <v>1.156517</v>
      </c>
      <c r="Q105" s="29">
        <v>15.350263</v>
      </c>
      <c r="R105" s="29">
        <v>11.837258</v>
      </c>
      <c r="S105" s="29">
        <v>11.443548</v>
      </c>
      <c r="T105" s="30">
        <f t="shared" si="15"/>
        <v>0.10106279975406229</v>
      </c>
      <c r="U105" s="30">
        <f t="shared" si="16"/>
        <v>4.5474467144333598E-2</v>
      </c>
      <c r="V105" s="30">
        <f t="shared" si="17"/>
        <v>7.3771504761840231E-2</v>
      </c>
      <c r="W105" s="30">
        <f t="shared" si="18"/>
        <v>7.3185186772853739E-2</v>
      </c>
      <c r="X105" s="12" t="str">
        <f t="shared" si="13"/>
        <v>YES</v>
      </c>
      <c r="Y105" s="12" t="str">
        <f t="shared" si="14"/>
        <v>NO</v>
      </c>
      <c r="Z105" s="31" t="str">
        <f t="shared" si="23"/>
        <v>NO</v>
      </c>
      <c r="AA105" s="12"/>
      <c r="AB105" s="12"/>
    </row>
    <row r="106" spans="1:28" s="8" customFormat="1" ht="67.5" customHeight="1" x14ac:dyDescent="0.25">
      <c r="A106" s="28">
        <v>105</v>
      </c>
      <c r="B106" s="28" t="s">
        <v>894</v>
      </c>
      <c r="C106" s="28" t="s">
        <v>84</v>
      </c>
      <c r="D106" s="28" t="s">
        <v>85</v>
      </c>
      <c r="E106" s="28" t="s">
        <v>895</v>
      </c>
      <c r="F106" s="12"/>
      <c r="G106" s="28" t="s">
        <v>99</v>
      </c>
      <c r="H106" s="28" t="s">
        <v>100</v>
      </c>
      <c r="I106" s="28" t="s">
        <v>896</v>
      </c>
      <c r="J106" s="28" t="s">
        <v>102</v>
      </c>
      <c r="K106" s="12"/>
      <c r="L106" s="28" t="s">
        <v>897</v>
      </c>
      <c r="M106" s="28" t="s">
        <v>898</v>
      </c>
      <c r="N106" s="29">
        <v>0.310886</v>
      </c>
      <c r="O106" s="29">
        <v>2.2891000000000002E-2</v>
      </c>
      <c r="P106" s="29">
        <v>8.0715999999999996E-2</v>
      </c>
      <c r="Q106" s="29">
        <v>15.073145</v>
      </c>
      <c r="R106" s="29">
        <v>11.354509</v>
      </c>
      <c r="S106" s="29">
        <v>12.205451</v>
      </c>
      <c r="T106" s="30">
        <f t="shared" si="15"/>
        <v>6.6131108141763871E-3</v>
      </c>
      <c r="U106" s="30">
        <f t="shared" si="16"/>
        <v>2.0160272892469416E-3</v>
      </c>
      <c r="V106" s="30">
        <f t="shared" si="17"/>
        <v>2.0625158186960982E-2</v>
      </c>
      <c r="W106" s="30">
        <f t="shared" si="18"/>
        <v>1.0728959010672324E-2</v>
      </c>
      <c r="X106" s="12" t="str">
        <f t="shared" si="13"/>
        <v>YES</v>
      </c>
      <c r="Y106" s="12" t="str">
        <f t="shared" si="14"/>
        <v>NO</v>
      </c>
      <c r="Z106" s="31" t="str">
        <f t="shared" si="23"/>
        <v>NO</v>
      </c>
      <c r="AA106" s="12"/>
      <c r="AB106" s="12"/>
    </row>
    <row r="107" spans="1:28" s="8" customFormat="1" ht="67.5" customHeight="1" x14ac:dyDescent="0.25">
      <c r="A107" s="28">
        <v>106</v>
      </c>
      <c r="B107" s="28" t="s">
        <v>900</v>
      </c>
      <c r="C107" s="28" t="s">
        <v>163</v>
      </c>
      <c r="D107" s="28" t="s">
        <v>164</v>
      </c>
      <c r="E107" s="28" t="s">
        <v>901</v>
      </c>
      <c r="F107" s="12"/>
      <c r="G107" s="28" t="s">
        <v>128</v>
      </c>
      <c r="H107" s="28" t="s">
        <v>129</v>
      </c>
      <c r="I107" s="28" t="s">
        <v>902</v>
      </c>
      <c r="J107" s="28" t="s">
        <v>121</v>
      </c>
      <c r="K107" s="12"/>
      <c r="L107" s="28" t="s">
        <v>903</v>
      </c>
      <c r="M107" s="28" t="s">
        <v>904</v>
      </c>
      <c r="N107" s="29">
        <v>3.3099584726656901</v>
      </c>
      <c r="O107" s="29">
        <v>1.60665778008127</v>
      </c>
      <c r="P107" s="29">
        <v>1.62232790917749</v>
      </c>
      <c r="Q107" s="29">
        <v>14.7154034554506</v>
      </c>
      <c r="R107" s="29">
        <v>11.1341063675976</v>
      </c>
      <c r="S107" s="29">
        <v>13.511290832579601</v>
      </c>
      <c r="T107" s="30">
        <f t="shared" si="15"/>
        <v>0.12007201453066141</v>
      </c>
      <c r="U107" s="30">
        <f t="shared" si="16"/>
        <v>0.14430055965308133</v>
      </c>
      <c r="V107" s="30">
        <f t="shared" si="17"/>
        <v>0.22493154759135592</v>
      </c>
      <c r="W107" s="30">
        <f t="shared" si="18"/>
        <v>0.16612833207165753</v>
      </c>
      <c r="X107" s="12" t="str">
        <f t="shared" si="13"/>
        <v>YES</v>
      </c>
      <c r="Y107" s="12" t="str">
        <f t="shared" si="14"/>
        <v>NO</v>
      </c>
      <c r="Z107" s="31" t="str">
        <f t="shared" si="23"/>
        <v>NO</v>
      </c>
      <c r="AA107" s="12"/>
      <c r="AB107" s="12"/>
    </row>
    <row r="108" spans="1:28" s="8" customFormat="1" ht="67.5" customHeight="1" x14ac:dyDescent="0.25">
      <c r="A108" s="28">
        <v>107</v>
      </c>
      <c r="B108" s="28" t="s">
        <v>906</v>
      </c>
      <c r="C108" s="28" t="s">
        <v>907</v>
      </c>
      <c r="D108" s="28" t="s">
        <v>908</v>
      </c>
      <c r="E108" s="28" t="s">
        <v>909</v>
      </c>
      <c r="F108" s="28" t="s">
        <v>910</v>
      </c>
      <c r="G108" s="28" t="s">
        <v>87</v>
      </c>
      <c r="H108" s="28" t="s">
        <v>88</v>
      </c>
      <c r="I108" s="28" t="s">
        <v>911</v>
      </c>
      <c r="J108" s="28" t="s">
        <v>90</v>
      </c>
      <c r="K108" s="12"/>
      <c r="L108" s="28" t="s">
        <v>912</v>
      </c>
      <c r="M108" s="28" t="s">
        <v>913</v>
      </c>
      <c r="N108" s="29">
        <v>1.1074256171494601</v>
      </c>
      <c r="O108" s="29">
        <v>0.78686067825276196</v>
      </c>
      <c r="P108" s="29">
        <v>0.68308276493854103</v>
      </c>
      <c r="Q108" s="29">
        <v>14.9911479780421</v>
      </c>
      <c r="R108" s="29">
        <v>12.2446565194772</v>
      </c>
      <c r="S108" s="29">
        <v>12.8410356597541</v>
      </c>
      <c r="T108" s="30">
        <f t="shared" si="15"/>
        <v>5.3195301612582062E-2</v>
      </c>
      <c r="U108" s="30">
        <f t="shared" si="16"/>
        <v>6.4261555806087889E-2</v>
      </c>
      <c r="V108" s="30">
        <f t="shared" si="17"/>
        <v>7.3871968896013385E-2</v>
      </c>
      <c r="W108" s="30">
        <f t="shared" si="18"/>
        <v>6.4310685428951062E-2</v>
      </c>
      <c r="X108" s="12" t="str">
        <f t="shared" si="13"/>
        <v>YES</v>
      </c>
      <c r="Y108" s="12" t="str">
        <f t="shared" si="14"/>
        <v>NO</v>
      </c>
      <c r="Z108" s="31" t="str">
        <f t="shared" si="23"/>
        <v>NO</v>
      </c>
      <c r="AA108" s="12"/>
      <c r="AB108" s="12"/>
    </row>
    <row r="109" spans="1:28" s="8" customFormat="1" ht="67.5" customHeight="1" x14ac:dyDescent="0.25">
      <c r="A109" s="28">
        <v>108</v>
      </c>
      <c r="B109" s="28" t="s">
        <v>915</v>
      </c>
      <c r="C109" s="28" t="s">
        <v>186</v>
      </c>
      <c r="D109" s="28" t="s">
        <v>187</v>
      </c>
      <c r="E109" s="28" t="s">
        <v>916</v>
      </c>
      <c r="F109" s="28" t="s">
        <v>917</v>
      </c>
      <c r="G109" s="28" t="s">
        <v>99</v>
      </c>
      <c r="H109" s="28" t="s">
        <v>100</v>
      </c>
      <c r="I109" s="28" t="s">
        <v>918</v>
      </c>
      <c r="J109" s="28" t="s">
        <v>90</v>
      </c>
      <c r="K109" s="28" t="s">
        <v>521</v>
      </c>
      <c r="L109" s="28" t="s">
        <v>919</v>
      </c>
      <c r="M109" s="28" t="s">
        <v>920</v>
      </c>
      <c r="N109" s="29">
        <v>0.96865100000000004</v>
      </c>
      <c r="O109" s="29">
        <v>0.78170899999999999</v>
      </c>
      <c r="P109" s="29">
        <v>0.67666199999999999</v>
      </c>
      <c r="Q109" s="29">
        <v>14.949755</v>
      </c>
      <c r="R109" s="29">
        <v>15.156903</v>
      </c>
      <c r="S109" s="29">
        <v>18.425584000000001</v>
      </c>
      <c r="T109" s="30">
        <f t="shared" si="15"/>
        <v>3.6724046304312523E-2</v>
      </c>
      <c r="U109" s="30">
        <f t="shared" si="16"/>
        <v>5.1574454227225709E-2</v>
      </c>
      <c r="V109" s="30">
        <f t="shared" si="17"/>
        <v>6.4793770867816902E-2</v>
      </c>
      <c r="W109" s="30">
        <f t="shared" si="18"/>
        <v>5.0008445931675694E-2</v>
      </c>
      <c r="X109" s="12" t="str">
        <f t="shared" si="13"/>
        <v>YES</v>
      </c>
      <c r="Y109" s="12" t="str">
        <f t="shared" si="14"/>
        <v>NO</v>
      </c>
      <c r="Z109" s="31" t="str">
        <f t="shared" si="23"/>
        <v>NO</v>
      </c>
      <c r="AA109" s="12"/>
      <c r="AB109" s="12"/>
    </row>
    <row r="110" spans="1:28" s="8" customFormat="1" ht="67.5" customHeight="1" x14ac:dyDescent="0.25">
      <c r="A110" s="28">
        <v>109</v>
      </c>
      <c r="B110" s="28" t="s">
        <v>922</v>
      </c>
      <c r="C110" s="28" t="s">
        <v>108</v>
      </c>
      <c r="D110" s="28" t="s">
        <v>109</v>
      </c>
      <c r="E110" s="28" t="s">
        <v>923</v>
      </c>
      <c r="F110" s="12"/>
      <c r="G110" s="28" t="s">
        <v>87</v>
      </c>
      <c r="H110" s="28" t="s">
        <v>88</v>
      </c>
      <c r="I110" s="28" t="s">
        <v>924</v>
      </c>
      <c r="J110" s="28" t="s">
        <v>90</v>
      </c>
      <c r="K110" s="28" t="s">
        <v>925</v>
      </c>
      <c r="L110" s="28" t="s">
        <v>926</v>
      </c>
      <c r="M110" s="28" t="s">
        <v>927</v>
      </c>
      <c r="N110" s="29">
        <v>3.5517949999999998</v>
      </c>
      <c r="O110" s="29">
        <v>1.297253</v>
      </c>
      <c r="P110" s="29">
        <v>2.7762639999999998</v>
      </c>
      <c r="Q110" s="29">
        <v>14.945482</v>
      </c>
      <c r="R110" s="29">
        <v>9.9054389999999994</v>
      </c>
      <c r="S110" s="29">
        <v>14.235613000000001</v>
      </c>
      <c r="T110" s="30">
        <f t="shared" si="15"/>
        <v>0.19502244125349569</v>
      </c>
      <c r="U110" s="30">
        <f t="shared" si="16"/>
        <v>0.13096370589935491</v>
      </c>
      <c r="V110" s="30">
        <f t="shared" si="17"/>
        <v>0.2376500804724799</v>
      </c>
      <c r="W110" s="30">
        <f t="shared" si="18"/>
        <v>0.19508795535567311</v>
      </c>
      <c r="X110" s="12" t="str">
        <f t="shared" si="13"/>
        <v>YES</v>
      </c>
      <c r="Y110" s="12" t="str">
        <f t="shared" si="14"/>
        <v>NO</v>
      </c>
      <c r="Z110" s="31" t="str">
        <f t="shared" si="23"/>
        <v>NO</v>
      </c>
      <c r="AA110" s="12"/>
      <c r="AB110" s="12"/>
    </row>
    <row r="111" spans="1:28" s="8" customFormat="1" ht="67.5" customHeight="1" x14ac:dyDescent="0.25">
      <c r="A111" s="28">
        <v>110</v>
      </c>
      <c r="B111" s="28" t="s">
        <v>929</v>
      </c>
      <c r="C111" s="28" t="s">
        <v>163</v>
      </c>
      <c r="D111" s="28" t="s">
        <v>164</v>
      </c>
      <c r="E111" s="28" t="s">
        <v>930</v>
      </c>
      <c r="F111" s="12"/>
      <c r="G111" s="28" t="s">
        <v>87</v>
      </c>
      <c r="H111" s="28" t="s">
        <v>88</v>
      </c>
      <c r="I111" s="28" t="s">
        <v>931</v>
      </c>
      <c r="J111" s="28" t="s">
        <v>90</v>
      </c>
      <c r="K111" s="12"/>
      <c r="L111" s="28" t="s">
        <v>932</v>
      </c>
      <c r="M111" s="28" t="s">
        <v>933</v>
      </c>
      <c r="N111" s="29">
        <v>2.3667706064598999</v>
      </c>
      <c r="O111" s="29">
        <v>1.12579234091353</v>
      </c>
      <c r="P111" s="29">
        <v>0.95106432819391895</v>
      </c>
      <c r="Q111" s="29">
        <v>15.1034824238296</v>
      </c>
      <c r="R111" s="29">
        <v>11.196673899832</v>
      </c>
      <c r="S111" s="29">
        <v>15.113940143775499</v>
      </c>
      <c r="T111" s="30">
        <f t="shared" si="15"/>
        <v>6.2926299770057231E-2</v>
      </c>
      <c r="U111" s="30">
        <f t="shared" si="16"/>
        <v>0.10054703307295766</v>
      </c>
      <c r="V111" s="30">
        <f t="shared" si="17"/>
        <v>0.15670363562814593</v>
      </c>
      <c r="W111" s="30">
        <f t="shared" si="18"/>
        <v>0.10729745798175908</v>
      </c>
      <c r="X111" s="12" t="str">
        <f t="shared" si="13"/>
        <v>YES</v>
      </c>
      <c r="Y111" s="12" t="str">
        <f t="shared" si="14"/>
        <v>NO</v>
      </c>
      <c r="Z111" s="31" t="str">
        <f t="shared" si="23"/>
        <v>NO</v>
      </c>
      <c r="AA111" s="12"/>
      <c r="AB111" s="12"/>
    </row>
    <row r="112" spans="1:28" s="8" customFormat="1" ht="67.5" customHeight="1" x14ac:dyDescent="0.25">
      <c r="A112" s="28">
        <v>111</v>
      </c>
      <c r="B112" s="28" t="s">
        <v>935</v>
      </c>
      <c r="C112" s="28" t="s">
        <v>186</v>
      </c>
      <c r="D112" s="28" t="s">
        <v>187</v>
      </c>
      <c r="E112" s="28" t="s">
        <v>936</v>
      </c>
      <c r="F112" s="28" t="s">
        <v>937</v>
      </c>
      <c r="G112" s="28" t="s">
        <v>128</v>
      </c>
      <c r="H112" s="28" t="s">
        <v>129</v>
      </c>
      <c r="I112" s="12"/>
      <c r="J112" s="12"/>
      <c r="K112" s="28" t="s">
        <v>338</v>
      </c>
      <c r="L112" s="12"/>
      <c r="M112" s="28" t="s">
        <v>938</v>
      </c>
      <c r="N112" s="29">
        <v>1.544848</v>
      </c>
      <c r="O112" s="29">
        <v>0.70770100000000002</v>
      </c>
      <c r="P112" s="29">
        <v>0.73782700000000001</v>
      </c>
      <c r="Q112" s="29">
        <v>14.824106</v>
      </c>
      <c r="R112" s="29">
        <v>9.0566030000000008</v>
      </c>
      <c r="S112" s="29">
        <v>7.8874610000000001</v>
      </c>
      <c r="T112" s="30">
        <f t="shared" si="15"/>
        <v>9.354429771506953E-2</v>
      </c>
      <c r="U112" s="30">
        <f t="shared" si="16"/>
        <v>7.8141992091295159E-2</v>
      </c>
      <c r="V112" s="30">
        <f t="shared" si="17"/>
        <v>0.10421188299651932</v>
      </c>
      <c r="W112" s="30">
        <f t="shared" si="18"/>
        <v>9.4131201136231635E-2</v>
      </c>
      <c r="X112" s="12" t="str">
        <f t="shared" si="13"/>
        <v>YES</v>
      </c>
      <c r="Y112" s="12" t="str">
        <f t="shared" si="14"/>
        <v>NO</v>
      </c>
      <c r="Z112" s="31" t="str">
        <f t="shared" si="23"/>
        <v>NO</v>
      </c>
      <c r="AA112" s="12"/>
      <c r="AB112" s="12"/>
    </row>
    <row r="113" spans="1:28" s="8" customFormat="1" ht="67.5" customHeight="1" x14ac:dyDescent="0.25">
      <c r="A113" s="28">
        <v>112</v>
      </c>
      <c r="B113" s="28" t="s">
        <v>940</v>
      </c>
      <c r="C113" s="28" t="s">
        <v>95</v>
      </c>
      <c r="D113" s="28" t="s">
        <v>96</v>
      </c>
      <c r="E113" s="28" t="s">
        <v>97</v>
      </c>
      <c r="F113" s="12"/>
      <c r="G113" s="28" t="s">
        <v>99</v>
      </c>
      <c r="H113" s="28" t="s">
        <v>100</v>
      </c>
      <c r="I113" s="28" t="s">
        <v>941</v>
      </c>
      <c r="J113" s="28" t="s">
        <v>90</v>
      </c>
      <c r="K113" s="28" t="s">
        <v>942</v>
      </c>
      <c r="L113" s="28" t="s">
        <v>943</v>
      </c>
      <c r="M113" s="28" t="s">
        <v>944</v>
      </c>
      <c r="N113" s="29">
        <v>1.52847821564563</v>
      </c>
      <c r="O113" s="29">
        <v>0.74667287991364095</v>
      </c>
      <c r="P113" s="29">
        <v>1.0110741210518901</v>
      </c>
      <c r="Q113" s="29">
        <v>14.8060066658684</v>
      </c>
      <c r="R113" s="29">
        <v>11.350987571774301</v>
      </c>
      <c r="S113" s="29">
        <v>15.3204294929046</v>
      </c>
      <c r="T113" s="30">
        <f t="shared" si="15"/>
        <v>6.5995155130615116E-2</v>
      </c>
      <c r="U113" s="30">
        <f t="shared" si="16"/>
        <v>6.5780433217136072E-2</v>
      </c>
      <c r="V113" s="30">
        <f t="shared" si="17"/>
        <v>0.10323365713249069</v>
      </c>
      <c r="W113" s="30">
        <f t="shared" si="18"/>
        <v>7.9229251024839353E-2</v>
      </c>
      <c r="X113" s="12" t="str">
        <f t="shared" si="13"/>
        <v>YES</v>
      </c>
      <c r="Y113" s="12" t="str">
        <f t="shared" si="14"/>
        <v>NO</v>
      </c>
      <c r="Z113" s="31" t="str">
        <f t="shared" si="23"/>
        <v>NO</v>
      </c>
      <c r="AA113" s="12"/>
      <c r="AB113" s="12"/>
    </row>
    <row r="114" spans="1:28" s="8" customFormat="1" ht="67.5" customHeight="1" x14ac:dyDescent="0.25">
      <c r="A114" s="28">
        <v>113</v>
      </c>
      <c r="B114" s="28" t="s">
        <v>946</v>
      </c>
      <c r="C114" s="28" t="s">
        <v>186</v>
      </c>
      <c r="D114" s="28" t="s">
        <v>187</v>
      </c>
      <c r="E114" s="28" t="s">
        <v>947</v>
      </c>
      <c r="F114" s="28" t="s">
        <v>948</v>
      </c>
      <c r="G114" s="28" t="s">
        <v>87</v>
      </c>
      <c r="H114" s="28" t="s">
        <v>88</v>
      </c>
      <c r="I114" s="28" t="s">
        <v>949</v>
      </c>
      <c r="J114" s="28" t="s">
        <v>90</v>
      </c>
      <c r="K114" s="28" t="s">
        <v>198</v>
      </c>
      <c r="L114" s="28" t="s">
        <v>950</v>
      </c>
      <c r="M114" s="28" t="s">
        <v>951</v>
      </c>
      <c r="N114" s="29">
        <v>0.27595900000000001</v>
      </c>
      <c r="O114" s="29">
        <v>-0.18382100000000001</v>
      </c>
      <c r="P114" s="29">
        <v>0.16456999999999999</v>
      </c>
      <c r="Q114" s="29">
        <v>14.695368</v>
      </c>
      <c r="R114" s="29">
        <v>13.792795</v>
      </c>
      <c r="S114" s="29">
        <v>14.612698</v>
      </c>
      <c r="T114" s="30">
        <f t="shared" si="15"/>
        <v>1.1262122846855523E-2</v>
      </c>
      <c r="U114" s="30">
        <f t="shared" si="16"/>
        <v>-1.3327320532205403E-2</v>
      </c>
      <c r="V114" s="30">
        <f t="shared" si="17"/>
        <v>1.8778638275679792E-2</v>
      </c>
      <c r="W114" s="30">
        <f t="shared" si="18"/>
        <v>5.9559831066947821E-3</v>
      </c>
      <c r="X114" s="12" t="str">
        <f t="shared" si="13"/>
        <v>YES</v>
      </c>
      <c r="Y114" s="12" t="str">
        <f t="shared" si="14"/>
        <v>NO</v>
      </c>
      <c r="Z114" s="31" t="str">
        <f t="shared" si="23"/>
        <v>NO</v>
      </c>
      <c r="AA114" s="12"/>
      <c r="AB114" s="12"/>
    </row>
    <row r="115" spans="1:28" s="8" customFormat="1" ht="67.5" customHeight="1" x14ac:dyDescent="0.25">
      <c r="A115" s="28">
        <v>114</v>
      </c>
      <c r="B115" s="28" t="s">
        <v>953</v>
      </c>
      <c r="C115" s="28" t="s">
        <v>142</v>
      </c>
      <c r="D115" s="28" t="s">
        <v>143</v>
      </c>
      <c r="E115" s="28" t="s">
        <v>144</v>
      </c>
      <c r="F115" s="28" t="s">
        <v>954</v>
      </c>
      <c r="G115" s="28" t="s">
        <v>128</v>
      </c>
      <c r="H115" s="28" t="s">
        <v>129</v>
      </c>
      <c r="I115" s="28" t="s">
        <v>955</v>
      </c>
      <c r="J115" s="28" t="s">
        <v>90</v>
      </c>
      <c r="K115" s="28" t="s">
        <v>956</v>
      </c>
      <c r="L115" s="28" t="s">
        <v>957</v>
      </c>
      <c r="M115" s="28" t="s">
        <v>958</v>
      </c>
      <c r="N115" s="29">
        <v>1.2430007971119199</v>
      </c>
      <c r="O115" s="29">
        <v>1.36216544796284</v>
      </c>
      <c r="P115" s="29">
        <v>0.35596061266701101</v>
      </c>
      <c r="Q115" s="29">
        <v>14.642823677019001</v>
      </c>
      <c r="R115" s="29">
        <v>12.86872798956</v>
      </c>
      <c r="S115" s="29">
        <v>12.028143299971999</v>
      </c>
      <c r="T115" s="30">
        <f t="shared" si="15"/>
        <v>2.9593978371361743E-2</v>
      </c>
      <c r="U115" s="30">
        <f t="shared" si="16"/>
        <v>0.10585082294597591</v>
      </c>
      <c r="V115" s="30">
        <f t="shared" si="17"/>
        <v>8.4888053324218615E-2</v>
      </c>
      <c r="W115" s="30">
        <f t="shared" si="18"/>
        <v>7.4889977280977141E-2</v>
      </c>
      <c r="X115" s="12" t="str">
        <f t="shared" si="13"/>
        <v>YES</v>
      </c>
      <c r="Y115" s="12" t="str">
        <f t="shared" si="14"/>
        <v>NO</v>
      </c>
      <c r="Z115" s="31" t="str">
        <f t="shared" si="23"/>
        <v>NO</v>
      </c>
      <c r="AA115" s="12"/>
      <c r="AB115" s="12"/>
    </row>
    <row r="116" spans="1:28" s="8" customFormat="1" ht="67.5" customHeight="1" x14ac:dyDescent="0.25">
      <c r="A116" s="28">
        <v>115</v>
      </c>
      <c r="B116" s="28" t="s">
        <v>960</v>
      </c>
      <c r="C116" s="28" t="s">
        <v>186</v>
      </c>
      <c r="D116" s="28" t="s">
        <v>187</v>
      </c>
      <c r="E116" s="28" t="s">
        <v>961</v>
      </c>
      <c r="F116" s="28" t="s">
        <v>962</v>
      </c>
      <c r="G116" s="28" t="s">
        <v>87</v>
      </c>
      <c r="H116" s="28" t="s">
        <v>88</v>
      </c>
      <c r="I116" s="28" t="s">
        <v>374</v>
      </c>
      <c r="J116" s="28" t="s">
        <v>90</v>
      </c>
      <c r="K116" s="28" t="s">
        <v>191</v>
      </c>
      <c r="L116" s="28" t="s">
        <v>963</v>
      </c>
      <c r="M116" s="28" t="s">
        <v>964</v>
      </c>
      <c r="N116" s="29">
        <v>0.60200500000000001</v>
      </c>
      <c r="O116" s="29">
        <v>0.55512899999999998</v>
      </c>
      <c r="P116" s="29">
        <v>0.62812999999999997</v>
      </c>
      <c r="Q116" s="29">
        <v>14.587989</v>
      </c>
      <c r="R116" s="29">
        <v>12.121130000000001</v>
      </c>
      <c r="S116" s="29">
        <v>19.060658</v>
      </c>
      <c r="T116" s="30">
        <f t="shared" si="15"/>
        <v>3.2954266321760767E-2</v>
      </c>
      <c r="U116" s="30">
        <f t="shared" si="16"/>
        <v>4.5798452784517614E-2</v>
      </c>
      <c r="V116" s="30">
        <f t="shared" si="17"/>
        <v>4.1267168490461574E-2</v>
      </c>
      <c r="W116" s="30">
        <f t="shared" si="18"/>
        <v>3.9005302560246251E-2</v>
      </c>
      <c r="X116" s="12" t="str">
        <f t="shared" si="13"/>
        <v>YES</v>
      </c>
      <c r="Y116" s="12" t="str">
        <f t="shared" si="14"/>
        <v>NO</v>
      </c>
      <c r="Z116" s="31" t="str">
        <f t="shared" si="23"/>
        <v>NO</v>
      </c>
      <c r="AA116" s="12"/>
      <c r="AB116" s="12"/>
    </row>
    <row r="117" spans="1:28" s="8" customFormat="1" ht="67.5" customHeight="1" x14ac:dyDescent="0.25">
      <c r="A117" s="28">
        <v>116</v>
      </c>
      <c r="B117" s="28" t="s">
        <v>966</v>
      </c>
      <c r="C117" s="28" t="s">
        <v>236</v>
      </c>
      <c r="D117" s="28" t="s">
        <v>237</v>
      </c>
      <c r="E117" s="28" t="s">
        <v>967</v>
      </c>
      <c r="F117" s="12"/>
      <c r="G117" s="28" t="s">
        <v>128</v>
      </c>
      <c r="H117" s="28" t="s">
        <v>129</v>
      </c>
      <c r="I117" s="28" t="s">
        <v>968</v>
      </c>
      <c r="J117" s="28" t="s">
        <v>748</v>
      </c>
      <c r="K117" s="28" t="s">
        <v>969</v>
      </c>
      <c r="L117" s="28" t="s">
        <v>970</v>
      </c>
      <c r="M117" s="28" t="s">
        <v>971</v>
      </c>
      <c r="N117" s="29">
        <v>5.14066007</v>
      </c>
      <c r="O117" s="29">
        <v>2.7067867400000001</v>
      </c>
      <c r="P117" s="29">
        <v>3.1818950099999999</v>
      </c>
      <c r="Q117" s="29">
        <v>14.566221779999999</v>
      </c>
      <c r="R117" s="29">
        <v>9.3199936999999995</v>
      </c>
      <c r="S117" s="29">
        <v>10.776498579</v>
      </c>
      <c r="T117" s="30">
        <f t="shared" si="15"/>
        <v>0.29526241632885386</v>
      </c>
      <c r="U117" s="30">
        <f t="shared" si="16"/>
        <v>0.29042795812190303</v>
      </c>
      <c r="V117" s="30">
        <f t="shared" si="17"/>
        <v>0.35291650420003423</v>
      </c>
      <c r="W117" s="30">
        <f t="shared" si="18"/>
        <v>0.31819037024125602</v>
      </c>
      <c r="X117" s="12" t="str">
        <f t="shared" si="13"/>
        <v>YES</v>
      </c>
      <c r="Y117" s="12" t="str">
        <f t="shared" si="14"/>
        <v>NO</v>
      </c>
      <c r="Z117" s="31" t="str">
        <f t="shared" si="23"/>
        <v>NO</v>
      </c>
      <c r="AA117" s="12"/>
      <c r="AB117" s="12"/>
    </row>
    <row r="118" spans="1:28" s="8" customFormat="1" ht="67.5" customHeight="1" x14ac:dyDescent="0.25">
      <c r="A118" s="28">
        <v>117</v>
      </c>
      <c r="B118" s="28" t="s">
        <v>973</v>
      </c>
      <c r="C118" s="28" t="s">
        <v>186</v>
      </c>
      <c r="D118" s="28" t="s">
        <v>187</v>
      </c>
      <c r="E118" s="28" t="s">
        <v>974</v>
      </c>
      <c r="F118" s="28" t="s">
        <v>975</v>
      </c>
      <c r="G118" s="28" t="s">
        <v>99</v>
      </c>
      <c r="H118" s="28" t="s">
        <v>100</v>
      </c>
      <c r="I118" s="28" t="s">
        <v>976</v>
      </c>
      <c r="J118" s="28" t="s">
        <v>90</v>
      </c>
      <c r="K118" s="28" t="s">
        <v>521</v>
      </c>
      <c r="L118" s="28" t="s">
        <v>977</v>
      </c>
      <c r="M118" s="28" t="s">
        <v>978</v>
      </c>
      <c r="N118" s="29">
        <v>1.5109790000000001</v>
      </c>
      <c r="O118" s="29">
        <v>0.48541499999999999</v>
      </c>
      <c r="P118" s="29">
        <v>1.108136</v>
      </c>
      <c r="Q118" s="29">
        <v>14.393447</v>
      </c>
      <c r="R118" s="29">
        <v>10.760742</v>
      </c>
      <c r="S118" s="29">
        <v>14.494441</v>
      </c>
      <c r="T118" s="30">
        <f t="shared" si="15"/>
        <v>7.6452482713890102E-2</v>
      </c>
      <c r="U118" s="30">
        <f t="shared" si="16"/>
        <v>4.5109807483535984E-2</v>
      </c>
      <c r="V118" s="30">
        <f t="shared" si="17"/>
        <v>0.10497686898767196</v>
      </c>
      <c r="W118" s="30">
        <f t="shared" si="18"/>
        <v>7.8301066140242417E-2</v>
      </c>
      <c r="X118" s="12" t="str">
        <f t="shared" si="13"/>
        <v>YES</v>
      </c>
      <c r="Y118" s="12" t="str">
        <f t="shared" si="14"/>
        <v>NO</v>
      </c>
      <c r="Z118" s="31" t="str">
        <f t="shared" si="23"/>
        <v>NO</v>
      </c>
      <c r="AA118" s="12"/>
      <c r="AB118" s="12"/>
    </row>
    <row r="119" spans="1:28" s="8" customFormat="1" ht="67.5" customHeight="1" x14ac:dyDescent="0.25">
      <c r="A119" s="28">
        <v>118</v>
      </c>
      <c r="B119" s="28" t="s">
        <v>980</v>
      </c>
      <c r="C119" s="28" t="s">
        <v>236</v>
      </c>
      <c r="D119" s="28" t="s">
        <v>237</v>
      </c>
      <c r="E119" s="28" t="s">
        <v>981</v>
      </c>
      <c r="F119" s="12"/>
      <c r="G119" s="28" t="s">
        <v>99</v>
      </c>
      <c r="H119" s="28" t="s">
        <v>100</v>
      </c>
      <c r="I119" s="28" t="s">
        <v>982</v>
      </c>
      <c r="J119" s="28" t="s">
        <v>90</v>
      </c>
      <c r="K119" s="28" t="s">
        <v>983</v>
      </c>
      <c r="L119" s="28" t="s">
        <v>984</v>
      </c>
      <c r="M119" s="28" t="s">
        <v>985</v>
      </c>
      <c r="N119" s="29">
        <v>0.60141029000000001</v>
      </c>
      <c r="O119" s="29">
        <v>0.58921447999999998</v>
      </c>
      <c r="P119" s="29">
        <v>0.38262085000000001</v>
      </c>
      <c r="Q119" s="29">
        <v>14.356458610000001</v>
      </c>
      <c r="R119" s="29">
        <v>12.70357495</v>
      </c>
      <c r="S119" s="29">
        <v>16.171982409999998</v>
      </c>
      <c r="T119" s="30">
        <f t="shared" si="15"/>
        <v>2.3659489622212621E-2</v>
      </c>
      <c r="U119" s="30">
        <f t="shared" si="16"/>
        <v>4.6381784837660991E-2</v>
      </c>
      <c r="V119" s="30">
        <f t="shared" si="17"/>
        <v>4.1891270426613933E-2</v>
      </c>
      <c r="W119" s="30">
        <f t="shared" si="18"/>
        <v>3.639075311897836E-2</v>
      </c>
      <c r="X119" s="12" t="str">
        <f t="shared" si="13"/>
        <v>YES</v>
      </c>
      <c r="Y119" s="12" t="str">
        <f t="shared" si="14"/>
        <v>NO</v>
      </c>
      <c r="Z119" s="31" t="str">
        <f t="shared" si="23"/>
        <v>NO</v>
      </c>
      <c r="AA119" s="12"/>
      <c r="AB119" s="12"/>
    </row>
    <row r="120" spans="1:28" s="8" customFormat="1" ht="67.5" customHeight="1" x14ac:dyDescent="0.25">
      <c r="A120" s="28">
        <v>119</v>
      </c>
      <c r="B120" s="28" t="s">
        <v>987</v>
      </c>
      <c r="C120" s="28" t="s">
        <v>186</v>
      </c>
      <c r="D120" s="28" t="s">
        <v>187</v>
      </c>
      <c r="E120" s="28" t="s">
        <v>988</v>
      </c>
      <c r="F120" s="28" t="s">
        <v>989</v>
      </c>
      <c r="G120" s="28" t="s">
        <v>87</v>
      </c>
      <c r="H120" s="28" t="s">
        <v>88</v>
      </c>
      <c r="I120" s="28" t="s">
        <v>990</v>
      </c>
      <c r="J120" s="28" t="s">
        <v>90</v>
      </c>
      <c r="K120" s="28" t="s">
        <v>191</v>
      </c>
      <c r="L120" s="28" t="s">
        <v>991</v>
      </c>
      <c r="M120" s="28" t="s">
        <v>992</v>
      </c>
      <c r="N120" s="29">
        <v>0.43580600000000003</v>
      </c>
      <c r="O120" s="29">
        <v>0.55444899999999997</v>
      </c>
      <c r="P120" s="29">
        <v>0.44367000000000001</v>
      </c>
      <c r="Q120" s="29">
        <v>14.340965000000001</v>
      </c>
      <c r="R120" s="29">
        <v>12.899452</v>
      </c>
      <c r="S120" s="29">
        <v>14.585983000000001</v>
      </c>
      <c r="T120" s="30">
        <f t="shared" si="15"/>
        <v>3.041755910451836E-2</v>
      </c>
      <c r="U120" s="30">
        <f t="shared" si="16"/>
        <v>4.2982368553330791E-2</v>
      </c>
      <c r="V120" s="30">
        <f t="shared" si="17"/>
        <v>3.0388889450605312E-2</v>
      </c>
      <c r="W120" s="30">
        <f t="shared" si="18"/>
        <v>3.4282773559283129E-2</v>
      </c>
      <c r="X120" s="12" t="str">
        <f t="shared" si="13"/>
        <v>YES</v>
      </c>
      <c r="Y120" s="12" t="str">
        <f t="shared" si="14"/>
        <v>NO</v>
      </c>
      <c r="Z120" s="31" t="str">
        <f t="shared" si="23"/>
        <v>NO</v>
      </c>
      <c r="AA120" s="12"/>
      <c r="AB120" s="12"/>
    </row>
    <row r="121" spans="1:28" s="8" customFormat="1" ht="67.5" customHeight="1" x14ac:dyDescent="0.25">
      <c r="A121" s="28">
        <v>120</v>
      </c>
      <c r="B121" s="28" t="s">
        <v>1005</v>
      </c>
      <c r="C121" s="28" t="s">
        <v>186</v>
      </c>
      <c r="D121" s="28" t="s">
        <v>187</v>
      </c>
      <c r="E121" s="28" t="s">
        <v>1006</v>
      </c>
      <c r="F121" s="28" t="s">
        <v>1007</v>
      </c>
      <c r="G121" s="28" t="s">
        <v>87</v>
      </c>
      <c r="H121" s="28" t="s">
        <v>88</v>
      </c>
      <c r="I121" s="12"/>
      <c r="J121" s="12"/>
      <c r="K121" s="28" t="s">
        <v>198</v>
      </c>
      <c r="L121" s="12"/>
      <c r="M121" s="28" t="s">
        <v>1008</v>
      </c>
      <c r="N121" s="29">
        <v>1.8229139999999999</v>
      </c>
      <c r="O121" s="29">
        <v>1.00396</v>
      </c>
      <c r="P121" s="29">
        <v>0.54537000000000002</v>
      </c>
      <c r="Q121" s="29">
        <v>14.267327</v>
      </c>
      <c r="R121" s="29">
        <v>12.008573</v>
      </c>
      <c r="S121" s="29">
        <v>8.8774090000000001</v>
      </c>
      <c r="T121" s="30">
        <f t="shared" si="15"/>
        <v>6.1433465552843181E-2</v>
      </c>
      <c r="U121" s="30">
        <f t="shared" si="16"/>
        <v>8.3603605524153454E-2</v>
      </c>
      <c r="V121" s="30">
        <f t="shared" si="17"/>
        <v>0.12776843202654567</v>
      </c>
      <c r="W121" s="30">
        <f t="shared" si="18"/>
        <v>9.5929632115144561E-2</v>
      </c>
      <c r="X121" s="12" t="str">
        <f t="shared" si="13"/>
        <v>YES</v>
      </c>
      <c r="Y121" s="12" t="str">
        <f t="shared" si="14"/>
        <v>NO</v>
      </c>
      <c r="Z121" s="31" t="str">
        <f t="shared" ref="Z121:Z122" si="24">IF(AVERAGE(N121:P121)&lt;0,"YES","NO")</f>
        <v>NO</v>
      </c>
      <c r="AA121" s="12"/>
      <c r="AB121" s="12"/>
    </row>
    <row r="122" spans="1:28" s="8" customFormat="1" ht="67.5" customHeight="1" x14ac:dyDescent="0.25">
      <c r="A122" s="28">
        <v>121</v>
      </c>
      <c r="B122" s="28" t="s">
        <v>1010</v>
      </c>
      <c r="C122" s="28" t="s">
        <v>186</v>
      </c>
      <c r="D122" s="28" t="s">
        <v>187</v>
      </c>
      <c r="E122" s="28" t="s">
        <v>1011</v>
      </c>
      <c r="F122" s="28" t="s">
        <v>1012</v>
      </c>
      <c r="G122" s="28" t="s">
        <v>87</v>
      </c>
      <c r="H122" s="28" t="s">
        <v>88</v>
      </c>
      <c r="I122" s="12"/>
      <c r="J122" s="12"/>
      <c r="K122" s="28" t="s">
        <v>191</v>
      </c>
      <c r="L122" s="12"/>
      <c r="M122" s="28" t="s">
        <v>1013</v>
      </c>
      <c r="N122" s="29">
        <v>2.176399</v>
      </c>
      <c r="O122" s="29">
        <v>0.57486700000000002</v>
      </c>
      <c r="P122" s="29">
        <v>0.73697000000000001</v>
      </c>
      <c r="Q122" s="29">
        <v>14.259646</v>
      </c>
      <c r="R122" s="29">
        <v>6.75549</v>
      </c>
      <c r="S122" s="29">
        <v>7.3599880000000004</v>
      </c>
      <c r="T122" s="30">
        <f t="shared" si="15"/>
        <v>0.10013195673688598</v>
      </c>
      <c r="U122" s="30">
        <f t="shared" si="16"/>
        <v>8.5096269848671233E-2</v>
      </c>
      <c r="V122" s="30">
        <f t="shared" si="17"/>
        <v>0.15262643967458939</v>
      </c>
      <c r="W122" s="30">
        <f t="shared" si="18"/>
        <v>0.12293289009063009</v>
      </c>
      <c r="X122" s="12" t="str">
        <f t="shared" si="13"/>
        <v>YES</v>
      </c>
      <c r="Y122" s="12" t="str">
        <f t="shared" si="14"/>
        <v>NO</v>
      </c>
      <c r="Z122" s="31" t="str">
        <f t="shared" si="24"/>
        <v>NO</v>
      </c>
      <c r="AA122" s="12"/>
      <c r="AB122" s="12"/>
    </row>
    <row r="123" spans="1:28" s="8" customFormat="1" ht="67.5" customHeight="1" x14ac:dyDescent="0.25">
      <c r="A123" s="28">
        <v>122</v>
      </c>
      <c r="B123" s="28" t="s">
        <v>1022</v>
      </c>
      <c r="C123" s="28" t="s">
        <v>84</v>
      </c>
      <c r="D123" s="28" t="s">
        <v>85</v>
      </c>
      <c r="E123" s="28" t="s">
        <v>1023</v>
      </c>
      <c r="F123" s="12"/>
      <c r="G123" s="28" t="s">
        <v>87</v>
      </c>
      <c r="H123" s="28" t="s">
        <v>88</v>
      </c>
      <c r="I123" s="28" t="s">
        <v>1024</v>
      </c>
      <c r="J123" s="28" t="s">
        <v>90</v>
      </c>
      <c r="K123" s="12"/>
      <c r="L123" s="28" t="s">
        <v>1025</v>
      </c>
      <c r="M123" s="28" t="s">
        <v>1026</v>
      </c>
      <c r="N123" s="29">
        <v>1.269439</v>
      </c>
      <c r="O123" s="29">
        <v>0.23181199999999999</v>
      </c>
      <c r="P123" s="29">
        <v>-0.54845600000000005</v>
      </c>
      <c r="Q123" s="29">
        <v>13.923971</v>
      </c>
      <c r="R123" s="29">
        <v>11.848299000000001</v>
      </c>
      <c r="S123" s="29">
        <v>12.306058</v>
      </c>
      <c r="T123" s="30">
        <f t="shared" si="15"/>
        <v>-4.4567968069059972E-2</v>
      </c>
      <c r="U123" s="30">
        <f t="shared" si="16"/>
        <v>1.9565002537495043E-2</v>
      </c>
      <c r="V123" s="30">
        <f t="shared" si="17"/>
        <v>9.1169322314733348E-2</v>
      </c>
      <c r="W123" s="30">
        <f t="shared" si="18"/>
        <v>2.5021975754817804E-2</v>
      </c>
      <c r="X123" s="12" t="str">
        <f t="shared" si="13"/>
        <v>YES</v>
      </c>
      <c r="Y123" s="12" t="str">
        <f t="shared" si="14"/>
        <v>NO</v>
      </c>
      <c r="Z123" s="31" t="str">
        <f t="shared" ref="Z123:Z154" si="25">IF(AVERAGE(N123:P123)&lt;0,"YES","NO")</f>
        <v>NO</v>
      </c>
      <c r="AA123" s="12"/>
      <c r="AB123" s="12"/>
    </row>
    <row r="124" spans="1:28" s="8" customFormat="1" ht="67.5" customHeight="1" x14ac:dyDescent="0.25">
      <c r="A124" s="28">
        <v>123</v>
      </c>
      <c r="B124" s="28" t="s">
        <v>1028</v>
      </c>
      <c r="C124" s="28" t="s">
        <v>95</v>
      </c>
      <c r="D124" s="28" t="s">
        <v>96</v>
      </c>
      <c r="E124" s="28" t="s">
        <v>97</v>
      </c>
      <c r="F124" s="12"/>
      <c r="G124" s="28" t="s">
        <v>87</v>
      </c>
      <c r="H124" s="28" t="s">
        <v>88</v>
      </c>
      <c r="I124" s="28" t="s">
        <v>1029</v>
      </c>
      <c r="J124" s="28" t="s">
        <v>748</v>
      </c>
      <c r="K124" s="12"/>
      <c r="L124" s="28" t="s">
        <v>1030</v>
      </c>
      <c r="M124" s="12"/>
      <c r="N124" s="29">
        <v>1.1850780815906401</v>
      </c>
      <c r="O124" s="29">
        <v>0.23330769723102299</v>
      </c>
      <c r="P124" s="29">
        <v>1.21054251623403</v>
      </c>
      <c r="Q124" s="29">
        <v>13.7572428094935</v>
      </c>
      <c r="R124" s="29">
        <v>7.6723594745067896</v>
      </c>
      <c r="S124" s="29">
        <v>10.5545411347477</v>
      </c>
      <c r="T124" s="30">
        <f t="shared" si="15"/>
        <v>0.11469399766217002</v>
      </c>
      <c r="U124" s="30">
        <f t="shared" si="16"/>
        <v>3.040885897046957E-2</v>
      </c>
      <c r="V124" s="30">
        <f t="shared" si="17"/>
        <v>8.6142121499291263E-2</v>
      </c>
      <c r="W124" s="30">
        <f t="shared" si="18"/>
        <v>8.2194738206267132E-2</v>
      </c>
      <c r="X124" s="12" t="str">
        <f t="shared" si="13"/>
        <v>YES</v>
      </c>
      <c r="Y124" s="12" t="str">
        <f t="shared" si="14"/>
        <v>NO</v>
      </c>
      <c r="Z124" s="31" t="str">
        <f t="shared" si="25"/>
        <v>NO</v>
      </c>
      <c r="AA124" s="12"/>
      <c r="AB124" s="12"/>
    </row>
    <row r="125" spans="1:28" s="8" customFormat="1" ht="67.5" customHeight="1" x14ac:dyDescent="0.25">
      <c r="A125" s="28">
        <v>124</v>
      </c>
      <c r="B125" s="28" t="s">
        <v>1032</v>
      </c>
      <c r="C125" s="28" t="s">
        <v>84</v>
      </c>
      <c r="D125" s="28" t="s">
        <v>85</v>
      </c>
      <c r="E125" s="28" t="s">
        <v>1033</v>
      </c>
      <c r="F125" s="12"/>
      <c r="G125" s="28" t="s">
        <v>87</v>
      </c>
      <c r="H125" s="28" t="s">
        <v>88</v>
      </c>
      <c r="I125" s="28" t="s">
        <v>1034</v>
      </c>
      <c r="J125" s="28" t="s">
        <v>748</v>
      </c>
      <c r="K125" s="12"/>
      <c r="L125" s="28" t="s">
        <v>1035</v>
      </c>
      <c r="M125" s="28" t="s">
        <v>1036</v>
      </c>
      <c r="N125" s="29">
        <v>3.3904749999999999</v>
      </c>
      <c r="O125" s="29">
        <v>0.68259700000000001</v>
      </c>
      <c r="P125" s="29">
        <v>1.465473</v>
      </c>
      <c r="Q125" s="29">
        <v>13.747056000000001</v>
      </c>
      <c r="R125" s="29">
        <v>9.2846790000000006</v>
      </c>
      <c r="S125" s="29">
        <v>14.731469000000001</v>
      </c>
      <c r="T125" s="30">
        <f t="shared" si="15"/>
        <v>9.9479081142552717E-2</v>
      </c>
      <c r="U125" s="30">
        <f t="shared" si="16"/>
        <v>7.3518642917003371E-2</v>
      </c>
      <c r="V125" s="30">
        <f t="shared" si="17"/>
        <v>0.24663280632595078</v>
      </c>
      <c r="W125" s="30">
        <f t="shared" si="18"/>
        <v>0.14666512407156976</v>
      </c>
      <c r="X125" s="12" t="str">
        <f t="shared" si="13"/>
        <v>YES</v>
      </c>
      <c r="Y125" s="12" t="str">
        <f t="shared" si="14"/>
        <v>NO</v>
      </c>
      <c r="Z125" s="31" t="str">
        <f t="shared" si="25"/>
        <v>NO</v>
      </c>
      <c r="AA125" s="12"/>
      <c r="AB125" s="12"/>
    </row>
    <row r="126" spans="1:28" s="8" customFormat="1" ht="67.5" customHeight="1" x14ac:dyDescent="0.25">
      <c r="A126" s="28">
        <v>125</v>
      </c>
      <c r="B126" s="28" t="s">
        <v>1038</v>
      </c>
      <c r="C126" s="28" t="s">
        <v>95</v>
      </c>
      <c r="D126" s="28" t="s">
        <v>96</v>
      </c>
      <c r="E126" s="28" t="s">
        <v>97</v>
      </c>
      <c r="F126" s="28" t="s">
        <v>1039</v>
      </c>
      <c r="G126" s="28" t="s">
        <v>87</v>
      </c>
      <c r="H126" s="28" t="s">
        <v>88</v>
      </c>
      <c r="I126" s="28" t="s">
        <v>685</v>
      </c>
      <c r="J126" s="28" t="s">
        <v>90</v>
      </c>
      <c r="K126" s="28" t="s">
        <v>1040</v>
      </c>
      <c r="L126" s="28" t="s">
        <v>1041</v>
      </c>
      <c r="M126" s="28" t="s">
        <v>1042</v>
      </c>
      <c r="N126" s="29">
        <v>0.73004764958865198</v>
      </c>
      <c r="O126" s="29">
        <v>0.57733451300142202</v>
      </c>
      <c r="P126" s="29">
        <v>0.29378163076457597</v>
      </c>
      <c r="Q126" s="29">
        <v>13.6150101462518</v>
      </c>
      <c r="R126" s="29">
        <v>9.8878449549738701</v>
      </c>
      <c r="S126" s="29">
        <v>20.5654331139989</v>
      </c>
      <c r="T126" s="30">
        <f t="shared" si="15"/>
        <v>1.4285214862049207E-2</v>
      </c>
      <c r="U126" s="30">
        <f t="shared" si="16"/>
        <v>5.8388305604549974E-2</v>
      </c>
      <c r="V126" s="30">
        <f t="shared" si="17"/>
        <v>5.3620793649546666E-2</v>
      </c>
      <c r="W126" s="30">
        <f t="shared" si="18"/>
        <v>3.6333696138473676E-2</v>
      </c>
      <c r="X126" s="12" t="str">
        <f t="shared" si="13"/>
        <v>YES</v>
      </c>
      <c r="Y126" s="12" t="str">
        <f t="shared" si="14"/>
        <v>NO</v>
      </c>
      <c r="Z126" s="31" t="str">
        <f t="shared" si="25"/>
        <v>NO</v>
      </c>
      <c r="AA126" s="12"/>
      <c r="AB126" s="12"/>
    </row>
    <row r="127" spans="1:28" s="8" customFormat="1" ht="67.5" customHeight="1" x14ac:dyDescent="0.25">
      <c r="A127" s="28">
        <v>126</v>
      </c>
      <c r="B127" s="28" t="s">
        <v>1044</v>
      </c>
      <c r="C127" s="28" t="s">
        <v>186</v>
      </c>
      <c r="D127" s="28" t="s">
        <v>187</v>
      </c>
      <c r="E127" s="28" t="s">
        <v>1045</v>
      </c>
      <c r="F127" s="28" t="s">
        <v>1046</v>
      </c>
      <c r="G127" s="28" t="s">
        <v>87</v>
      </c>
      <c r="H127" s="28" t="s">
        <v>88</v>
      </c>
      <c r="I127" s="28" t="s">
        <v>1047</v>
      </c>
      <c r="J127" s="28" t="s">
        <v>90</v>
      </c>
      <c r="K127" s="28" t="s">
        <v>198</v>
      </c>
      <c r="L127" s="28" t="s">
        <v>1048</v>
      </c>
      <c r="M127" s="28" t="s">
        <v>1049</v>
      </c>
      <c r="N127" s="29">
        <v>0.71460299999999999</v>
      </c>
      <c r="O127" s="29">
        <v>0.85224200000000006</v>
      </c>
      <c r="P127" s="29">
        <v>0.31799500000000003</v>
      </c>
      <c r="Q127" s="29">
        <v>13.596093</v>
      </c>
      <c r="R127" s="29">
        <v>11.15043</v>
      </c>
      <c r="S127" s="29">
        <v>10.813371999999999</v>
      </c>
      <c r="T127" s="30">
        <f t="shared" si="15"/>
        <v>2.9407570552460422E-2</v>
      </c>
      <c r="U127" s="30">
        <f t="shared" si="16"/>
        <v>7.6431312514405284E-2</v>
      </c>
      <c r="V127" s="30">
        <f t="shared" si="17"/>
        <v>5.2559437479575935E-2</v>
      </c>
      <c r="W127" s="30">
        <f t="shared" si="18"/>
        <v>5.3004655947381178E-2</v>
      </c>
      <c r="X127" s="12" t="str">
        <f t="shared" si="13"/>
        <v>YES</v>
      </c>
      <c r="Y127" s="12" t="str">
        <f t="shared" si="14"/>
        <v>NO</v>
      </c>
      <c r="Z127" s="31" t="str">
        <f t="shared" si="25"/>
        <v>NO</v>
      </c>
      <c r="AA127" s="12"/>
      <c r="AB127" s="12"/>
    </row>
    <row r="128" spans="1:28" s="8" customFormat="1" ht="67.5" customHeight="1" x14ac:dyDescent="0.25">
      <c r="A128" s="28">
        <v>127</v>
      </c>
      <c r="B128" s="28" t="s">
        <v>1051</v>
      </c>
      <c r="C128" s="28" t="s">
        <v>246</v>
      </c>
      <c r="D128" s="28" t="s">
        <v>247</v>
      </c>
      <c r="E128" s="28" t="s">
        <v>1052</v>
      </c>
      <c r="F128" s="12"/>
      <c r="G128" s="28" t="s">
        <v>87</v>
      </c>
      <c r="H128" s="28" t="s">
        <v>88</v>
      </c>
      <c r="I128" s="28" t="s">
        <v>286</v>
      </c>
      <c r="J128" s="28" t="s">
        <v>90</v>
      </c>
      <c r="K128" s="28" t="s">
        <v>1053</v>
      </c>
      <c r="L128" s="28" t="s">
        <v>1054</v>
      </c>
      <c r="M128" s="28" t="s">
        <v>1055</v>
      </c>
      <c r="N128" s="29">
        <v>0.79616191999999997</v>
      </c>
      <c r="O128" s="29">
        <v>-0.36129377000000001</v>
      </c>
      <c r="P128" s="29">
        <v>1.4120078899999999</v>
      </c>
      <c r="Q128" s="29">
        <v>13.32746899</v>
      </c>
      <c r="R128" s="29">
        <v>16.299812599999999</v>
      </c>
      <c r="S128" s="29">
        <v>27.64323864</v>
      </c>
      <c r="T128" s="30">
        <f t="shared" si="15"/>
        <v>5.1079683838376758E-2</v>
      </c>
      <c r="U128" s="30">
        <f t="shared" si="16"/>
        <v>-2.2165516798640986E-2</v>
      </c>
      <c r="V128" s="30">
        <f t="shared" si="17"/>
        <v>5.9738418494718254E-2</v>
      </c>
      <c r="W128" s="30">
        <f t="shared" si="18"/>
        <v>3.2248284677402865E-2</v>
      </c>
      <c r="X128" s="12" t="str">
        <f t="shared" si="13"/>
        <v>YES</v>
      </c>
      <c r="Y128" s="12" t="str">
        <f t="shared" si="14"/>
        <v>NO</v>
      </c>
      <c r="Z128" s="31" t="str">
        <f t="shared" si="25"/>
        <v>NO</v>
      </c>
      <c r="AA128" s="12"/>
      <c r="AB128" s="12"/>
    </row>
    <row r="129" spans="1:28" s="8" customFormat="1" ht="67.5" customHeight="1" x14ac:dyDescent="0.25">
      <c r="A129" s="28">
        <v>128</v>
      </c>
      <c r="B129" s="28" t="s">
        <v>1057</v>
      </c>
      <c r="C129" s="28" t="s">
        <v>343</v>
      </c>
      <c r="D129" s="28" t="s">
        <v>344</v>
      </c>
      <c r="E129" s="28" t="s">
        <v>1058</v>
      </c>
      <c r="F129" s="12"/>
      <c r="G129" s="28" t="s">
        <v>128</v>
      </c>
      <c r="H129" s="28" t="s">
        <v>129</v>
      </c>
      <c r="I129" s="28" t="s">
        <v>1059</v>
      </c>
      <c r="J129" s="28" t="s">
        <v>90</v>
      </c>
      <c r="K129" s="12"/>
      <c r="L129" s="28" t="s">
        <v>1060</v>
      </c>
      <c r="M129" s="28" t="s">
        <v>1061</v>
      </c>
      <c r="N129" s="29">
        <v>1.584071</v>
      </c>
      <c r="O129" s="29">
        <v>0.25897399999999998</v>
      </c>
      <c r="P129" s="29">
        <v>0.10755199999999999</v>
      </c>
      <c r="Q129" s="29">
        <v>12.977054000000001</v>
      </c>
      <c r="R129" s="29">
        <v>8.9410699999999999</v>
      </c>
      <c r="S129" s="29">
        <v>10.506475</v>
      </c>
      <c r="T129" s="30">
        <f t="shared" si="15"/>
        <v>1.0236734965818697E-2</v>
      </c>
      <c r="U129" s="30">
        <f t="shared" si="16"/>
        <v>2.8964542275141565E-2</v>
      </c>
      <c r="V129" s="30">
        <f t="shared" si="17"/>
        <v>0.12206707315851502</v>
      </c>
      <c r="W129" s="30">
        <f t="shared" si="18"/>
        <v>6.0157937496775213E-2</v>
      </c>
      <c r="X129" s="12" t="str">
        <f t="shared" si="13"/>
        <v>YES</v>
      </c>
      <c r="Y129" s="12" t="str">
        <f t="shared" si="14"/>
        <v>NO</v>
      </c>
      <c r="Z129" s="31" t="str">
        <f t="shared" si="25"/>
        <v>NO</v>
      </c>
      <c r="AA129" s="12"/>
      <c r="AB129" s="12"/>
    </row>
    <row r="130" spans="1:28" s="8" customFormat="1" ht="67.5" customHeight="1" x14ac:dyDescent="0.25">
      <c r="A130" s="28">
        <v>129</v>
      </c>
      <c r="B130" s="28" t="s">
        <v>1063</v>
      </c>
      <c r="C130" s="28" t="s">
        <v>186</v>
      </c>
      <c r="D130" s="28" t="s">
        <v>187</v>
      </c>
      <c r="E130" s="28" t="s">
        <v>1064</v>
      </c>
      <c r="F130" s="28" t="s">
        <v>1065</v>
      </c>
      <c r="G130" s="28" t="s">
        <v>128</v>
      </c>
      <c r="H130" s="28" t="s">
        <v>129</v>
      </c>
      <c r="I130" s="28" t="s">
        <v>1066</v>
      </c>
      <c r="J130" s="28" t="s">
        <v>102</v>
      </c>
      <c r="K130" s="28" t="s">
        <v>338</v>
      </c>
      <c r="L130" s="28" t="s">
        <v>1067</v>
      </c>
      <c r="M130" s="28" t="s">
        <v>1068</v>
      </c>
      <c r="N130" s="29">
        <v>1.9464840000000001</v>
      </c>
      <c r="O130" s="29">
        <v>1.4906680000000001</v>
      </c>
      <c r="P130" s="29">
        <v>1.332705</v>
      </c>
      <c r="Q130" s="29">
        <v>13.200858999999999</v>
      </c>
      <c r="R130" s="29">
        <v>11.045743</v>
      </c>
      <c r="S130" s="29">
        <v>11.745189999999999</v>
      </c>
      <c r="T130" s="30">
        <f t="shared" si="15"/>
        <v>0.11346815164335358</v>
      </c>
      <c r="U130" s="30">
        <f t="shared" si="16"/>
        <v>0.13495407235167431</v>
      </c>
      <c r="V130" s="30">
        <f t="shared" si="17"/>
        <v>0.14745131358497202</v>
      </c>
      <c r="W130" s="30">
        <f t="shared" si="18"/>
        <v>0.13252624376135538</v>
      </c>
      <c r="X130" s="12" t="str">
        <f t="shared" ref="X130:X193" si="26">IF(OR(N130="n.d.",O130="n.d.",P130="n.d.",Q130="n.d.",R130="n.d.",S130="n.d."),"NO","YES")</f>
        <v>YES</v>
      </c>
      <c r="Y130" s="12" t="str">
        <f t="shared" ref="Y130:Y193" si="27">IF(OR(AND(N130&lt;0,O130&lt;0),AND(O130&lt;0,P130&lt;0)),"YES","NO")</f>
        <v>NO</v>
      </c>
      <c r="Z130" s="31" t="str">
        <f t="shared" si="25"/>
        <v>NO</v>
      </c>
      <c r="AA130" s="12"/>
      <c r="AB130" s="12"/>
    </row>
    <row r="131" spans="1:28" s="8" customFormat="1" ht="67.5" customHeight="1" x14ac:dyDescent="0.25">
      <c r="A131" s="28">
        <v>130</v>
      </c>
      <c r="B131" s="28" t="s">
        <v>1070</v>
      </c>
      <c r="C131" s="28" t="s">
        <v>84</v>
      </c>
      <c r="D131" s="28" t="s">
        <v>85</v>
      </c>
      <c r="E131" s="28" t="s">
        <v>86</v>
      </c>
      <c r="F131" s="12"/>
      <c r="G131" s="28" t="s">
        <v>99</v>
      </c>
      <c r="H131" s="28" t="s">
        <v>100</v>
      </c>
      <c r="I131" s="12"/>
      <c r="J131" s="12"/>
      <c r="K131" s="12"/>
      <c r="L131" s="28" t="s">
        <v>1071</v>
      </c>
      <c r="M131" s="28" t="s">
        <v>1072</v>
      </c>
      <c r="N131" s="29">
        <v>3.6971799999999999</v>
      </c>
      <c r="O131" s="29">
        <v>1.6751929999999999</v>
      </c>
      <c r="P131" s="29">
        <v>3.2500559999999998</v>
      </c>
      <c r="Q131" s="29">
        <v>13.185841999999999</v>
      </c>
      <c r="R131" s="29">
        <v>8.3972429999999996</v>
      </c>
      <c r="S131" s="29">
        <v>10.689627</v>
      </c>
      <c r="T131" s="30">
        <f t="shared" ref="T131:T194" si="28">P131/S131</f>
        <v>0.30403829806222427</v>
      </c>
      <c r="U131" s="30">
        <f t="shared" ref="U131:U194" si="29">O131/R131</f>
        <v>0.19949321461817884</v>
      </c>
      <c r="V131" s="30">
        <f t="shared" ref="V131:V194" si="30">N131/Q131</f>
        <v>0.28039013359935605</v>
      </c>
      <c r="W131" s="30">
        <f t="shared" ref="W131:W194" si="31">SUM(N131:P131)/SUM(Q131:S131)</f>
        <v>0.26717398277529331</v>
      </c>
      <c r="X131" s="12" t="str">
        <f t="shared" si="26"/>
        <v>YES</v>
      </c>
      <c r="Y131" s="12" t="str">
        <f t="shared" si="27"/>
        <v>NO</v>
      </c>
      <c r="Z131" s="31" t="str">
        <f t="shared" si="25"/>
        <v>NO</v>
      </c>
      <c r="AA131" s="12"/>
      <c r="AB131" s="12"/>
    </row>
    <row r="132" spans="1:28" s="8" customFormat="1" ht="67.5" customHeight="1" x14ac:dyDescent="0.25">
      <c r="A132" s="28">
        <v>131</v>
      </c>
      <c r="B132" s="28" t="s">
        <v>1074</v>
      </c>
      <c r="C132" s="28" t="s">
        <v>186</v>
      </c>
      <c r="D132" s="28" t="s">
        <v>187</v>
      </c>
      <c r="E132" s="28" t="s">
        <v>1075</v>
      </c>
      <c r="F132" s="28" t="s">
        <v>1076</v>
      </c>
      <c r="G132" s="28" t="s">
        <v>128</v>
      </c>
      <c r="H132" s="28" t="s">
        <v>129</v>
      </c>
      <c r="I132" s="28" t="s">
        <v>1077</v>
      </c>
      <c r="J132" s="28" t="s">
        <v>102</v>
      </c>
      <c r="K132" s="28" t="s">
        <v>338</v>
      </c>
      <c r="L132" s="28" t="s">
        <v>1078</v>
      </c>
      <c r="M132" s="28" t="s">
        <v>1079</v>
      </c>
      <c r="N132" s="29">
        <v>5.4363000000000002E-2</v>
      </c>
      <c r="O132" s="29">
        <v>0.213313</v>
      </c>
      <c r="P132" s="29">
        <v>0.18827199999999999</v>
      </c>
      <c r="Q132" s="29">
        <v>13.169115</v>
      </c>
      <c r="R132" s="29">
        <v>16.934132999999999</v>
      </c>
      <c r="S132" s="29">
        <v>16.431068</v>
      </c>
      <c r="T132" s="30">
        <f t="shared" si="28"/>
        <v>1.1458293520542912E-2</v>
      </c>
      <c r="U132" s="30">
        <f t="shared" si="29"/>
        <v>1.2596629541057698E-2</v>
      </c>
      <c r="V132" s="30">
        <f t="shared" si="30"/>
        <v>4.1280678314374207E-3</v>
      </c>
      <c r="W132" s="30">
        <f t="shared" si="31"/>
        <v>9.7981025443674725E-3</v>
      </c>
      <c r="X132" s="12" t="str">
        <f t="shared" si="26"/>
        <v>YES</v>
      </c>
      <c r="Y132" s="12" t="str">
        <f t="shared" si="27"/>
        <v>NO</v>
      </c>
      <c r="Z132" s="31" t="str">
        <f t="shared" si="25"/>
        <v>NO</v>
      </c>
      <c r="AA132" s="12"/>
      <c r="AB132" s="12"/>
    </row>
    <row r="133" spans="1:28" s="8" customFormat="1" ht="67.5" customHeight="1" x14ac:dyDescent="0.25">
      <c r="A133" s="28">
        <v>132</v>
      </c>
      <c r="B133" s="28" t="s">
        <v>1081</v>
      </c>
      <c r="C133" s="28" t="s">
        <v>186</v>
      </c>
      <c r="D133" s="28" t="s">
        <v>187</v>
      </c>
      <c r="E133" s="28" t="s">
        <v>1082</v>
      </c>
      <c r="F133" s="28" t="s">
        <v>1083</v>
      </c>
      <c r="G133" s="28" t="s">
        <v>87</v>
      </c>
      <c r="H133" s="28" t="s">
        <v>88</v>
      </c>
      <c r="I133" s="28" t="s">
        <v>878</v>
      </c>
      <c r="J133" s="28" t="s">
        <v>90</v>
      </c>
      <c r="K133" s="28" t="s">
        <v>198</v>
      </c>
      <c r="L133" s="28" t="s">
        <v>1084</v>
      </c>
      <c r="M133" s="28" t="s">
        <v>1085</v>
      </c>
      <c r="N133" s="29">
        <v>0.681697</v>
      </c>
      <c r="O133" s="29">
        <v>0.46465000000000001</v>
      </c>
      <c r="P133" s="29">
        <v>0.32702199999999998</v>
      </c>
      <c r="Q133" s="29">
        <v>13.088696000000001</v>
      </c>
      <c r="R133" s="29">
        <v>11.976614</v>
      </c>
      <c r="S133" s="29">
        <v>12.049832</v>
      </c>
      <c r="T133" s="30">
        <f t="shared" si="28"/>
        <v>2.7139133558044624E-2</v>
      </c>
      <c r="U133" s="30">
        <f t="shared" si="29"/>
        <v>3.8796441131024179E-2</v>
      </c>
      <c r="V133" s="30">
        <f t="shared" si="30"/>
        <v>5.2082881289320183E-2</v>
      </c>
      <c r="W133" s="30">
        <f t="shared" si="31"/>
        <v>3.9697248093513965E-2</v>
      </c>
      <c r="X133" s="12" t="str">
        <f t="shared" si="26"/>
        <v>YES</v>
      </c>
      <c r="Y133" s="12" t="str">
        <f t="shared" si="27"/>
        <v>NO</v>
      </c>
      <c r="Z133" s="31" t="str">
        <f t="shared" si="25"/>
        <v>NO</v>
      </c>
      <c r="AA133" s="12"/>
      <c r="AB133" s="12"/>
    </row>
    <row r="134" spans="1:28" s="8" customFormat="1" ht="67.5" customHeight="1" x14ac:dyDescent="0.25">
      <c r="A134" s="28">
        <v>133</v>
      </c>
      <c r="B134" s="28" t="s">
        <v>1087</v>
      </c>
      <c r="C134" s="28" t="s">
        <v>142</v>
      </c>
      <c r="D134" s="28" t="s">
        <v>143</v>
      </c>
      <c r="E134" s="28" t="s">
        <v>144</v>
      </c>
      <c r="F134" s="12"/>
      <c r="G134" s="28" t="s">
        <v>99</v>
      </c>
      <c r="H134" s="28" t="s">
        <v>100</v>
      </c>
      <c r="I134" s="12"/>
      <c r="J134" s="12"/>
      <c r="K134" s="28" t="s">
        <v>1088</v>
      </c>
      <c r="L134" s="12"/>
      <c r="M134" s="28" t="s">
        <v>1089</v>
      </c>
      <c r="N134" s="29">
        <v>0.61546075559982005</v>
      </c>
      <c r="O134" s="29">
        <v>3.2524910621039703E-2</v>
      </c>
      <c r="P134" s="29">
        <v>0.40128911704767201</v>
      </c>
      <c r="Q134" s="29">
        <v>12.6805375272736</v>
      </c>
      <c r="R134" s="29">
        <v>11.140007129469399</v>
      </c>
      <c r="S134" s="29">
        <v>12.115961067961299</v>
      </c>
      <c r="T134" s="30">
        <f t="shared" si="28"/>
        <v>3.3120700437773459E-2</v>
      </c>
      <c r="U134" s="30">
        <f t="shared" si="29"/>
        <v>2.9196489951069599E-3</v>
      </c>
      <c r="V134" s="30">
        <f t="shared" si="30"/>
        <v>4.8535856960012343E-2</v>
      </c>
      <c r="W134" s="30">
        <f t="shared" si="31"/>
        <v>2.9198019176005063E-2</v>
      </c>
      <c r="X134" s="12" t="str">
        <f t="shared" si="26"/>
        <v>YES</v>
      </c>
      <c r="Y134" s="12" t="str">
        <f t="shared" si="27"/>
        <v>NO</v>
      </c>
      <c r="Z134" s="31" t="str">
        <f t="shared" si="25"/>
        <v>NO</v>
      </c>
      <c r="AA134" s="12"/>
      <c r="AB134" s="12"/>
    </row>
    <row r="135" spans="1:28" s="8" customFormat="1" ht="67.5" customHeight="1" x14ac:dyDescent="0.25">
      <c r="A135" s="28">
        <v>134</v>
      </c>
      <c r="B135" s="28" t="s">
        <v>1091</v>
      </c>
      <c r="C135" s="28" t="s">
        <v>95</v>
      </c>
      <c r="D135" s="28" t="s">
        <v>96</v>
      </c>
      <c r="E135" s="28" t="s">
        <v>1092</v>
      </c>
      <c r="F135" s="12"/>
      <c r="G135" s="28" t="s">
        <v>87</v>
      </c>
      <c r="H135" s="28" t="s">
        <v>88</v>
      </c>
      <c r="I135" s="28" t="s">
        <v>374</v>
      </c>
      <c r="J135" s="28" t="s">
        <v>90</v>
      </c>
      <c r="K135" s="12"/>
      <c r="L135" s="28" t="s">
        <v>963</v>
      </c>
      <c r="M135" s="12"/>
      <c r="N135" s="29">
        <v>1.5643929138672701</v>
      </c>
      <c r="O135" s="29">
        <v>0.38646344514381398</v>
      </c>
      <c r="P135" s="29">
        <v>1.3375396951735199</v>
      </c>
      <c r="Q135" s="29">
        <v>12.6302319732738</v>
      </c>
      <c r="R135" s="29">
        <v>8.1201999422223992</v>
      </c>
      <c r="S135" s="29">
        <v>13.3906245346719</v>
      </c>
      <c r="T135" s="30">
        <f t="shared" si="28"/>
        <v>9.9886281757081058E-2</v>
      </c>
      <c r="U135" s="30">
        <f t="shared" si="29"/>
        <v>4.7592848438907244E-2</v>
      </c>
      <c r="V135" s="30">
        <f t="shared" si="30"/>
        <v>0.12386098031909497</v>
      </c>
      <c r="W135" s="30">
        <f t="shared" si="31"/>
        <v>9.6317934946866968E-2</v>
      </c>
      <c r="X135" s="12" t="str">
        <f t="shared" si="26"/>
        <v>YES</v>
      </c>
      <c r="Y135" s="12" t="str">
        <f t="shared" si="27"/>
        <v>NO</v>
      </c>
      <c r="Z135" s="31" t="str">
        <f t="shared" si="25"/>
        <v>NO</v>
      </c>
      <c r="AA135" s="12"/>
      <c r="AB135" s="12"/>
    </row>
    <row r="136" spans="1:28" s="8" customFormat="1" ht="67.5" customHeight="1" x14ac:dyDescent="0.25">
      <c r="A136" s="28">
        <v>135</v>
      </c>
      <c r="B136" s="28" t="s">
        <v>1101</v>
      </c>
      <c r="C136" s="28" t="s">
        <v>326</v>
      </c>
      <c r="D136" s="28" t="s">
        <v>327</v>
      </c>
      <c r="E136" s="28" t="s">
        <v>1102</v>
      </c>
      <c r="F136" s="12"/>
      <c r="G136" s="28" t="s">
        <v>128</v>
      </c>
      <c r="H136" s="28" t="s">
        <v>129</v>
      </c>
      <c r="I136" s="28" t="s">
        <v>1103</v>
      </c>
      <c r="J136" s="28" t="s">
        <v>90</v>
      </c>
      <c r="K136" s="28" t="s">
        <v>1104</v>
      </c>
      <c r="L136" s="28" t="s">
        <v>1105</v>
      </c>
      <c r="M136" s="28" t="s">
        <v>1106</v>
      </c>
      <c r="N136" s="29">
        <v>0.11</v>
      </c>
      <c r="O136" s="29">
        <v>0.24</v>
      </c>
      <c r="P136" s="29">
        <v>0.11899999999999999</v>
      </c>
      <c r="Q136" s="29">
        <v>12.332000000000001</v>
      </c>
      <c r="R136" s="29">
        <v>9.8729999999999993</v>
      </c>
      <c r="S136" s="29">
        <v>9.359</v>
      </c>
      <c r="T136" s="30">
        <f t="shared" si="28"/>
        <v>1.2715033657442034E-2</v>
      </c>
      <c r="U136" s="30">
        <f t="shared" si="29"/>
        <v>2.4308720753570344E-2</v>
      </c>
      <c r="V136" s="30">
        <f t="shared" si="30"/>
        <v>8.9198832306195252E-3</v>
      </c>
      <c r="W136" s="30">
        <f t="shared" si="31"/>
        <v>1.4858699784564692E-2</v>
      </c>
      <c r="X136" s="12" t="str">
        <f t="shared" si="26"/>
        <v>YES</v>
      </c>
      <c r="Y136" s="12" t="str">
        <f t="shared" si="27"/>
        <v>NO</v>
      </c>
      <c r="Z136" s="31" t="str">
        <f t="shared" si="25"/>
        <v>NO</v>
      </c>
      <c r="AA136" s="12"/>
      <c r="AB136" s="12"/>
    </row>
    <row r="137" spans="1:28" s="8" customFormat="1" ht="67.5" customHeight="1" x14ac:dyDescent="0.25">
      <c r="A137" s="28">
        <v>136</v>
      </c>
      <c r="B137" s="28" t="s">
        <v>1108</v>
      </c>
      <c r="C137" s="28" t="s">
        <v>220</v>
      </c>
      <c r="D137" s="28" t="s">
        <v>221</v>
      </c>
      <c r="E137" s="28" t="s">
        <v>222</v>
      </c>
      <c r="F137" s="12"/>
      <c r="G137" s="28" t="s">
        <v>87</v>
      </c>
      <c r="H137" s="28" t="s">
        <v>88</v>
      </c>
      <c r="I137" s="28" t="s">
        <v>1109</v>
      </c>
      <c r="J137" s="28" t="s">
        <v>102</v>
      </c>
      <c r="K137" s="12"/>
      <c r="L137" s="28" t="s">
        <v>1110</v>
      </c>
      <c r="M137" s="28" t="s">
        <v>1111</v>
      </c>
      <c r="N137" s="29">
        <v>2.3395873932408202</v>
      </c>
      <c r="O137" s="29">
        <v>0.71710056346337703</v>
      </c>
      <c r="P137" s="29">
        <v>0.50833122638001604</v>
      </c>
      <c r="Q137" s="29">
        <v>12.599006874465299</v>
      </c>
      <c r="R137" s="29">
        <v>9.4434368993409397</v>
      </c>
      <c r="S137" s="29">
        <v>10.100516763455699</v>
      </c>
      <c r="T137" s="30">
        <f t="shared" si="28"/>
        <v>5.0327249415514086E-2</v>
      </c>
      <c r="U137" s="30">
        <f t="shared" si="29"/>
        <v>7.5936395944301141E-2</v>
      </c>
      <c r="V137" s="30">
        <f t="shared" si="30"/>
        <v>0.18569617562337523</v>
      </c>
      <c r="W137" s="30">
        <f t="shared" si="31"/>
        <v>0.11091135114798903</v>
      </c>
      <c r="X137" s="12" t="str">
        <f t="shared" si="26"/>
        <v>YES</v>
      </c>
      <c r="Y137" s="12" t="str">
        <f t="shared" si="27"/>
        <v>NO</v>
      </c>
      <c r="Z137" s="31" t="str">
        <f t="shared" si="25"/>
        <v>NO</v>
      </c>
      <c r="AA137" s="12"/>
      <c r="AB137" s="12"/>
    </row>
    <row r="138" spans="1:28" s="8" customFormat="1" ht="67.5" customHeight="1" x14ac:dyDescent="0.25">
      <c r="A138" s="28">
        <v>137</v>
      </c>
      <c r="B138" s="28" t="s">
        <v>1119</v>
      </c>
      <c r="C138" s="28" t="s">
        <v>117</v>
      </c>
      <c r="D138" s="28" t="s">
        <v>118</v>
      </c>
      <c r="E138" s="28" t="s">
        <v>1120</v>
      </c>
      <c r="F138" s="12"/>
      <c r="G138" s="28" t="s">
        <v>87</v>
      </c>
      <c r="H138" s="28" t="s">
        <v>88</v>
      </c>
      <c r="I138" s="28" t="s">
        <v>1121</v>
      </c>
      <c r="J138" s="28" t="s">
        <v>102</v>
      </c>
      <c r="K138" s="12"/>
      <c r="L138" s="28" t="s">
        <v>1122</v>
      </c>
      <c r="M138" s="28" t="s">
        <v>1123</v>
      </c>
      <c r="N138" s="29">
        <v>0.71612531445572603</v>
      </c>
      <c r="O138" s="29">
        <v>0.15915245605181</v>
      </c>
      <c r="P138" s="29">
        <v>0.57332570313487097</v>
      </c>
      <c r="Q138" s="29">
        <v>12.5466546894044</v>
      </c>
      <c r="R138" s="29">
        <v>11.7406376537293</v>
      </c>
      <c r="S138" s="29">
        <v>11.711220536153199</v>
      </c>
      <c r="T138" s="30">
        <f t="shared" si="28"/>
        <v>4.8955247778400393E-2</v>
      </c>
      <c r="U138" s="30">
        <f t="shared" si="29"/>
        <v>1.3555690989343902E-2</v>
      </c>
      <c r="V138" s="30">
        <f t="shared" si="30"/>
        <v>5.7076992408222643E-2</v>
      </c>
      <c r="W138" s="30">
        <f t="shared" si="31"/>
        <v>4.024064767619652E-2</v>
      </c>
      <c r="X138" s="12" t="str">
        <f t="shared" si="26"/>
        <v>YES</v>
      </c>
      <c r="Y138" s="12" t="str">
        <f t="shared" si="27"/>
        <v>NO</v>
      </c>
      <c r="Z138" s="31" t="str">
        <f t="shared" si="25"/>
        <v>NO</v>
      </c>
      <c r="AA138" s="12"/>
      <c r="AB138" s="12"/>
    </row>
    <row r="139" spans="1:28" s="8" customFormat="1" ht="67.5" customHeight="1" x14ac:dyDescent="0.25">
      <c r="A139" s="28">
        <v>138</v>
      </c>
      <c r="B139" s="28" t="s">
        <v>1125</v>
      </c>
      <c r="C139" s="28" t="s">
        <v>95</v>
      </c>
      <c r="D139" s="28" t="s">
        <v>96</v>
      </c>
      <c r="E139" s="28" t="s">
        <v>97</v>
      </c>
      <c r="F139" s="28" t="s">
        <v>1126</v>
      </c>
      <c r="G139" s="28" t="s">
        <v>87</v>
      </c>
      <c r="H139" s="28" t="s">
        <v>88</v>
      </c>
      <c r="I139" s="12"/>
      <c r="J139" s="12"/>
      <c r="K139" s="28" t="s">
        <v>1127</v>
      </c>
      <c r="L139" s="28" t="s">
        <v>1128</v>
      </c>
      <c r="M139" s="28" t="s">
        <v>1129</v>
      </c>
      <c r="N139" s="29">
        <v>0.88008837263569295</v>
      </c>
      <c r="O139" s="29">
        <v>0.39213342889685199</v>
      </c>
      <c r="P139" s="29">
        <v>0.31989427534724302</v>
      </c>
      <c r="Q139" s="29">
        <v>12.5366422153336</v>
      </c>
      <c r="R139" s="29">
        <v>8.0143124440795805</v>
      </c>
      <c r="S139" s="29">
        <v>11.585458565008899</v>
      </c>
      <c r="T139" s="30">
        <f t="shared" si="28"/>
        <v>2.761170596331914E-2</v>
      </c>
      <c r="U139" s="30">
        <f t="shared" si="29"/>
        <v>4.8929141661619775E-2</v>
      </c>
      <c r="V139" s="30">
        <f t="shared" si="30"/>
        <v>7.0201283367507653E-2</v>
      </c>
      <c r="W139" s="30">
        <f t="shared" si="31"/>
        <v>4.9542432310705369E-2</v>
      </c>
      <c r="X139" s="12" t="str">
        <f t="shared" si="26"/>
        <v>YES</v>
      </c>
      <c r="Y139" s="12" t="str">
        <f t="shared" si="27"/>
        <v>NO</v>
      </c>
      <c r="Z139" s="31" t="str">
        <f t="shared" si="25"/>
        <v>NO</v>
      </c>
      <c r="AA139" s="12"/>
      <c r="AB139" s="12"/>
    </row>
    <row r="140" spans="1:28" s="8" customFormat="1" ht="67.5" customHeight="1" x14ac:dyDescent="0.25">
      <c r="A140" s="28">
        <v>139</v>
      </c>
      <c r="B140" s="28" t="s">
        <v>1131</v>
      </c>
      <c r="C140" s="28" t="s">
        <v>142</v>
      </c>
      <c r="D140" s="28" t="s">
        <v>143</v>
      </c>
      <c r="E140" s="28" t="s">
        <v>144</v>
      </c>
      <c r="F140" s="12"/>
      <c r="G140" s="28" t="s">
        <v>87</v>
      </c>
      <c r="H140" s="28" t="s">
        <v>88</v>
      </c>
      <c r="I140" s="28" t="s">
        <v>821</v>
      </c>
      <c r="J140" s="28" t="s">
        <v>90</v>
      </c>
      <c r="K140" s="28" t="s">
        <v>1132</v>
      </c>
      <c r="L140" s="28" t="s">
        <v>822</v>
      </c>
      <c r="M140" s="12"/>
      <c r="N140" s="29">
        <v>0.846886264280165</v>
      </c>
      <c r="O140" s="29">
        <v>0.45628434419066599</v>
      </c>
      <c r="P140" s="29">
        <v>0.51736457033316996</v>
      </c>
      <c r="Q140" s="29">
        <v>12.4778580460986</v>
      </c>
      <c r="R140" s="29">
        <v>9.8960010938655305</v>
      </c>
      <c r="S140" s="29">
        <v>11.400371122918701</v>
      </c>
      <c r="T140" s="30">
        <f t="shared" si="28"/>
        <v>4.5381379672200996E-2</v>
      </c>
      <c r="U140" s="30">
        <f t="shared" si="29"/>
        <v>4.6107952077078268E-2</v>
      </c>
      <c r="V140" s="30">
        <f t="shared" si="30"/>
        <v>6.7871125088248413E-2</v>
      </c>
      <c r="W140" s="30">
        <f t="shared" si="31"/>
        <v>5.3903084234157392E-2</v>
      </c>
      <c r="X140" s="12" t="str">
        <f t="shared" si="26"/>
        <v>YES</v>
      </c>
      <c r="Y140" s="12" t="str">
        <f t="shared" si="27"/>
        <v>NO</v>
      </c>
      <c r="Z140" s="31" t="str">
        <f t="shared" si="25"/>
        <v>NO</v>
      </c>
      <c r="AA140" s="12"/>
      <c r="AB140" s="12"/>
    </row>
    <row r="141" spans="1:28" s="8" customFormat="1" ht="67.5" customHeight="1" x14ac:dyDescent="0.25">
      <c r="A141" s="28">
        <v>140</v>
      </c>
      <c r="B141" s="28" t="s">
        <v>1134</v>
      </c>
      <c r="C141" s="28" t="s">
        <v>117</v>
      </c>
      <c r="D141" s="28" t="s">
        <v>118</v>
      </c>
      <c r="E141" s="28" t="s">
        <v>1135</v>
      </c>
      <c r="F141" s="12"/>
      <c r="G141" s="28" t="s">
        <v>87</v>
      </c>
      <c r="H141" s="28" t="s">
        <v>88</v>
      </c>
      <c r="I141" s="28" t="s">
        <v>1136</v>
      </c>
      <c r="J141" s="28" t="s">
        <v>102</v>
      </c>
      <c r="K141" s="12"/>
      <c r="L141" s="28" t="s">
        <v>1137</v>
      </c>
      <c r="M141" s="28" t="s">
        <v>1138</v>
      </c>
      <c r="N141" s="29">
        <v>0.61456730599814202</v>
      </c>
      <c r="O141" s="29">
        <v>-0.52797851564871401</v>
      </c>
      <c r="P141" s="29">
        <v>0.42893950806901598</v>
      </c>
      <c r="Q141" s="29">
        <v>12.388119811105501</v>
      </c>
      <c r="R141" s="29">
        <v>9.5027459658400595</v>
      </c>
      <c r="S141" s="29">
        <v>15.553862227564901</v>
      </c>
      <c r="T141" s="30">
        <f t="shared" si="28"/>
        <v>2.7577684680068711E-2</v>
      </c>
      <c r="U141" s="30">
        <f t="shared" si="29"/>
        <v>-5.5560626112353385E-2</v>
      </c>
      <c r="V141" s="30">
        <f t="shared" si="30"/>
        <v>4.9609409286403956E-2</v>
      </c>
      <c r="W141" s="30">
        <f t="shared" si="31"/>
        <v>1.3767713798224017E-2</v>
      </c>
      <c r="X141" s="12" t="str">
        <f t="shared" si="26"/>
        <v>YES</v>
      </c>
      <c r="Y141" s="12" t="str">
        <f t="shared" si="27"/>
        <v>NO</v>
      </c>
      <c r="Z141" s="31" t="str">
        <f t="shared" si="25"/>
        <v>NO</v>
      </c>
      <c r="AA141" s="12"/>
      <c r="AB141" s="12"/>
    </row>
    <row r="142" spans="1:28" s="8" customFormat="1" ht="67.5" customHeight="1" x14ac:dyDescent="0.25">
      <c r="A142" s="28">
        <v>141</v>
      </c>
      <c r="B142" s="28" t="s">
        <v>1140</v>
      </c>
      <c r="C142" s="28" t="s">
        <v>95</v>
      </c>
      <c r="D142" s="28" t="s">
        <v>96</v>
      </c>
      <c r="E142" s="28" t="s">
        <v>97</v>
      </c>
      <c r="F142" s="28" t="s">
        <v>1141</v>
      </c>
      <c r="G142" s="28" t="s">
        <v>87</v>
      </c>
      <c r="H142" s="28" t="s">
        <v>88</v>
      </c>
      <c r="I142" s="28" t="s">
        <v>1142</v>
      </c>
      <c r="J142" s="28" t="s">
        <v>90</v>
      </c>
      <c r="K142" s="28" t="s">
        <v>1143</v>
      </c>
      <c r="L142" s="28" t="s">
        <v>1144</v>
      </c>
      <c r="M142" s="28" t="s">
        <v>1145</v>
      </c>
      <c r="N142" s="29">
        <v>0.62704543599271401</v>
      </c>
      <c r="O142" s="29">
        <v>1.02506466974907</v>
      </c>
      <c r="P142" s="29">
        <v>2.1593259014202202</v>
      </c>
      <c r="Q142" s="29">
        <v>12.3503659148948</v>
      </c>
      <c r="R142" s="29">
        <v>12.3657381660193</v>
      </c>
      <c r="S142" s="29">
        <v>19.261785215786499</v>
      </c>
      <c r="T142" s="30">
        <f t="shared" si="28"/>
        <v>0.11210414181394195</v>
      </c>
      <c r="U142" s="30">
        <f t="shared" si="29"/>
        <v>8.2895550268557258E-2</v>
      </c>
      <c r="V142" s="30">
        <f t="shared" si="30"/>
        <v>5.0771405504389473E-2</v>
      </c>
      <c r="W142" s="30">
        <f t="shared" si="31"/>
        <v>8.6667097218964387E-2</v>
      </c>
      <c r="X142" s="12" t="str">
        <f t="shared" si="26"/>
        <v>YES</v>
      </c>
      <c r="Y142" s="12" t="str">
        <f t="shared" si="27"/>
        <v>NO</v>
      </c>
      <c r="Z142" s="31" t="str">
        <f t="shared" si="25"/>
        <v>NO</v>
      </c>
      <c r="AA142" s="12"/>
      <c r="AB142" s="12"/>
    </row>
    <row r="143" spans="1:28" s="8" customFormat="1" ht="67.5" customHeight="1" x14ac:dyDescent="0.25">
      <c r="A143" s="28">
        <v>142</v>
      </c>
      <c r="B143" s="28" t="s">
        <v>1147</v>
      </c>
      <c r="C143" s="28" t="s">
        <v>108</v>
      </c>
      <c r="D143" s="28" t="s">
        <v>109</v>
      </c>
      <c r="E143" s="28" t="s">
        <v>1148</v>
      </c>
      <c r="F143" s="12"/>
      <c r="G143" s="28" t="s">
        <v>87</v>
      </c>
      <c r="H143" s="28" t="s">
        <v>88</v>
      </c>
      <c r="I143" s="28" t="s">
        <v>1149</v>
      </c>
      <c r="J143" s="28" t="s">
        <v>90</v>
      </c>
      <c r="K143" s="12"/>
      <c r="L143" s="28" t="s">
        <v>1150</v>
      </c>
      <c r="M143" s="28" t="s">
        <v>1151</v>
      </c>
      <c r="N143" s="29">
        <v>1.023579</v>
      </c>
      <c r="O143" s="29">
        <v>0.248027</v>
      </c>
      <c r="P143" s="29">
        <v>0.32974900000000001</v>
      </c>
      <c r="Q143" s="29">
        <v>12.252962</v>
      </c>
      <c r="R143" s="29">
        <v>9.430987</v>
      </c>
      <c r="S143" s="29">
        <v>11.061576000000001</v>
      </c>
      <c r="T143" s="30">
        <f t="shared" si="28"/>
        <v>2.9810309127740929E-2</v>
      </c>
      <c r="U143" s="30">
        <f t="shared" si="29"/>
        <v>2.6299156175276246E-2</v>
      </c>
      <c r="V143" s="30">
        <f t="shared" si="30"/>
        <v>8.3537270416736781E-2</v>
      </c>
      <c r="W143" s="30">
        <f t="shared" si="31"/>
        <v>4.8903018045977277E-2</v>
      </c>
      <c r="X143" s="12" t="str">
        <f t="shared" si="26"/>
        <v>YES</v>
      </c>
      <c r="Y143" s="12" t="str">
        <f t="shared" si="27"/>
        <v>NO</v>
      </c>
      <c r="Z143" s="31" t="str">
        <f t="shared" si="25"/>
        <v>NO</v>
      </c>
      <c r="AA143" s="12"/>
      <c r="AB143" s="12"/>
    </row>
    <row r="144" spans="1:28" s="8" customFormat="1" ht="67.5" customHeight="1" x14ac:dyDescent="0.25">
      <c r="A144" s="28">
        <v>143</v>
      </c>
      <c r="B144" s="28" t="s">
        <v>1159</v>
      </c>
      <c r="C144" s="28" t="s">
        <v>1160</v>
      </c>
      <c r="D144" s="28" t="s">
        <v>1161</v>
      </c>
      <c r="E144" s="28" t="s">
        <v>1162</v>
      </c>
      <c r="F144" s="12"/>
      <c r="G144" s="28" t="s">
        <v>223</v>
      </c>
      <c r="H144" s="28" t="s">
        <v>224</v>
      </c>
      <c r="I144" s="28" t="s">
        <v>1163</v>
      </c>
      <c r="J144" s="28" t="s">
        <v>102</v>
      </c>
      <c r="K144" s="12"/>
      <c r="L144" s="28" t="s">
        <v>1164</v>
      </c>
      <c r="M144" s="28" t="s">
        <v>1165</v>
      </c>
      <c r="N144" s="29">
        <v>0.27500121242279701</v>
      </c>
      <c r="O144" s="29">
        <v>0.18941492719908401</v>
      </c>
      <c r="P144" s="29">
        <v>0.215760580048002</v>
      </c>
      <c r="Q144" s="29">
        <v>12.2079300837272</v>
      </c>
      <c r="R144" s="29">
        <v>11.432644523628801</v>
      </c>
      <c r="S144" s="29">
        <v>12.0574866555733</v>
      </c>
      <c r="T144" s="30">
        <f t="shared" si="28"/>
        <v>1.7894324597761139E-2</v>
      </c>
      <c r="U144" s="30">
        <f t="shared" si="29"/>
        <v>1.6567901399156107E-2</v>
      </c>
      <c r="V144" s="30">
        <f t="shared" si="30"/>
        <v>2.2526440644459887E-2</v>
      </c>
      <c r="W144" s="30">
        <f t="shared" si="31"/>
        <v>1.9053603910311325E-2</v>
      </c>
      <c r="X144" s="12" t="str">
        <f t="shared" si="26"/>
        <v>YES</v>
      </c>
      <c r="Y144" s="12" t="str">
        <f t="shared" si="27"/>
        <v>NO</v>
      </c>
      <c r="Z144" s="31" t="str">
        <f t="shared" si="25"/>
        <v>NO</v>
      </c>
      <c r="AA144" s="12"/>
      <c r="AB144" s="12"/>
    </row>
    <row r="145" spans="1:28" s="8" customFormat="1" ht="67.5" customHeight="1" x14ac:dyDescent="0.25">
      <c r="A145" s="28">
        <v>144</v>
      </c>
      <c r="B145" s="28" t="s">
        <v>1167</v>
      </c>
      <c r="C145" s="28" t="s">
        <v>907</v>
      </c>
      <c r="D145" s="28" t="s">
        <v>908</v>
      </c>
      <c r="E145" s="28" t="s">
        <v>909</v>
      </c>
      <c r="F145" s="12"/>
      <c r="G145" s="28" t="s">
        <v>87</v>
      </c>
      <c r="H145" s="28" t="s">
        <v>88</v>
      </c>
      <c r="I145" s="28" t="s">
        <v>389</v>
      </c>
      <c r="J145" s="28" t="s">
        <v>90</v>
      </c>
      <c r="K145" s="12"/>
      <c r="L145" s="28" t="s">
        <v>419</v>
      </c>
      <c r="M145" s="28" t="s">
        <v>1168</v>
      </c>
      <c r="N145" s="29">
        <v>0.34051036981603799</v>
      </c>
      <c r="O145" s="29">
        <v>0.52764146845799298</v>
      </c>
      <c r="P145" s="29">
        <v>1.77059552019623</v>
      </c>
      <c r="Q145" s="29">
        <v>12.075847484512</v>
      </c>
      <c r="R145" s="29">
        <v>10.8820940064534</v>
      </c>
      <c r="S145" s="29">
        <v>13.987346706903899</v>
      </c>
      <c r="T145" s="30">
        <f t="shared" si="28"/>
        <v>0.12658551741784568</v>
      </c>
      <c r="U145" s="30">
        <f t="shared" si="29"/>
        <v>4.8487126479985022E-2</v>
      </c>
      <c r="V145" s="30">
        <f t="shared" si="30"/>
        <v>2.8197637495236919E-2</v>
      </c>
      <c r="W145" s="30">
        <f t="shared" si="31"/>
        <v>7.1423109337727192E-2</v>
      </c>
      <c r="X145" s="12" t="str">
        <f t="shared" si="26"/>
        <v>YES</v>
      </c>
      <c r="Y145" s="12" t="str">
        <f t="shared" si="27"/>
        <v>NO</v>
      </c>
      <c r="Z145" s="31" t="str">
        <f t="shared" si="25"/>
        <v>NO</v>
      </c>
      <c r="AA145" s="12"/>
      <c r="AB145" s="12"/>
    </row>
    <row r="146" spans="1:28" s="8" customFormat="1" ht="67.5" customHeight="1" x14ac:dyDescent="0.25">
      <c r="A146" s="28">
        <v>145</v>
      </c>
      <c r="B146" s="28" t="s">
        <v>1170</v>
      </c>
      <c r="C146" s="28" t="s">
        <v>186</v>
      </c>
      <c r="D146" s="28" t="s">
        <v>187</v>
      </c>
      <c r="E146" s="28" t="s">
        <v>974</v>
      </c>
      <c r="F146" s="28" t="s">
        <v>1171</v>
      </c>
      <c r="G146" s="28" t="s">
        <v>87</v>
      </c>
      <c r="H146" s="28" t="s">
        <v>88</v>
      </c>
      <c r="I146" s="28" t="s">
        <v>210</v>
      </c>
      <c r="J146" s="28" t="s">
        <v>90</v>
      </c>
      <c r="K146" s="28" t="s">
        <v>198</v>
      </c>
      <c r="L146" s="28" t="s">
        <v>211</v>
      </c>
      <c r="M146" s="28" t="s">
        <v>1172</v>
      </c>
      <c r="N146" s="29">
        <v>2.6271529999999998</v>
      </c>
      <c r="O146" s="29">
        <v>2.514958</v>
      </c>
      <c r="P146" s="29">
        <v>2.8490250000000001</v>
      </c>
      <c r="Q146" s="29">
        <v>11.972170999999999</v>
      </c>
      <c r="R146" s="29">
        <v>11.795704000000001</v>
      </c>
      <c r="S146" s="29">
        <v>15.800758</v>
      </c>
      <c r="T146" s="30">
        <f t="shared" si="28"/>
        <v>0.18030938768886912</v>
      </c>
      <c r="U146" s="30">
        <f t="shared" si="29"/>
        <v>0.21320965666822428</v>
      </c>
      <c r="V146" s="30">
        <f t="shared" si="30"/>
        <v>0.21943831239964748</v>
      </c>
      <c r="W146" s="30">
        <f t="shared" si="31"/>
        <v>0.20195633243129729</v>
      </c>
      <c r="X146" s="12" t="str">
        <f t="shared" si="26"/>
        <v>YES</v>
      </c>
      <c r="Y146" s="12" t="str">
        <f t="shared" si="27"/>
        <v>NO</v>
      </c>
      <c r="Z146" s="31" t="str">
        <f t="shared" si="25"/>
        <v>NO</v>
      </c>
      <c r="AA146" s="12"/>
      <c r="AB146" s="12"/>
    </row>
    <row r="147" spans="1:28" s="8" customFormat="1" ht="67.5" customHeight="1" x14ac:dyDescent="0.25">
      <c r="A147" s="28">
        <v>146</v>
      </c>
      <c r="B147" s="28" t="s">
        <v>1174</v>
      </c>
      <c r="C147" s="28" t="s">
        <v>186</v>
      </c>
      <c r="D147" s="28" t="s">
        <v>187</v>
      </c>
      <c r="E147" s="28" t="s">
        <v>335</v>
      </c>
      <c r="F147" s="28" t="s">
        <v>1175</v>
      </c>
      <c r="G147" s="28" t="s">
        <v>99</v>
      </c>
      <c r="H147" s="28" t="s">
        <v>100</v>
      </c>
      <c r="I147" s="28" t="s">
        <v>1176</v>
      </c>
      <c r="J147" s="28" t="s">
        <v>90</v>
      </c>
      <c r="K147" s="28" t="s">
        <v>1177</v>
      </c>
      <c r="L147" s="28" t="s">
        <v>1178</v>
      </c>
      <c r="M147" s="28" t="s">
        <v>1179</v>
      </c>
      <c r="N147" s="29">
        <v>0.33638000000000001</v>
      </c>
      <c r="O147" s="29">
        <v>0.29948399999999997</v>
      </c>
      <c r="P147" s="29">
        <v>0.18908900000000001</v>
      </c>
      <c r="Q147" s="29">
        <v>11.912008</v>
      </c>
      <c r="R147" s="29">
        <v>9.3710640000000005</v>
      </c>
      <c r="S147" s="29">
        <v>12.052466000000001</v>
      </c>
      <c r="T147" s="30">
        <f t="shared" si="28"/>
        <v>1.5688822519806321E-2</v>
      </c>
      <c r="U147" s="30">
        <f t="shared" si="29"/>
        <v>3.1958377405169783E-2</v>
      </c>
      <c r="V147" s="30">
        <f t="shared" si="30"/>
        <v>2.8238731874592429E-2</v>
      </c>
      <c r="W147" s="30">
        <f t="shared" si="31"/>
        <v>2.474695323651294E-2</v>
      </c>
      <c r="X147" s="12" t="str">
        <f t="shared" si="26"/>
        <v>YES</v>
      </c>
      <c r="Y147" s="12" t="str">
        <f t="shared" si="27"/>
        <v>NO</v>
      </c>
      <c r="Z147" s="31" t="str">
        <f t="shared" si="25"/>
        <v>NO</v>
      </c>
      <c r="AA147" s="12"/>
      <c r="AB147" s="12"/>
    </row>
    <row r="148" spans="1:28" s="8" customFormat="1" ht="67.5" customHeight="1" x14ac:dyDescent="0.25">
      <c r="A148" s="28">
        <v>147</v>
      </c>
      <c r="B148" s="28" t="s">
        <v>1181</v>
      </c>
      <c r="C148" s="28" t="s">
        <v>186</v>
      </c>
      <c r="D148" s="28" t="s">
        <v>187</v>
      </c>
      <c r="E148" s="28" t="s">
        <v>1182</v>
      </c>
      <c r="F148" s="28" t="s">
        <v>1183</v>
      </c>
      <c r="G148" s="28" t="s">
        <v>87</v>
      </c>
      <c r="H148" s="28" t="s">
        <v>88</v>
      </c>
      <c r="I148" s="12"/>
      <c r="J148" s="12"/>
      <c r="K148" s="28" t="s">
        <v>1184</v>
      </c>
      <c r="L148" s="12"/>
      <c r="M148" s="28" t="s">
        <v>1185</v>
      </c>
      <c r="N148" s="29">
        <v>0.30975900000000001</v>
      </c>
      <c r="O148" s="29">
        <v>0.21505099999999999</v>
      </c>
      <c r="P148" s="29">
        <v>0.14030899999999999</v>
      </c>
      <c r="Q148" s="29">
        <v>11.862047</v>
      </c>
      <c r="R148" s="29">
        <v>9.6197119999999998</v>
      </c>
      <c r="S148" s="29">
        <v>8.3586609999999997</v>
      </c>
      <c r="T148" s="30">
        <f t="shared" si="28"/>
        <v>1.6786061786690475E-2</v>
      </c>
      <c r="U148" s="30">
        <f t="shared" si="29"/>
        <v>2.2355243067567927E-2</v>
      </c>
      <c r="V148" s="30">
        <f t="shared" si="30"/>
        <v>2.6113452425201147E-2</v>
      </c>
      <c r="W148" s="30">
        <f t="shared" si="31"/>
        <v>2.2289197001918871E-2</v>
      </c>
      <c r="X148" s="12" t="str">
        <f t="shared" si="26"/>
        <v>YES</v>
      </c>
      <c r="Y148" s="12" t="str">
        <f t="shared" si="27"/>
        <v>NO</v>
      </c>
      <c r="Z148" s="31" t="str">
        <f t="shared" si="25"/>
        <v>NO</v>
      </c>
      <c r="AA148" s="12"/>
      <c r="AB148" s="12"/>
    </row>
    <row r="149" spans="1:28" s="8" customFormat="1" ht="67.5" customHeight="1" x14ac:dyDescent="0.25">
      <c r="A149" s="28">
        <v>148</v>
      </c>
      <c r="B149" s="28" t="s">
        <v>1187</v>
      </c>
      <c r="C149" s="28" t="s">
        <v>186</v>
      </c>
      <c r="D149" s="28" t="s">
        <v>187</v>
      </c>
      <c r="E149" s="28" t="s">
        <v>1188</v>
      </c>
      <c r="F149" s="28" t="s">
        <v>1189</v>
      </c>
      <c r="G149" s="28" t="s">
        <v>128</v>
      </c>
      <c r="H149" s="28" t="s">
        <v>129</v>
      </c>
      <c r="I149" s="12"/>
      <c r="J149" s="12"/>
      <c r="K149" s="28" t="s">
        <v>338</v>
      </c>
      <c r="L149" s="12"/>
      <c r="M149" s="28" t="s">
        <v>1190</v>
      </c>
      <c r="N149" s="29">
        <v>1.571183</v>
      </c>
      <c r="O149" s="29">
        <v>0.34993299999999999</v>
      </c>
      <c r="P149" s="29">
        <v>0.181453</v>
      </c>
      <c r="Q149" s="29">
        <v>11.840437</v>
      </c>
      <c r="R149" s="29">
        <v>9.2151479999999992</v>
      </c>
      <c r="S149" s="29">
        <v>9.2316710000000004</v>
      </c>
      <c r="T149" s="30">
        <f t="shared" si="28"/>
        <v>1.9655488155936231E-2</v>
      </c>
      <c r="U149" s="30">
        <f t="shared" si="29"/>
        <v>3.7973671177066286E-2</v>
      </c>
      <c r="V149" s="30">
        <f t="shared" si="30"/>
        <v>0.13269636923029107</v>
      </c>
      <c r="W149" s="30">
        <f t="shared" si="31"/>
        <v>6.9420914195726408E-2</v>
      </c>
      <c r="X149" s="12" t="str">
        <f t="shared" si="26"/>
        <v>YES</v>
      </c>
      <c r="Y149" s="12" t="str">
        <f t="shared" si="27"/>
        <v>NO</v>
      </c>
      <c r="Z149" s="31" t="str">
        <f t="shared" si="25"/>
        <v>NO</v>
      </c>
      <c r="AA149" s="12"/>
      <c r="AB149" s="12"/>
    </row>
    <row r="150" spans="1:28" s="8" customFormat="1" ht="67.5" customHeight="1" x14ac:dyDescent="0.25">
      <c r="A150" s="28">
        <v>149</v>
      </c>
      <c r="B150" s="28" t="s">
        <v>1192</v>
      </c>
      <c r="C150" s="28" t="s">
        <v>186</v>
      </c>
      <c r="D150" s="28" t="s">
        <v>187</v>
      </c>
      <c r="E150" s="28" t="s">
        <v>422</v>
      </c>
      <c r="F150" s="28" t="s">
        <v>1193</v>
      </c>
      <c r="G150" s="28" t="s">
        <v>128</v>
      </c>
      <c r="H150" s="28" t="s">
        <v>129</v>
      </c>
      <c r="I150" s="12"/>
      <c r="J150" s="12"/>
      <c r="K150" s="28" t="s">
        <v>338</v>
      </c>
      <c r="L150" s="12"/>
      <c r="M150" s="28" t="s">
        <v>1194</v>
      </c>
      <c r="N150" s="29">
        <v>0.63531700000000002</v>
      </c>
      <c r="O150" s="29">
        <v>0.54784600000000006</v>
      </c>
      <c r="P150" s="29">
        <v>0.34584700000000002</v>
      </c>
      <c r="Q150" s="29">
        <v>11.680987</v>
      </c>
      <c r="R150" s="29">
        <v>6.4823579999999996</v>
      </c>
      <c r="S150" s="29">
        <v>6.5644140000000002</v>
      </c>
      <c r="T150" s="30">
        <f t="shared" si="28"/>
        <v>5.2685129243828926E-2</v>
      </c>
      <c r="U150" s="30">
        <f t="shared" si="29"/>
        <v>8.4513382321679875E-2</v>
      </c>
      <c r="V150" s="30">
        <f t="shared" si="30"/>
        <v>5.4388982711820501E-2</v>
      </c>
      <c r="W150" s="30">
        <f t="shared" si="31"/>
        <v>6.1833747247374907E-2</v>
      </c>
      <c r="X150" s="12" t="str">
        <f t="shared" si="26"/>
        <v>YES</v>
      </c>
      <c r="Y150" s="12" t="str">
        <f t="shared" si="27"/>
        <v>NO</v>
      </c>
      <c r="Z150" s="31" t="str">
        <f t="shared" si="25"/>
        <v>NO</v>
      </c>
      <c r="AA150" s="12"/>
      <c r="AB150" s="12"/>
    </row>
    <row r="151" spans="1:28" s="8" customFormat="1" ht="67.5" customHeight="1" x14ac:dyDescent="0.25">
      <c r="A151" s="28">
        <v>150</v>
      </c>
      <c r="B151" s="28" t="s">
        <v>1196</v>
      </c>
      <c r="C151" s="28" t="s">
        <v>186</v>
      </c>
      <c r="D151" s="28" t="s">
        <v>187</v>
      </c>
      <c r="E151" s="28" t="s">
        <v>1197</v>
      </c>
      <c r="F151" s="28" t="s">
        <v>1198</v>
      </c>
      <c r="G151" s="28" t="s">
        <v>99</v>
      </c>
      <c r="H151" s="28" t="s">
        <v>100</v>
      </c>
      <c r="I151" s="28" t="s">
        <v>1199</v>
      </c>
      <c r="J151" s="28" t="s">
        <v>102</v>
      </c>
      <c r="K151" s="28" t="s">
        <v>652</v>
      </c>
      <c r="L151" s="28" t="s">
        <v>1200</v>
      </c>
      <c r="M151" s="28" t="s">
        <v>1201</v>
      </c>
      <c r="N151" s="29">
        <v>1.056149</v>
      </c>
      <c r="O151" s="29">
        <v>0.80403999999999998</v>
      </c>
      <c r="P151" s="29">
        <v>0.84643800000000002</v>
      </c>
      <c r="Q151" s="29">
        <v>11.655234</v>
      </c>
      <c r="R151" s="29">
        <v>11.243164</v>
      </c>
      <c r="S151" s="29">
        <v>12.054039</v>
      </c>
      <c r="T151" s="30">
        <f t="shared" si="28"/>
        <v>7.022028052174048E-2</v>
      </c>
      <c r="U151" s="30">
        <f t="shared" si="29"/>
        <v>7.1513677110820406E-2</v>
      </c>
      <c r="V151" s="30">
        <f t="shared" si="30"/>
        <v>9.0615855503201392E-2</v>
      </c>
      <c r="W151" s="30">
        <f t="shared" si="31"/>
        <v>7.7437433046514029E-2</v>
      </c>
      <c r="X151" s="12" t="str">
        <f t="shared" si="26"/>
        <v>YES</v>
      </c>
      <c r="Y151" s="12" t="str">
        <f t="shared" si="27"/>
        <v>NO</v>
      </c>
      <c r="Z151" s="31" t="str">
        <f t="shared" si="25"/>
        <v>NO</v>
      </c>
      <c r="AA151" s="12"/>
      <c r="AB151" s="12"/>
    </row>
    <row r="152" spans="1:28" s="8" customFormat="1" ht="67.5" customHeight="1" x14ac:dyDescent="0.25">
      <c r="A152" s="28">
        <v>151</v>
      </c>
      <c r="B152" s="28" t="s">
        <v>1206</v>
      </c>
      <c r="C152" s="28" t="s">
        <v>186</v>
      </c>
      <c r="D152" s="28" t="s">
        <v>187</v>
      </c>
      <c r="E152" s="28" t="s">
        <v>1207</v>
      </c>
      <c r="F152" s="28" t="s">
        <v>1208</v>
      </c>
      <c r="G152" s="28" t="s">
        <v>87</v>
      </c>
      <c r="H152" s="28" t="s">
        <v>88</v>
      </c>
      <c r="I152" s="12"/>
      <c r="J152" s="12"/>
      <c r="K152" s="28" t="s">
        <v>1184</v>
      </c>
      <c r="L152" s="12"/>
      <c r="M152" s="12"/>
      <c r="N152" s="29">
        <v>0.33630300000000002</v>
      </c>
      <c r="O152" s="29">
        <v>2.6877000000000002E-2</v>
      </c>
      <c r="P152" s="29">
        <v>8.2290000000000002E-2</v>
      </c>
      <c r="Q152" s="29">
        <v>11.609677</v>
      </c>
      <c r="R152" s="29">
        <v>8.7482970000000009</v>
      </c>
      <c r="S152" s="29">
        <v>11.069637999999999</v>
      </c>
      <c r="T152" s="30">
        <f t="shared" si="28"/>
        <v>7.4338474302411703E-3</v>
      </c>
      <c r="U152" s="30">
        <f t="shared" si="29"/>
        <v>3.0722550914766612E-3</v>
      </c>
      <c r="V152" s="30">
        <f t="shared" si="30"/>
        <v>2.8967472566204903E-2</v>
      </c>
      <c r="W152" s="30">
        <f t="shared" si="31"/>
        <v>1.4174478162706098E-2</v>
      </c>
      <c r="X152" s="12" t="str">
        <f t="shared" si="26"/>
        <v>YES</v>
      </c>
      <c r="Y152" s="12" t="str">
        <f t="shared" si="27"/>
        <v>NO</v>
      </c>
      <c r="Z152" s="31" t="str">
        <f t="shared" si="25"/>
        <v>NO</v>
      </c>
      <c r="AA152" s="12"/>
      <c r="AB152" s="12"/>
    </row>
    <row r="153" spans="1:28" s="8" customFormat="1" ht="67.5" customHeight="1" x14ac:dyDescent="0.25">
      <c r="A153" s="28">
        <v>152</v>
      </c>
      <c r="B153" s="28" t="s">
        <v>1214</v>
      </c>
      <c r="C153" s="28" t="s">
        <v>343</v>
      </c>
      <c r="D153" s="28" t="s">
        <v>344</v>
      </c>
      <c r="E153" s="28" t="s">
        <v>1215</v>
      </c>
      <c r="F153" s="12"/>
      <c r="G153" s="28" t="s">
        <v>1216</v>
      </c>
      <c r="H153" s="28" t="s">
        <v>1217</v>
      </c>
      <c r="I153" s="28" t="s">
        <v>1218</v>
      </c>
      <c r="J153" s="28" t="s">
        <v>1219</v>
      </c>
      <c r="K153" s="12"/>
      <c r="L153" s="28" t="s">
        <v>1220</v>
      </c>
      <c r="M153" s="12"/>
      <c r="N153" s="29">
        <v>3.3585699999999998</v>
      </c>
      <c r="O153" s="29">
        <v>3.7107019999999999</v>
      </c>
      <c r="P153" s="29">
        <v>4.047987</v>
      </c>
      <c r="Q153" s="29">
        <v>11.532560999999999</v>
      </c>
      <c r="R153" s="29">
        <v>11.536777000000001</v>
      </c>
      <c r="S153" s="29">
        <v>11.488617</v>
      </c>
      <c r="T153" s="30">
        <f t="shared" si="28"/>
        <v>0.35234763244348732</v>
      </c>
      <c r="U153" s="30">
        <f t="shared" si="29"/>
        <v>0.32164113079415507</v>
      </c>
      <c r="V153" s="30">
        <f t="shared" si="30"/>
        <v>0.29122499330374235</v>
      </c>
      <c r="W153" s="30">
        <f t="shared" si="31"/>
        <v>0.32169898363488236</v>
      </c>
      <c r="X153" s="12" t="str">
        <f t="shared" si="26"/>
        <v>YES</v>
      </c>
      <c r="Y153" s="12" t="str">
        <f t="shared" si="27"/>
        <v>NO</v>
      </c>
      <c r="Z153" s="31" t="str">
        <f t="shared" si="25"/>
        <v>NO</v>
      </c>
      <c r="AA153" s="12"/>
      <c r="AB153" s="12"/>
    </row>
    <row r="154" spans="1:28" s="8" customFormat="1" ht="67.5" customHeight="1" x14ac:dyDescent="0.25">
      <c r="A154" s="28">
        <v>153</v>
      </c>
      <c r="B154" s="28" t="s">
        <v>1222</v>
      </c>
      <c r="C154" s="28" t="s">
        <v>186</v>
      </c>
      <c r="D154" s="28" t="s">
        <v>187</v>
      </c>
      <c r="E154" s="28" t="s">
        <v>335</v>
      </c>
      <c r="F154" s="28" t="s">
        <v>1223</v>
      </c>
      <c r="G154" s="28" t="s">
        <v>128</v>
      </c>
      <c r="H154" s="28" t="s">
        <v>129</v>
      </c>
      <c r="I154" s="28" t="s">
        <v>1224</v>
      </c>
      <c r="J154" s="28" t="s">
        <v>90</v>
      </c>
      <c r="K154" s="28" t="s">
        <v>338</v>
      </c>
      <c r="L154" s="28" t="s">
        <v>1225</v>
      </c>
      <c r="M154" s="28" t="s">
        <v>1226</v>
      </c>
      <c r="N154" s="29">
        <v>2.3405149999999999</v>
      </c>
      <c r="O154" s="29">
        <v>1.828246</v>
      </c>
      <c r="P154" s="29">
        <v>1.9716359999999999</v>
      </c>
      <c r="Q154" s="29">
        <v>11.51454</v>
      </c>
      <c r="R154" s="29">
        <v>9.4900690000000001</v>
      </c>
      <c r="S154" s="29">
        <v>12.632031</v>
      </c>
      <c r="T154" s="30">
        <f t="shared" si="28"/>
        <v>0.15608226420596974</v>
      </c>
      <c r="U154" s="30">
        <f t="shared" si="29"/>
        <v>0.19264833585509231</v>
      </c>
      <c r="V154" s="30">
        <f t="shared" si="30"/>
        <v>0.20326604449678407</v>
      </c>
      <c r="W154" s="30">
        <f t="shared" si="31"/>
        <v>0.18255084336604369</v>
      </c>
      <c r="X154" s="12" t="str">
        <f t="shared" si="26"/>
        <v>YES</v>
      </c>
      <c r="Y154" s="12" t="str">
        <f t="shared" si="27"/>
        <v>NO</v>
      </c>
      <c r="Z154" s="31" t="str">
        <f t="shared" si="25"/>
        <v>NO</v>
      </c>
      <c r="AA154" s="12"/>
      <c r="AB154" s="12"/>
    </row>
    <row r="155" spans="1:28" s="8" customFormat="1" ht="67.5" customHeight="1" x14ac:dyDescent="0.25">
      <c r="A155" s="28">
        <v>154</v>
      </c>
      <c r="B155" s="28" t="s">
        <v>1233</v>
      </c>
      <c r="C155" s="28" t="s">
        <v>246</v>
      </c>
      <c r="D155" s="28" t="s">
        <v>247</v>
      </c>
      <c r="E155" s="28" t="s">
        <v>248</v>
      </c>
      <c r="F155" s="12"/>
      <c r="G155" s="28" t="s">
        <v>99</v>
      </c>
      <c r="H155" s="28" t="s">
        <v>100</v>
      </c>
      <c r="I155" s="28" t="s">
        <v>1234</v>
      </c>
      <c r="J155" s="28" t="s">
        <v>90</v>
      </c>
      <c r="K155" s="28" t="s">
        <v>1235</v>
      </c>
      <c r="L155" s="28" t="s">
        <v>1236</v>
      </c>
      <c r="M155" s="28" t="s">
        <v>1237</v>
      </c>
      <c r="N155" s="29">
        <v>0.84930731000000004</v>
      </c>
      <c r="O155" s="29">
        <v>0.67030305999999995</v>
      </c>
      <c r="P155" s="29">
        <v>1.00060562</v>
      </c>
      <c r="Q155" s="29">
        <v>11.39130385</v>
      </c>
      <c r="R155" s="29">
        <v>9.2338527199999998</v>
      </c>
      <c r="S155" s="29">
        <v>12.125003919999999</v>
      </c>
      <c r="T155" s="30">
        <f t="shared" si="28"/>
        <v>8.2524148165388805E-2</v>
      </c>
      <c r="U155" s="30">
        <f t="shared" si="29"/>
        <v>7.2591915890986833E-2</v>
      </c>
      <c r="V155" s="30">
        <f t="shared" si="30"/>
        <v>7.4557515204899047E-2</v>
      </c>
      <c r="W155" s="30">
        <f t="shared" si="31"/>
        <v>7.695278289611826E-2</v>
      </c>
      <c r="X155" s="12" t="str">
        <f t="shared" si="26"/>
        <v>YES</v>
      </c>
      <c r="Y155" s="12" t="str">
        <f t="shared" si="27"/>
        <v>NO</v>
      </c>
      <c r="Z155" s="31" t="str">
        <f t="shared" ref="Z155:Z186" si="32">IF(AVERAGE(N155:P155)&lt;0,"YES","NO")</f>
        <v>NO</v>
      </c>
      <c r="AA155" s="12"/>
      <c r="AB155" s="12"/>
    </row>
    <row r="156" spans="1:28" s="8" customFormat="1" ht="67.5" customHeight="1" x14ac:dyDescent="0.25">
      <c r="A156" s="28">
        <v>155</v>
      </c>
      <c r="B156" s="28" t="s">
        <v>1239</v>
      </c>
      <c r="C156" s="28" t="s">
        <v>186</v>
      </c>
      <c r="D156" s="28" t="s">
        <v>187</v>
      </c>
      <c r="E156" s="28" t="s">
        <v>1240</v>
      </c>
      <c r="F156" s="28" t="s">
        <v>1241</v>
      </c>
      <c r="G156" s="28" t="s">
        <v>87</v>
      </c>
      <c r="H156" s="28" t="s">
        <v>88</v>
      </c>
      <c r="I156" s="12"/>
      <c r="J156" s="12"/>
      <c r="K156" s="28" t="s">
        <v>191</v>
      </c>
      <c r="L156" s="12"/>
      <c r="M156" s="28" t="s">
        <v>1242</v>
      </c>
      <c r="N156" s="29">
        <v>0.19073899999999999</v>
      </c>
      <c r="O156" s="29">
        <v>0.134241</v>
      </c>
      <c r="P156" s="29">
        <v>9.5854999999999996E-2</v>
      </c>
      <c r="Q156" s="29">
        <v>11.343398000000001</v>
      </c>
      <c r="R156" s="29">
        <v>8.9561139999999995</v>
      </c>
      <c r="S156" s="29">
        <v>7.3665409999999998</v>
      </c>
      <c r="T156" s="30">
        <f t="shared" si="28"/>
        <v>1.301221292327023E-2</v>
      </c>
      <c r="U156" s="30">
        <f t="shared" si="29"/>
        <v>1.4988755167698849E-2</v>
      </c>
      <c r="V156" s="30">
        <f t="shared" si="30"/>
        <v>1.68149790741716E-2</v>
      </c>
      <c r="W156" s="30">
        <f t="shared" si="31"/>
        <v>1.5211241010779529E-2</v>
      </c>
      <c r="X156" s="12" t="str">
        <f t="shared" si="26"/>
        <v>YES</v>
      </c>
      <c r="Y156" s="12" t="str">
        <f t="shared" si="27"/>
        <v>NO</v>
      </c>
      <c r="Z156" s="31" t="str">
        <f t="shared" si="32"/>
        <v>NO</v>
      </c>
      <c r="AA156" s="12"/>
      <c r="AB156" s="12"/>
    </row>
    <row r="157" spans="1:28" s="8" customFormat="1" ht="67.5" customHeight="1" x14ac:dyDescent="0.25">
      <c r="A157" s="28">
        <v>156</v>
      </c>
      <c r="B157" s="28" t="s">
        <v>1244</v>
      </c>
      <c r="C157" s="28" t="s">
        <v>236</v>
      </c>
      <c r="D157" s="28" t="s">
        <v>237</v>
      </c>
      <c r="E157" s="28" t="s">
        <v>1245</v>
      </c>
      <c r="F157" s="12"/>
      <c r="G157" s="28" t="s">
        <v>87</v>
      </c>
      <c r="H157" s="28" t="s">
        <v>88</v>
      </c>
      <c r="I157" s="28" t="s">
        <v>1246</v>
      </c>
      <c r="J157" s="28" t="s">
        <v>240</v>
      </c>
      <c r="K157" s="28" t="s">
        <v>1247</v>
      </c>
      <c r="L157" s="28" t="s">
        <v>1248</v>
      </c>
      <c r="M157" s="28" t="s">
        <v>1249</v>
      </c>
      <c r="N157" s="29">
        <v>0.22899866999999999</v>
      </c>
      <c r="O157" s="29">
        <v>0.14107987999999999</v>
      </c>
      <c r="P157" s="29">
        <v>0.39878006999999999</v>
      </c>
      <c r="Q157" s="29">
        <v>11.295962490000001</v>
      </c>
      <c r="R157" s="29">
        <v>8.8198317300000006</v>
      </c>
      <c r="S157" s="29">
        <v>11.375235890000001</v>
      </c>
      <c r="T157" s="30">
        <f t="shared" si="28"/>
        <v>3.5056861576872315E-2</v>
      </c>
      <c r="U157" s="30">
        <f t="shared" si="29"/>
        <v>1.5995756417906171E-2</v>
      </c>
      <c r="V157" s="30">
        <f t="shared" si="30"/>
        <v>2.027261246686381E-2</v>
      </c>
      <c r="W157" s="30">
        <f t="shared" si="31"/>
        <v>2.4415162581672686E-2</v>
      </c>
      <c r="X157" s="12" t="str">
        <f t="shared" si="26"/>
        <v>YES</v>
      </c>
      <c r="Y157" s="12" t="str">
        <f t="shared" si="27"/>
        <v>NO</v>
      </c>
      <c r="Z157" s="31" t="str">
        <f t="shared" si="32"/>
        <v>NO</v>
      </c>
      <c r="AA157" s="12"/>
      <c r="AB157" s="12"/>
    </row>
    <row r="158" spans="1:28" s="8" customFormat="1" ht="67.5" customHeight="1" x14ac:dyDescent="0.25">
      <c r="A158" s="28">
        <v>157</v>
      </c>
      <c r="B158" s="28" t="s">
        <v>1251</v>
      </c>
      <c r="C158" s="28" t="s">
        <v>84</v>
      </c>
      <c r="D158" s="28" t="s">
        <v>85</v>
      </c>
      <c r="E158" s="28" t="s">
        <v>86</v>
      </c>
      <c r="F158" s="12"/>
      <c r="G158" s="28" t="s">
        <v>128</v>
      </c>
      <c r="H158" s="28" t="s">
        <v>129</v>
      </c>
      <c r="I158" s="28" t="s">
        <v>1252</v>
      </c>
      <c r="J158" s="28" t="s">
        <v>102</v>
      </c>
      <c r="K158" s="12"/>
      <c r="L158" s="28" t="s">
        <v>1253</v>
      </c>
      <c r="M158" s="28" t="s">
        <v>1254</v>
      </c>
      <c r="N158" s="29">
        <v>1.26552</v>
      </c>
      <c r="O158" s="29">
        <v>0.20951900000000001</v>
      </c>
      <c r="P158" s="29">
        <v>0.92117800000000005</v>
      </c>
      <c r="Q158" s="29">
        <v>11.270170999999999</v>
      </c>
      <c r="R158" s="29">
        <v>6.0030450000000002</v>
      </c>
      <c r="S158" s="29">
        <v>11.218794000000001</v>
      </c>
      <c r="T158" s="30">
        <f t="shared" si="28"/>
        <v>8.2110251779291071E-2</v>
      </c>
      <c r="U158" s="30">
        <f t="shared" si="29"/>
        <v>3.4902120507175942E-2</v>
      </c>
      <c r="V158" s="30">
        <f t="shared" si="30"/>
        <v>0.11228933438543214</v>
      </c>
      <c r="W158" s="30">
        <f t="shared" si="31"/>
        <v>8.4101367365798346E-2</v>
      </c>
      <c r="X158" s="12" t="str">
        <f t="shared" si="26"/>
        <v>YES</v>
      </c>
      <c r="Y158" s="12" t="str">
        <f t="shared" si="27"/>
        <v>NO</v>
      </c>
      <c r="Z158" s="31" t="str">
        <f t="shared" si="32"/>
        <v>NO</v>
      </c>
      <c r="AA158" s="12"/>
      <c r="AB158" s="12"/>
    </row>
    <row r="159" spans="1:28" s="8" customFormat="1" ht="67.5" customHeight="1" x14ac:dyDescent="0.25">
      <c r="A159" s="28">
        <v>158</v>
      </c>
      <c r="B159" s="28" t="s">
        <v>1256</v>
      </c>
      <c r="C159" s="28" t="s">
        <v>246</v>
      </c>
      <c r="D159" s="28" t="s">
        <v>247</v>
      </c>
      <c r="E159" s="28" t="s">
        <v>1257</v>
      </c>
      <c r="F159" s="12"/>
      <c r="G159" s="28" t="s">
        <v>87</v>
      </c>
      <c r="H159" s="28" t="s">
        <v>88</v>
      </c>
      <c r="I159" s="28" t="s">
        <v>821</v>
      </c>
      <c r="J159" s="28" t="s">
        <v>90</v>
      </c>
      <c r="K159" s="28" t="s">
        <v>1258</v>
      </c>
      <c r="L159" s="28" t="s">
        <v>822</v>
      </c>
      <c r="M159" s="28" t="s">
        <v>1259</v>
      </c>
      <c r="N159" s="29">
        <v>1.3525590300000001</v>
      </c>
      <c r="O159" s="29">
        <v>-0.39493261000000002</v>
      </c>
      <c r="P159" s="29">
        <v>1.4761032700000001</v>
      </c>
      <c r="Q159" s="29">
        <v>11.184273059000001</v>
      </c>
      <c r="R159" s="29">
        <v>5.4499766090000001</v>
      </c>
      <c r="S159" s="29">
        <v>11.076894169999999</v>
      </c>
      <c r="T159" s="30">
        <f t="shared" si="28"/>
        <v>0.13325967074758105</v>
      </c>
      <c r="U159" s="30">
        <f t="shared" si="29"/>
        <v>-7.2465010097073609E-2</v>
      </c>
      <c r="V159" s="30">
        <f t="shared" si="30"/>
        <v>0.12093401358004166</v>
      </c>
      <c r="W159" s="30">
        <f t="shared" si="31"/>
        <v>8.7824945236026394E-2</v>
      </c>
      <c r="X159" s="12" t="str">
        <f t="shared" si="26"/>
        <v>YES</v>
      </c>
      <c r="Y159" s="12" t="str">
        <f t="shared" si="27"/>
        <v>NO</v>
      </c>
      <c r="Z159" s="31" t="str">
        <f t="shared" si="32"/>
        <v>NO</v>
      </c>
      <c r="AA159" s="12"/>
      <c r="AB159" s="12"/>
    </row>
    <row r="160" spans="1:28" s="8" customFormat="1" ht="67.5" customHeight="1" x14ac:dyDescent="0.25">
      <c r="A160" s="28">
        <v>159</v>
      </c>
      <c r="B160" s="28" t="s">
        <v>1261</v>
      </c>
      <c r="C160" s="28" t="s">
        <v>142</v>
      </c>
      <c r="D160" s="28" t="s">
        <v>143</v>
      </c>
      <c r="E160" s="28" t="s">
        <v>1262</v>
      </c>
      <c r="F160" s="12"/>
      <c r="G160" s="28" t="s">
        <v>87</v>
      </c>
      <c r="H160" s="28" t="s">
        <v>88</v>
      </c>
      <c r="I160" s="28" t="s">
        <v>1263</v>
      </c>
      <c r="J160" s="28" t="s">
        <v>90</v>
      </c>
      <c r="K160" s="28" t="s">
        <v>1264</v>
      </c>
      <c r="L160" s="28" t="s">
        <v>1265</v>
      </c>
      <c r="M160" s="12"/>
      <c r="N160" s="29">
        <v>0.545871252851033</v>
      </c>
      <c r="O160" s="29">
        <v>0.20053200135180199</v>
      </c>
      <c r="P160" s="29">
        <v>0.22395812970134699</v>
      </c>
      <c r="Q160" s="29">
        <v>11.176896593310801</v>
      </c>
      <c r="R160" s="29">
        <v>8.8090775210311101</v>
      </c>
      <c r="S160" s="29">
        <v>11.835310179694901</v>
      </c>
      <c r="T160" s="30">
        <f t="shared" si="28"/>
        <v>1.8922877922167E-2</v>
      </c>
      <c r="U160" s="30">
        <f t="shared" si="29"/>
        <v>2.2764245276879973E-2</v>
      </c>
      <c r="V160" s="30">
        <f t="shared" si="30"/>
        <v>4.8839250528427407E-2</v>
      </c>
      <c r="W160" s="30">
        <f t="shared" si="31"/>
        <v>3.0494098696262361E-2</v>
      </c>
      <c r="X160" s="12" t="str">
        <f t="shared" si="26"/>
        <v>YES</v>
      </c>
      <c r="Y160" s="12" t="str">
        <f t="shared" si="27"/>
        <v>NO</v>
      </c>
      <c r="Z160" s="31" t="str">
        <f t="shared" si="32"/>
        <v>NO</v>
      </c>
      <c r="AA160" s="12"/>
      <c r="AB160" s="12"/>
    </row>
    <row r="161" spans="1:28" s="8" customFormat="1" ht="67.5" customHeight="1" x14ac:dyDescent="0.25">
      <c r="A161" s="28">
        <v>160</v>
      </c>
      <c r="B161" s="28" t="s">
        <v>1267</v>
      </c>
      <c r="C161" s="28" t="s">
        <v>186</v>
      </c>
      <c r="D161" s="28" t="s">
        <v>187</v>
      </c>
      <c r="E161" s="28" t="s">
        <v>1268</v>
      </c>
      <c r="F161" s="28" t="s">
        <v>1269</v>
      </c>
      <c r="G161" s="28" t="s">
        <v>128</v>
      </c>
      <c r="H161" s="28" t="s">
        <v>129</v>
      </c>
      <c r="I161" s="28" t="s">
        <v>816</v>
      </c>
      <c r="J161" s="28" t="s">
        <v>748</v>
      </c>
      <c r="K161" s="28" t="s">
        <v>338</v>
      </c>
      <c r="L161" s="28" t="s">
        <v>1270</v>
      </c>
      <c r="M161" s="28" t="s">
        <v>1271</v>
      </c>
      <c r="N161" s="29">
        <v>1.7357499999999999</v>
      </c>
      <c r="O161" s="29">
        <v>1.5903369999999999</v>
      </c>
      <c r="P161" s="29">
        <v>1.4388460000000001</v>
      </c>
      <c r="Q161" s="29">
        <v>11.091574</v>
      </c>
      <c r="R161" s="29">
        <v>8.7398310000000006</v>
      </c>
      <c r="S161" s="29">
        <v>12.149721</v>
      </c>
      <c r="T161" s="30">
        <f t="shared" si="28"/>
        <v>0.11842625851243828</v>
      </c>
      <c r="U161" s="30">
        <f t="shared" si="29"/>
        <v>0.18196427367989149</v>
      </c>
      <c r="V161" s="30">
        <f t="shared" si="30"/>
        <v>0.15649266731664954</v>
      </c>
      <c r="W161" s="30">
        <f t="shared" si="31"/>
        <v>0.14899203361382585</v>
      </c>
      <c r="X161" s="12" t="str">
        <f t="shared" si="26"/>
        <v>YES</v>
      </c>
      <c r="Y161" s="12" t="str">
        <f t="shared" si="27"/>
        <v>NO</v>
      </c>
      <c r="Z161" s="31" t="str">
        <f t="shared" si="32"/>
        <v>NO</v>
      </c>
      <c r="AA161" s="12"/>
      <c r="AB161" s="12"/>
    </row>
    <row r="162" spans="1:28" s="8" customFormat="1" ht="67.5" customHeight="1" x14ac:dyDescent="0.25">
      <c r="A162" s="28">
        <v>161</v>
      </c>
      <c r="B162" s="28" t="s">
        <v>1273</v>
      </c>
      <c r="C162" s="28" t="s">
        <v>172</v>
      </c>
      <c r="D162" s="28" t="s">
        <v>173</v>
      </c>
      <c r="E162" s="28" t="s">
        <v>1274</v>
      </c>
      <c r="F162" s="12"/>
      <c r="G162" s="28" t="s">
        <v>99</v>
      </c>
      <c r="H162" s="28" t="s">
        <v>100</v>
      </c>
      <c r="I162" s="28" t="s">
        <v>1275</v>
      </c>
      <c r="J162" s="28" t="s">
        <v>90</v>
      </c>
      <c r="K162" s="12"/>
      <c r="L162" s="28" t="s">
        <v>1276</v>
      </c>
      <c r="M162" s="28" t="s">
        <v>1277</v>
      </c>
      <c r="N162" s="29">
        <v>0.92430166459581797</v>
      </c>
      <c r="O162" s="29">
        <v>0.105624658816571</v>
      </c>
      <c r="P162" s="29">
        <v>0.20906504924067701</v>
      </c>
      <c r="Q162" s="29">
        <v>11.0437109391739</v>
      </c>
      <c r="R162" s="29">
        <v>8.0782845197761599</v>
      </c>
      <c r="S162" s="29">
        <v>11.1138463899802</v>
      </c>
      <c r="T162" s="30">
        <f t="shared" si="28"/>
        <v>1.8811223576849299E-2</v>
      </c>
      <c r="U162" s="30">
        <f t="shared" si="29"/>
        <v>1.3075134771249396E-2</v>
      </c>
      <c r="V162" s="30">
        <f t="shared" si="30"/>
        <v>8.3694844032648888E-2</v>
      </c>
      <c r="W162" s="30">
        <f t="shared" si="31"/>
        <v>4.0977571547157081E-2</v>
      </c>
      <c r="X162" s="12" t="str">
        <f t="shared" si="26"/>
        <v>YES</v>
      </c>
      <c r="Y162" s="12" t="str">
        <f t="shared" si="27"/>
        <v>NO</v>
      </c>
      <c r="Z162" s="31" t="str">
        <f t="shared" si="32"/>
        <v>NO</v>
      </c>
      <c r="AA162" s="12"/>
      <c r="AB162" s="12"/>
    </row>
    <row r="163" spans="1:28" s="8" customFormat="1" ht="67.5" customHeight="1" x14ac:dyDescent="0.25">
      <c r="A163" s="28">
        <v>162</v>
      </c>
      <c r="B163" s="28" t="s">
        <v>1279</v>
      </c>
      <c r="C163" s="28" t="s">
        <v>236</v>
      </c>
      <c r="D163" s="28" t="s">
        <v>237</v>
      </c>
      <c r="E163" s="28" t="s">
        <v>238</v>
      </c>
      <c r="F163" s="12"/>
      <c r="G163" s="28" t="s">
        <v>87</v>
      </c>
      <c r="H163" s="28" t="s">
        <v>88</v>
      </c>
      <c r="I163" s="28" t="s">
        <v>1280</v>
      </c>
      <c r="J163" s="28" t="s">
        <v>90</v>
      </c>
      <c r="K163" s="28" t="s">
        <v>1281</v>
      </c>
      <c r="L163" s="28" t="s">
        <v>1282</v>
      </c>
      <c r="M163" s="28" t="s">
        <v>1283</v>
      </c>
      <c r="N163" s="29">
        <v>2.3686403299999998</v>
      </c>
      <c r="O163" s="29">
        <v>3.6234790000000003E-2</v>
      </c>
      <c r="P163" s="29">
        <v>0.70094204000000004</v>
      </c>
      <c r="Q163" s="29">
        <v>11.016009090000001</v>
      </c>
      <c r="R163" s="29">
        <v>7.24174104</v>
      </c>
      <c r="S163" s="29">
        <v>12.90650948</v>
      </c>
      <c r="T163" s="30">
        <f t="shared" si="28"/>
        <v>5.4309187242777279E-2</v>
      </c>
      <c r="U163" s="30">
        <f t="shared" si="29"/>
        <v>5.0036020067351101E-3</v>
      </c>
      <c r="V163" s="30">
        <f t="shared" si="30"/>
        <v>0.21501800794174905</v>
      </c>
      <c r="W163" s="30">
        <f t="shared" si="31"/>
        <v>9.9659584372201931E-2</v>
      </c>
      <c r="X163" s="12" t="str">
        <f t="shared" si="26"/>
        <v>YES</v>
      </c>
      <c r="Y163" s="12" t="str">
        <f t="shared" si="27"/>
        <v>NO</v>
      </c>
      <c r="Z163" s="31" t="str">
        <f t="shared" si="32"/>
        <v>NO</v>
      </c>
      <c r="AA163" s="12"/>
      <c r="AB163" s="12"/>
    </row>
    <row r="164" spans="1:28" s="8" customFormat="1" ht="67.5" customHeight="1" x14ac:dyDescent="0.25">
      <c r="A164" s="28">
        <v>163</v>
      </c>
      <c r="B164" s="28" t="s">
        <v>1285</v>
      </c>
      <c r="C164" s="28" t="s">
        <v>117</v>
      </c>
      <c r="D164" s="28" t="s">
        <v>118</v>
      </c>
      <c r="E164" s="28" t="s">
        <v>1286</v>
      </c>
      <c r="F164" s="12"/>
      <c r="G164" s="28" t="s">
        <v>87</v>
      </c>
      <c r="H164" s="28" t="s">
        <v>88</v>
      </c>
      <c r="I164" s="28" t="s">
        <v>878</v>
      </c>
      <c r="J164" s="28" t="s">
        <v>90</v>
      </c>
      <c r="K164" s="12"/>
      <c r="L164" s="28" t="s">
        <v>1084</v>
      </c>
      <c r="M164" s="28" t="s">
        <v>1287</v>
      </c>
      <c r="N164" s="29">
        <v>0.96969413214639599</v>
      </c>
      <c r="O164" s="29">
        <v>-0.47420493376744899</v>
      </c>
      <c r="P164" s="29">
        <v>2.61231192209245</v>
      </c>
      <c r="Q164" s="29">
        <v>10.939124071591801</v>
      </c>
      <c r="R164" s="29">
        <v>9.1332694193655595</v>
      </c>
      <c r="S164" s="29">
        <v>16.998896144092502</v>
      </c>
      <c r="T164" s="30">
        <f t="shared" si="28"/>
        <v>0.15367538573969622</v>
      </c>
      <c r="U164" s="30">
        <f t="shared" si="29"/>
        <v>-5.1920611556906152E-2</v>
      </c>
      <c r="V164" s="30">
        <f t="shared" si="30"/>
        <v>8.8644586696354333E-2</v>
      </c>
      <c r="W164" s="30">
        <f t="shared" si="31"/>
        <v>8.3833099713182313E-2</v>
      </c>
      <c r="X164" s="12" t="str">
        <f t="shared" si="26"/>
        <v>YES</v>
      </c>
      <c r="Y164" s="12" t="str">
        <f t="shared" si="27"/>
        <v>NO</v>
      </c>
      <c r="Z164" s="31" t="str">
        <f t="shared" si="32"/>
        <v>NO</v>
      </c>
      <c r="AA164" s="12"/>
      <c r="AB164" s="12"/>
    </row>
    <row r="165" spans="1:28" s="8" customFormat="1" ht="67.5" customHeight="1" x14ac:dyDescent="0.25">
      <c r="A165" s="28">
        <v>164</v>
      </c>
      <c r="B165" s="28" t="s">
        <v>1289</v>
      </c>
      <c r="C165" s="28" t="s">
        <v>246</v>
      </c>
      <c r="D165" s="28" t="s">
        <v>247</v>
      </c>
      <c r="E165" s="28" t="s">
        <v>1290</v>
      </c>
      <c r="F165" s="12"/>
      <c r="G165" s="28" t="s">
        <v>99</v>
      </c>
      <c r="H165" s="28" t="s">
        <v>100</v>
      </c>
      <c r="I165" s="28" t="s">
        <v>1291</v>
      </c>
      <c r="J165" s="28" t="s">
        <v>748</v>
      </c>
      <c r="K165" s="28" t="s">
        <v>1292</v>
      </c>
      <c r="L165" s="28" t="s">
        <v>1293</v>
      </c>
      <c r="M165" s="28" t="s">
        <v>1294</v>
      </c>
      <c r="N165" s="29">
        <v>0.47469036999999997</v>
      </c>
      <c r="O165" s="29">
        <v>-1.1561703699999999</v>
      </c>
      <c r="P165" s="29">
        <v>1.2760214999999999</v>
      </c>
      <c r="Q165" s="29">
        <v>10.919741899</v>
      </c>
      <c r="R165" s="29">
        <v>8.7270322290000006</v>
      </c>
      <c r="S165" s="29">
        <v>18.352463459999999</v>
      </c>
      <c r="T165" s="30">
        <f t="shared" si="28"/>
        <v>6.952862228992554E-2</v>
      </c>
      <c r="U165" s="30">
        <f t="shared" si="29"/>
        <v>-0.13248150570110606</v>
      </c>
      <c r="V165" s="30">
        <f t="shared" si="30"/>
        <v>4.3470841562974198E-2</v>
      </c>
      <c r="W165" s="30">
        <f t="shared" si="31"/>
        <v>1.564614286334402E-2</v>
      </c>
      <c r="X165" s="12" t="str">
        <f t="shared" si="26"/>
        <v>YES</v>
      </c>
      <c r="Y165" s="12" t="str">
        <f t="shared" si="27"/>
        <v>NO</v>
      </c>
      <c r="Z165" s="31" t="str">
        <f t="shared" si="32"/>
        <v>NO</v>
      </c>
      <c r="AA165" s="12"/>
      <c r="AB165" s="12"/>
    </row>
    <row r="166" spans="1:28" s="8" customFormat="1" ht="67.5" customHeight="1" x14ac:dyDescent="0.25">
      <c r="A166" s="28">
        <v>165</v>
      </c>
      <c r="B166" s="28" t="s">
        <v>1296</v>
      </c>
      <c r="C166" s="28" t="s">
        <v>186</v>
      </c>
      <c r="D166" s="28" t="s">
        <v>187</v>
      </c>
      <c r="E166" s="28" t="s">
        <v>335</v>
      </c>
      <c r="F166" s="28" t="s">
        <v>1297</v>
      </c>
      <c r="G166" s="28" t="s">
        <v>87</v>
      </c>
      <c r="H166" s="28" t="s">
        <v>88</v>
      </c>
      <c r="I166" s="12"/>
      <c r="J166" s="12"/>
      <c r="K166" s="28" t="s">
        <v>191</v>
      </c>
      <c r="L166" s="12"/>
      <c r="M166" s="12"/>
      <c r="N166" s="29">
        <v>-0.204153</v>
      </c>
      <c r="O166" s="29">
        <v>0.147119</v>
      </c>
      <c r="P166" s="29">
        <v>0.49576399999999998</v>
      </c>
      <c r="Q166" s="29">
        <v>10.916687</v>
      </c>
      <c r="R166" s="29">
        <v>7.8585339999999997</v>
      </c>
      <c r="S166" s="29">
        <v>9.4078110000000006</v>
      </c>
      <c r="T166" s="30">
        <f t="shared" si="28"/>
        <v>5.2697062047696322E-2</v>
      </c>
      <c r="U166" s="30">
        <f t="shared" si="29"/>
        <v>1.8720921739347314E-2</v>
      </c>
      <c r="V166" s="30">
        <f t="shared" si="30"/>
        <v>-1.8701003335535774E-2</v>
      </c>
      <c r="W166" s="30">
        <f t="shared" si="31"/>
        <v>1.5567168216677325E-2</v>
      </c>
      <c r="X166" s="12" t="str">
        <f t="shared" si="26"/>
        <v>YES</v>
      </c>
      <c r="Y166" s="12" t="str">
        <f t="shared" si="27"/>
        <v>NO</v>
      </c>
      <c r="Z166" s="31" t="str">
        <f t="shared" si="32"/>
        <v>NO</v>
      </c>
      <c r="AA166" s="12"/>
      <c r="AB166" s="12"/>
    </row>
    <row r="167" spans="1:28" s="8" customFormat="1" ht="67.5" customHeight="1" x14ac:dyDescent="0.25">
      <c r="A167" s="28">
        <v>166</v>
      </c>
      <c r="B167" s="28" t="s">
        <v>1299</v>
      </c>
      <c r="C167" s="28" t="s">
        <v>186</v>
      </c>
      <c r="D167" s="28" t="s">
        <v>187</v>
      </c>
      <c r="E167" s="28" t="s">
        <v>517</v>
      </c>
      <c r="F167" s="28" t="s">
        <v>1300</v>
      </c>
      <c r="G167" s="28" t="s">
        <v>128</v>
      </c>
      <c r="H167" s="28" t="s">
        <v>129</v>
      </c>
      <c r="I167" s="28" t="s">
        <v>1301</v>
      </c>
      <c r="J167" s="28" t="s">
        <v>90</v>
      </c>
      <c r="K167" s="28" t="s">
        <v>338</v>
      </c>
      <c r="L167" s="28" t="s">
        <v>1302</v>
      </c>
      <c r="M167" s="28" t="s">
        <v>1303</v>
      </c>
      <c r="N167" s="29">
        <v>0.374002</v>
      </c>
      <c r="O167" s="29">
        <v>0.28256799999999999</v>
      </c>
      <c r="P167" s="29">
        <v>0.32769500000000001</v>
      </c>
      <c r="Q167" s="29">
        <v>10.876676</v>
      </c>
      <c r="R167" s="29">
        <v>8.0577330000000007</v>
      </c>
      <c r="S167" s="29">
        <v>10.735244</v>
      </c>
      <c r="T167" s="30">
        <f t="shared" si="28"/>
        <v>3.0525156205112806E-2</v>
      </c>
      <c r="U167" s="30">
        <f t="shared" si="29"/>
        <v>3.5067927914712485E-2</v>
      </c>
      <c r="V167" s="30">
        <f t="shared" si="30"/>
        <v>3.4385689157238851E-2</v>
      </c>
      <c r="W167" s="30">
        <f t="shared" si="31"/>
        <v>3.31741325050212E-2</v>
      </c>
      <c r="X167" s="12" t="str">
        <f t="shared" si="26"/>
        <v>YES</v>
      </c>
      <c r="Y167" s="12" t="str">
        <f t="shared" si="27"/>
        <v>NO</v>
      </c>
      <c r="Z167" s="31" t="str">
        <f t="shared" si="32"/>
        <v>NO</v>
      </c>
      <c r="AA167" s="12"/>
      <c r="AB167" s="12"/>
    </row>
    <row r="168" spans="1:28" s="8" customFormat="1" ht="67.5" customHeight="1" x14ac:dyDescent="0.25">
      <c r="A168" s="28">
        <v>167</v>
      </c>
      <c r="B168" s="28" t="s">
        <v>1305</v>
      </c>
      <c r="C168" s="28" t="s">
        <v>246</v>
      </c>
      <c r="D168" s="28" t="s">
        <v>247</v>
      </c>
      <c r="E168" s="28" t="s">
        <v>1306</v>
      </c>
      <c r="F168" s="12"/>
      <c r="G168" s="28" t="s">
        <v>223</v>
      </c>
      <c r="H168" s="28" t="s">
        <v>224</v>
      </c>
      <c r="I168" s="28" t="s">
        <v>1307</v>
      </c>
      <c r="J168" s="28" t="s">
        <v>240</v>
      </c>
      <c r="K168" s="28" t="s">
        <v>1308</v>
      </c>
      <c r="L168" s="28" t="s">
        <v>1309</v>
      </c>
      <c r="M168" s="28" t="s">
        <v>1310</v>
      </c>
      <c r="N168" s="29">
        <v>0.72592871999999997</v>
      </c>
      <c r="O168" s="29">
        <v>1.1511068600000001</v>
      </c>
      <c r="P168" s="29">
        <v>0.36690574999999997</v>
      </c>
      <c r="Q168" s="29">
        <v>10.87401187</v>
      </c>
      <c r="R168" s="29">
        <v>11.733458329999999</v>
      </c>
      <c r="S168" s="29">
        <v>10.22493746</v>
      </c>
      <c r="T168" s="30">
        <f t="shared" si="28"/>
        <v>3.5883422410683381E-2</v>
      </c>
      <c r="U168" s="30">
        <f t="shared" si="29"/>
        <v>9.810465317432121E-2</v>
      </c>
      <c r="V168" s="30">
        <f t="shared" si="30"/>
        <v>6.6758132019585512E-2</v>
      </c>
      <c r="W168" s="30">
        <f t="shared" si="31"/>
        <v>6.8345317627552873E-2</v>
      </c>
      <c r="X168" s="12" t="str">
        <f t="shared" si="26"/>
        <v>YES</v>
      </c>
      <c r="Y168" s="12" t="str">
        <f t="shared" si="27"/>
        <v>NO</v>
      </c>
      <c r="Z168" s="31" t="str">
        <f t="shared" si="32"/>
        <v>NO</v>
      </c>
      <c r="AA168" s="12"/>
      <c r="AB168" s="12"/>
    </row>
    <row r="169" spans="1:28" s="8" customFormat="1" ht="67.5" customHeight="1" x14ac:dyDescent="0.25">
      <c r="A169" s="28">
        <v>168</v>
      </c>
      <c r="B169" s="28" t="s">
        <v>1312</v>
      </c>
      <c r="C169" s="28" t="s">
        <v>380</v>
      </c>
      <c r="D169" s="28" t="s">
        <v>381</v>
      </c>
      <c r="E169" s="28" t="s">
        <v>1313</v>
      </c>
      <c r="F169" s="12"/>
      <c r="G169" s="28" t="s">
        <v>87</v>
      </c>
      <c r="H169" s="28" t="s">
        <v>88</v>
      </c>
      <c r="I169" s="12"/>
      <c r="J169" s="12"/>
      <c r="K169" s="28" t="s">
        <v>1314</v>
      </c>
      <c r="L169" s="28" t="s">
        <v>1315</v>
      </c>
      <c r="M169" s="28" t="s">
        <v>1316</v>
      </c>
      <c r="N169" s="29">
        <v>1.70536597810322</v>
      </c>
      <c r="O169" s="29">
        <v>0.53091704997434996</v>
      </c>
      <c r="P169" s="29">
        <v>0.32519472125805099</v>
      </c>
      <c r="Q169" s="29">
        <v>10.795955413438</v>
      </c>
      <c r="R169" s="29">
        <v>6.95331275175832</v>
      </c>
      <c r="S169" s="29">
        <v>6.83286800553938</v>
      </c>
      <c r="T169" s="30">
        <f t="shared" si="28"/>
        <v>4.759271231266532E-2</v>
      </c>
      <c r="U169" s="30">
        <f t="shared" si="29"/>
        <v>7.6354547670834202E-2</v>
      </c>
      <c r="V169" s="30">
        <f t="shared" si="30"/>
        <v>0.15796341433390024</v>
      </c>
      <c r="W169" s="30">
        <f t="shared" si="31"/>
        <v>0.10420077944182017</v>
      </c>
      <c r="X169" s="12" t="str">
        <f t="shared" si="26"/>
        <v>YES</v>
      </c>
      <c r="Y169" s="12" t="str">
        <f t="shared" si="27"/>
        <v>NO</v>
      </c>
      <c r="Z169" s="31" t="str">
        <f t="shared" si="32"/>
        <v>NO</v>
      </c>
      <c r="AA169" s="12"/>
      <c r="AB169" s="12"/>
    </row>
    <row r="170" spans="1:28" s="8" customFormat="1" ht="67.5" customHeight="1" x14ac:dyDescent="0.25">
      <c r="A170" s="28">
        <v>169</v>
      </c>
      <c r="B170" s="28" t="s">
        <v>1318</v>
      </c>
      <c r="C170" s="28" t="s">
        <v>236</v>
      </c>
      <c r="D170" s="28" t="s">
        <v>237</v>
      </c>
      <c r="E170" s="28" t="s">
        <v>1319</v>
      </c>
      <c r="F170" s="12"/>
      <c r="G170" s="28" t="s">
        <v>99</v>
      </c>
      <c r="H170" s="28" t="s">
        <v>100</v>
      </c>
      <c r="I170" s="28" t="s">
        <v>1320</v>
      </c>
      <c r="J170" s="28" t="s">
        <v>240</v>
      </c>
      <c r="K170" s="28" t="s">
        <v>1321</v>
      </c>
      <c r="L170" s="28" t="s">
        <v>1322</v>
      </c>
      <c r="M170" s="28" t="s">
        <v>1323</v>
      </c>
      <c r="N170" s="29">
        <v>0.65184375999999999</v>
      </c>
      <c r="O170" s="29">
        <v>-1.2344268599999999</v>
      </c>
      <c r="P170" s="29">
        <v>0.91753702999999998</v>
      </c>
      <c r="Q170" s="29">
        <v>10.78341504</v>
      </c>
      <c r="R170" s="29">
        <v>8.45243331</v>
      </c>
      <c r="S170" s="29">
        <v>13.40534652</v>
      </c>
      <c r="T170" s="30">
        <f t="shared" si="28"/>
        <v>6.8445603299481142E-2</v>
      </c>
      <c r="U170" s="30">
        <f t="shared" si="29"/>
        <v>-0.14604396328564465</v>
      </c>
      <c r="V170" s="30">
        <f t="shared" si="30"/>
        <v>6.0448731462347575E-2</v>
      </c>
      <c r="W170" s="30">
        <f t="shared" si="31"/>
        <v>1.026169327850957E-2</v>
      </c>
      <c r="X170" s="12" t="str">
        <f t="shared" si="26"/>
        <v>YES</v>
      </c>
      <c r="Y170" s="12" t="str">
        <f t="shared" si="27"/>
        <v>NO</v>
      </c>
      <c r="Z170" s="31" t="str">
        <f t="shared" si="32"/>
        <v>NO</v>
      </c>
      <c r="AA170" s="12"/>
      <c r="AB170" s="12"/>
    </row>
    <row r="171" spans="1:28" s="8" customFormat="1" ht="67.5" customHeight="1" x14ac:dyDescent="0.25">
      <c r="A171" s="28">
        <v>170</v>
      </c>
      <c r="B171" s="28" t="s">
        <v>1325</v>
      </c>
      <c r="C171" s="28" t="s">
        <v>1326</v>
      </c>
      <c r="D171" s="28" t="s">
        <v>1327</v>
      </c>
      <c r="E171" s="28" t="s">
        <v>1328</v>
      </c>
      <c r="F171" s="12"/>
      <c r="G171" s="28" t="s">
        <v>128</v>
      </c>
      <c r="H171" s="28" t="s">
        <v>129</v>
      </c>
      <c r="I171" s="12"/>
      <c r="J171" s="12"/>
      <c r="K171" s="12"/>
      <c r="L171" s="12"/>
      <c r="M171" s="28" t="s">
        <v>1329</v>
      </c>
      <c r="N171" s="29">
        <v>1.6723980000000001</v>
      </c>
      <c r="O171" s="29">
        <v>1.1756679999999999</v>
      </c>
      <c r="P171" s="29">
        <v>0.75067799999999996</v>
      </c>
      <c r="Q171" s="29">
        <v>10.615774</v>
      </c>
      <c r="R171" s="29">
        <v>7.4255269999999998</v>
      </c>
      <c r="S171" s="29">
        <v>4.8544929999999997</v>
      </c>
      <c r="T171" s="30">
        <f t="shared" si="28"/>
        <v>0.15463571582037505</v>
      </c>
      <c r="U171" s="30">
        <f t="shared" si="29"/>
        <v>0.1583278870307791</v>
      </c>
      <c r="V171" s="30">
        <f t="shared" si="30"/>
        <v>0.15753896041871276</v>
      </c>
      <c r="W171" s="30">
        <f t="shared" si="31"/>
        <v>0.15717926183298117</v>
      </c>
      <c r="X171" s="12" t="str">
        <f t="shared" si="26"/>
        <v>YES</v>
      </c>
      <c r="Y171" s="12" t="str">
        <f t="shared" si="27"/>
        <v>NO</v>
      </c>
      <c r="Z171" s="31" t="str">
        <f t="shared" si="32"/>
        <v>NO</v>
      </c>
      <c r="AA171" s="12"/>
      <c r="AB171" s="12"/>
    </row>
    <row r="172" spans="1:28" s="8" customFormat="1" ht="67.5" customHeight="1" x14ac:dyDescent="0.25">
      <c r="A172" s="28">
        <v>171</v>
      </c>
      <c r="B172" s="28" t="s">
        <v>1331</v>
      </c>
      <c r="C172" s="28" t="s">
        <v>186</v>
      </c>
      <c r="D172" s="28" t="s">
        <v>187</v>
      </c>
      <c r="E172" s="28" t="s">
        <v>1332</v>
      </c>
      <c r="F172" s="28" t="s">
        <v>1333</v>
      </c>
      <c r="G172" s="28" t="s">
        <v>87</v>
      </c>
      <c r="H172" s="28" t="s">
        <v>88</v>
      </c>
      <c r="I172" s="12"/>
      <c r="J172" s="12"/>
      <c r="K172" s="28" t="s">
        <v>198</v>
      </c>
      <c r="L172" s="12"/>
      <c r="M172" s="28" t="s">
        <v>1334</v>
      </c>
      <c r="N172" s="29">
        <v>0.14596400000000001</v>
      </c>
      <c r="O172" s="29">
        <v>5.2158999999999997E-2</v>
      </c>
      <c r="P172" s="29">
        <v>8.2433999999999993E-2</v>
      </c>
      <c r="Q172" s="29">
        <v>10.535079</v>
      </c>
      <c r="R172" s="29">
        <v>6.0256059999999998</v>
      </c>
      <c r="S172" s="29">
        <v>6.5214030000000003</v>
      </c>
      <c r="T172" s="30">
        <f t="shared" si="28"/>
        <v>1.2640531492993148E-2</v>
      </c>
      <c r="U172" s="30">
        <f t="shared" si="29"/>
        <v>8.6562247846938539E-3</v>
      </c>
      <c r="V172" s="30">
        <f t="shared" si="30"/>
        <v>1.3855045605258395E-2</v>
      </c>
      <c r="W172" s="30">
        <f t="shared" si="31"/>
        <v>1.215474960497508E-2</v>
      </c>
      <c r="X172" s="12" t="str">
        <f t="shared" si="26"/>
        <v>YES</v>
      </c>
      <c r="Y172" s="12" t="str">
        <f t="shared" si="27"/>
        <v>NO</v>
      </c>
      <c r="Z172" s="31" t="str">
        <f t="shared" si="32"/>
        <v>NO</v>
      </c>
      <c r="AA172" s="12"/>
      <c r="AB172" s="12"/>
    </row>
    <row r="173" spans="1:28" s="8" customFormat="1" ht="67.5" customHeight="1" x14ac:dyDescent="0.25">
      <c r="A173" s="28">
        <v>172</v>
      </c>
      <c r="B173" s="28" t="s">
        <v>1344</v>
      </c>
      <c r="C173" s="28" t="s">
        <v>186</v>
      </c>
      <c r="D173" s="28" t="s">
        <v>187</v>
      </c>
      <c r="E173" s="28" t="s">
        <v>335</v>
      </c>
      <c r="F173" s="28" t="s">
        <v>1345</v>
      </c>
      <c r="G173" s="28" t="s">
        <v>128</v>
      </c>
      <c r="H173" s="28" t="s">
        <v>129</v>
      </c>
      <c r="I173" s="28" t="s">
        <v>1346</v>
      </c>
      <c r="J173" s="28" t="s">
        <v>90</v>
      </c>
      <c r="K173" s="28" t="s">
        <v>338</v>
      </c>
      <c r="L173" s="28" t="s">
        <v>1347</v>
      </c>
      <c r="M173" s="28" t="s">
        <v>1348</v>
      </c>
      <c r="N173" s="29">
        <v>0.60142799999999996</v>
      </c>
      <c r="O173" s="29">
        <v>-0.22437599999999999</v>
      </c>
      <c r="P173" s="29">
        <v>0.92028399999999999</v>
      </c>
      <c r="Q173" s="29">
        <v>10.447562</v>
      </c>
      <c r="R173" s="29">
        <v>6.4885190000000001</v>
      </c>
      <c r="S173" s="29">
        <v>9.6037879999999998</v>
      </c>
      <c r="T173" s="30">
        <f t="shared" si="28"/>
        <v>9.5825105677051603E-2</v>
      </c>
      <c r="U173" s="30">
        <f t="shared" si="29"/>
        <v>-3.4580464355579446E-2</v>
      </c>
      <c r="V173" s="30">
        <f t="shared" si="30"/>
        <v>5.7566348972133405E-2</v>
      </c>
      <c r="W173" s="30">
        <f t="shared" si="31"/>
        <v>4.8882532163214518E-2</v>
      </c>
      <c r="X173" s="12" t="str">
        <f t="shared" si="26"/>
        <v>YES</v>
      </c>
      <c r="Y173" s="12" t="str">
        <f t="shared" si="27"/>
        <v>NO</v>
      </c>
      <c r="Z173" s="31" t="str">
        <f t="shared" si="32"/>
        <v>NO</v>
      </c>
      <c r="AA173" s="12"/>
      <c r="AB173" s="12"/>
    </row>
    <row r="174" spans="1:28" s="8" customFormat="1" ht="67.5" customHeight="1" x14ac:dyDescent="0.25">
      <c r="A174" s="28">
        <v>173</v>
      </c>
      <c r="B174" s="28" t="s">
        <v>1350</v>
      </c>
      <c r="C174" s="28" t="s">
        <v>1351</v>
      </c>
      <c r="D174" s="28" t="s">
        <v>1352</v>
      </c>
      <c r="E174" s="28" t="s">
        <v>1353</v>
      </c>
      <c r="F174" s="12"/>
      <c r="G174" s="28" t="s">
        <v>128</v>
      </c>
      <c r="H174" s="28" t="s">
        <v>129</v>
      </c>
      <c r="I174" s="12"/>
      <c r="J174" s="12"/>
      <c r="K174" s="12"/>
      <c r="L174" s="12"/>
      <c r="M174" s="28" t="s">
        <v>1354</v>
      </c>
      <c r="N174" s="29">
        <v>1.9057755000000001</v>
      </c>
      <c r="O174" s="29">
        <v>1.14616407</v>
      </c>
      <c r="P174" s="29">
        <v>1.2765222300000001</v>
      </c>
      <c r="Q174" s="29">
        <v>10.40190203</v>
      </c>
      <c r="R174" s="29">
        <v>7.0116384900000002</v>
      </c>
      <c r="S174" s="29">
        <v>7.9024926899999999</v>
      </c>
      <c r="T174" s="30">
        <f t="shared" si="28"/>
        <v>0.16153412348173904</v>
      </c>
      <c r="U174" s="30">
        <f t="shared" si="29"/>
        <v>0.16346593904330056</v>
      </c>
      <c r="V174" s="30">
        <f t="shared" si="30"/>
        <v>0.18321413665535166</v>
      </c>
      <c r="W174" s="30">
        <f t="shared" si="31"/>
        <v>0.17097709440080167</v>
      </c>
      <c r="X174" s="12" t="str">
        <f t="shared" si="26"/>
        <v>YES</v>
      </c>
      <c r="Y174" s="12" t="str">
        <f t="shared" si="27"/>
        <v>NO</v>
      </c>
      <c r="Z174" s="31" t="str">
        <f t="shared" si="32"/>
        <v>NO</v>
      </c>
      <c r="AA174" s="12"/>
      <c r="AB174" s="12"/>
    </row>
    <row r="175" spans="1:28" s="8" customFormat="1" ht="67.5" customHeight="1" x14ac:dyDescent="0.25">
      <c r="A175" s="28">
        <v>174</v>
      </c>
      <c r="B175" s="28" t="s">
        <v>1356</v>
      </c>
      <c r="C175" s="28" t="s">
        <v>186</v>
      </c>
      <c r="D175" s="28" t="s">
        <v>187</v>
      </c>
      <c r="E175" s="28" t="s">
        <v>526</v>
      </c>
      <c r="F175" s="28" t="s">
        <v>1357</v>
      </c>
      <c r="G175" s="28" t="s">
        <v>128</v>
      </c>
      <c r="H175" s="28" t="s">
        <v>129</v>
      </c>
      <c r="I175" s="12"/>
      <c r="J175" s="12"/>
      <c r="K175" s="28" t="s">
        <v>338</v>
      </c>
      <c r="L175" s="12"/>
      <c r="M175" s="28" t="s">
        <v>1358</v>
      </c>
      <c r="N175" s="29">
        <v>0.125532</v>
      </c>
      <c r="O175" s="29">
        <v>6.2826000000000007E-2</v>
      </c>
      <c r="P175" s="29">
        <v>4.0923000000000001E-2</v>
      </c>
      <c r="Q175" s="29">
        <v>10.293263</v>
      </c>
      <c r="R175" s="29">
        <v>6.7864829999999996</v>
      </c>
      <c r="S175" s="29">
        <v>4.8755030000000001</v>
      </c>
      <c r="T175" s="30">
        <f t="shared" si="28"/>
        <v>8.3935954915831251E-3</v>
      </c>
      <c r="U175" s="30">
        <f t="shared" si="29"/>
        <v>9.2575196902430924E-3</v>
      </c>
      <c r="V175" s="30">
        <f t="shared" si="30"/>
        <v>1.2195549652233699E-2</v>
      </c>
      <c r="W175" s="30">
        <f t="shared" si="31"/>
        <v>1.0443106338716542E-2</v>
      </c>
      <c r="X175" s="12" t="str">
        <f t="shared" si="26"/>
        <v>YES</v>
      </c>
      <c r="Y175" s="12" t="str">
        <f t="shared" si="27"/>
        <v>NO</v>
      </c>
      <c r="Z175" s="31" t="str">
        <f t="shared" si="32"/>
        <v>NO</v>
      </c>
      <c r="AA175" s="12"/>
      <c r="AB175" s="12"/>
    </row>
    <row r="176" spans="1:28" s="8" customFormat="1" ht="67.5" customHeight="1" x14ac:dyDescent="0.25">
      <c r="A176" s="28">
        <v>175</v>
      </c>
      <c r="B176" s="28" t="s">
        <v>1365</v>
      </c>
      <c r="C176" s="28" t="s">
        <v>186</v>
      </c>
      <c r="D176" s="28" t="s">
        <v>187</v>
      </c>
      <c r="E176" s="28" t="s">
        <v>1366</v>
      </c>
      <c r="F176" s="28" t="s">
        <v>1367</v>
      </c>
      <c r="G176" s="28" t="s">
        <v>223</v>
      </c>
      <c r="H176" s="28" t="s">
        <v>224</v>
      </c>
      <c r="I176" s="28" t="s">
        <v>1368</v>
      </c>
      <c r="J176" s="28" t="s">
        <v>90</v>
      </c>
      <c r="K176" s="28" t="s">
        <v>1369</v>
      </c>
      <c r="L176" s="28" t="s">
        <v>1370</v>
      </c>
      <c r="M176" s="28" t="s">
        <v>1371</v>
      </c>
      <c r="N176" s="29">
        <v>0.34470899999999999</v>
      </c>
      <c r="O176" s="29">
        <v>9.6559999999999997E-3</v>
      </c>
      <c r="P176" s="29">
        <v>0.35777900000000001</v>
      </c>
      <c r="Q176" s="29">
        <v>10.254424</v>
      </c>
      <c r="R176" s="29">
        <v>8.3437339999999995</v>
      </c>
      <c r="S176" s="29">
        <v>11.312958</v>
      </c>
      <c r="T176" s="30">
        <f t="shared" si="28"/>
        <v>3.1625592528496969E-2</v>
      </c>
      <c r="U176" s="30">
        <f t="shared" si="29"/>
        <v>1.157275627434911E-3</v>
      </c>
      <c r="V176" s="30">
        <f t="shared" si="30"/>
        <v>3.3615637504359093E-2</v>
      </c>
      <c r="W176" s="30">
        <f t="shared" si="31"/>
        <v>2.3808673671687808E-2</v>
      </c>
      <c r="X176" s="12" t="str">
        <f t="shared" si="26"/>
        <v>YES</v>
      </c>
      <c r="Y176" s="12" t="str">
        <f t="shared" si="27"/>
        <v>NO</v>
      </c>
      <c r="Z176" s="31" t="str">
        <f t="shared" si="32"/>
        <v>NO</v>
      </c>
      <c r="AA176" s="12"/>
      <c r="AB176" s="12"/>
    </row>
    <row r="177" spans="1:28" s="8" customFormat="1" ht="67.5" customHeight="1" x14ac:dyDescent="0.25">
      <c r="A177" s="28">
        <v>176</v>
      </c>
      <c r="B177" s="28" t="s">
        <v>1373</v>
      </c>
      <c r="C177" s="28" t="s">
        <v>220</v>
      </c>
      <c r="D177" s="28" t="s">
        <v>221</v>
      </c>
      <c r="E177" s="28" t="s">
        <v>222</v>
      </c>
      <c r="F177" s="12"/>
      <c r="G177" s="28" t="s">
        <v>87</v>
      </c>
      <c r="H177" s="28" t="s">
        <v>88</v>
      </c>
      <c r="I177" s="28" t="s">
        <v>931</v>
      </c>
      <c r="J177" s="28" t="s">
        <v>90</v>
      </c>
      <c r="K177" s="12"/>
      <c r="L177" s="28" t="s">
        <v>1374</v>
      </c>
      <c r="M177" s="28" t="s">
        <v>1375</v>
      </c>
      <c r="N177" s="29">
        <v>0.26555219056655499</v>
      </c>
      <c r="O177" s="29">
        <v>0.91009010221777098</v>
      </c>
      <c r="P177" s="29">
        <v>0.22285585984874301</v>
      </c>
      <c r="Q177" s="29">
        <v>10.2329135981335</v>
      </c>
      <c r="R177" s="29">
        <v>9.4862114054596294</v>
      </c>
      <c r="S177" s="29">
        <v>9.5947617133658802</v>
      </c>
      <c r="T177" s="30">
        <f t="shared" si="28"/>
        <v>2.3226825897958055E-2</v>
      </c>
      <c r="U177" s="30">
        <f t="shared" si="29"/>
        <v>9.5938205814597804E-2</v>
      </c>
      <c r="V177" s="30">
        <f t="shared" si="30"/>
        <v>2.5950789872299141E-2</v>
      </c>
      <c r="W177" s="30">
        <f t="shared" si="31"/>
        <v>4.7707701340879975E-2</v>
      </c>
      <c r="X177" s="12" t="str">
        <f t="shared" si="26"/>
        <v>YES</v>
      </c>
      <c r="Y177" s="12" t="str">
        <f t="shared" si="27"/>
        <v>NO</v>
      </c>
      <c r="Z177" s="31" t="str">
        <f t="shared" si="32"/>
        <v>NO</v>
      </c>
      <c r="AA177" s="12"/>
      <c r="AB177" s="12"/>
    </row>
    <row r="178" spans="1:28" s="8" customFormat="1" ht="67.5" customHeight="1" x14ac:dyDescent="0.25">
      <c r="A178" s="28">
        <v>177</v>
      </c>
      <c r="B178" s="28" t="s">
        <v>1389</v>
      </c>
      <c r="C178" s="28" t="s">
        <v>246</v>
      </c>
      <c r="D178" s="28" t="s">
        <v>247</v>
      </c>
      <c r="E178" s="28" t="s">
        <v>248</v>
      </c>
      <c r="F178" s="12"/>
      <c r="G178" s="28" t="s">
        <v>99</v>
      </c>
      <c r="H178" s="28" t="s">
        <v>100</v>
      </c>
      <c r="I178" s="28" t="s">
        <v>1390</v>
      </c>
      <c r="J178" s="28" t="s">
        <v>90</v>
      </c>
      <c r="K178" s="28" t="s">
        <v>1391</v>
      </c>
      <c r="L178" s="28" t="s">
        <v>1392</v>
      </c>
      <c r="M178" s="28" t="s">
        <v>1393</v>
      </c>
      <c r="N178" s="29">
        <v>0.64040805999999995</v>
      </c>
      <c r="O178" s="29">
        <v>8.525982E-2</v>
      </c>
      <c r="P178" s="29">
        <v>0.87543965000000001</v>
      </c>
      <c r="Q178" s="29">
        <v>10.05840836</v>
      </c>
      <c r="R178" s="29">
        <v>7.6832986500000002</v>
      </c>
      <c r="S178" s="29">
        <v>10.124980129000001</v>
      </c>
      <c r="T178" s="30">
        <f t="shared" si="28"/>
        <v>8.6463344998827504E-2</v>
      </c>
      <c r="U178" s="30">
        <f t="shared" si="29"/>
        <v>1.1096772868512666E-2</v>
      </c>
      <c r="V178" s="30">
        <f t="shared" si="30"/>
        <v>6.3668926243515528E-2</v>
      </c>
      <c r="W178" s="30">
        <f t="shared" si="31"/>
        <v>5.7455969631898481E-2</v>
      </c>
      <c r="X178" s="12" t="str">
        <f t="shared" si="26"/>
        <v>YES</v>
      </c>
      <c r="Y178" s="12" t="str">
        <f t="shared" si="27"/>
        <v>NO</v>
      </c>
      <c r="Z178" s="31" t="str">
        <f t="shared" si="32"/>
        <v>NO</v>
      </c>
      <c r="AA178" s="12"/>
      <c r="AB178" s="12"/>
    </row>
    <row r="179" spans="1:28" s="8" customFormat="1" ht="67.5" customHeight="1" x14ac:dyDescent="0.25">
      <c r="A179" s="28">
        <v>178</v>
      </c>
      <c r="B179" s="28" t="s">
        <v>1395</v>
      </c>
      <c r="C179" s="28" t="s">
        <v>84</v>
      </c>
      <c r="D179" s="28" t="s">
        <v>85</v>
      </c>
      <c r="E179" s="28" t="s">
        <v>86</v>
      </c>
      <c r="F179" s="12"/>
      <c r="G179" s="28" t="s">
        <v>87</v>
      </c>
      <c r="H179" s="28" t="s">
        <v>88</v>
      </c>
      <c r="I179" s="28" t="s">
        <v>1396</v>
      </c>
      <c r="J179" s="28" t="s">
        <v>90</v>
      </c>
      <c r="K179" s="12"/>
      <c r="L179" s="28" t="s">
        <v>1397</v>
      </c>
      <c r="M179" s="28" t="s">
        <v>1398</v>
      </c>
      <c r="N179" s="29">
        <v>3.8654139999999999</v>
      </c>
      <c r="O179" s="29">
        <v>0.40166099999999999</v>
      </c>
      <c r="P179" s="29">
        <v>2.9079890000000002</v>
      </c>
      <c r="Q179" s="29">
        <v>10.041588000000001</v>
      </c>
      <c r="R179" s="29">
        <v>5.8315570000000001</v>
      </c>
      <c r="S179" s="29">
        <v>12.248324999999999</v>
      </c>
      <c r="T179" s="30">
        <f t="shared" si="28"/>
        <v>0.23741932060098014</v>
      </c>
      <c r="U179" s="30">
        <f t="shared" si="29"/>
        <v>6.8877145503336415E-2</v>
      </c>
      <c r="V179" s="30">
        <f t="shared" si="30"/>
        <v>0.38494050940946789</v>
      </c>
      <c r="W179" s="30">
        <f t="shared" si="31"/>
        <v>0.25514541025060211</v>
      </c>
      <c r="X179" s="12" t="str">
        <f t="shared" si="26"/>
        <v>YES</v>
      </c>
      <c r="Y179" s="12" t="str">
        <f t="shared" si="27"/>
        <v>NO</v>
      </c>
      <c r="Z179" s="31" t="str">
        <f t="shared" si="32"/>
        <v>NO</v>
      </c>
      <c r="AA179" s="12"/>
      <c r="AB179" s="12"/>
    </row>
    <row r="180" spans="1:28" s="8" customFormat="1" ht="67.5" customHeight="1" x14ac:dyDescent="0.25">
      <c r="A180" s="28">
        <v>179</v>
      </c>
      <c r="B180" s="28" t="s">
        <v>1400</v>
      </c>
      <c r="C180" s="28" t="s">
        <v>186</v>
      </c>
      <c r="D180" s="28" t="s">
        <v>187</v>
      </c>
      <c r="E180" s="28" t="s">
        <v>526</v>
      </c>
      <c r="F180" s="28" t="s">
        <v>1401</v>
      </c>
      <c r="G180" s="28" t="s">
        <v>128</v>
      </c>
      <c r="H180" s="28" t="s">
        <v>129</v>
      </c>
      <c r="I180" s="28" t="s">
        <v>494</v>
      </c>
      <c r="J180" s="28" t="s">
        <v>90</v>
      </c>
      <c r="K180" s="28" t="s">
        <v>338</v>
      </c>
      <c r="L180" s="28" t="s">
        <v>495</v>
      </c>
      <c r="M180" s="28" t="s">
        <v>1402</v>
      </c>
      <c r="N180" s="29">
        <v>0.88529500000000005</v>
      </c>
      <c r="O180" s="29">
        <v>0.68405499999999997</v>
      </c>
      <c r="P180" s="29">
        <v>0.24107999999999999</v>
      </c>
      <c r="Q180" s="29">
        <v>9.9980589999999996</v>
      </c>
      <c r="R180" s="29">
        <v>8.6967750000000006</v>
      </c>
      <c r="S180" s="29">
        <v>5.558046</v>
      </c>
      <c r="T180" s="30">
        <f t="shared" si="28"/>
        <v>4.3374955874780449E-2</v>
      </c>
      <c r="U180" s="30">
        <f t="shared" si="29"/>
        <v>7.8656168522239556E-2</v>
      </c>
      <c r="V180" s="30">
        <f t="shared" si="30"/>
        <v>8.8546686911929615E-2</v>
      </c>
      <c r="W180" s="30">
        <f t="shared" si="31"/>
        <v>7.4648041799571838E-2</v>
      </c>
      <c r="X180" s="12" t="str">
        <f t="shared" si="26"/>
        <v>YES</v>
      </c>
      <c r="Y180" s="12" t="str">
        <f t="shared" si="27"/>
        <v>NO</v>
      </c>
      <c r="Z180" s="31" t="str">
        <f t="shared" si="32"/>
        <v>NO</v>
      </c>
      <c r="AA180" s="12"/>
      <c r="AB180" s="12"/>
    </row>
    <row r="181" spans="1:28" s="8" customFormat="1" ht="67.5" customHeight="1" x14ac:dyDescent="0.25">
      <c r="A181" s="28">
        <v>180</v>
      </c>
      <c r="B181" s="28" t="s">
        <v>1404</v>
      </c>
      <c r="C181" s="28" t="s">
        <v>907</v>
      </c>
      <c r="D181" s="28" t="s">
        <v>908</v>
      </c>
      <c r="E181" s="28" t="s">
        <v>909</v>
      </c>
      <c r="F181" s="28" t="s">
        <v>1405</v>
      </c>
      <c r="G181" s="28" t="s">
        <v>87</v>
      </c>
      <c r="H181" s="28" t="s">
        <v>88</v>
      </c>
      <c r="I181" s="28" t="s">
        <v>1406</v>
      </c>
      <c r="J181" s="28" t="s">
        <v>90</v>
      </c>
      <c r="K181" s="12"/>
      <c r="L181" s="28" t="s">
        <v>1407</v>
      </c>
      <c r="M181" s="28" t="s">
        <v>1408</v>
      </c>
      <c r="N181" s="29">
        <v>1.6166573413788501</v>
      </c>
      <c r="O181" s="29">
        <v>0.44992683356883101</v>
      </c>
      <c r="P181" s="29">
        <v>1.1084756245409899</v>
      </c>
      <c r="Q181" s="29">
        <v>9.9944395032491204</v>
      </c>
      <c r="R181" s="29">
        <v>7.0541369576694999</v>
      </c>
      <c r="S181" s="29">
        <v>9.0012515544483698</v>
      </c>
      <c r="T181" s="30">
        <f t="shared" si="28"/>
        <v>0.12314683328599868</v>
      </c>
      <c r="U181" s="30">
        <f t="shared" si="29"/>
        <v>6.3781981590200779E-2</v>
      </c>
      <c r="V181" s="30">
        <f t="shared" si="30"/>
        <v>0.16175567833026419</v>
      </c>
      <c r="W181" s="30">
        <f t="shared" si="31"/>
        <v>0.12188409833706691</v>
      </c>
      <c r="X181" s="12" t="str">
        <f t="shared" si="26"/>
        <v>YES</v>
      </c>
      <c r="Y181" s="12" t="str">
        <f t="shared" si="27"/>
        <v>NO</v>
      </c>
      <c r="Z181" s="31" t="str">
        <f t="shared" si="32"/>
        <v>NO</v>
      </c>
      <c r="AA181" s="12"/>
      <c r="AB181" s="12"/>
    </row>
    <row r="182" spans="1:28" s="8" customFormat="1" ht="67.5" customHeight="1" x14ac:dyDescent="0.25">
      <c r="A182" s="28">
        <v>181</v>
      </c>
      <c r="B182" s="28" t="s">
        <v>1410</v>
      </c>
      <c r="C182" s="28" t="s">
        <v>186</v>
      </c>
      <c r="D182" s="28" t="s">
        <v>187</v>
      </c>
      <c r="E182" s="28" t="s">
        <v>1411</v>
      </c>
      <c r="F182" s="28" t="s">
        <v>1412</v>
      </c>
      <c r="G182" s="28" t="s">
        <v>87</v>
      </c>
      <c r="H182" s="28" t="s">
        <v>88</v>
      </c>
      <c r="I182" s="12"/>
      <c r="J182" s="12"/>
      <c r="K182" s="28" t="s">
        <v>198</v>
      </c>
      <c r="L182" s="12"/>
      <c r="M182" s="28" t="s">
        <v>1413</v>
      </c>
      <c r="N182" s="29">
        <v>0.91791</v>
      </c>
      <c r="O182" s="29">
        <v>5.8049999999999997E-2</v>
      </c>
      <c r="P182" s="29">
        <v>0.28487699999999999</v>
      </c>
      <c r="Q182" s="29">
        <v>9.9463989999999995</v>
      </c>
      <c r="R182" s="29">
        <v>7.2941770000000004</v>
      </c>
      <c r="S182" s="29">
        <v>9.8865339999999993</v>
      </c>
      <c r="T182" s="30">
        <f t="shared" si="28"/>
        <v>2.8814648288267658E-2</v>
      </c>
      <c r="U182" s="30">
        <f t="shared" si="29"/>
        <v>7.9584029836402368E-3</v>
      </c>
      <c r="V182" s="30">
        <f t="shared" si="30"/>
        <v>9.2285660368139275E-2</v>
      </c>
      <c r="W182" s="30">
        <f t="shared" si="31"/>
        <v>4.6478854548088609E-2</v>
      </c>
      <c r="X182" s="12" t="str">
        <f t="shared" si="26"/>
        <v>YES</v>
      </c>
      <c r="Y182" s="12" t="str">
        <f t="shared" si="27"/>
        <v>NO</v>
      </c>
      <c r="Z182" s="31" t="str">
        <f t="shared" si="32"/>
        <v>NO</v>
      </c>
      <c r="AA182" s="12"/>
      <c r="AB182" s="12"/>
    </row>
    <row r="183" spans="1:28" s="8" customFormat="1" ht="67.5" customHeight="1" x14ac:dyDescent="0.25">
      <c r="A183" s="28">
        <v>182</v>
      </c>
      <c r="B183" s="28" t="s">
        <v>1415</v>
      </c>
      <c r="C183" s="28" t="s">
        <v>186</v>
      </c>
      <c r="D183" s="28" t="s">
        <v>187</v>
      </c>
      <c r="E183" s="28" t="s">
        <v>1416</v>
      </c>
      <c r="F183" s="28" t="s">
        <v>1417</v>
      </c>
      <c r="G183" s="28" t="s">
        <v>87</v>
      </c>
      <c r="H183" s="28" t="s">
        <v>88</v>
      </c>
      <c r="I183" s="28" t="s">
        <v>821</v>
      </c>
      <c r="J183" s="28" t="s">
        <v>90</v>
      </c>
      <c r="K183" s="28" t="s">
        <v>191</v>
      </c>
      <c r="L183" s="28" t="s">
        <v>822</v>
      </c>
      <c r="M183" s="28" t="s">
        <v>1418</v>
      </c>
      <c r="N183" s="29">
        <v>0.46837699999999999</v>
      </c>
      <c r="O183" s="29">
        <v>-0.29486699999999999</v>
      </c>
      <c r="P183" s="29">
        <v>3.8214999999999999E-2</v>
      </c>
      <c r="Q183" s="29">
        <v>9.8817299999999992</v>
      </c>
      <c r="R183" s="29">
        <v>7.8851560000000003</v>
      </c>
      <c r="S183" s="29">
        <v>10.476163</v>
      </c>
      <c r="T183" s="30">
        <f t="shared" si="28"/>
        <v>3.6478050217431707E-3</v>
      </c>
      <c r="U183" s="30">
        <f t="shared" si="29"/>
        <v>-3.7395201819723028E-2</v>
      </c>
      <c r="V183" s="30">
        <f t="shared" si="30"/>
        <v>4.7398279451067782E-2</v>
      </c>
      <c r="W183" s="30">
        <f t="shared" si="31"/>
        <v>7.4965348110963516E-3</v>
      </c>
      <c r="X183" s="12" t="str">
        <f t="shared" si="26"/>
        <v>YES</v>
      </c>
      <c r="Y183" s="12" t="str">
        <f t="shared" si="27"/>
        <v>NO</v>
      </c>
      <c r="Z183" s="31" t="str">
        <f t="shared" si="32"/>
        <v>NO</v>
      </c>
      <c r="AA183" s="12"/>
      <c r="AB183" s="12"/>
    </row>
    <row r="184" spans="1:28" s="8" customFormat="1" ht="67.5" customHeight="1" x14ac:dyDescent="0.25">
      <c r="A184" s="28">
        <v>183</v>
      </c>
      <c r="B184" s="28" t="s">
        <v>1420</v>
      </c>
      <c r="C184" s="28" t="s">
        <v>907</v>
      </c>
      <c r="D184" s="28" t="s">
        <v>908</v>
      </c>
      <c r="E184" s="28" t="s">
        <v>909</v>
      </c>
      <c r="F184" s="12"/>
      <c r="G184" s="28" t="s">
        <v>87</v>
      </c>
      <c r="H184" s="28" t="s">
        <v>88</v>
      </c>
      <c r="I184" s="28" t="s">
        <v>1421</v>
      </c>
      <c r="J184" s="28" t="s">
        <v>90</v>
      </c>
      <c r="K184" s="12"/>
      <c r="L184" s="28" t="s">
        <v>1422</v>
      </c>
      <c r="M184" s="28" t="s">
        <v>1423</v>
      </c>
      <c r="N184" s="29">
        <v>0.40135231277115602</v>
      </c>
      <c r="O184" s="29">
        <v>0.289896039356281</v>
      </c>
      <c r="P184" s="29">
        <v>0.393181621435433</v>
      </c>
      <c r="Q184" s="29">
        <v>9.8292970866566503</v>
      </c>
      <c r="R184" s="29">
        <v>8.0935701993120404</v>
      </c>
      <c r="S184" s="29">
        <v>12.0735901281877</v>
      </c>
      <c r="T184" s="30">
        <f t="shared" si="28"/>
        <v>3.2565427288896324E-2</v>
      </c>
      <c r="U184" s="30">
        <f t="shared" si="29"/>
        <v>3.5818066961465583E-2</v>
      </c>
      <c r="V184" s="30">
        <f t="shared" si="30"/>
        <v>4.0832249674902489E-2</v>
      </c>
      <c r="W184" s="30">
        <f t="shared" si="31"/>
        <v>3.6151934829847243E-2</v>
      </c>
      <c r="X184" s="12" t="str">
        <f t="shared" si="26"/>
        <v>YES</v>
      </c>
      <c r="Y184" s="12" t="str">
        <f t="shared" si="27"/>
        <v>NO</v>
      </c>
      <c r="Z184" s="31" t="str">
        <f t="shared" si="32"/>
        <v>NO</v>
      </c>
      <c r="AA184" s="12"/>
      <c r="AB184" s="12"/>
    </row>
    <row r="185" spans="1:28" s="8" customFormat="1" ht="67.5" customHeight="1" x14ac:dyDescent="0.25">
      <c r="A185" s="28">
        <v>184</v>
      </c>
      <c r="B185" s="28" t="s">
        <v>1425</v>
      </c>
      <c r="C185" s="28" t="s">
        <v>95</v>
      </c>
      <c r="D185" s="28" t="s">
        <v>96</v>
      </c>
      <c r="E185" s="28" t="s">
        <v>1426</v>
      </c>
      <c r="F185" s="12"/>
      <c r="G185" s="28" t="s">
        <v>87</v>
      </c>
      <c r="H185" s="28" t="s">
        <v>88</v>
      </c>
      <c r="I185" s="28" t="s">
        <v>836</v>
      </c>
      <c r="J185" s="28" t="s">
        <v>102</v>
      </c>
      <c r="K185" s="28" t="s">
        <v>1427</v>
      </c>
      <c r="L185" s="28" t="s">
        <v>1428</v>
      </c>
      <c r="M185" s="28" t="s">
        <v>1429</v>
      </c>
      <c r="N185" s="29">
        <v>0.87155536359428498</v>
      </c>
      <c r="O185" s="29">
        <v>0.349564426361887</v>
      </c>
      <c r="P185" s="29">
        <v>1.05112021970978</v>
      </c>
      <c r="Q185" s="29">
        <v>9.8233236063714404</v>
      </c>
      <c r="R185" s="29">
        <v>7.0291803447312802</v>
      </c>
      <c r="S185" s="29">
        <v>13.907154500915601</v>
      </c>
      <c r="T185" s="30">
        <f t="shared" si="28"/>
        <v>7.5581257088973716E-2</v>
      </c>
      <c r="U185" s="30">
        <f t="shared" si="29"/>
        <v>4.9730467738518462E-2</v>
      </c>
      <c r="V185" s="30">
        <f t="shared" si="30"/>
        <v>8.8723063447588277E-2</v>
      </c>
      <c r="W185" s="30">
        <f t="shared" si="31"/>
        <v>7.3870781537135582E-2</v>
      </c>
      <c r="X185" s="12" t="str">
        <f t="shared" si="26"/>
        <v>YES</v>
      </c>
      <c r="Y185" s="12" t="str">
        <f t="shared" si="27"/>
        <v>NO</v>
      </c>
      <c r="Z185" s="31" t="str">
        <f t="shared" si="32"/>
        <v>NO</v>
      </c>
      <c r="AA185" s="12"/>
      <c r="AB185" s="12"/>
    </row>
    <row r="186" spans="1:28" s="8" customFormat="1" ht="67.5" customHeight="1" x14ac:dyDescent="0.25">
      <c r="A186" s="28">
        <v>185</v>
      </c>
      <c r="B186" s="28" t="s">
        <v>1431</v>
      </c>
      <c r="C186" s="28" t="s">
        <v>108</v>
      </c>
      <c r="D186" s="28" t="s">
        <v>109</v>
      </c>
      <c r="E186" s="28" t="s">
        <v>631</v>
      </c>
      <c r="F186" s="12"/>
      <c r="G186" s="28" t="s">
        <v>128</v>
      </c>
      <c r="H186" s="28" t="s">
        <v>129</v>
      </c>
      <c r="I186" s="28" t="s">
        <v>460</v>
      </c>
      <c r="J186" s="28" t="s">
        <v>90</v>
      </c>
      <c r="K186" s="28" t="s">
        <v>1432</v>
      </c>
      <c r="L186" s="28" t="s">
        <v>461</v>
      </c>
      <c r="M186" s="28" t="s">
        <v>1433</v>
      </c>
      <c r="N186" s="29">
        <v>1.4899880000000001</v>
      </c>
      <c r="O186" s="29">
        <v>1.733584</v>
      </c>
      <c r="P186" s="29">
        <v>1.40482</v>
      </c>
      <c r="Q186" s="29">
        <v>9.8161889999999996</v>
      </c>
      <c r="R186" s="29">
        <v>8.5634610000000002</v>
      </c>
      <c r="S186" s="29">
        <v>7.9125240000000003</v>
      </c>
      <c r="T186" s="30">
        <f t="shared" si="28"/>
        <v>0.17754385326350983</v>
      </c>
      <c r="U186" s="30">
        <f t="shared" si="29"/>
        <v>0.20243964443815415</v>
      </c>
      <c r="V186" s="30">
        <f t="shared" si="30"/>
        <v>0.15178884595640937</v>
      </c>
      <c r="W186" s="30">
        <f t="shared" si="31"/>
        <v>0.1760368693741339</v>
      </c>
      <c r="X186" s="12" t="str">
        <f t="shared" si="26"/>
        <v>YES</v>
      </c>
      <c r="Y186" s="12" t="str">
        <f t="shared" si="27"/>
        <v>NO</v>
      </c>
      <c r="Z186" s="31" t="str">
        <f t="shared" si="32"/>
        <v>NO</v>
      </c>
      <c r="AA186" s="12"/>
      <c r="AB186" s="12"/>
    </row>
    <row r="187" spans="1:28" s="8" customFormat="1" ht="67.5" customHeight="1" x14ac:dyDescent="0.25">
      <c r="A187" s="28">
        <v>186</v>
      </c>
      <c r="B187" s="28" t="s">
        <v>1435</v>
      </c>
      <c r="C187" s="28" t="s">
        <v>186</v>
      </c>
      <c r="D187" s="28" t="s">
        <v>187</v>
      </c>
      <c r="E187" s="28" t="s">
        <v>526</v>
      </c>
      <c r="F187" s="28" t="s">
        <v>1436</v>
      </c>
      <c r="G187" s="28" t="s">
        <v>128</v>
      </c>
      <c r="H187" s="28" t="s">
        <v>129</v>
      </c>
      <c r="I187" s="12"/>
      <c r="J187" s="12"/>
      <c r="K187" s="28" t="s">
        <v>338</v>
      </c>
      <c r="L187" s="12"/>
      <c r="M187" s="28" t="s">
        <v>1437</v>
      </c>
      <c r="N187" s="29">
        <v>1.5554E-2</v>
      </c>
      <c r="O187" s="29">
        <v>4.9967999999999999E-2</v>
      </c>
      <c r="P187" s="29">
        <v>0.14485899999999999</v>
      </c>
      <c r="Q187" s="29">
        <v>9.8043859999999992</v>
      </c>
      <c r="R187" s="29">
        <v>10.534224</v>
      </c>
      <c r="S187" s="29">
        <v>11.775219999999999</v>
      </c>
      <c r="T187" s="30">
        <f t="shared" si="28"/>
        <v>1.2302020684114607E-2</v>
      </c>
      <c r="U187" s="30">
        <f t="shared" si="29"/>
        <v>4.7433963811667566E-3</v>
      </c>
      <c r="V187" s="30">
        <f t="shared" si="30"/>
        <v>1.5864328475031482E-3</v>
      </c>
      <c r="W187" s="30">
        <f t="shared" si="31"/>
        <v>6.5511027491893673E-3</v>
      </c>
      <c r="X187" s="12" t="str">
        <f t="shared" si="26"/>
        <v>YES</v>
      </c>
      <c r="Y187" s="12" t="str">
        <f t="shared" si="27"/>
        <v>NO</v>
      </c>
      <c r="Z187" s="31" t="str">
        <f t="shared" ref="Z187:Z193" si="33">IF(AVERAGE(N187:P187)&lt;0,"YES","NO")</f>
        <v>NO</v>
      </c>
      <c r="AA187" s="12"/>
      <c r="AB187" s="12"/>
    </row>
    <row r="188" spans="1:28" s="8" customFormat="1" ht="67.5" customHeight="1" x14ac:dyDescent="0.25">
      <c r="A188" s="28">
        <v>187</v>
      </c>
      <c r="B188" s="28" t="s">
        <v>1449</v>
      </c>
      <c r="C188" s="28" t="s">
        <v>186</v>
      </c>
      <c r="D188" s="28" t="s">
        <v>187</v>
      </c>
      <c r="E188" s="28" t="s">
        <v>961</v>
      </c>
      <c r="F188" s="28" t="s">
        <v>1450</v>
      </c>
      <c r="G188" s="28" t="s">
        <v>87</v>
      </c>
      <c r="H188" s="28" t="s">
        <v>88</v>
      </c>
      <c r="I188" s="12"/>
      <c r="J188" s="12"/>
      <c r="K188" s="28" t="s">
        <v>191</v>
      </c>
      <c r="L188" s="12"/>
      <c r="M188" s="28" t="s">
        <v>1451</v>
      </c>
      <c r="N188" s="29">
        <v>0.46110499999999999</v>
      </c>
      <c r="O188" s="29">
        <v>0.76245499999999999</v>
      </c>
      <c r="P188" s="29">
        <v>0.50807899999999995</v>
      </c>
      <c r="Q188" s="29">
        <v>9.7644950000000001</v>
      </c>
      <c r="R188" s="29">
        <v>9.2837160000000001</v>
      </c>
      <c r="S188" s="29">
        <v>7.501601</v>
      </c>
      <c r="T188" s="30">
        <f t="shared" si="28"/>
        <v>6.7729408695557117E-2</v>
      </c>
      <c r="U188" s="30">
        <f t="shared" si="29"/>
        <v>8.2128212452858312E-2</v>
      </c>
      <c r="V188" s="30">
        <f t="shared" si="30"/>
        <v>4.7222616223368437E-2</v>
      </c>
      <c r="W188" s="30">
        <f t="shared" si="31"/>
        <v>6.522226974714547E-2</v>
      </c>
      <c r="X188" s="12" t="str">
        <f t="shared" si="26"/>
        <v>YES</v>
      </c>
      <c r="Y188" s="12" t="str">
        <f t="shared" si="27"/>
        <v>NO</v>
      </c>
      <c r="Z188" s="31" t="str">
        <f t="shared" si="33"/>
        <v>NO</v>
      </c>
      <c r="AA188" s="12"/>
      <c r="AB188" s="12"/>
    </row>
    <row r="189" spans="1:28" s="8" customFormat="1" ht="67.5" customHeight="1" x14ac:dyDescent="0.25">
      <c r="A189" s="28">
        <v>188</v>
      </c>
      <c r="B189" s="28" t="s">
        <v>1453</v>
      </c>
      <c r="C189" s="28" t="s">
        <v>186</v>
      </c>
      <c r="D189" s="28" t="s">
        <v>187</v>
      </c>
      <c r="E189" s="28" t="s">
        <v>1454</v>
      </c>
      <c r="F189" s="28" t="s">
        <v>1455</v>
      </c>
      <c r="G189" s="28" t="s">
        <v>87</v>
      </c>
      <c r="H189" s="28" t="s">
        <v>88</v>
      </c>
      <c r="I189" s="12"/>
      <c r="J189" s="12"/>
      <c r="K189" s="28" t="s">
        <v>198</v>
      </c>
      <c r="L189" s="12"/>
      <c r="M189" s="12"/>
      <c r="N189" s="29">
        <v>2.0960070000000002</v>
      </c>
      <c r="O189" s="29">
        <v>0.399061</v>
      </c>
      <c r="P189" s="29">
        <v>1.593418</v>
      </c>
      <c r="Q189" s="29">
        <v>9.7205720000000007</v>
      </c>
      <c r="R189" s="29">
        <v>6.1264799999999999</v>
      </c>
      <c r="S189" s="29">
        <v>9.9582049999999995</v>
      </c>
      <c r="T189" s="30">
        <f t="shared" si="28"/>
        <v>0.16001056415287696</v>
      </c>
      <c r="U189" s="30">
        <f t="shared" si="29"/>
        <v>6.5137077081782693E-2</v>
      </c>
      <c r="V189" s="30">
        <f t="shared" si="30"/>
        <v>0.21562589115126146</v>
      </c>
      <c r="W189" s="30">
        <f t="shared" si="31"/>
        <v>0.15843616670820215</v>
      </c>
      <c r="X189" s="12" t="str">
        <f t="shared" si="26"/>
        <v>YES</v>
      </c>
      <c r="Y189" s="12" t="str">
        <f t="shared" si="27"/>
        <v>NO</v>
      </c>
      <c r="Z189" s="31" t="str">
        <f t="shared" si="33"/>
        <v>NO</v>
      </c>
      <c r="AA189" s="12"/>
      <c r="AB189" s="12"/>
    </row>
    <row r="190" spans="1:28" s="8" customFormat="1" ht="67.5" customHeight="1" x14ac:dyDescent="0.25">
      <c r="A190" s="28">
        <v>189</v>
      </c>
      <c r="B190" s="28" t="s">
        <v>1457</v>
      </c>
      <c r="C190" s="28" t="s">
        <v>172</v>
      </c>
      <c r="D190" s="28" t="s">
        <v>173</v>
      </c>
      <c r="E190" s="28" t="s">
        <v>1458</v>
      </c>
      <c r="F190" s="12"/>
      <c r="G190" s="28" t="s">
        <v>87</v>
      </c>
      <c r="H190" s="28" t="s">
        <v>88</v>
      </c>
      <c r="I190" s="12"/>
      <c r="J190" s="12"/>
      <c r="K190" s="12"/>
      <c r="L190" s="12"/>
      <c r="M190" s="28" t="s">
        <v>1459</v>
      </c>
      <c r="N190" s="29">
        <v>0.366978181492568</v>
      </c>
      <c r="O190" s="29">
        <v>0.57998045410483101</v>
      </c>
      <c r="P190" s="29">
        <v>0.35888949622446298</v>
      </c>
      <c r="Q190" s="29">
        <v>9.7010386010063101</v>
      </c>
      <c r="R190" s="29">
        <v>7.4183077819666599</v>
      </c>
      <c r="S190" s="29">
        <v>6.9518395486996702</v>
      </c>
      <c r="T190" s="30">
        <f t="shared" si="28"/>
        <v>5.1625112131880639E-2</v>
      </c>
      <c r="U190" s="30">
        <f t="shared" si="29"/>
        <v>7.8182312078600893E-2</v>
      </c>
      <c r="V190" s="30">
        <f t="shared" si="30"/>
        <v>3.7828751805451075E-2</v>
      </c>
      <c r="W190" s="30">
        <f t="shared" si="31"/>
        <v>5.424943064826894E-2</v>
      </c>
      <c r="X190" s="12" t="str">
        <f t="shared" si="26"/>
        <v>YES</v>
      </c>
      <c r="Y190" s="12" t="str">
        <f t="shared" si="27"/>
        <v>NO</v>
      </c>
      <c r="Z190" s="31" t="str">
        <f t="shared" si="33"/>
        <v>NO</v>
      </c>
      <c r="AA190" s="12"/>
      <c r="AB190" s="12"/>
    </row>
    <row r="191" spans="1:28" s="8" customFormat="1" ht="67.5" customHeight="1" x14ac:dyDescent="0.25">
      <c r="A191" s="28">
        <v>190</v>
      </c>
      <c r="B191" s="28" t="s">
        <v>1461</v>
      </c>
      <c r="C191" s="28" t="s">
        <v>186</v>
      </c>
      <c r="D191" s="28" t="s">
        <v>187</v>
      </c>
      <c r="E191" s="28" t="s">
        <v>1462</v>
      </c>
      <c r="F191" s="28" t="s">
        <v>1463</v>
      </c>
      <c r="G191" s="28" t="s">
        <v>87</v>
      </c>
      <c r="H191" s="28" t="s">
        <v>88</v>
      </c>
      <c r="I191" s="28" t="s">
        <v>1464</v>
      </c>
      <c r="J191" s="28" t="s">
        <v>90</v>
      </c>
      <c r="K191" s="28" t="s">
        <v>198</v>
      </c>
      <c r="L191" s="28" t="s">
        <v>1465</v>
      </c>
      <c r="M191" s="28" t="s">
        <v>1466</v>
      </c>
      <c r="N191" s="29">
        <v>2.045696</v>
      </c>
      <c r="O191" s="29">
        <v>0.52754299999999998</v>
      </c>
      <c r="P191" s="29">
        <v>1.5418620000000001</v>
      </c>
      <c r="Q191" s="29">
        <v>9.6762289999999993</v>
      </c>
      <c r="R191" s="29">
        <v>8.3200570000000003</v>
      </c>
      <c r="S191" s="29">
        <v>11.186636999999999</v>
      </c>
      <c r="T191" s="30">
        <f t="shared" si="28"/>
        <v>0.13783069925304631</v>
      </c>
      <c r="U191" s="30">
        <f t="shared" si="29"/>
        <v>6.3406176183648744E-2</v>
      </c>
      <c r="V191" s="30">
        <f t="shared" si="30"/>
        <v>0.21141459136612001</v>
      </c>
      <c r="W191" s="30">
        <f t="shared" si="31"/>
        <v>0.14101058348404649</v>
      </c>
      <c r="X191" s="12" t="str">
        <f t="shared" si="26"/>
        <v>YES</v>
      </c>
      <c r="Y191" s="12" t="str">
        <f t="shared" si="27"/>
        <v>NO</v>
      </c>
      <c r="Z191" s="31" t="str">
        <f t="shared" si="33"/>
        <v>NO</v>
      </c>
      <c r="AA191" s="12"/>
      <c r="AB191" s="12"/>
    </row>
    <row r="192" spans="1:28" s="8" customFormat="1" ht="67.5" customHeight="1" x14ac:dyDescent="0.25">
      <c r="A192" s="28">
        <v>191</v>
      </c>
      <c r="B192" s="28" t="s">
        <v>1468</v>
      </c>
      <c r="C192" s="28" t="s">
        <v>303</v>
      </c>
      <c r="D192" s="28" t="s">
        <v>304</v>
      </c>
      <c r="E192" s="28" t="s">
        <v>1469</v>
      </c>
      <c r="F192" s="12"/>
      <c r="G192" s="28" t="s">
        <v>87</v>
      </c>
      <c r="H192" s="28" t="s">
        <v>88</v>
      </c>
      <c r="I192" s="12"/>
      <c r="J192" s="12"/>
      <c r="K192" s="12"/>
      <c r="L192" s="28" t="s">
        <v>307</v>
      </c>
      <c r="M192" s="28" t="s">
        <v>1470</v>
      </c>
      <c r="N192" s="29">
        <v>0.39467542161617603</v>
      </c>
      <c r="O192" s="29">
        <v>0.152663547448949</v>
      </c>
      <c r="P192" s="29">
        <v>0.308088339476072</v>
      </c>
      <c r="Q192" s="29">
        <v>9.6553345529396193</v>
      </c>
      <c r="R192" s="29">
        <v>7.5213439339725099</v>
      </c>
      <c r="S192" s="29">
        <v>9.1371486145582193</v>
      </c>
      <c r="T192" s="30">
        <f t="shared" si="28"/>
        <v>3.3718214781490459E-2</v>
      </c>
      <c r="U192" s="30">
        <f t="shared" si="29"/>
        <v>2.0297376212168171E-2</v>
      </c>
      <c r="V192" s="30">
        <f t="shared" si="30"/>
        <v>4.0876410801945227E-2</v>
      </c>
      <c r="W192" s="30">
        <f t="shared" si="31"/>
        <v>3.2508661900168746E-2</v>
      </c>
      <c r="X192" s="12" t="str">
        <f t="shared" si="26"/>
        <v>YES</v>
      </c>
      <c r="Y192" s="12" t="str">
        <f t="shared" si="27"/>
        <v>NO</v>
      </c>
      <c r="Z192" s="31" t="str">
        <f t="shared" si="33"/>
        <v>NO</v>
      </c>
      <c r="AA192" s="12"/>
      <c r="AB192" s="12"/>
    </row>
    <row r="193" spans="1:28" s="8" customFormat="1" ht="67.5" customHeight="1" x14ac:dyDescent="0.25">
      <c r="A193" s="28">
        <v>192</v>
      </c>
      <c r="B193" s="28" t="s">
        <v>1479</v>
      </c>
      <c r="C193" s="28" t="s">
        <v>246</v>
      </c>
      <c r="D193" s="28" t="s">
        <v>247</v>
      </c>
      <c r="E193" s="28" t="s">
        <v>1480</v>
      </c>
      <c r="F193" s="12"/>
      <c r="G193" s="28" t="s">
        <v>99</v>
      </c>
      <c r="H193" s="28" t="s">
        <v>100</v>
      </c>
      <c r="I193" s="28" t="s">
        <v>1481</v>
      </c>
      <c r="J193" s="28" t="s">
        <v>90</v>
      </c>
      <c r="K193" s="28" t="s">
        <v>1482</v>
      </c>
      <c r="L193" s="28" t="s">
        <v>1483</v>
      </c>
      <c r="M193" s="28" t="s">
        <v>1484</v>
      </c>
      <c r="N193" s="29">
        <v>0.53115962999999999</v>
      </c>
      <c r="O193" s="29">
        <v>0.12399976</v>
      </c>
      <c r="P193" s="29">
        <v>1.0429613499999999</v>
      </c>
      <c r="Q193" s="29">
        <v>9.6283387600000001</v>
      </c>
      <c r="R193" s="29">
        <v>8.8507261279999998</v>
      </c>
      <c r="S193" s="29">
        <v>11.420903559999999</v>
      </c>
      <c r="T193" s="30">
        <f t="shared" si="28"/>
        <v>9.1320388489472534E-2</v>
      </c>
      <c r="U193" s="30">
        <f t="shared" si="29"/>
        <v>1.4010122808762161E-2</v>
      </c>
      <c r="V193" s="30">
        <f t="shared" si="30"/>
        <v>5.516627979549818E-2</v>
      </c>
      <c r="W193" s="30">
        <f t="shared" si="31"/>
        <v>5.6793395717231486E-2</v>
      </c>
      <c r="X193" s="12" t="str">
        <f t="shared" si="26"/>
        <v>YES</v>
      </c>
      <c r="Y193" s="12" t="str">
        <f t="shared" si="27"/>
        <v>NO</v>
      </c>
      <c r="Z193" s="31" t="str">
        <f t="shared" si="33"/>
        <v>NO</v>
      </c>
      <c r="AA193" s="12"/>
      <c r="AB193" s="12"/>
    </row>
    <row r="194" spans="1:28" s="8" customFormat="1" ht="67.5" customHeight="1" x14ac:dyDescent="0.25">
      <c r="A194" s="28">
        <v>193</v>
      </c>
      <c r="B194" s="28" t="s">
        <v>1492</v>
      </c>
      <c r="C194" s="28" t="s">
        <v>186</v>
      </c>
      <c r="D194" s="28" t="s">
        <v>187</v>
      </c>
      <c r="E194" s="28" t="s">
        <v>1493</v>
      </c>
      <c r="F194" s="28" t="s">
        <v>1494</v>
      </c>
      <c r="G194" s="28" t="s">
        <v>87</v>
      </c>
      <c r="H194" s="28" t="s">
        <v>88</v>
      </c>
      <c r="I194" s="12"/>
      <c r="J194" s="12"/>
      <c r="K194" s="28" t="s">
        <v>198</v>
      </c>
      <c r="L194" s="12"/>
      <c r="M194" s="28" t="s">
        <v>1495</v>
      </c>
      <c r="N194" s="29">
        <v>0.26682</v>
      </c>
      <c r="O194" s="29">
        <v>4.3603000000000003E-2</v>
      </c>
      <c r="P194" s="29">
        <v>6.2265000000000001E-2</v>
      </c>
      <c r="Q194" s="29">
        <v>9.5924870000000002</v>
      </c>
      <c r="R194" s="29">
        <v>7.5052750000000001</v>
      </c>
      <c r="S194" s="29">
        <v>9.4284459999999992</v>
      </c>
      <c r="T194" s="30">
        <f t="shared" si="28"/>
        <v>6.6039514889304138E-3</v>
      </c>
      <c r="U194" s="30">
        <f t="shared" si="29"/>
        <v>5.8096472147922632E-3</v>
      </c>
      <c r="V194" s="30">
        <f t="shared" si="30"/>
        <v>2.7815518540707952E-2</v>
      </c>
      <c r="W194" s="30">
        <f t="shared" si="31"/>
        <v>1.4049803123009519E-2</v>
      </c>
      <c r="X194" s="12" t="str">
        <f t="shared" ref="X194:X257" si="34">IF(OR(N194="n.d.",O194="n.d.",P194="n.d.",Q194="n.d.",R194="n.d.",S194="n.d."),"NO","YES")</f>
        <v>YES</v>
      </c>
      <c r="Y194" s="12" t="str">
        <f t="shared" ref="Y194:Y257" si="35">IF(OR(AND(N194&lt;0,O194&lt;0),AND(O194&lt;0,P194&lt;0)),"YES","NO")</f>
        <v>NO</v>
      </c>
      <c r="Z194" s="31" t="str">
        <f t="shared" ref="Z194:Z195" si="36">IF(AVERAGE(N194:P194)&lt;0,"YES","NO")</f>
        <v>NO</v>
      </c>
      <c r="AA194" s="12"/>
      <c r="AB194" s="12"/>
    </row>
    <row r="195" spans="1:28" s="8" customFormat="1" ht="67.5" customHeight="1" x14ac:dyDescent="0.25">
      <c r="A195" s="28">
        <v>194</v>
      </c>
      <c r="B195" s="28" t="s">
        <v>1497</v>
      </c>
      <c r="C195" s="28" t="s">
        <v>186</v>
      </c>
      <c r="D195" s="28" t="s">
        <v>187</v>
      </c>
      <c r="E195" s="28" t="s">
        <v>526</v>
      </c>
      <c r="F195" s="28" t="s">
        <v>1498</v>
      </c>
      <c r="G195" s="28" t="s">
        <v>128</v>
      </c>
      <c r="H195" s="28" t="s">
        <v>129</v>
      </c>
      <c r="I195" s="28" t="s">
        <v>460</v>
      </c>
      <c r="J195" s="28" t="s">
        <v>90</v>
      </c>
      <c r="K195" s="28" t="s">
        <v>338</v>
      </c>
      <c r="L195" s="28" t="s">
        <v>461</v>
      </c>
      <c r="M195" s="28" t="s">
        <v>1499</v>
      </c>
      <c r="N195" s="29">
        <v>1.172228</v>
      </c>
      <c r="O195" s="29">
        <v>0.389351</v>
      </c>
      <c r="P195" s="29">
        <v>0.50464900000000001</v>
      </c>
      <c r="Q195" s="29">
        <v>9.5737030000000001</v>
      </c>
      <c r="R195" s="29">
        <v>6.8259730000000003</v>
      </c>
      <c r="S195" s="29">
        <v>8.264742</v>
      </c>
      <c r="T195" s="30">
        <f t="shared" ref="T195:T258" si="37">P195/S195</f>
        <v>6.1060466255328967E-2</v>
      </c>
      <c r="U195" s="30">
        <f t="shared" ref="U195:U258" si="38">O195/R195</f>
        <v>5.7039633763567479E-2</v>
      </c>
      <c r="V195" s="30">
        <f t="shared" ref="V195:V258" si="39">N195/Q195</f>
        <v>0.12244248646526845</v>
      </c>
      <c r="W195" s="30">
        <f t="shared" ref="W195:W258" si="40">SUM(N195:P195)/SUM(Q195:S195)</f>
        <v>8.3773636985879835E-2</v>
      </c>
      <c r="X195" s="12" t="str">
        <f t="shared" si="34"/>
        <v>YES</v>
      </c>
      <c r="Y195" s="12" t="str">
        <f t="shared" si="35"/>
        <v>NO</v>
      </c>
      <c r="Z195" s="31" t="str">
        <f t="shared" si="36"/>
        <v>NO</v>
      </c>
      <c r="AA195" s="12"/>
      <c r="AB195" s="12"/>
    </row>
    <row r="196" spans="1:28" s="8" customFormat="1" ht="67.5" customHeight="1" x14ac:dyDescent="0.25">
      <c r="A196" s="28">
        <v>195</v>
      </c>
      <c r="B196" s="28" t="s">
        <v>1505</v>
      </c>
      <c r="C196" s="28" t="s">
        <v>186</v>
      </c>
      <c r="D196" s="28" t="s">
        <v>187</v>
      </c>
      <c r="E196" s="28" t="s">
        <v>1506</v>
      </c>
      <c r="F196" s="28" t="s">
        <v>1507</v>
      </c>
      <c r="G196" s="28" t="s">
        <v>87</v>
      </c>
      <c r="H196" s="28" t="s">
        <v>88</v>
      </c>
      <c r="I196" s="12"/>
      <c r="J196" s="12"/>
      <c r="K196" s="28" t="s">
        <v>1508</v>
      </c>
      <c r="L196" s="12"/>
      <c r="M196" s="28" t="s">
        <v>1509</v>
      </c>
      <c r="N196" s="29">
        <v>0.30019899999999999</v>
      </c>
      <c r="O196" s="29">
        <v>0.16201299999999999</v>
      </c>
      <c r="P196" s="29">
        <v>0.21529100000000001</v>
      </c>
      <c r="Q196" s="29">
        <v>9.5233880000000006</v>
      </c>
      <c r="R196" s="29">
        <v>7.3921530000000004</v>
      </c>
      <c r="S196" s="29">
        <v>8.0976490000000005</v>
      </c>
      <c r="T196" s="30">
        <f t="shared" si="37"/>
        <v>2.6586852554364854E-2</v>
      </c>
      <c r="U196" s="30">
        <f t="shared" si="38"/>
        <v>2.1916889436676971E-2</v>
      </c>
      <c r="V196" s="30">
        <f t="shared" si="39"/>
        <v>3.152229017656321E-2</v>
      </c>
      <c r="W196" s="30">
        <f t="shared" si="40"/>
        <v>2.7085829516347172E-2</v>
      </c>
      <c r="X196" s="12" t="str">
        <f t="shared" si="34"/>
        <v>YES</v>
      </c>
      <c r="Y196" s="12" t="str">
        <f t="shared" si="35"/>
        <v>NO</v>
      </c>
      <c r="Z196" s="31" t="str">
        <f t="shared" ref="Z196:Z203" si="41">IF(AVERAGE(N196:P196)&lt;0,"YES","NO")</f>
        <v>NO</v>
      </c>
      <c r="AA196" s="12"/>
      <c r="AB196" s="12"/>
    </row>
    <row r="197" spans="1:28" s="8" customFormat="1" ht="67.5" customHeight="1" x14ac:dyDescent="0.25">
      <c r="A197" s="28">
        <v>196</v>
      </c>
      <c r="B197" s="28" t="s">
        <v>1511</v>
      </c>
      <c r="C197" s="28" t="s">
        <v>117</v>
      </c>
      <c r="D197" s="28" t="s">
        <v>118</v>
      </c>
      <c r="E197" s="28" t="s">
        <v>1512</v>
      </c>
      <c r="F197" s="12"/>
      <c r="G197" s="28" t="s">
        <v>87</v>
      </c>
      <c r="H197" s="28" t="s">
        <v>88</v>
      </c>
      <c r="I197" s="12"/>
      <c r="J197" s="12"/>
      <c r="K197" s="12"/>
      <c r="L197" s="12"/>
      <c r="M197" s="28" t="s">
        <v>1513</v>
      </c>
      <c r="N197" s="29">
        <v>1.4574770292992001</v>
      </c>
      <c r="O197" s="29">
        <v>1.5394856103104201E-2</v>
      </c>
      <c r="P197" s="29">
        <v>0.67247401565574205</v>
      </c>
      <c r="Q197" s="29">
        <v>9.3157182190525205</v>
      </c>
      <c r="R197" s="29">
        <v>7.0571321350384801</v>
      </c>
      <c r="S197" s="29">
        <v>10.7834923542203</v>
      </c>
      <c r="T197" s="30">
        <f t="shared" si="37"/>
        <v>6.236143111768036E-2</v>
      </c>
      <c r="U197" s="30">
        <f t="shared" si="38"/>
        <v>2.1814606568961825E-3</v>
      </c>
      <c r="V197" s="30">
        <f t="shared" si="39"/>
        <v>0.15645353316058508</v>
      </c>
      <c r="W197" s="30">
        <f t="shared" si="40"/>
        <v>7.8999809514167574E-2</v>
      </c>
      <c r="X197" s="12" t="str">
        <f t="shared" si="34"/>
        <v>YES</v>
      </c>
      <c r="Y197" s="12" t="str">
        <f t="shared" si="35"/>
        <v>NO</v>
      </c>
      <c r="Z197" s="31" t="str">
        <f t="shared" si="41"/>
        <v>NO</v>
      </c>
      <c r="AA197" s="12"/>
      <c r="AB197" s="12"/>
    </row>
    <row r="198" spans="1:28" s="8" customFormat="1" ht="67.5" customHeight="1" x14ac:dyDescent="0.25">
      <c r="A198" s="28">
        <v>197</v>
      </c>
      <c r="B198" s="28" t="s">
        <v>1515</v>
      </c>
      <c r="C198" s="28" t="s">
        <v>448</v>
      </c>
      <c r="D198" s="28" t="s">
        <v>449</v>
      </c>
      <c r="E198" s="28" t="s">
        <v>1516</v>
      </c>
      <c r="F198" s="28" t="s">
        <v>1517</v>
      </c>
      <c r="G198" s="28" t="s">
        <v>128</v>
      </c>
      <c r="H198" s="28" t="s">
        <v>129</v>
      </c>
      <c r="I198" s="12"/>
      <c r="J198" s="12"/>
      <c r="K198" s="28" t="s">
        <v>1518</v>
      </c>
      <c r="L198" s="28" t="s">
        <v>1519</v>
      </c>
      <c r="M198" s="28" t="s">
        <v>1520</v>
      </c>
      <c r="N198" s="29">
        <v>1.1184426984000999</v>
      </c>
      <c r="O198" s="29">
        <v>0.53775892153952798</v>
      </c>
      <c r="P198" s="29">
        <v>0.33818863760975998</v>
      </c>
      <c r="Q198" s="29">
        <v>9.2961940451089493</v>
      </c>
      <c r="R198" s="29">
        <v>5.9817209022693696</v>
      </c>
      <c r="S198" s="29">
        <v>4.71750654608599</v>
      </c>
      <c r="T198" s="30">
        <f t="shared" si="37"/>
        <v>7.1688006006127861E-2</v>
      </c>
      <c r="U198" s="30">
        <f t="shared" si="38"/>
        <v>8.9900369864383142E-2</v>
      </c>
      <c r="V198" s="30">
        <f t="shared" si="39"/>
        <v>0.12031189247695959</v>
      </c>
      <c r="W198" s="30">
        <f t="shared" si="40"/>
        <v>9.9742346426719392E-2</v>
      </c>
      <c r="X198" s="12" t="str">
        <f t="shared" si="34"/>
        <v>YES</v>
      </c>
      <c r="Y198" s="12" t="str">
        <f t="shared" si="35"/>
        <v>NO</v>
      </c>
      <c r="Z198" s="31" t="str">
        <f t="shared" si="41"/>
        <v>NO</v>
      </c>
      <c r="AA198" s="12"/>
      <c r="AB198" s="12"/>
    </row>
    <row r="199" spans="1:28" s="8" customFormat="1" ht="67.5" customHeight="1" x14ac:dyDescent="0.25">
      <c r="A199" s="28">
        <v>198</v>
      </c>
      <c r="B199" s="28" t="s">
        <v>1522</v>
      </c>
      <c r="C199" s="28" t="s">
        <v>172</v>
      </c>
      <c r="D199" s="28" t="s">
        <v>173</v>
      </c>
      <c r="E199" s="28" t="s">
        <v>1523</v>
      </c>
      <c r="F199" s="12"/>
      <c r="G199" s="28" t="s">
        <v>87</v>
      </c>
      <c r="H199" s="28" t="s">
        <v>88</v>
      </c>
      <c r="I199" s="12"/>
      <c r="J199" s="12"/>
      <c r="K199" s="12"/>
      <c r="L199" s="12"/>
      <c r="M199" s="12"/>
      <c r="N199" s="29">
        <v>1.59873262302677</v>
      </c>
      <c r="O199" s="29">
        <v>1.0421227798538899</v>
      </c>
      <c r="P199" s="29">
        <v>0.906278845031535</v>
      </c>
      <c r="Q199" s="29">
        <v>9.2244743731522796</v>
      </c>
      <c r="R199" s="29">
        <v>6.5480561082019504</v>
      </c>
      <c r="S199" s="29">
        <v>4.7055366510619798</v>
      </c>
      <c r="T199" s="30">
        <f t="shared" si="37"/>
        <v>0.1925984031655559</v>
      </c>
      <c r="U199" s="30">
        <f t="shared" si="38"/>
        <v>0.15914994658468945</v>
      </c>
      <c r="V199" s="30">
        <f t="shared" si="39"/>
        <v>0.17331422456762</v>
      </c>
      <c r="W199" s="30">
        <f t="shared" si="40"/>
        <v>0.17321626230520457</v>
      </c>
      <c r="X199" s="12" t="str">
        <f t="shared" si="34"/>
        <v>YES</v>
      </c>
      <c r="Y199" s="12" t="str">
        <f t="shared" si="35"/>
        <v>NO</v>
      </c>
      <c r="Z199" s="31" t="str">
        <f t="shared" si="41"/>
        <v>NO</v>
      </c>
      <c r="AA199" s="12"/>
      <c r="AB199" s="12"/>
    </row>
    <row r="200" spans="1:28" s="8" customFormat="1" ht="67.5" customHeight="1" x14ac:dyDescent="0.25">
      <c r="A200" s="28">
        <v>199</v>
      </c>
      <c r="B200" s="28" t="s">
        <v>1525</v>
      </c>
      <c r="C200" s="28" t="s">
        <v>186</v>
      </c>
      <c r="D200" s="28" t="s">
        <v>187</v>
      </c>
      <c r="E200" s="28" t="s">
        <v>961</v>
      </c>
      <c r="F200" s="28" t="s">
        <v>1526</v>
      </c>
      <c r="G200" s="28" t="s">
        <v>87</v>
      </c>
      <c r="H200" s="28" t="s">
        <v>88</v>
      </c>
      <c r="I200" s="12"/>
      <c r="J200" s="12"/>
      <c r="K200" s="28" t="s">
        <v>198</v>
      </c>
      <c r="L200" s="12"/>
      <c r="M200" s="28" t="s">
        <v>1527</v>
      </c>
      <c r="N200" s="29">
        <v>0.56926600000000005</v>
      </c>
      <c r="O200" s="29">
        <v>-0.36645299999999997</v>
      </c>
      <c r="P200" s="29">
        <v>0.66684500000000002</v>
      </c>
      <c r="Q200" s="29">
        <v>9.2158540000000002</v>
      </c>
      <c r="R200" s="29">
        <v>6.2943709999999999</v>
      </c>
      <c r="S200" s="29">
        <v>9.5877520000000001</v>
      </c>
      <c r="T200" s="30">
        <f t="shared" si="37"/>
        <v>6.9551757283667748E-2</v>
      </c>
      <c r="U200" s="30">
        <f t="shared" si="38"/>
        <v>-5.8219161215632184E-2</v>
      </c>
      <c r="V200" s="30">
        <f t="shared" si="39"/>
        <v>6.1770292801947603E-2</v>
      </c>
      <c r="W200" s="30">
        <f t="shared" si="40"/>
        <v>3.4650521832895138E-2</v>
      </c>
      <c r="X200" s="12" t="str">
        <f t="shared" si="34"/>
        <v>YES</v>
      </c>
      <c r="Y200" s="12" t="str">
        <f t="shared" si="35"/>
        <v>NO</v>
      </c>
      <c r="Z200" s="31" t="str">
        <f t="shared" si="41"/>
        <v>NO</v>
      </c>
      <c r="AA200" s="12"/>
      <c r="AB200" s="12"/>
    </row>
    <row r="201" spans="1:28" s="8" customFormat="1" ht="67.5" customHeight="1" x14ac:dyDescent="0.25">
      <c r="A201" s="28">
        <v>200</v>
      </c>
      <c r="B201" s="28" t="s">
        <v>1529</v>
      </c>
      <c r="C201" s="28" t="s">
        <v>1530</v>
      </c>
      <c r="D201" s="28" t="s">
        <v>1531</v>
      </c>
      <c r="E201" s="28" t="s">
        <v>1532</v>
      </c>
      <c r="F201" s="28" t="s">
        <v>1533</v>
      </c>
      <c r="G201" s="28" t="s">
        <v>99</v>
      </c>
      <c r="H201" s="28" t="s">
        <v>100</v>
      </c>
      <c r="I201" s="28" t="s">
        <v>767</v>
      </c>
      <c r="J201" s="28" t="s">
        <v>90</v>
      </c>
      <c r="K201" s="12"/>
      <c r="L201" s="28" t="s">
        <v>1534</v>
      </c>
      <c r="M201" s="28" t="s">
        <v>1535</v>
      </c>
      <c r="N201" s="29">
        <v>1.0476490000000001</v>
      </c>
      <c r="O201" s="29">
        <v>-7.5115000000000001E-2</v>
      </c>
      <c r="P201" s="29">
        <v>0.174514</v>
      </c>
      <c r="Q201" s="29">
        <v>9.1907890000000005</v>
      </c>
      <c r="R201" s="29">
        <v>7.524616</v>
      </c>
      <c r="S201" s="29">
        <v>9.1601269999999992</v>
      </c>
      <c r="T201" s="30">
        <f t="shared" si="37"/>
        <v>1.9051482583156327E-2</v>
      </c>
      <c r="U201" s="30">
        <f t="shared" si="38"/>
        <v>-9.9825692101763071E-3</v>
      </c>
      <c r="V201" s="30">
        <f t="shared" si="39"/>
        <v>0.11398901661217552</v>
      </c>
      <c r="W201" s="30">
        <f t="shared" si="40"/>
        <v>4.4329446057379616E-2</v>
      </c>
      <c r="X201" s="12" t="str">
        <f t="shared" si="34"/>
        <v>YES</v>
      </c>
      <c r="Y201" s="12" t="str">
        <f t="shared" si="35"/>
        <v>NO</v>
      </c>
      <c r="Z201" s="31" t="str">
        <f t="shared" si="41"/>
        <v>NO</v>
      </c>
      <c r="AA201" s="12"/>
      <c r="AB201" s="12"/>
    </row>
    <row r="202" spans="1:28" s="8" customFormat="1" ht="67.5" customHeight="1" x14ac:dyDescent="0.25">
      <c r="A202" s="28">
        <v>201</v>
      </c>
      <c r="B202" s="28" t="s">
        <v>1537</v>
      </c>
      <c r="C202" s="28" t="s">
        <v>246</v>
      </c>
      <c r="D202" s="28" t="s">
        <v>247</v>
      </c>
      <c r="E202" s="28" t="s">
        <v>248</v>
      </c>
      <c r="F202" s="12"/>
      <c r="G202" s="28" t="s">
        <v>128</v>
      </c>
      <c r="H202" s="28" t="s">
        <v>129</v>
      </c>
      <c r="I202" s="12"/>
      <c r="J202" s="12"/>
      <c r="K202" s="28" t="s">
        <v>1538</v>
      </c>
      <c r="L202" s="12"/>
      <c r="M202" s="28" t="s">
        <v>1539</v>
      </c>
      <c r="N202" s="29">
        <v>0.51416240999999996</v>
      </c>
      <c r="O202" s="29">
        <v>5.1353780000000002E-2</v>
      </c>
      <c r="P202" s="29">
        <v>0.20765865</v>
      </c>
      <c r="Q202" s="29">
        <v>9.1889823790000005</v>
      </c>
      <c r="R202" s="29">
        <v>6.2291376400000003</v>
      </c>
      <c r="S202" s="29">
        <v>7.5324970899999997</v>
      </c>
      <c r="T202" s="30">
        <f t="shared" si="37"/>
        <v>2.7568367769525419E-2</v>
      </c>
      <c r="U202" s="30">
        <f t="shared" si="38"/>
        <v>8.2441234995732082E-3</v>
      </c>
      <c r="V202" s="30">
        <f t="shared" si="39"/>
        <v>5.5954227442533651E-2</v>
      </c>
      <c r="W202" s="30">
        <f t="shared" si="40"/>
        <v>3.3688629648951897E-2</v>
      </c>
      <c r="X202" s="12" t="str">
        <f t="shared" si="34"/>
        <v>YES</v>
      </c>
      <c r="Y202" s="12" t="str">
        <f t="shared" si="35"/>
        <v>NO</v>
      </c>
      <c r="Z202" s="31" t="str">
        <f t="shared" si="41"/>
        <v>NO</v>
      </c>
      <c r="AA202" s="12"/>
      <c r="AB202" s="12"/>
    </row>
    <row r="203" spans="1:28" s="8" customFormat="1" ht="67.5" customHeight="1" x14ac:dyDescent="0.25">
      <c r="A203" s="28">
        <v>202</v>
      </c>
      <c r="B203" s="28" t="s">
        <v>1541</v>
      </c>
      <c r="C203" s="28" t="s">
        <v>108</v>
      </c>
      <c r="D203" s="28" t="s">
        <v>109</v>
      </c>
      <c r="E203" s="28" t="s">
        <v>631</v>
      </c>
      <c r="F203" s="12"/>
      <c r="G203" s="28" t="s">
        <v>128</v>
      </c>
      <c r="H203" s="28" t="s">
        <v>129</v>
      </c>
      <c r="I203" s="12"/>
      <c r="J203" s="12"/>
      <c r="K203" s="28" t="s">
        <v>1542</v>
      </c>
      <c r="L203" s="12"/>
      <c r="M203" s="28" t="s">
        <v>1543</v>
      </c>
      <c r="N203" s="29">
        <v>1.476572</v>
      </c>
      <c r="O203" s="29">
        <v>0.56861399999999995</v>
      </c>
      <c r="P203" s="29">
        <v>0.49363099999999999</v>
      </c>
      <c r="Q203" s="29">
        <v>9.1872070000000008</v>
      </c>
      <c r="R203" s="29">
        <v>6.9355140000000004</v>
      </c>
      <c r="S203" s="29">
        <v>7.5812010000000001</v>
      </c>
      <c r="T203" s="30">
        <f t="shared" si="37"/>
        <v>6.5112506580421753E-2</v>
      </c>
      <c r="U203" s="30">
        <f t="shared" si="38"/>
        <v>8.1985848489383756E-2</v>
      </c>
      <c r="V203" s="30">
        <f t="shared" si="39"/>
        <v>0.16072044528875859</v>
      </c>
      <c r="W203" s="30">
        <f t="shared" si="40"/>
        <v>0.1071053558141138</v>
      </c>
      <c r="X203" s="12" t="str">
        <f t="shared" si="34"/>
        <v>YES</v>
      </c>
      <c r="Y203" s="12" t="str">
        <f t="shared" si="35"/>
        <v>NO</v>
      </c>
      <c r="Z203" s="31" t="str">
        <f t="shared" si="41"/>
        <v>NO</v>
      </c>
      <c r="AA203" s="12"/>
      <c r="AB203" s="12"/>
    </row>
    <row r="204" spans="1:28" s="8" customFormat="1" ht="67.5" customHeight="1" x14ac:dyDescent="0.25">
      <c r="A204" s="28">
        <v>203</v>
      </c>
      <c r="B204" s="28" t="s">
        <v>1552</v>
      </c>
      <c r="C204" s="28" t="s">
        <v>236</v>
      </c>
      <c r="D204" s="28" t="s">
        <v>237</v>
      </c>
      <c r="E204" s="28" t="s">
        <v>1553</v>
      </c>
      <c r="F204" s="12"/>
      <c r="G204" s="28" t="s">
        <v>128</v>
      </c>
      <c r="H204" s="28" t="s">
        <v>129</v>
      </c>
      <c r="I204" s="12"/>
      <c r="J204" s="12"/>
      <c r="K204" s="28" t="s">
        <v>1554</v>
      </c>
      <c r="L204" s="12"/>
      <c r="M204" s="28" t="s">
        <v>1555</v>
      </c>
      <c r="N204" s="29">
        <v>1.5020169999999999</v>
      </c>
      <c r="O204" s="29">
        <v>0.78884600000000005</v>
      </c>
      <c r="P204" s="29">
        <v>1.764818</v>
      </c>
      <c r="Q204" s="29">
        <v>9.1232310000000005</v>
      </c>
      <c r="R204" s="29">
        <v>5.262626</v>
      </c>
      <c r="S204" s="29">
        <v>10.886362</v>
      </c>
      <c r="T204" s="30">
        <f t="shared" si="37"/>
        <v>0.16211274253051663</v>
      </c>
      <c r="U204" s="30">
        <f t="shared" si="38"/>
        <v>0.14989588847848964</v>
      </c>
      <c r="V204" s="30">
        <f t="shared" si="39"/>
        <v>0.1646365196715944</v>
      </c>
      <c r="W204" s="30">
        <f t="shared" si="40"/>
        <v>0.16047981382244272</v>
      </c>
      <c r="X204" s="12" t="str">
        <f t="shared" si="34"/>
        <v>YES</v>
      </c>
      <c r="Y204" s="12" t="str">
        <f t="shared" si="35"/>
        <v>NO</v>
      </c>
      <c r="Z204" s="31" t="str">
        <f t="shared" ref="Z204:Z215" si="42">IF(AVERAGE(N204:P204)&lt;0,"YES","NO")</f>
        <v>NO</v>
      </c>
      <c r="AA204" s="12"/>
      <c r="AB204" s="12"/>
    </row>
    <row r="205" spans="1:28" s="8" customFormat="1" ht="67.5" customHeight="1" x14ac:dyDescent="0.25">
      <c r="A205" s="28">
        <v>204</v>
      </c>
      <c r="B205" s="28" t="s">
        <v>1557</v>
      </c>
      <c r="C205" s="28" t="s">
        <v>186</v>
      </c>
      <c r="D205" s="28" t="s">
        <v>187</v>
      </c>
      <c r="E205" s="28" t="s">
        <v>1558</v>
      </c>
      <c r="F205" s="28" t="s">
        <v>1559</v>
      </c>
      <c r="G205" s="28" t="s">
        <v>128</v>
      </c>
      <c r="H205" s="28" t="s">
        <v>129</v>
      </c>
      <c r="I205" s="28" t="s">
        <v>460</v>
      </c>
      <c r="J205" s="28" t="s">
        <v>90</v>
      </c>
      <c r="K205" s="28" t="s">
        <v>338</v>
      </c>
      <c r="L205" s="28" t="s">
        <v>461</v>
      </c>
      <c r="M205" s="28" t="s">
        <v>1560</v>
      </c>
      <c r="N205" s="29">
        <v>0.63315299999999997</v>
      </c>
      <c r="O205" s="29">
        <v>0.52290800000000004</v>
      </c>
      <c r="P205" s="29">
        <v>0.41621900000000001</v>
      </c>
      <c r="Q205" s="29">
        <v>9.0847519999999999</v>
      </c>
      <c r="R205" s="29">
        <v>9.0415949999999992</v>
      </c>
      <c r="S205" s="29">
        <v>9.3544850000000004</v>
      </c>
      <c r="T205" s="30">
        <f t="shared" si="37"/>
        <v>4.44940581977522E-2</v>
      </c>
      <c r="U205" s="30">
        <f t="shared" si="38"/>
        <v>5.7833601261724293E-2</v>
      </c>
      <c r="V205" s="30">
        <f t="shared" si="39"/>
        <v>6.9694032374246428E-2</v>
      </c>
      <c r="W205" s="30">
        <f t="shared" si="40"/>
        <v>5.7213697168994014E-2</v>
      </c>
      <c r="X205" s="12" t="str">
        <f t="shared" si="34"/>
        <v>YES</v>
      </c>
      <c r="Y205" s="12" t="str">
        <f t="shared" si="35"/>
        <v>NO</v>
      </c>
      <c r="Z205" s="31" t="str">
        <f t="shared" si="42"/>
        <v>NO</v>
      </c>
      <c r="AA205" s="12"/>
      <c r="AB205" s="12"/>
    </row>
    <row r="206" spans="1:28" s="8" customFormat="1" ht="67.5" customHeight="1" x14ac:dyDescent="0.25">
      <c r="A206" s="28">
        <v>205</v>
      </c>
      <c r="B206" s="28" t="s">
        <v>1562</v>
      </c>
      <c r="C206" s="28" t="s">
        <v>142</v>
      </c>
      <c r="D206" s="28" t="s">
        <v>143</v>
      </c>
      <c r="E206" s="28" t="s">
        <v>1563</v>
      </c>
      <c r="F206" s="12"/>
      <c r="G206" s="28" t="s">
        <v>99</v>
      </c>
      <c r="H206" s="28" t="s">
        <v>100</v>
      </c>
      <c r="I206" s="28" t="s">
        <v>1564</v>
      </c>
      <c r="J206" s="28" t="s">
        <v>102</v>
      </c>
      <c r="K206" s="28" t="s">
        <v>1565</v>
      </c>
      <c r="L206" s="28" t="s">
        <v>1566</v>
      </c>
      <c r="M206" s="12"/>
      <c r="N206" s="29">
        <v>0.28529856420785699</v>
      </c>
      <c r="O206" s="29">
        <v>7.9391183003024196E-2</v>
      </c>
      <c r="P206" s="29">
        <v>0.27231848636388301</v>
      </c>
      <c r="Q206" s="29">
        <v>8.9271422312029003</v>
      </c>
      <c r="R206" s="29">
        <v>7.6244196759799596</v>
      </c>
      <c r="S206" s="29">
        <v>9.1430475566893801</v>
      </c>
      <c r="T206" s="30">
        <f t="shared" si="37"/>
        <v>2.9784214144729575E-2</v>
      </c>
      <c r="U206" s="30">
        <f t="shared" si="38"/>
        <v>1.0412750920983389E-2</v>
      </c>
      <c r="V206" s="30">
        <f t="shared" si="39"/>
        <v>3.1958554800511345E-2</v>
      </c>
      <c r="W206" s="30">
        <f t="shared" si="40"/>
        <v>2.4791512572721761E-2</v>
      </c>
      <c r="X206" s="12" t="str">
        <f t="shared" si="34"/>
        <v>YES</v>
      </c>
      <c r="Y206" s="12" t="str">
        <f t="shared" si="35"/>
        <v>NO</v>
      </c>
      <c r="Z206" s="31" t="str">
        <f t="shared" si="42"/>
        <v>NO</v>
      </c>
      <c r="AA206" s="12"/>
      <c r="AB206" s="12"/>
    </row>
    <row r="207" spans="1:28" s="8" customFormat="1" ht="67.5" customHeight="1" x14ac:dyDescent="0.25">
      <c r="A207" s="28">
        <v>206</v>
      </c>
      <c r="B207" s="28" t="s">
        <v>1568</v>
      </c>
      <c r="C207" s="28" t="s">
        <v>186</v>
      </c>
      <c r="D207" s="28" t="s">
        <v>187</v>
      </c>
      <c r="E207" s="28" t="s">
        <v>1569</v>
      </c>
      <c r="F207" s="28" t="s">
        <v>1570</v>
      </c>
      <c r="G207" s="28" t="s">
        <v>87</v>
      </c>
      <c r="H207" s="28" t="s">
        <v>88</v>
      </c>
      <c r="I207" s="12"/>
      <c r="J207" s="12"/>
      <c r="K207" s="28" t="s">
        <v>198</v>
      </c>
      <c r="L207" s="12"/>
      <c r="M207" s="28" t="s">
        <v>1571</v>
      </c>
      <c r="N207" s="29">
        <v>0.37303500000000001</v>
      </c>
      <c r="O207" s="29">
        <v>0.27874500000000002</v>
      </c>
      <c r="P207" s="29">
        <v>0.34540199999999999</v>
      </c>
      <c r="Q207" s="29">
        <v>8.9805630000000001</v>
      </c>
      <c r="R207" s="29">
        <v>5.5674900000000003</v>
      </c>
      <c r="S207" s="29">
        <v>8.059412</v>
      </c>
      <c r="T207" s="30">
        <f t="shared" si="37"/>
        <v>4.2856972692300627E-2</v>
      </c>
      <c r="U207" s="30">
        <f t="shared" si="38"/>
        <v>5.0066547043640851E-2</v>
      </c>
      <c r="V207" s="30">
        <f t="shared" si="39"/>
        <v>4.1538041657299213E-2</v>
      </c>
      <c r="W207" s="30">
        <f t="shared" si="40"/>
        <v>4.4108527869002566E-2</v>
      </c>
      <c r="X207" s="12" t="str">
        <f t="shared" si="34"/>
        <v>YES</v>
      </c>
      <c r="Y207" s="12" t="str">
        <f t="shared" si="35"/>
        <v>NO</v>
      </c>
      <c r="Z207" s="31" t="str">
        <f t="shared" si="42"/>
        <v>NO</v>
      </c>
      <c r="AA207" s="12"/>
      <c r="AB207" s="12"/>
    </row>
    <row r="208" spans="1:28" s="8" customFormat="1" ht="67.5" customHeight="1" x14ac:dyDescent="0.25">
      <c r="A208" s="28">
        <v>207</v>
      </c>
      <c r="B208" s="28" t="s">
        <v>1573</v>
      </c>
      <c r="C208" s="28" t="s">
        <v>186</v>
      </c>
      <c r="D208" s="28" t="s">
        <v>187</v>
      </c>
      <c r="E208" s="28" t="s">
        <v>526</v>
      </c>
      <c r="F208" s="28" t="s">
        <v>1574</v>
      </c>
      <c r="G208" s="28" t="s">
        <v>128</v>
      </c>
      <c r="H208" s="28" t="s">
        <v>129</v>
      </c>
      <c r="I208" s="12"/>
      <c r="J208" s="12"/>
      <c r="K208" s="28" t="s">
        <v>338</v>
      </c>
      <c r="L208" s="12"/>
      <c r="M208" s="28" t="s">
        <v>1575</v>
      </c>
      <c r="N208" s="29">
        <v>4.7516999999999997E-2</v>
      </c>
      <c r="O208" s="29">
        <v>1.5148999999999999E-2</v>
      </c>
      <c r="P208" s="29">
        <v>4.9812000000000002E-2</v>
      </c>
      <c r="Q208" s="29">
        <v>8.8550710000000006</v>
      </c>
      <c r="R208" s="29">
        <v>10.577605999999999</v>
      </c>
      <c r="S208" s="29">
        <v>8.2714350000000003</v>
      </c>
      <c r="T208" s="30">
        <f t="shared" si="37"/>
        <v>6.022171485358949E-3</v>
      </c>
      <c r="U208" s="30">
        <f t="shared" si="38"/>
        <v>1.4321766191707273E-3</v>
      </c>
      <c r="V208" s="30">
        <f t="shared" si="39"/>
        <v>5.3660778101045142E-3</v>
      </c>
      <c r="W208" s="30">
        <f t="shared" si="40"/>
        <v>4.0599749235781316E-3</v>
      </c>
      <c r="X208" s="12" t="str">
        <f t="shared" si="34"/>
        <v>YES</v>
      </c>
      <c r="Y208" s="12" t="str">
        <f t="shared" si="35"/>
        <v>NO</v>
      </c>
      <c r="Z208" s="31" t="str">
        <f t="shared" si="42"/>
        <v>NO</v>
      </c>
      <c r="AA208" s="12"/>
      <c r="AB208" s="12"/>
    </row>
    <row r="209" spans="1:28" s="8" customFormat="1" ht="67.5" customHeight="1" x14ac:dyDescent="0.25">
      <c r="A209" s="28">
        <v>208</v>
      </c>
      <c r="B209" s="28" t="s">
        <v>1577</v>
      </c>
      <c r="C209" s="28" t="s">
        <v>186</v>
      </c>
      <c r="D209" s="28" t="s">
        <v>187</v>
      </c>
      <c r="E209" s="28" t="s">
        <v>1578</v>
      </c>
      <c r="F209" s="28" t="s">
        <v>1579</v>
      </c>
      <c r="G209" s="28" t="s">
        <v>128</v>
      </c>
      <c r="H209" s="28" t="s">
        <v>129</v>
      </c>
      <c r="I209" s="28" t="s">
        <v>1580</v>
      </c>
      <c r="J209" s="28" t="s">
        <v>167</v>
      </c>
      <c r="K209" s="28" t="s">
        <v>338</v>
      </c>
      <c r="L209" s="28" t="s">
        <v>1581</v>
      </c>
      <c r="M209" s="28" t="s">
        <v>1582</v>
      </c>
      <c r="N209" s="29">
        <v>0.88490199999999997</v>
      </c>
      <c r="O209" s="29">
        <v>0.47600199999999998</v>
      </c>
      <c r="P209" s="29">
        <v>0.69534499999999999</v>
      </c>
      <c r="Q209" s="29">
        <v>8.8225840000000009</v>
      </c>
      <c r="R209" s="29">
        <v>7.1557579999999996</v>
      </c>
      <c r="S209" s="29">
        <v>8.2800449999999994</v>
      </c>
      <c r="T209" s="30">
        <f t="shared" si="37"/>
        <v>8.3978408329906426E-2</v>
      </c>
      <c r="U209" s="30">
        <f t="shared" si="38"/>
        <v>6.6520136650792275E-2</v>
      </c>
      <c r="V209" s="30">
        <f t="shared" si="39"/>
        <v>0.10029964010543849</v>
      </c>
      <c r="W209" s="30">
        <f t="shared" si="40"/>
        <v>8.4764456927824583E-2</v>
      </c>
      <c r="X209" s="12" t="str">
        <f t="shared" si="34"/>
        <v>YES</v>
      </c>
      <c r="Y209" s="12" t="str">
        <f t="shared" si="35"/>
        <v>NO</v>
      </c>
      <c r="Z209" s="31" t="str">
        <f t="shared" si="42"/>
        <v>NO</v>
      </c>
      <c r="AA209" s="12"/>
      <c r="AB209" s="12"/>
    </row>
    <row r="210" spans="1:28" s="8" customFormat="1" ht="67.5" customHeight="1" x14ac:dyDescent="0.25">
      <c r="A210" s="28">
        <v>209</v>
      </c>
      <c r="B210" s="28" t="s">
        <v>1584</v>
      </c>
      <c r="C210" s="28" t="s">
        <v>186</v>
      </c>
      <c r="D210" s="28" t="s">
        <v>187</v>
      </c>
      <c r="E210" s="28" t="s">
        <v>1578</v>
      </c>
      <c r="F210" s="28" t="s">
        <v>1585</v>
      </c>
      <c r="G210" s="28" t="s">
        <v>128</v>
      </c>
      <c r="H210" s="28" t="s">
        <v>129</v>
      </c>
      <c r="I210" s="28" t="s">
        <v>494</v>
      </c>
      <c r="J210" s="28" t="s">
        <v>90</v>
      </c>
      <c r="K210" s="28" t="s">
        <v>338</v>
      </c>
      <c r="L210" s="28" t="s">
        <v>495</v>
      </c>
      <c r="M210" s="28" t="s">
        <v>1586</v>
      </c>
      <c r="N210" s="29">
        <v>2.1567620000000001</v>
      </c>
      <c r="O210" s="29">
        <v>1.0846769999999999</v>
      </c>
      <c r="P210" s="29">
        <v>1.5224070000000001</v>
      </c>
      <c r="Q210" s="29">
        <v>8.7882339999999992</v>
      </c>
      <c r="R210" s="29">
        <v>5.8647320000000001</v>
      </c>
      <c r="S210" s="29">
        <v>6.8360200000000004</v>
      </c>
      <c r="T210" s="30">
        <f t="shared" si="37"/>
        <v>0.22270370771296749</v>
      </c>
      <c r="U210" s="30">
        <f t="shared" si="38"/>
        <v>0.18494911617444751</v>
      </c>
      <c r="V210" s="30">
        <f t="shared" si="39"/>
        <v>0.24541472154701391</v>
      </c>
      <c r="W210" s="30">
        <f t="shared" si="40"/>
        <v>0.22168779857737353</v>
      </c>
      <c r="X210" s="12" t="str">
        <f t="shared" si="34"/>
        <v>YES</v>
      </c>
      <c r="Y210" s="12" t="str">
        <f t="shared" si="35"/>
        <v>NO</v>
      </c>
      <c r="Z210" s="31" t="str">
        <f t="shared" si="42"/>
        <v>NO</v>
      </c>
      <c r="AA210" s="12"/>
      <c r="AB210" s="12"/>
    </row>
    <row r="211" spans="1:28" s="8" customFormat="1" ht="67.5" customHeight="1" x14ac:dyDescent="0.25">
      <c r="A211" s="28">
        <v>210</v>
      </c>
      <c r="B211" s="28" t="s">
        <v>1588</v>
      </c>
      <c r="C211" s="28" t="s">
        <v>907</v>
      </c>
      <c r="D211" s="28" t="s">
        <v>908</v>
      </c>
      <c r="E211" s="28" t="s">
        <v>909</v>
      </c>
      <c r="F211" s="12"/>
      <c r="G211" s="28" t="s">
        <v>128</v>
      </c>
      <c r="H211" s="28" t="s">
        <v>129</v>
      </c>
      <c r="I211" s="12"/>
      <c r="J211" s="12"/>
      <c r="K211" s="12"/>
      <c r="L211" s="12"/>
      <c r="M211" s="12"/>
      <c r="N211" s="29">
        <v>1.0056815276698901</v>
      </c>
      <c r="O211" s="29">
        <v>0.59768689595677604</v>
      </c>
      <c r="P211" s="29">
        <v>0.82010834952202105</v>
      </c>
      <c r="Q211" s="29">
        <v>8.7750442599889809</v>
      </c>
      <c r="R211" s="29">
        <v>7.0377759819033603</v>
      </c>
      <c r="S211" s="29">
        <v>6.7556680936623801</v>
      </c>
      <c r="T211" s="30">
        <f t="shared" si="37"/>
        <v>0.12139559524710519</v>
      </c>
      <c r="U211" s="30">
        <f t="shared" si="38"/>
        <v>8.4925535779149963E-2</v>
      </c>
      <c r="V211" s="30">
        <f t="shared" si="39"/>
        <v>0.11460700343762743</v>
      </c>
      <c r="W211" s="30">
        <f t="shared" si="40"/>
        <v>0.1073832122522228</v>
      </c>
      <c r="X211" s="12" t="str">
        <f t="shared" si="34"/>
        <v>YES</v>
      </c>
      <c r="Y211" s="12" t="str">
        <f t="shared" si="35"/>
        <v>NO</v>
      </c>
      <c r="Z211" s="31" t="str">
        <f t="shared" si="42"/>
        <v>NO</v>
      </c>
      <c r="AA211" s="12"/>
      <c r="AB211" s="12"/>
    </row>
    <row r="212" spans="1:28" s="8" customFormat="1" ht="67.5" customHeight="1" x14ac:dyDescent="0.25">
      <c r="A212" s="28">
        <v>211</v>
      </c>
      <c r="B212" s="28" t="s">
        <v>1590</v>
      </c>
      <c r="C212" s="28" t="s">
        <v>186</v>
      </c>
      <c r="D212" s="28" t="s">
        <v>187</v>
      </c>
      <c r="E212" s="28" t="s">
        <v>526</v>
      </c>
      <c r="F212" s="28" t="s">
        <v>1591</v>
      </c>
      <c r="G212" s="28" t="s">
        <v>99</v>
      </c>
      <c r="H212" s="28" t="s">
        <v>100</v>
      </c>
      <c r="I212" s="28" t="s">
        <v>1592</v>
      </c>
      <c r="J212" s="28" t="s">
        <v>90</v>
      </c>
      <c r="K212" s="28" t="s">
        <v>521</v>
      </c>
      <c r="L212" s="28" t="s">
        <v>1593</v>
      </c>
      <c r="M212" s="28" t="s">
        <v>1594</v>
      </c>
      <c r="N212" s="29">
        <v>0.56285700000000005</v>
      </c>
      <c r="O212" s="29">
        <v>0.48361799999999999</v>
      </c>
      <c r="P212" s="29">
        <v>0.50666199999999995</v>
      </c>
      <c r="Q212" s="29">
        <v>8.7271020000000004</v>
      </c>
      <c r="R212" s="29">
        <v>7.056584</v>
      </c>
      <c r="S212" s="29">
        <v>8.5447240000000004</v>
      </c>
      <c r="T212" s="30">
        <f t="shared" si="37"/>
        <v>5.9295303160172279E-2</v>
      </c>
      <c r="U212" s="30">
        <f t="shared" si="38"/>
        <v>6.8534293646897698E-2</v>
      </c>
      <c r="V212" s="30">
        <f t="shared" si="39"/>
        <v>6.4495292939168128E-2</v>
      </c>
      <c r="W212" s="30">
        <f t="shared" si="40"/>
        <v>6.384046470772238E-2</v>
      </c>
      <c r="X212" s="12" t="str">
        <f t="shared" si="34"/>
        <v>YES</v>
      </c>
      <c r="Y212" s="12" t="str">
        <f t="shared" si="35"/>
        <v>NO</v>
      </c>
      <c r="Z212" s="31" t="str">
        <f t="shared" si="42"/>
        <v>NO</v>
      </c>
      <c r="AA212" s="12"/>
      <c r="AB212" s="12"/>
    </row>
    <row r="213" spans="1:28" s="8" customFormat="1" ht="67.5" customHeight="1" x14ac:dyDescent="0.25">
      <c r="A213" s="28">
        <v>212</v>
      </c>
      <c r="B213" s="28" t="s">
        <v>1596</v>
      </c>
      <c r="C213" s="28" t="s">
        <v>186</v>
      </c>
      <c r="D213" s="28" t="s">
        <v>187</v>
      </c>
      <c r="E213" s="28" t="s">
        <v>1597</v>
      </c>
      <c r="F213" s="28" t="s">
        <v>1598</v>
      </c>
      <c r="G213" s="28" t="s">
        <v>128</v>
      </c>
      <c r="H213" s="28" t="s">
        <v>129</v>
      </c>
      <c r="I213" s="28" t="s">
        <v>1599</v>
      </c>
      <c r="J213" s="28" t="s">
        <v>90</v>
      </c>
      <c r="K213" s="28" t="s">
        <v>338</v>
      </c>
      <c r="L213" s="28" t="s">
        <v>1600</v>
      </c>
      <c r="M213" s="28" t="s">
        <v>1601</v>
      </c>
      <c r="N213" s="29">
        <v>0.51183900000000004</v>
      </c>
      <c r="O213" s="29">
        <v>0.71919299999999997</v>
      </c>
      <c r="P213" s="29">
        <v>0.586974</v>
      </c>
      <c r="Q213" s="29">
        <v>8.7216769999999997</v>
      </c>
      <c r="R213" s="29">
        <v>8.4134639999999994</v>
      </c>
      <c r="S213" s="29">
        <v>8.9323540000000001</v>
      </c>
      <c r="T213" s="30">
        <f t="shared" si="37"/>
        <v>6.5713248713608979E-2</v>
      </c>
      <c r="U213" s="30">
        <f t="shared" si="38"/>
        <v>8.5481200133500301E-2</v>
      </c>
      <c r="V213" s="30">
        <f t="shared" si="39"/>
        <v>5.8685846770064984E-2</v>
      </c>
      <c r="W213" s="30">
        <f t="shared" si="40"/>
        <v>6.9742259469120452E-2</v>
      </c>
      <c r="X213" s="12" t="str">
        <f t="shared" si="34"/>
        <v>YES</v>
      </c>
      <c r="Y213" s="12" t="str">
        <f t="shared" si="35"/>
        <v>NO</v>
      </c>
      <c r="Z213" s="31" t="str">
        <f t="shared" si="42"/>
        <v>NO</v>
      </c>
      <c r="AA213" s="12"/>
      <c r="AB213" s="12"/>
    </row>
    <row r="214" spans="1:28" s="8" customFormat="1" ht="67.5" customHeight="1" x14ac:dyDescent="0.25">
      <c r="A214" s="28">
        <v>213</v>
      </c>
      <c r="B214" s="28" t="s">
        <v>1603</v>
      </c>
      <c r="C214" s="28" t="s">
        <v>186</v>
      </c>
      <c r="D214" s="28" t="s">
        <v>187</v>
      </c>
      <c r="E214" s="28" t="s">
        <v>1604</v>
      </c>
      <c r="F214" s="28" t="s">
        <v>1605</v>
      </c>
      <c r="G214" s="28" t="s">
        <v>128</v>
      </c>
      <c r="H214" s="28" t="s">
        <v>129</v>
      </c>
      <c r="I214" s="12"/>
      <c r="J214" s="12"/>
      <c r="K214" s="28" t="s">
        <v>338</v>
      </c>
      <c r="L214" s="12"/>
      <c r="M214" s="28" t="s">
        <v>1606</v>
      </c>
      <c r="N214" s="29">
        <v>0.146257</v>
      </c>
      <c r="O214" s="29">
        <v>0.143125</v>
      </c>
      <c r="P214" s="29">
        <v>0.191659</v>
      </c>
      <c r="Q214" s="29">
        <v>8.7172730000000005</v>
      </c>
      <c r="R214" s="29">
        <v>8.1900840000000006</v>
      </c>
      <c r="S214" s="29">
        <v>9.4789359999999991</v>
      </c>
      <c r="T214" s="30">
        <f t="shared" si="37"/>
        <v>2.0219463450328181E-2</v>
      </c>
      <c r="U214" s="30">
        <f t="shared" si="38"/>
        <v>1.7475400740700583E-2</v>
      </c>
      <c r="V214" s="30">
        <f t="shared" si="39"/>
        <v>1.677783866583047E-2</v>
      </c>
      <c r="W214" s="30">
        <f t="shared" si="40"/>
        <v>1.8230715470339089E-2</v>
      </c>
      <c r="X214" s="12" t="str">
        <f t="shared" si="34"/>
        <v>YES</v>
      </c>
      <c r="Y214" s="12" t="str">
        <f t="shared" si="35"/>
        <v>NO</v>
      </c>
      <c r="Z214" s="31" t="str">
        <f t="shared" si="42"/>
        <v>NO</v>
      </c>
      <c r="AA214" s="12"/>
      <c r="AB214" s="12"/>
    </row>
    <row r="215" spans="1:28" s="8" customFormat="1" ht="67.5" customHeight="1" x14ac:dyDescent="0.25">
      <c r="A215" s="28">
        <v>214</v>
      </c>
      <c r="B215" s="28" t="s">
        <v>1608</v>
      </c>
      <c r="C215" s="28" t="s">
        <v>186</v>
      </c>
      <c r="D215" s="28" t="s">
        <v>187</v>
      </c>
      <c r="E215" s="28" t="s">
        <v>961</v>
      </c>
      <c r="F215" s="28" t="s">
        <v>1609</v>
      </c>
      <c r="G215" s="28" t="s">
        <v>99</v>
      </c>
      <c r="H215" s="28" t="s">
        <v>100</v>
      </c>
      <c r="I215" s="28" t="s">
        <v>1610</v>
      </c>
      <c r="J215" s="28" t="s">
        <v>90</v>
      </c>
      <c r="K215" s="28" t="s">
        <v>521</v>
      </c>
      <c r="L215" s="28" t="s">
        <v>1611</v>
      </c>
      <c r="M215" s="28" t="s">
        <v>1612</v>
      </c>
      <c r="N215" s="29">
        <v>0.106004</v>
      </c>
      <c r="O215" s="29">
        <v>0.23685</v>
      </c>
      <c r="P215" s="29">
        <v>0.12967300000000001</v>
      </c>
      <c r="Q215" s="29">
        <v>8.6811050000000005</v>
      </c>
      <c r="R215" s="29">
        <v>6.2707800000000002</v>
      </c>
      <c r="S215" s="29">
        <v>7.477595</v>
      </c>
      <c r="T215" s="30">
        <f t="shared" si="37"/>
        <v>1.7341538288714486E-2</v>
      </c>
      <c r="U215" s="30">
        <f t="shared" si="38"/>
        <v>3.7770420904576461E-2</v>
      </c>
      <c r="V215" s="30">
        <f t="shared" si="39"/>
        <v>1.2210887899639504E-2</v>
      </c>
      <c r="W215" s="30">
        <f t="shared" si="40"/>
        <v>2.1067229378478682E-2</v>
      </c>
      <c r="X215" s="12" t="str">
        <f t="shared" si="34"/>
        <v>YES</v>
      </c>
      <c r="Y215" s="12" t="str">
        <f t="shared" si="35"/>
        <v>NO</v>
      </c>
      <c r="Z215" s="31" t="str">
        <f t="shared" si="42"/>
        <v>NO</v>
      </c>
      <c r="AA215" s="12"/>
      <c r="AB215" s="12"/>
    </row>
    <row r="216" spans="1:28" s="8" customFormat="1" ht="67.5" customHeight="1" x14ac:dyDescent="0.25">
      <c r="A216" s="28">
        <v>215</v>
      </c>
      <c r="B216" s="28" t="s">
        <v>1621</v>
      </c>
      <c r="C216" s="28" t="s">
        <v>142</v>
      </c>
      <c r="D216" s="28" t="s">
        <v>143</v>
      </c>
      <c r="E216" s="28" t="s">
        <v>1622</v>
      </c>
      <c r="F216" s="28" t="s">
        <v>1623</v>
      </c>
      <c r="G216" s="28" t="s">
        <v>87</v>
      </c>
      <c r="H216" s="28" t="s">
        <v>88</v>
      </c>
      <c r="I216" s="28" t="s">
        <v>1624</v>
      </c>
      <c r="J216" s="28" t="s">
        <v>90</v>
      </c>
      <c r="K216" s="28" t="s">
        <v>1625</v>
      </c>
      <c r="L216" s="28" t="s">
        <v>1626</v>
      </c>
      <c r="M216" s="28" t="s">
        <v>1627</v>
      </c>
      <c r="N216" s="29">
        <v>-2.8029332623929798E-3</v>
      </c>
      <c r="O216" s="29">
        <v>0.14999296909115301</v>
      </c>
      <c r="P216" s="29">
        <v>3.1530547006391497E-2</v>
      </c>
      <c r="Q216" s="29">
        <v>8.6303316196673592</v>
      </c>
      <c r="R216" s="29">
        <v>7.9127501095577397</v>
      </c>
      <c r="S216" s="29">
        <v>9.54787544799653</v>
      </c>
      <c r="T216" s="30">
        <f t="shared" si="37"/>
        <v>3.3023626227767439E-3</v>
      </c>
      <c r="U216" s="30">
        <f t="shared" si="38"/>
        <v>1.8955858205351114E-2</v>
      </c>
      <c r="V216" s="30">
        <f t="shared" si="39"/>
        <v>-3.2477700578799009E-4</v>
      </c>
      <c r="W216" s="30">
        <f t="shared" si="40"/>
        <v>6.8499051844361303E-3</v>
      </c>
      <c r="X216" s="12" t="str">
        <f t="shared" si="34"/>
        <v>YES</v>
      </c>
      <c r="Y216" s="12" t="str">
        <f t="shared" si="35"/>
        <v>NO</v>
      </c>
      <c r="Z216" s="31" t="str">
        <f t="shared" ref="Z216:Z256" si="43">IF(AVERAGE(N216:P216)&lt;0,"YES","NO")</f>
        <v>NO</v>
      </c>
      <c r="AA216" s="12"/>
      <c r="AB216" s="12"/>
    </row>
    <row r="217" spans="1:28" s="8" customFormat="1" ht="67.5" customHeight="1" x14ac:dyDescent="0.25">
      <c r="A217" s="28">
        <v>216</v>
      </c>
      <c r="B217" s="28" t="s">
        <v>1629</v>
      </c>
      <c r="C217" s="28" t="s">
        <v>186</v>
      </c>
      <c r="D217" s="28" t="s">
        <v>187</v>
      </c>
      <c r="E217" s="28" t="s">
        <v>1630</v>
      </c>
      <c r="F217" s="28" t="s">
        <v>1631</v>
      </c>
      <c r="G217" s="28" t="s">
        <v>99</v>
      </c>
      <c r="H217" s="28" t="s">
        <v>100</v>
      </c>
      <c r="I217" s="28" t="s">
        <v>1632</v>
      </c>
      <c r="J217" s="28" t="s">
        <v>90</v>
      </c>
      <c r="K217" s="28" t="s">
        <v>521</v>
      </c>
      <c r="L217" s="28" t="s">
        <v>1633</v>
      </c>
      <c r="M217" s="28" t="s">
        <v>1634</v>
      </c>
      <c r="N217" s="29">
        <v>2.2090909999999999</v>
      </c>
      <c r="O217" s="29">
        <v>1.4334610000000001</v>
      </c>
      <c r="P217" s="29">
        <v>0.36216799999999999</v>
      </c>
      <c r="Q217" s="29">
        <v>8.5777929999999998</v>
      </c>
      <c r="R217" s="29">
        <v>6.1015730000000001</v>
      </c>
      <c r="S217" s="29">
        <v>7.5352969999999999</v>
      </c>
      <c r="T217" s="30">
        <f t="shared" si="37"/>
        <v>4.8062869983757771E-2</v>
      </c>
      <c r="U217" s="30">
        <f t="shared" si="38"/>
        <v>0.23493302464790639</v>
      </c>
      <c r="V217" s="30">
        <f t="shared" si="39"/>
        <v>0.25753605851761635</v>
      </c>
      <c r="W217" s="30">
        <f t="shared" si="40"/>
        <v>0.18027372281091997</v>
      </c>
      <c r="X217" s="12" t="str">
        <f t="shared" si="34"/>
        <v>YES</v>
      </c>
      <c r="Y217" s="12" t="str">
        <f t="shared" si="35"/>
        <v>NO</v>
      </c>
      <c r="Z217" s="31" t="str">
        <f t="shared" si="43"/>
        <v>NO</v>
      </c>
      <c r="AA217" s="12"/>
      <c r="AB217" s="12"/>
    </row>
    <row r="218" spans="1:28" s="8" customFormat="1" ht="67.5" customHeight="1" x14ac:dyDescent="0.25">
      <c r="A218" s="28">
        <v>217</v>
      </c>
      <c r="B218" s="28" t="s">
        <v>1636</v>
      </c>
      <c r="C218" s="28" t="s">
        <v>236</v>
      </c>
      <c r="D218" s="28" t="s">
        <v>237</v>
      </c>
      <c r="E218" s="28" t="s">
        <v>1637</v>
      </c>
      <c r="F218" s="12"/>
      <c r="G218" s="28" t="s">
        <v>87</v>
      </c>
      <c r="H218" s="28" t="s">
        <v>88</v>
      </c>
      <c r="I218" s="28" t="s">
        <v>1638</v>
      </c>
      <c r="J218" s="28" t="s">
        <v>90</v>
      </c>
      <c r="K218" s="28" t="s">
        <v>1639</v>
      </c>
      <c r="L218" s="28" t="s">
        <v>1640</v>
      </c>
      <c r="M218" s="12"/>
      <c r="N218" s="29">
        <v>0.97435921000000003</v>
      </c>
      <c r="O218" s="29">
        <v>0.18034541000000001</v>
      </c>
      <c r="P218" s="29">
        <v>0.82789615999999999</v>
      </c>
      <c r="Q218" s="29">
        <v>8.5519676800000006</v>
      </c>
      <c r="R218" s="29">
        <v>8.1733748590000008</v>
      </c>
      <c r="S218" s="29">
        <v>13.235894070000001</v>
      </c>
      <c r="T218" s="30">
        <f t="shared" si="37"/>
        <v>6.2549318967162149E-2</v>
      </c>
      <c r="U218" s="30">
        <f t="shared" si="38"/>
        <v>2.2064986998781184E-2</v>
      </c>
      <c r="V218" s="30">
        <f t="shared" si="39"/>
        <v>0.11393392099442545</v>
      </c>
      <c r="W218" s="30">
        <f t="shared" si="40"/>
        <v>6.6172194621781727E-2</v>
      </c>
      <c r="X218" s="12" t="str">
        <f t="shared" si="34"/>
        <v>YES</v>
      </c>
      <c r="Y218" s="12" t="str">
        <f t="shared" si="35"/>
        <v>NO</v>
      </c>
      <c r="Z218" s="31" t="str">
        <f t="shared" si="43"/>
        <v>NO</v>
      </c>
      <c r="AA218" s="12"/>
      <c r="AB218" s="12"/>
    </row>
    <row r="219" spans="1:28" s="8" customFormat="1" ht="67.5" customHeight="1" x14ac:dyDescent="0.25">
      <c r="A219" s="28">
        <v>218</v>
      </c>
      <c r="B219" s="28" t="s">
        <v>1642</v>
      </c>
      <c r="C219" s="28" t="s">
        <v>186</v>
      </c>
      <c r="D219" s="28" t="s">
        <v>187</v>
      </c>
      <c r="E219" s="28" t="s">
        <v>1643</v>
      </c>
      <c r="F219" s="28" t="s">
        <v>1644</v>
      </c>
      <c r="G219" s="28" t="s">
        <v>87</v>
      </c>
      <c r="H219" s="28" t="s">
        <v>88</v>
      </c>
      <c r="I219" s="28" t="s">
        <v>1645</v>
      </c>
      <c r="J219" s="28" t="s">
        <v>90</v>
      </c>
      <c r="K219" s="28" t="s">
        <v>198</v>
      </c>
      <c r="L219" s="28" t="s">
        <v>1646</v>
      </c>
      <c r="M219" s="28" t="s">
        <v>1647</v>
      </c>
      <c r="N219" s="29">
        <v>0.245145</v>
      </c>
      <c r="O219" s="29">
        <v>7.3361999999999997E-2</v>
      </c>
      <c r="P219" s="29">
        <v>0.13941200000000001</v>
      </c>
      <c r="Q219" s="29">
        <v>8.5199529999999992</v>
      </c>
      <c r="R219" s="29">
        <v>6.2344059999999999</v>
      </c>
      <c r="S219" s="29">
        <v>7.3460210000000004</v>
      </c>
      <c r="T219" s="30">
        <f t="shared" si="37"/>
        <v>1.8977892930063772E-2</v>
      </c>
      <c r="U219" s="30">
        <f t="shared" si="38"/>
        <v>1.1767279833876716E-2</v>
      </c>
      <c r="V219" s="30">
        <f t="shared" si="39"/>
        <v>2.8773046048493463E-2</v>
      </c>
      <c r="W219" s="30">
        <f t="shared" si="40"/>
        <v>2.0719960471267913E-2</v>
      </c>
      <c r="X219" s="12" t="str">
        <f t="shared" si="34"/>
        <v>YES</v>
      </c>
      <c r="Y219" s="12" t="str">
        <f t="shared" si="35"/>
        <v>NO</v>
      </c>
      <c r="Z219" s="31" t="str">
        <f t="shared" si="43"/>
        <v>NO</v>
      </c>
      <c r="AA219" s="12"/>
      <c r="AB219" s="12"/>
    </row>
    <row r="220" spans="1:28" s="8" customFormat="1" ht="67.5" customHeight="1" x14ac:dyDescent="0.25">
      <c r="A220" s="28">
        <v>219</v>
      </c>
      <c r="B220" s="28" t="s">
        <v>1649</v>
      </c>
      <c r="C220" s="28" t="s">
        <v>108</v>
      </c>
      <c r="D220" s="28" t="s">
        <v>109</v>
      </c>
      <c r="E220" s="28" t="s">
        <v>1650</v>
      </c>
      <c r="F220" s="12"/>
      <c r="G220" s="28" t="s">
        <v>87</v>
      </c>
      <c r="H220" s="28" t="s">
        <v>88</v>
      </c>
      <c r="I220" s="28" t="s">
        <v>1651</v>
      </c>
      <c r="J220" s="28" t="s">
        <v>102</v>
      </c>
      <c r="K220" s="28" t="s">
        <v>1652</v>
      </c>
      <c r="L220" s="28" t="s">
        <v>1653</v>
      </c>
      <c r="M220" s="28" t="s">
        <v>1654</v>
      </c>
      <c r="N220" s="29">
        <v>0.73414000000000001</v>
      </c>
      <c r="O220" s="29">
        <v>6.1331999999999998E-2</v>
      </c>
      <c r="P220" s="29">
        <v>0.21238599999999999</v>
      </c>
      <c r="Q220" s="29">
        <v>8.5031239999999997</v>
      </c>
      <c r="R220" s="29">
        <v>6.9507719999999997</v>
      </c>
      <c r="S220" s="29">
        <v>9.3158340000000006</v>
      </c>
      <c r="T220" s="30">
        <f t="shared" si="37"/>
        <v>2.2798388206573879E-2</v>
      </c>
      <c r="U220" s="30">
        <f t="shared" si="38"/>
        <v>8.8237680648998416E-3</v>
      </c>
      <c r="V220" s="30">
        <f t="shared" si="39"/>
        <v>8.6337680127915345E-2</v>
      </c>
      <c r="W220" s="30">
        <f t="shared" si="40"/>
        <v>4.0689099154492189E-2</v>
      </c>
      <c r="X220" s="12" t="str">
        <f t="shared" si="34"/>
        <v>YES</v>
      </c>
      <c r="Y220" s="12" t="str">
        <f t="shared" si="35"/>
        <v>NO</v>
      </c>
      <c r="Z220" s="31" t="str">
        <f t="shared" si="43"/>
        <v>NO</v>
      </c>
      <c r="AA220" s="12"/>
      <c r="AB220" s="12"/>
    </row>
    <row r="221" spans="1:28" s="8" customFormat="1" ht="67.5" customHeight="1" x14ac:dyDescent="0.25">
      <c r="A221" s="28">
        <v>220</v>
      </c>
      <c r="B221" s="28" t="s">
        <v>1656</v>
      </c>
      <c r="C221" s="28" t="s">
        <v>186</v>
      </c>
      <c r="D221" s="28" t="s">
        <v>187</v>
      </c>
      <c r="E221" s="28" t="s">
        <v>517</v>
      </c>
      <c r="F221" s="28" t="s">
        <v>1657</v>
      </c>
      <c r="G221" s="28" t="s">
        <v>99</v>
      </c>
      <c r="H221" s="28" t="s">
        <v>100</v>
      </c>
      <c r="I221" s="12"/>
      <c r="J221" s="12"/>
      <c r="K221" s="28" t="s">
        <v>521</v>
      </c>
      <c r="L221" s="12"/>
      <c r="M221" s="28" t="s">
        <v>1658</v>
      </c>
      <c r="N221" s="29">
        <v>0.52384900000000001</v>
      </c>
      <c r="O221" s="29">
        <v>0.47064600000000001</v>
      </c>
      <c r="P221" s="29">
        <v>0.43005599999999999</v>
      </c>
      <c r="Q221" s="29">
        <v>8.4455369999999998</v>
      </c>
      <c r="R221" s="29">
        <v>7.6003109999999996</v>
      </c>
      <c r="S221" s="29">
        <v>8.8527210000000007</v>
      </c>
      <c r="T221" s="30">
        <f t="shared" si="37"/>
        <v>4.8578962332598077E-2</v>
      </c>
      <c r="U221" s="30">
        <f t="shared" si="38"/>
        <v>6.1924571244518813E-2</v>
      </c>
      <c r="V221" s="30">
        <f t="shared" si="39"/>
        <v>6.2026724884397526E-2</v>
      </c>
      <c r="W221" s="30">
        <f t="shared" si="40"/>
        <v>5.7214171625686601E-2</v>
      </c>
      <c r="X221" s="12" t="str">
        <f t="shared" si="34"/>
        <v>YES</v>
      </c>
      <c r="Y221" s="12" t="str">
        <f t="shared" si="35"/>
        <v>NO</v>
      </c>
      <c r="Z221" s="31" t="str">
        <f t="shared" si="43"/>
        <v>NO</v>
      </c>
      <c r="AA221" s="12"/>
      <c r="AB221" s="12"/>
    </row>
    <row r="222" spans="1:28" s="8" customFormat="1" ht="67.5" customHeight="1" x14ac:dyDescent="0.25">
      <c r="A222" s="28">
        <v>221</v>
      </c>
      <c r="B222" s="28" t="s">
        <v>1660</v>
      </c>
      <c r="C222" s="28" t="s">
        <v>410</v>
      </c>
      <c r="D222" s="28" t="s">
        <v>411</v>
      </c>
      <c r="E222" s="28" t="s">
        <v>1661</v>
      </c>
      <c r="F222" s="12"/>
      <c r="G222" s="28" t="s">
        <v>87</v>
      </c>
      <c r="H222" s="28" t="s">
        <v>88</v>
      </c>
      <c r="I222" s="12"/>
      <c r="J222" s="12"/>
      <c r="K222" s="12"/>
      <c r="L222" s="12"/>
      <c r="M222" s="28" t="s">
        <v>1662</v>
      </c>
      <c r="N222" s="29">
        <v>0.88108500000000001</v>
      </c>
      <c r="O222" s="29">
        <v>0.33929900000000002</v>
      </c>
      <c r="P222" s="29">
        <v>0.41363499999999997</v>
      </c>
      <c r="Q222" s="29">
        <v>8.4371270000000003</v>
      </c>
      <c r="R222" s="29">
        <v>6.8220260000000001</v>
      </c>
      <c r="S222" s="29">
        <v>7.3057800000000004</v>
      </c>
      <c r="T222" s="30">
        <f t="shared" si="37"/>
        <v>5.6617500116346232E-2</v>
      </c>
      <c r="U222" s="30">
        <f t="shared" si="38"/>
        <v>4.9735811619598051E-2</v>
      </c>
      <c r="V222" s="30">
        <f t="shared" si="39"/>
        <v>0.10442950544658151</v>
      </c>
      <c r="W222" s="30">
        <f t="shared" si="40"/>
        <v>7.2414086051130741E-2</v>
      </c>
      <c r="X222" s="12" t="str">
        <f t="shared" si="34"/>
        <v>YES</v>
      </c>
      <c r="Y222" s="12" t="str">
        <f t="shared" si="35"/>
        <v>NO</v>
      </c>
      <c r="Z222" s="31" t="str">
        <f t="shared" si="43"/>
        <v>NO</v>
      </c>
      <c r="AA222" s="12"/>
      <c r="AB222" s="12"/>
    </row>
    <row r="223" spans="1:28" s="8" customFormat="1" ht="67.5" customHeight="1" x14ac:dyDescent="0.25">
      <c r="A223" s="28">
        <v>222</v>
      </c>
      <c r="B223" s="28" t="s">
        <v>1664</v>
      </c>
      <c r="C223" s="28" t="s">
        <v>236</v>
      </c>
      <c r="D223" s="28" t="s">
        <v>237</v>
      </c>
      <c r="E223" s="28" t="s">
        <v>1665</v>
      </c>
      <c r="F223" s="12"/>
      <c r="G223" s="28" t="s">
        <v>223</v>
      </c>
      <c r="H223" s="28" t="s">
        <v>224</v>
      </c>
      <c r="I223" s="12"/>
      <c r="J223" s="12"/>
      <c r="K223" s="28" t="s">
        <v>1666</v>
      </c>
      <c r="L223" s="12"/>
      <c r="M223" s="28" t="s">
        <v>1667</v>
      </c>
      <c r="N223" s="29">
        <v>0.38797541000000002</v>
      </c>
      <c r="O223" s="29">
        <v>0.25957565999999999</v>
      </c>
      <c r="P223" s="29">
        <v>0.13173053000000001</v>
      </c>
      <c r="Q223" s="29">
        <v>8.3837994800000004</v>
      </c>
      <c r="R223" s="29">
        <v>5.8565747500000001</v>
      </c>
      <c r="S223" s="29">
        <v>5.7277446999999997</v>
      </c>
      <c r="T223" s="30">
        <f t="shared" si="37"/>
        <v>2.2998673456936729E-2</v>
      </c>
      <c r="U223" s="30">
        <f t="shared" si="38"/>
        <v>4.4322094582673943E-2</v>
      </c>
      <c r="V223" s="30">
        <f t="shared" si="39"/>
        <v>4.6276799788155236E-2</v>
      </c>
      <c r="W223" s="30">
        <f t="shared" si="40"/>
        <v>3.9026289994157207E-2</v>
      </c>
      <c r="X223" s="12" t="str">
        <f t="shared" si="34"/>
        <v>YES</v>
      </c>
      <c r="Y223" s="12" t="str">
        <f t="shared" si="35"/>
        <v>NO</v>
      </c>
      <c r="Z223" s="31" t="str">
        <f t="shared" si="43"/>
        <v>NO</v>
      </c>
      <c r="AA223" s="12"/>
      <c r="AB223" s="12"/>
    </row>
    <row r="224" spans="1:28" s="8" customFormat="1" ht="67.5" customHeight="1" x14ac:dyDescent="0.25">
      <c r="A224" s="28">
        <v>223</v>
      </c>
      <c r="B224" s="28" t="s">
        <v>1669</v>
      </c>
      <c r="C224" s="28" t="s">
        <v>186</v>
      </c>
      <c r="D224" s="28" t="s">
        <v>187</v>
      </c>
      <c r="E224" s="28" t="s">
        <v>1670</v>
      </c>
      <c r="F224" s="28" t="s">
        <v>1671</v>
      </c>
      <c r="G224" s="28" t="s">
        <v>87</v>
      </c>
      <c r="H224" s="28" t="s">
        <v>88</v>
      </c>
      <c r="I224" s="12"/>
      <c r="J224" s="12"/>
      <c r="K224" s="28" t="s">
        <v>1184</v>
      </c>
      <c r="L224" s="12"/>
      <c r="M224" s="28" t="s">
        <v>1672</v>
      </c>
      <c r="N224" s="29">
        <v>0.58640499999999995</v>
      </c>
      <c r="O224" s="29">
        <v>0.47420600000000002</v>
      </c>
      <c r="P224" s="29">
        <v>0.172038</v>
      </c>
      <c r="Q224" s="29">
        <v>8.373723</v>
      </c>
      <c r="R224" s="29">
        <v>7.6057560000000004</v>
      </c>
      <c r="S224" s="29">
        <v>5.106363</v>
      </c>
      <c r="T224" s="30">
        <f t="shared" si="37"/>
        <v>3.3690906815672918E-2</v>
      </c>
      <c r="U224" s="30">
        <f t="shared" si="38"/>
        <v>6.2348305677962845E-2</v>
      </c>
      <c r="V224" s="30">
        <f t="shared" si="39"/>
        <v>7.0029185345634182E-2</v>
      </c>
      <c r="W224" s="30">
        <f t="shared" si="40"/>
        <v>5.8458609336065399E-2</v>
      </c>
      <c r="X224" s="12" t="str">
        <f t="shared" si="34"/>
        <v>YES</v>
      </c>
      <c r="Y224" s="12" t="str">
        <f t="shared" si="35"/>
        <v>NO</v>
      </c>
      <c r="Z224" s="31" t="str">
        <f t="shared" si="43"/>
        <v>NO</v>
      </c>
      <c r="AA224" s="12"/>
      <c r="AB224" s="12"/>
    </row>
    <row r="225" spans="1:28" s="8" customFormat="1" ht="67.5" customHeight="1" x14ac:dyDescent="0.25">
      <c r="A225" s="28">
        <v>224</v>
      </c>
      <c r="B225" s="28" t="s">
        <v>1674</v>
      </c>
      <c r="C225" s="28" t="s">
        <v>186</v>
      </c>
      <c r="D225" s="28" t="s">
        <v>187</v>
      </c>
      <c r="E225" s="28" t="s">
        <v>1675</v>
      </c>
      <c r="F225" s="28" t="s">
        <v>1676</v>
      </c>
      <c r="G225" s="28" t="s">
        <v>87</v>
      </c>
      <c r="H225" s="28" t="s">
        <v>88</v>
      </c>
      <c r="I225" s="12"/>
      <c r="J225" s="12"/>
      <c r="K225" s="28" t="s">
        <v>198</v>
      </c>
      <c r="L225" s="12"/>
      <c r="M225" s="28" t="s">
        <v>1677</v>
      </c>
      <c r="N225" s="29">
        <v>0.21868099999999999</v>
      </c>
      <c r="O225" s="29">
        <v>-6.5442E-2</v>
      </c>
      <c r="P225" s="29">
        <v>0.27907799999999999</v>
      </c>
      <c r="Q225" s="29">
        <v>8.3581179999999993</v>
      </c>
      <c r="R225" s="29">
        <v>6.1753619999999998</v>
      </c>
      <c r="S225" s="29">
        <v>7.6811249999999998</v>
      </c>
      <c r="T225" s="30">
        <f t="shared" si="37"/>
        <v>3.6332959039203243E-2</v>
      </c>
      <c r="U225" s="30">
        <f t="shared" si="38"/>
        <v>-1.0597273487772863E-2</v>
      </c>
      <c r="V225" s="30">
        <f t="shared" si="39"/>
        <v>2.6163904362202114E-2</v>
      </c>
      <c r="W225" s="30">
        <f t="shared" si="40"/>
        <v>1.9460935722242192E-2</v>
      </c>
      <c r="X225" s="12" t="str">
        <f t="shared" si="34"/>
        <v>YES</v>
      </c>
      <c r="Y225" s="12" t="str">
        <f t="shared" si="35"/>
        <v>NO</v>
      </c>
      <c r="Z225" s="31" t="str">
        <f t="shared" si="43"/>
        <v>NO</v>
      </c>
      <c r="AA225" s="12"/>
      <c r="AB225" s="12"/>
    </row>
    <row r="226" spans="1:28" s="8" customFormat="1" ht="67.5" customHeight="1" x14ac:dyDescent="0.25">
      <c r="A226" s="28">
        <v>225</v>
      </c>
      <c r="B226" s="28" t="s">
        <v>1684</v>
      </c>
      <c r="C226" s="28" t="s">
        <v>343</v>
      </c>
      <c r="D226" s="28" t="s">
        <v>344</v>
      </c>
      <c r="E226" s="28" t="s">
        <v>1685</v>
      </c>
      <c r="F226" s="28" t="s">
        <v>1686</v>
      </c>
      <c r="G226" s="28" t="s">
        <v>87</v>
      </c>
      <c r="H226" s="28" t="s">
        <v>88</v>
      </c>
      <c r="I226" s="12"/>
      <c r="J226" s="12"/>
      <c r="K226" s="12"/>
      <c r="L226" s="12"/>
      <c r="M226" s="28" t="s">
        <v>1687</v>
      </c>
      <c r="N226" s="29">
        <v>0.16697999999999999</v>
      </c>
      <c r="O226" s="29">
        <v>0.337895</v>
      </c>
      <c r="P226" s="29">
        <v>0.40473799999999999</v>
      </c>
      <c r="Q226" s="29">
        <v>8.3264840000000007</v>
      </c>
      <c r="R226" s="29">
        <v>7.5886610000000001</v>
      </c>
      <c r="S226" s="29">
        <v>10.20438</v>
      </c>
      <c r="T226" s="30">
        <f t="shared" si="37"/>
        <v>3.9663164249077357E-2</v>
      </c>
      <c r="U226" s="30">
        <f t="shared" si="38"/>
        <v>4.4526300489638425E-2</v>
      </c>
      <c r="V226" s="30">
        <f t="shared" si="39"/>
        <v>2.0054082851777531E-2</v>
      </c>
      <c r="W226" s="30">
        <f t="shared" si="40"/>
        <v>3.482502074597451E-2</v>
      </c>
      <c r="X226" s="12" t="str">
        <f t="shared" si="34"/>
        <v>YES</v>
      </c>
      <c r="Y226" s="12" t="str">
        <f t="shared" si="35"/>
        <v>NO</v>
      </c>
      <c r="Z226" s="31" t="str">
        <f t="shared" si="43"/>
        <v>NO</v>
      </c>
      <c r="AA226" s="12"/>
      <c r="AB226" s="12"/>
    </row>
    <row r="227" spans="1:28" s="8" customFormat="1" ht="67.5" customHeight="1" x14ac:dyDescent="0.25">
      <c r="A227" s="28">
        <v>226</v>
      </c>
      <c r="B227" s="28" t="s">
        <v>1689</v>
      </c>
      <c r="C227" s="28" t="s">
        <v>186</v>
      </c>
      <c r="D227" s="28" t="s">
        <v>187</v>
      </c>
      <c r="E227" s="28" t="s">
        <v>1690</v>
      </c>
      <c r="F227" s="28" t="s">
        <v>1691</v>
      </c>
      <c r="G227" s="28" t="s">
        <v>128</v>
      </c>
      <c r="H227" s="28" t="s">
        <v>129</v>
      </c>
      <c r="I227" s="28" t="s">
        <v>1692</v>
      </c>
      <c r="J227" s="28" t="s">
        <v>90</v>
      </c>
      <c r="K227" s="28" t="s">
        <v>338</v>
      </c>
      <c r="L227" s="28" t="s">
        <v>1693</v>
      </c>
      <c r="M227" s="28" t="s">
        <v>1694</v>
      </c>
      <c r="N227" s="29">
        <v>2.5579049999999999</v>
      </c>
      <c r="O227" s="29">
        <v>1.26813</v>
      </c>
      <c r="P227" s="29">
        <v>0.48746899999999999</v>
      </c>
      <c r="Q227" s="29">
        <v>8.3259159999999994</v>
      </c>
      <c r="R227" s="29">
        <v>6.8445549999999997</v>
      </c>
      <c r="S227" s="29">
        <v>4.2440490000000004</v>
      </c>
      <c r="T227" s="30">
        <f t="shared" si="37"/>
        <v>0.11485941844686523</v>
      </c>
      <c r="U227" s="30">
        <f t="shared" si="38"/>
        <v>0.1852757410817796</v>
      </c>
      <c r="V227" s="30">
        <f t="shared" si="39"/>
        <v>0.30722205220422594</v>
      </c>
      <c r="W227" s="30">
        <f t="shared" si="40"/>
        <v>0.22217927612941243</v>
      </c>
      <c r="X227" s="12" t="str">
        <f t="shared" si="34"/>
        <v>YES</v>
      </c>
      <c r="Y227" s="12" t="str">
        <f t="shared" si="35"/>
        <v>NO</v>
      </c>
      <c r="Z227" s="31" t="str">
        <f t="shared" si="43"/>
        <v>NO</v>
      </c>
      <c r="AA227" s="12"/>
      <c r="AB227" s="12"/>
    </row>
    <row r="228" spans="1:28" s="8" customFormat="1" ht="67.5" customHeight="1" x14ac:dyDescent="0.25">
      <c r="A228" s="28">
        <v>227</v>
      </c>
      <c r="B228" s="28" t="s">
        <v>1696</v>
      </c>
      <c r="C228" s="28" t="s">
        <v>186</v>
      </c>
      <c r="D228" s="28" t="s">
        <v>187</v>
      </c>
      <c r="E228" s="28" t="s">
        <v>947</v>
      </c>
      <c r="F228" s="28" t="s">
        <v>1697</v>
      </c>
      <c r="G228" s="28" t="s">
        <v>87</v>
      </c>
      <c r="H228" s="28" t="s">
        <v>88</v>
      </c>
      <c r="I228" s="28" t="s">
        <v>1698</v>
      </c>
      <c r="J228" s="28" t="s">
        <v>520</v>
      </c>
      <c r="K228" s="28" t="s">
        <v>198</v>
      </c>
      <c r="L228" s="28" t="s">
        <v>1699</v>
      </c>
      <c r="M228" s="28" t="s">
        <v>1700</v>
      </c>
      <c r="N228" s="29">
        <v>3.2998E-2</v>
      </c>
      <c r="O228" s="29">
        <v>5.1950999999999997E-2</v>
      </c>
      <c r="P228" s="29">
        <v>4.3542999999999998E-2</v>
      </c>
      <c r="Q228" s="29">
        <v>8.3182910000000003</v>
      </c>
      <c r="R228" s="29">
        <v>5.4344000000000001</v>
      </c>
      <c r="S228" s="29">
        <v>5.8658929999999998</v>
      </c>
      <c r="T228" s="30">
        <f t="shared" si="37"/>
        <v>7.4230811915594096E-3</v>
      </c>
      <c r="U228" s="30">
        <f t="shared" si="38"/>
        <v>9.5596569998527888E-3</v>
      </c>
      <c r="V228" s="30">
        <f t="shared" si="39"/>
        <v>3.9669206090529891E-3</v>
      </c>
      <c r="W228" s="30">
        <f t="shared" si="40"/>
        <v>6.5495042863440095E-3</v>
      </c>
      <c r="X228" s="12" t="str">
        <f t="shared" si="34"/>
        <v>YES</v>
      </c>
      <c r="Y228" s="12" t="str">
        <f t="shared" si="35"/>
        <v>NO</v>
      </c>
      <c r="Z228" s="31" t="str">
        <f t="shared" si="43"/>
        <v>NO</v>
      </c>
      <c r="AA228" s="12"/>
      <c r="AB228" s="12"/>
    </row>
    <row r="229" spans="1:28" s="8" customFormat="1" ht="67.5" customHeight="1" x14ac:dyDescent="0.25">
      <c r="A229" s="28">
        <v>228</v>
      </c>
      <c r="B229" s="28" t="s">
        <v>1702</v>
      </c>
      <c r="C229" s="28" t="s">
        <v>186</v>
      </c>
      <c r="D229" s="28" t="s">
        <v>187</v>
      </c>
      <c r="E229" s="28" t="s">
        <v>961</v>
      </c>
      <c r="F229" s="28" t="s">
        <v>1703</v>
      </c>
      <c r="G229" s="28" t="s">
        <v>128</v>
      </c>
      <c r="H229" s="28" t="s">
        <v>129</v>
      </c>
      <c r="I229" s="12"/>
      <c r="J229" s="12"/>
      <c r="K229" s="28" t="s">
        <v>338</v>
      </c>
      <c r="L229" s="12"/>
      <c r="M229" s="12"/>
      <c r="N229" s="29">
        <v>9.5172000000000007E-2</v>
      </c>
      <c r="O229" s="29">
        <v>-3.3832000000000001E-2</v>
      </c>
      <c r="P229" s="29">
        <v>0.27084000000000003</v>
      </c>
      <c r="Q229" s="29">
        <v>8.3133160000000004</v>
      </c>
      <c r="R229" s="29">
        <v>4.8744399999999999</v>
      </c>
      <c r="S229" s="29">
        <v>7.5934559999999998</v>
      </c>
      <c r="T229" s="30">
        <f t="shared" si="37"/>
        <v>3.5667553746278377E-2</v>
      </c>
      <c r="U229" s="30">
        <f t="shared" si="38"/>
        <v>-6.9406947259582647E-3</v>
      </c>
      <c r="V229" s="30">
        <f t="shared" si="39"/>
        <v>1.144813934656159E-2</v>
      </c>
      <c r="W229" s="30">
        <f t="shared" si="40"/>
        <v>1.5984630732798454E-2</v>
      </c>
      <c r="X229" s="12" t="str">
        <f t="shared" si="34"/>
        <v>YES</v>
      </c>
      <c r="Y229" s="12" t="str">
        <f t="shared" si="35"/>
        <v>NO</v>
      </c>
      <c r="Z229" s="31" t="str">
        <f t="shared" si="43"/>
        <v>NO</v>
      </c>
      <c r="AA229" s="12"/>
      <c r="AB229" s="12"/>
    </row>
    <row r="230" spans="1:28" s="8" customFormat="1" ht="67.5" customHeight="1" x14ac:dyDescent="0.25">
      <c r="A230" s="28">
        <v>229</v>
      </c>
      <c r="B230" s="28" t="s">
        <v>1705</v>
      </c>
      <c r="C230" s="28" t="s">
        <v>186</v>
      </c>
      <c r="D230" s="28" t="s">
        <v>187</v>
      </c>
      <c r="E230" s="28" t="s">
        <v>1706</v>
      </c>
      <c r="F230" s="28" t="s">
        <v>1707</v>
      </c>
      <c r="G230" s="28" t="s">
        <v>99</v>
      </c>
      <c r="H230" s="28" t="s">
        <v>100</v>
      </c>
      <c r="I230" s="28" t="s">
        <v>1708</v>
      </c>
      <c r="J230" s="28" t="s">
        <v>90</v>
      </c>
      <c r="K230" s="28" t="s">
        <v>521</v>
      </c>
      <c r="L230" s="28" t="s">
        <v>1709</v>
      </c>
      <c r="M230" s="28" t="s">
        <v>1710</v>
      </c>
      <c r="N230" s="29">
        <v>0.98391600000000001</v>
      </c>
      <c r="O230" s="29">
        <v>0.475553</v>
      </c>
      <c r="P230" s="29">
        <v>0.55777100000000002</v>
      </c>
      <c r="Q230" s="29">
        <v>8.3051290000000009</v>
      </c>
      <c r="R230" s="29">
        <v>7.0088590000000002</v>
      </c>
      <c r="S230" s="29">
        <v>8.0124250000000004</v>
      </c>
      <c r="T230" s="30">
        <f t="shared" si="37"/>
        <v>6.961325691036109E-2</v>
      </c>
      <c r="U230" s="30">
        <f t="shared" si="38"/>
        <v>6.7850273489593674E-2</v>
      </c>
      <c r="V230" s="30">
        <f t="shared" si="39"/>
        <v>0.11847088708676289</v>
      </c>
      <c r="W230" s="30">
        <f t="shared" si="40"/>
        <v>8.647879123121073E-2</v>
      </c>
      <c r="X230" s="12" t="str">
        <f t="shared" si="34"/>
        <v>YES</v>
      </c>
      <c r="Y230" s="12" t="str">
        <f t="shared" si="35"/>
        <v>NO</v>
      </c>
      <c r="Z230" s="31" t="str">
        <f t="shared" si="43"/>
        <v>NO</v>
      </c>
      <c r="AA230" s="12"/>
      <c r="AB230" s="12"/>
    </row>
    <row r="231" spans="1:28" s="8" customFormat="1" ht="67.5" customHeight="1" x14ac:dyDescent="0.25">
      <c r="A231" s="28">
        <v>230</v>
      </c>
      <c r="B231" s="28" t="s">
        <v>1712</v>
      </c>
      <c r="C231" s="28" t="s">
        <v>246</v>
      </c>
      <c r="D231" s="28" t="s">
        <v>247</v>
      </c>
      <c r="E231" s="28" t="s">
        <v>1713</v>
      </c>
      <c r="F231" s="12"/>
      <c r="G231" s="28" t="s">
        <v>87</v>
      </c>
      <c r="H231" s="28" t="s">
        <v>88</v>
      </c>
      <c r="I231" s="12"/>
      <c r="J231" s="12"/>
      <c r="K231" s="28" t="s">
        <v>1714</v>
      </c>
      <c r="L231" s="12"/>
      <c r="M231" s="28" t="s">
        <v>1715</v>
      </c>
      <c r="N231" s="29">
        <v>0.48553285000000002</v>
      </c>
      <c r="O231" s="29">
        <v>-0.81343513000000001</v>
      </c>
      <c r="P231" s="29">
        <v>0.83524405999999995</v>
      </c>
      <c r="Q231" s="29">
        <v>8.2877841500000002</v>
      </c>
      <c r="R231" s="29">
        <v>4.3101155899999997</v>
      </c>
      <c r="S231" s="29">
        <v>9.5800582599999995</v>
      </c>
      <c r="T231" s="30">
        <f t="shared" si="37"/>
        <v>8.7185697344600493E-2</v>
      </c>
      <c r="U231" s="30">
        <f t="shared" si="38"/>
        <v>-0.18872698725001016</v>
      </c>
      <c r="V231" s="30">
        <f t="shared" si="39"/>
        <v>5.8584157262348585E-2</v>
      </c>
      <c r="W231" s="30">
        <f t="shared" si="40"/>
        <v>2.2875946469012164E-2</v>
      </c>
      <c r="X231" s="12" t="str">
        <f t="shared" si="34"/>
        <v>YES</v>
      </c>
      <c r="Y231" s="12" t="str">
        <f t="shared" si="35"/>
        <v>NO</v>
      </c>
      <c r="Z231" s="31" t="str">
        <f t="shared" si="43"/>
        <v>NO</v>
      </c>
      <c r="AA231" s="12"/>
      <c r="AB231" s="12"/>
    </row>
    <row r="232" spans="1:28" s="8" customFormat="1" ht="67.5" customHeight="1" x14ac:dyDescent="0.25">
      <c r="A232" s="28">
        <v>231</v>
      </c>
      <c r="B232" s="28" t="s">
        <v>1717</v>
      </c>
      <c r="C232" s="28" t="s">
        <v>172</v>
      </c>
      <c r="D232" s="28" t="s">
        <v>173</v>
      </c>
      <c r="E232" s="28" t="s">
        <v>1718</v>
      </c>
      <c r="F232" s="12"/>
      <c r="G232" s="28" t="s">
        <v>87</v>
      </c>
      <c r="H232" s="28" t="s">
        <v>88</v>
      </c>
      <c r="I232" s="28" t="s">
        <v>1719</v>
      </c>
      <c r="J232" s="28" t="s">
        <v>90</v>
      </c>
      <c r="K232" s="12"/>
      <c r="L232" s="28" t="s">
        <v>1720</v>
      </c>
      <c r="M232" s="12"/>
      <c r="N232" s="29">
        <v>0.34628369682605098</v>
      </c>
      <c r="O232" s="29">
        <v>0.41057900077547499</v>
      </c>
      <c r="P232" s="29">
        <v>0.47503061756050602</v>
      </c>
      <c r="Q232" s="29">
        <v>8.2769688587939694</v>
      </c>
      <c r="R232" s="29">
        <v>7.2745281284194503</v>
      </c>
      <c r="S232" s="29">
        <v>16.030293666105699</v>
      </c>
      <c r="T232" s="30">
        <f t="shared" si="37"/>
        <v>2.963330725281136E-2</v>
      </c>
      <c r="U232" s="30">
        <f t="shared" si="38"/>
        <v>5.6440636908318922E-2</v>
      </c>
      <c r="V232" s="30">
        <f t="shared" si="39"/>
        <v>4.1837018204815099E-2</v>
      </c>
      <c r="W232" s="30">
        <f t="shared" si="40"/>
        <v>3.9006442943176338E-2</v>
      </c>
      <c r="X232" s="12" t="str">
        <f t="shared" si="34"/>
        <v>YES</v>
      </c>
      <c r="Y232" s="12" t="str">
        <f t="shared" si="35"/>
        <v>NO</v>
      </c>
      <c r="Z232" s="31" t="str">
        <f t="shared" si="43"/>
        <v>NO</v>
      </c>
      <c r="AA232" s="12"/>
      <c r="AB232" s="12"/>
    </row>
    <row r="233" spans="1:28" s="8" customFormat="1" ht="67.5" customHeight="1" x14ac:dyDescent="0.25">
      <c r="A233" s="28">
        <v>232</v>
      </c>
      <c r="B233" s="28" t="s">
        <v>1722</v>
      </c>
      <c r="C233" s="28" t="s">
        <v>246</v>
      </c>
      <c r="D233" s="28" t="s">
        <v>247</v>
      </c>
      <c r="E233" s="28" t="s">
        <v>1290</v>
      </c>
      <c r="F233" s="12"/>
      <c r="G233" s="28" t="s">
        <v>128</v>
      </c>
      <c r="H233" s="28" t="s">
        <v>129</v>
      </c>
      <c r="I233" s="28" t="s">
        <v>1723</v>
      </c>
      <c r="J233" s="28" t="s">
        <v>102</v>
      </c>
      <c r="K233" s="28" t="s">
        <v>1724</v>
      </c>
      <c r="L233" s="28" t="s">
        <v>1725</v>
      </c>
      <c r="M233" s="28" t="s">
        <v>1726</v>
      </c>
      <c r="N233" s="29">
        <v>0.78189589000000004</v>
      </c>
      <c r="O233" s="29">
        <v>0.56916681000000002</v>
      </c>
      <c r="P233" s="29">
        <v>1.0127583</v>
      </c>
      <c r="Q233" s="29">
        <v>8.2165315900000007</v>
      </c>
      <c r="R233" s="29">
        <v>7.6440725399999998</v>
      </c>
      <c r="S233" s="29">
        <v>11.296543129</v>
      </c>
      <c r="T233" s="30">
        <f t="shared" si="37"/>
        <v>8.9652054476744347E-2</v>
      </c>
      <c r="U233" s="30">
        <f t="shared" si="38"/>
        <v>7.4458583042175064E-2</v>
      </c>
      <c r="V233" s="30">
        <f t="shared" si="39"/>
        <v>9.5161307594997024E-2</v>
      </c>
      <c r="W233" s="30">
        <f t="shared" si="40"/>
        <v>8.7042316243898521E-2</v>
      </c>
      <c r="X233" s="12" t="str">
        <f t="shared" si="34"/>
        <v>YES</v>
      </c>
      <c r="Y233" s="12" t="str">
        <f t="shared" si="35"/>
        <v>NO</v>
      </c>
      <c r="Z233" s="31" t="str">
        <f t="shared" si="43"/>
        <v>NO</v>
      </c>
      <c r="AA233" s="12"/>
      <c r="AB233" s="12"/>
    </row>
    <row r="234" spans="1:28" s="8" customFormat="1" ht="67.5" customHeight="1" x14ac:dyDescent="0.25">
      <c r="A234" s="28">
        <v>233</v>
      </c>
      <c r="B234" s="28" t="s">
        <v>1728</v>
      </c>
      <c r="C234" s="28" t="s">
        <v>326</v>
      </c>
      <c r="D234" s="28" t="s">
        <v>327</v>
      </c>
      <c r="E234" s="28" t="s">
        <v>1729</v>
      </c>
      <c r="F234" s="12"/>
      <c r="G234" s="28" t="s">
        <v>87</v>
      </c>
      <c r="H234" s="28" t="s">
        <v>88</v>
      </c>
      <c r="I234" s="12"/>
      <c r="J234" s="12"/>
      <c r="K234" s="28" t="s">
        <v>1730</v>
      </c>
      <c r="L234" s="28" t="s">
        <v>1731</v>
      </c>
      <c r="M234" s="28" t="s">
        <v>1732</v>
      </c>
      <c r="N234" s="29">
        <v>0.80700000000000005</v>
      </c>
      <c r="O234" s="29">
        <v>0.54800000000000004</v>
      </c>
      <c r="P234" s="29">
        <v>0.16400000000000001</v>
      </c>
      <c r="Q234" s="29">
        <v>8.19</v>
      </c>
      <c r="R234" s="29">
        <v>6.4969999999999999</v>
      </c>
      <c r="S234" s="29">
        <v>4.9459999999999997</v>
      </c>
      <c r="T234" s="30">
        <f t="shared" si="37"/>
        <v>3.3158107561665998E-2</v>
      </c>
      <c r="U234" s="30">
        <f t="shared" si="38"/>
        <v>8.4346621517623524E-2</v>
      </c>
      <c r="V234" s="30">
        <f t="shared" si="39"/>
        <v>9.8534798534798546E-2</v>
      </c>
      <c r="W234" s="30">
        <f t="shared" si="40"/>
        <v>7.7369734630469103E-2</v>
      </c>
      <c r="X234" s="12" t="str">
        <f t="shared" si="34"/>
        <v>YES</v>
      </c>
      <c r="Y234" s="12" t="str">
        <f t="shared" si="35"/>
        <v>NO</v>
      </c>
      <c r="Z234" s="31" t="str">
        <f t="shared" si="43"/>
        <v>NO</v>
      </c>
      <c r="AA234" s="12"/>
      <c r="AB234" s="12"/>
    </row>
    <row r="235" spans="1:28" s="8" customFormat="1" ht="67.5" customHeight="1" x14ac:dyDescent="0.25">
      <c r="A235" s="28">
        <v>234</v>
      </c>
      <c r="B235" s="28" t="s">
        <v>1734</v>
      </c>
      <c r="C235" s="28" t="s">
        <v>236</v>
      </c>
      <c r="D235" s="28" t="s">
        <v>237</v>
      </c>
      <c r="E235" s="28" t="s">
        <v>1735</v>
      </c>
      <c r="F235" s="12"/>
      <c r="G235" s="28" t="s">
        <v>87</v>
      </c>
      <c r="H235" s="28" t="s">
        <v>88</v>
      </c>
      <c r="I235" s="12"/>
      <c r="J235" s="12"/>
      <c r="K235" s="28" t="s">
        <v>1736</v>
      </c>
      <c r="L235" s="12"/>
      <c r="M235" s="28" t="s">
        <v>1737</v>
      </c>
      <c r="N235" s="29">
        <v>0.57246699000000001</v>
      </c>
      <c r="O235" s="29">
        <v>0.17365178000000001</v>
      </c>
      <c r="P235" s="29">
        <v>0.28084819999999999</v>
      </c>
      <c r="Q235" s="29">
        <v>8.1871052500000001</v>
      </c>
      <c r="R235" s="29">
        <v>5.9513353589999998</v>
      </c>
      <c r="S235" s="29">
        <v>5.9690961400000004</v>
      </c>
      <c r="T235" s="30">
        <f t="shared" si="37"/>
        <v>4.7050373023477553E-2</v>
      </c>
      <c r="U235" s="30">
        <f t="shared" si="38"/>
        <v>2.9178624548084387E-2</v>
      </c>
      <c r="V235" s="30">
        <f t="shared" si="39"/>
        <v>6.9923003615960599E-2</v>
      </c>
      <c r="W235" s="30">
        <f t="shared" si="40"/>
        <v>5.107373333787759E-2</v>
      </c>
      <c r="X235" s="12" t="str">
        <f t="shared" si="34"/>
        <v>YES</v>
      </c>
      <c r="Y235" s="12" t="str">
        <f t="shared" si="35"/>
        <v>NO</v>
      </c>
      <c r="Z235" s="31" t="str">
        <f t="shared" si="43"/>
        <v>NO</v>
      </c>
      <c r="AA235" s="12"/>
      <c r="AB235" s="12"/>
    </row>
    <row r="236" spans="1:28" s="8" customFormat="1" ht="67.5" customHeight="1" x14ac:dyDescent="0.25">
      <c r="A236" s="28">
        <v>235</v>
      </c>
      <c r="B236" s="28" t="s">
        <v>1739</v>
      </c>
      <c r="C236" s="28" t="s">
        <v>186</v>
      </c>
      <c r="D236" s="28" t="s">
        <v>187</v>
      </c>
      <c r="E236" s="28" t="s">
        <v>1740</v>
      </c>
      <c r="F236" s="28" t="s">
        <v>1741</v>
      </c>
      <c r="G236" s="28" t="s">
        <v>128</v>
      </c>
      <c r="H236" s="28" t="s">
        <v>129</v>
      </c>
      <c r="I236" s="12"/>
      <c r="J236" s="12"/>
      <c r="K236" s="28" t="s">
        <v>338</v>
      </c>
      <c r="L236" s="12"/>
      <c r="M236" s="28" t="s">
        <v>1742</v>
      </c>
      <c r="N236" s="29">
        <v>1.0544199999999999</v>
      </c>
      <c r="O236" s="29">
        <v>0.14568</v>
      </c>
      <c r="P236" s="29">
        <v>0.12116399999999999</v>
      </c>
      <c r="Q236" s="29">
        <v>8.0804240000000007</v>
      </c>
      <c r="R236" s="29">
        <v>5.7017569999999997</v>
      </c>
      <c r="S236" s="29">
        <v>7.3728100000000003</v>
      </c>
      <c r="T236" s="30">
        <f t="shared" si="37"/>
        <v>1.6433896980933997E-2</v>
      </c>
      <c r="U236" s="30">
        <f t="shared" si="38"/>
        <v>2.5550019055529727E-2</v>
      </c>
      <c r="V236" s="30">
        <f t="shared" si="39"/>
        <v>0.13049067722188834</v>
      </c>
      <c r="W236" s="30">
        <f t="shared" si="40"/>
        <v>6.2456372588388237E-2</v>
      </c>
      <c r="X236" s="12" t="str">
        <f t="shared" si="34"/>
        <v>YES</v>
      </c>
      <c r="Y236" s="12" t="str">
        <f t="shared" si="35"/>
        <v>NO</v>
      </c>
      <c r="Z236" s="31" t="str">
        <f t="shared" si="43"/>
        <v>NO</v>
      </c>
      <c r="AA236" s="12"/>
      <c r="AB236" s="12"/>
    </row>
    <row r="237" spans="1:28" s="8" customFormat="1" ht="67.5" customHeight="1" x14ac:dyDescent="0.25">
      <c r="A237" s="28">
        <v>236</v>
      </c>
      <c r="B237" s="28" t="s">
        <v>1744</v>
      </c>
      <c r="C237" s="28" t="s">
        <v>448</v>
      </c>
      <c r="D237" s="28" t="s">
        <v>449</v>
      </c>
      <c r="E237" s="28" t="s">
        <v>1745</v>
      </c>
      <c r="F237" s="12"/>
      <c r="G237" s="28" t="s">
        <v>128</v>
      </c>
      <c r="H237" s="28" t="s">
        <v>129</v>
      </c>
      <c r="I237" s="28" t="s">
        <v>1746</v>
      </c>
      <c r="J237" s="28" t="s">
        <v>90</v>
      </c>
      <c r="K237" s="28" t="s">
        <v>1747</v>
      </c>
      <c r="L237" s="28" t="s">
        <v>1748</v>
      </c>
      <c r="M237" s="28" t="s">
        <v>1749</v>
      </c>
      <c r="N237" s="29">
        <v>0.32550013722326399</v>
      </c>
      <c r="O237" s="29">
        <v>0.30754707781152402</v>
      </c>
      <c r="P237" s="29">
        <v>0.239594157921661</v>
      </c>
      <c r="Q237" s="29">
        <v>8.0767407999234706</v>
      </c>
      <c r="R237" s="29">
        <v>6.3284338911567</v>
      </c>
      <c r="S237" s="29">
        <v>6.6816425933870498</v>
      </c>
      <c r="T237" s="30">
        <f t="shared" si="37"/>
        <v>3.5858571387639315E-2</v>
      </c>
      <c r="U237" s="30">
        <f t="shared" si="38"/>
        <v>4.8597659879372007E-2</v>
      </c>
      <c r="V237" s="30">
        <f t="shared" si="39"/>
        <v>4.0300926485885021E-2</v>
      </c>
      <c r="W237" s="30">
        <f t="shared" si="40"/>
        <v>4.138326619822548E-2</v>
      </c>
      <c r="X237" s="12" t="str">
        <f t="shared" si="34"/>
        <v>YES</v>
      </c>
      <c r="Y237" s="12" t="str">
        <f t="shared" si="35"/>
        <v>NO</v>
      </c>
      <c r="Z237" s="31" t="str">
        <f t="shared" si="43"/>
        <v>NO</v>
      </c>
      <c r="AA237" s="12"/>
      <c r="AB237" s="12"/>
    </row>
    <row r="238" spans="1:28" s="8" customFormat="1" ht="67.5" customHeight="1" x14ac:dyDescent="0.25">
      <c r="A238" s="28">
        <v>237</v>
      </c>
      <c r="B238" s="28" t="s">
        <v>1751</v>
      </c>
      <c r="C238" s="28" t="s">
        <v>186</v>
      </c>
      <c r="D238" s="28" t="s">
        <v>187</v>
      </c>
      <c r="E238" s="28" t="s">
        <v>1752</v>
      </c>
      <c r="F238" s="28" t="s">
        <v>1753</v>
      </c>
      <c r="G238" s="28" t="s">
        <v>128</v>
      </c>
      <c r="H238" s="28" t="s">
        <v>129</v>
      </c>
      <c r="I238" s="12"/>
      <c r="J238" s="12"/>
      <c r="K238" s="28" t="s">
        <v>338</v>
      </c>
      <c r="L238" s="12"/>
      <c r="M238" s="28" t="s">
        <v>1754</v>
      </c>
      <c r="N238" s="29">
        <v>1.818479</v>
      </c>
      <c r="O238" s="29">
        <v>1.513577</v>
      </c>
      <c r="P238" s="29">
        <v>1.7073940000000001</v>
      </c>
      <c r="Q238" s="29">
        <v>8.0554729999999992</v>
      </c>
      <c r="R238" s="29">
        <v>6.1252769999999996</v>
      </c>
      <c r="S238" s="29">
        <v>6.8203100000000001</v>
      </c>
      <c r="T238" s="30">
        <f t="shared" si="37"/>
        <v>0.25033964731808378</v>
      </c>
      <c r="U238" s="30">
        <f t="shared" si="38"/>
        <v>0.24710343711802749</v>
      </c>
      <c r="V238" s="30">
        <f t="shared" si="39"/>
        <v>0.22574453418191584</v>
      </c>
      <c r="W238" s="30">
        <f t="shared" si="40"/>
        <v>0.23996169717147608</v>
      </c>
      <c r="X238" s="12" t="str">
        <f t="shared" si="34"/>
        <v>YES</v>
      </c>
      <c r="Y238" s="12" t="str">
        <f t="shared" si="35"/>
        <v>NO</v>
      </c>
      <c r="Z238" s="31" t="str">
        <f t="shared" si="43"/>
        <v>NO</v>
      </c>
      <c r="AA238" s="12"/>
      <c r="AB238" s="12"/>
    </row>
    <row r="239" spans="1:28" s="8" customFormat="1" ht="67.5" customHeight="1" x14ac:dyDescent="0.25">
      <c r="A239" s="28">
        <v>238</v>
      </c>
      <c r="B239" s="28" t="s">
        <v>1756</v>
      </c>
      <c r="C239" s="28" t="s">
        <v>172</v>
      </c>
      <c r="D239" s="28" t="s">
        <v>173</v>
      </c>
      <c r="E239" s="28" t="s">
        <v>1757</v>
      </c>
      <c r="F239" s="12"/>
      <c r="G239" s="28" t="s">
        <v>87</v>
      </c>
      <c r="H239" s="28" t="s">
        <v>88</v>
      </c>
      <c r="I239" s="28" t="s">
        <v>1758</v>
      </c>
      <c r="J239" s="28" t="s">
        <v>90</v>
      </c>
      <c r="K239" s="12"/>
      <c r="L239" s="28" t="s">
        <v>1759</v>
      </c>
      <c r="M239" s="28" t="s">
        <v>1760</v>
      </c>
      <c r="N239" s="29">
        <v>0.57019251413202199</v>
      </c>
      <c r="O239" s="29">
        <v>8.7672775713533602E-2</v>
      </c>
      <c r="P239" s="29">
        <v>0.377063424955346</v>
      </c>
      <c r="Q239" s="29">
        <v>8.0543555300051803</v>
      </c>
      <c r="R239" s="29">
        <v>7.0460734330894104</v>
      </c>
      <c r="S239" s="29">
        <v>11.7027229629281</v>
      </c>
      <c r="T239" s="30">
        <f t="shared" si="37"/>
        <v>3.222014450395929E-2</v>
      </c>
      <c r="U239" s="30">
        <f t="shared" si="38"/>
        <v>1.244278484266275E-2</v>
      </c>
      <c r="V239" s="30">
        <f t="shared" si="39"/>
        <v>7.0793064945775405E-2</v>
      </c>
      <c r="W239" s="30">
        <f t="shared" si="40"/>
        <v>3.8612201940179593E-2</v>
      </c>
      <c r="X239" s="12" t="str">
        <f t="shared" si="34"/>
        <v>YES</v>
      </c>
      <c r="Y239" s="12" t="str">
        <f t="shared" si="35"/>
        <v>NO</v>
      </c>
      <c r="Z239" s="31" t="str">
        <f t="shared" si="43"/>
        <v>NO</v>
      </c>
      <c r="AA239" s="12"/>
      <c r="AB239" s="12"/>
    </row>
    <row r="240" spans="1:28" s="8" customFormat="1" ht="67.5" customHeight="1" x14ac:dyDescent="0.25">
      <c r="A240" s="28">
        <v>239</v>
      </c>
      <c r="B240" s="28" t="s">
        <v>1767</v>
      </c>
      <c r="C240" s="28" t="s">
        <v>186</v>
      </c>
      <c r="D240" s="28" t="s">
        <v>187</v>
      </c>
      <c r="E240" s="28" t="s">
        <v>961</v>
      </c>
      <c r="F240" s="28" t="s">
        <v>1768</v>
      </c>
      <c r="G240" s="28" t="s">
        <v>128</v>
      </c>
      <c r="H240" s="28" t="s">
        <v>129</v>
      </c>
      <c r="I240" s="12"/>
      <c r="J240" s="12"/>
      <c r="K240" s="28" t="s">
        <v>338</v>
      </c>
      <c r="L240" s="12"/>
      <c r="M240" s="28" t="s">
        <v>1769</v>
      </c>
      <c r="N240" s="29">
        <v>0.52138499999999999</v>
      </c>
      <c r="O240" s="29">
        <v>8.5546999999999998E-2</v>
      </c>
      <c r="P240" s="29">
        <v>0.37504399999999999</v>
      </c>
      <c r="Q240" s="29">
        <v>8.0323849999999997</v>
      </c>
      <c r="R240" s="29">
        <v>6.2550080000000001</v>
      </c>
      <c r="S240" s="29">
        <v>6.6596659999999996</v>
      </c>
      <c r="T240" s="30">
        <f t="shared" si="37"/>
        <v>5.6315737155587083E-2</v>
      </c>
      <c r="U240" s="30">
        <f t="shared" si="38"/>
        <v>1.3676561245005601E-2</v>
      </c>
      <c r="V240" s="30">
        <f t="shared" si="39"/>
        <v>6.491035974993728E-2</v>
      </c>
      <c r="W240" s="30">
        <f t="shared" si="40"/>
        <v>4.6878943721884773E-2</v>
      </c>
      <c r="X240" s="12" t="str">
        <f t="shared" si="34"/>
        <v>YES</v>
      </c>
      <c r="Y240" s="12" t="str">
        <f t="shared" si="35"/>
        <v>NO</v>
      </c>
      <c r="Z240" s="31" t="str">
        <f t="shared" si="43"/>
        <v>NO</v>
      </c>
      <c r="AA240" s="12"/>
      <c r="AB240" s="12"/>
    </row>
    <row r="241" spans="1:28" s="8" customFormat="1" ht="67.5" customHeight="1" x14ac:dyDescent="0.25">
      <c r="A241" s="28">
        <v>240</v>
      </c>
      <c r="B241" s="28" t="s">
        <v>1778</v>
      </c>
      <c r="C241" s="28" t="s">
        <v>186</v>
      </c>
      <c r="D241" s="28" t="s">
        <v>187</v>
      </c>
      <c r="E241" s="28" t="s">
        <v>1779</v>
      </c>
      <c r="F241" s="28" t="s">
        <v>1780</v>
      </c>
      <c r="G241" s="28" t="s">
        <v>87</v>
      </c>
      <c r="H241" s="28" t="s">
        <v>88</v>
      </c>
      <c r="I241" s="12"/>
      <c r="J241" s="12"/>
      <c r="K241" s="28" t="s">
        <v>1508</v>
      </c>
      <c r="L241" s="12"/>
      <c r="M241" s="28" t="s">
        <v>1781</v>
      </c>
      <c r="N241" s="29">
        <v>0.42685400000000001</v>
      </c>
      <c r="O241" s="29">
        <v>0.21881</v>
      </c>
      <c r="P241" s="29">
        <v>0.41230099999999997</v>
      </c>
      <c r="Q241" s="29">
        <v>7.9669629999999998</v>
      </c>
      <c r="R241" s="29">
        <v>5.97525</v>
      </c>
      <c r="S241" s="29">
        <v>8.0457359999999998</v>
      </c>
      <c r="T241" s="30">
        <f t="shared" si="37"/>
        <v>5.1244659282879773E-2</v>
      </c>
      <c r="U241" s="30">
        <f t="shared" si="38"/>
        <v>3.6619388310112549E-2</v>
      </c>
      <c r="V241" s="30">
        <f t="shared" si="39"/>
        <v>5.3578007077477327E-2</v>
      </c>
      <c r="W241" s="30">
        <f t="shared" si="40"/>
        <v>4.8115674636138188E-2</v>
      </c>
      <c r="X241" s="12" t="str">
        <f t="shared" si="34"/>
        <v>YES</v>
      </c>
      <c r="Y241" s="12" t="str">
        <f t="shared" si="35"/>
        <v>NO</v>
      </c>
      <c r="Z241" s="31" t="str">
        <f t="shared" si="43"/>
        <v>NO</v>
      </c>
      <c r="AA241" s="12"/>
      <c r="AB241" s="12"/>
    </row>
    <row r="242" spans="1:28" s="8" customFormat="1" ht="67.5" customHeight="1" x14ac:dyDescent="0.25">
      <c r="A242" s="28">
        <v>241</v>
      </c>
      <c r="B242" s="28" t="s">
        <v>1783</v>
      </c>
      <c r="C242" s="28" t="s">
        <v>186</v>
      </c>
      <c r="D242" s="28" t="s">
        <v>187</v>
      </c>
      <c r="E242" s="28" t="s">
        <v>1784</v>
      </c>
      <c r="F242" s="28" t="s">
        <v>1785</v>
      </c>
      <c r="G242" s="28" t="s">
        <v>128</v>
      </c>
      <c r="H242" s="28" t="s">
        <v>129</v>
      </c>
      <c r="I242" s="28" t="s">
        <v>1786</v>
      </c>
      <c r="J242" s="28" t="s">
        <v>90</v>
      </c>
      <c r="K242" s="28" t="s">
        <v>338</v>
      </c>
      <c r="L242" s="28" t="s">
        <v>1787</v>
      </c>
      <c r="M242" s="28" t="s">
        <v>1788</v>
      </c>
      <c r="N242" s="29">
        <v>0.95460100000000003</v>
      </c>
      <c r="O242" s="29">
        <v>0.806419</v>
      </c>
      <c r="P242" s="29">
        <v>0.55160500000000001</v>
      </c>
      <c r="Q242" s="29">
        <v>7.9668979999999996</v>
      </c>
      <c r="R242" s="29">
        <v>6.4971880000000004</v>
      </c>
      <c r="S242" s="29">
        <v>6.8352279999999999</v>
      </c>
      <c r="T242" s="30">
        <f t="shared" si="37"/>
        <v>8.0700307290407877E-2</v>
      </c>
      <c r="U242" s="30">
        <f t="shared" si="38"/>
        <v>0.12411815696267368</v>
      </c>
      <c r="V242" s="30">
        <f t="shared" si="39"/>
        <v>0.11982091398684909</v>
      </c>
      <c r="W242" s="30">
        <f t="shared" si="40"/>
        <v>0.10857744056921272</v>
      </c>
      <c r="X242" s="12" t="str">
        <f t="shared" si="34"/>
        <v>YES</v>
      </c>
      <c r="Y242" s="12" t="str">
        <f t="shared" si="35"/>
        <v>NO</v>
      </c>
      <c r="Z242" s="31" t="str">
        <f t="shared" si="43"/>
        <v>NO</v>
      </c>
      <c r="AA242" s="12"/>
      <c r="AB242" s="12"/>
    </row>
    <row r="243" spans="1:28" s="8" customFormat="1" ht="67.5" customHeight="1" x14ac:dyDescent="0.25">
      <c r="A243" s="28">
        <v>242</v>
      </c>
      <c r="B243" s="28" t="s">
        <v>1790</v>
      </c>
      <c r="C243" s="28" t="s">
        <v>95</v>
      </c>
      <c r="D243" s="28" t="s">
        <v>96</v>
      </c>
      <c r="E243" s="28" t="s">
        <v>97</v>
      </c>
      <c r="F243" s="12"/>
      <c r="G243" s="28" t="s">
        <v>223</v>
      </c>
      <c r="H243" s="28" t="s">
        <v>224</v>
      </c>
      <c r="I243" s="28" t="s">
        <v>1791</v>
      </c>
      <c r="J243" s="28" t="s">
        <v>90</v>
      </c>
      <c r="K243" s="12"/>
      <c r="L243" s="28" t="s">
        <v>1792</v>
      </c>
      <c r="M243" s="12"/>
      <c r="N243" s="29">
        <v>0.27545694089380901</v>
      </c>
      <c r="O243" s="29">
        <v>0.16644821955172201</v>
      </c>
      <c r="P243" s="29">
        <v>0.305572582613578</v>
      </c>
      <c r="Q243" s="29">
        <v>7.8921658011018101</v>
      </c>
      <c r="R243" s="29">
        <v>6.0482621243589696</v>
      </c>
      <c r="S243" s="29">
        <v>9.3383044515231504</v>
      </c>
      <c r="T243" s="30">
        <f t="shared" si="37"/>
        <v>3.2722490918973703E-2</v>
      </c>
      <c r="U243" s="30">
        <f t="shared" si="38"/>
        <v>2.7520007587198143E-2</v>
      </c>
      <c r="V243" s="30">
        <f t="shared" si="39"/>
        <v>3.4902579068391212E-2</v>
      </c>
      <c r="W243" s="30">
        <f t="shared" si="40"/>
        <v>3.2109898896305569E-2</v>
      </c>
      <c r="X243" s="12" t="str">
        <f t="shared" si="34"/>
        <v>YES</v>
      </c>
      <c r="Y243" s="12" t="str">
        <f t="shared" si="35"/>
        <v>NO</v>
      </c>
      <c r="Z243" s="31" t="str">
        <f t="shared" si="43"/>
        <v>NO</v>
      </c>
      <c r="AA243" s="12"/>
      <c r="AB243" s="12"/>
    </row>
    <row r="244" spans="1:28" s="8" customFormat="1" ht="67.5" customHeight="1" x14ac:dyDescent="0.25">
      <c r="A244" s="28">
        <v>243</v>
      </c>
      <c r="B244" s="28" t="s">
        <v>1794</v>
      </c>
      <c r="C244" s="28" t="s">
        <v>186</v>
      </c>
      <c r="D244" s="28" t="s">
        <v>187</v>
      </c>
      <c r="E244" s="28" t="s">
        <v>1795</v>
      </c>
      <c r="F244" s="28" t="s">
        <v>1796</v>
      </c>
      <c r="G244" s="28" t="s">
        <v>87</v>
      </c>
      <c r="H244" s="28" t="s">
        <v>88</v>
      </c>
      <c r="I244" s="28" t="s">
        <v>374</v>
      </c>
      <c r="J244" s="28" t="s">
        <v>90</v>
      </c>
      <c r="K244" s="28" t="s">
        <v>198</v>
      </c>
      <c r="L244" s="28" t="s">
        <v>963</v>
      </c>
      <c r="M244" s="28" t="s">
        <v>1797</v>
      </c>
      <c r="N244" s="29">
        <v>1.0740590000000001</v>
      </c>
      <c r="O244" s="29">
        <v>-0.58398099999999997</v>
      </c>
      <c r="P244" s="29">
        <v>0.19636400000000001</v>
      </c>
      <c r="Q244" s="29">
        <v>7.8632739999999997</v>
      </c>
      <c r="R244" s="29">
        <v>5.4035120000000001</v>
      </c>
      <c r="S244" s="29">
        <v>7.9855859999999996</v>
      </c>
      <c r="T244" s="30">
        <f t="shared" si="37"/>
        <v>2.4589804680583242E-2</v>
      </c>
      <c r="U244" s="30">
        <f t="shared" si="38"/>
        <v>-0.10807434128026365</v>
      </c>
      <c r="V244" s="30">
        <f t="shared" si="39"/>
        <v>0.13659183185019372</v>
      </c>
      <c r="W244" s="30">
        <f t="shared" si="40"/>
        <v>3.2299547551680352E-2</v>
      </c>
      <c r="X244" s="12" t="str">
        <f t="shared" si="34"/>
        <v>YES</v>
      </c>
      <c r="Y244" s="12" t="str">
        <f t="shared" si="35"/>
        <v>NO</v>
      </c>
      <c r="Z244" s="31" t="str">
        <f t="shared" si="43"/>
        <v>NO</v>
      </c>
      <c r="AA244" s="12"/>
      <c r="AB244" s="12"/>
    </row>
    <row r="245" spans="1:28" s="8" customFormat="1" ht="67.5" customHeight="1" x14ac:dyDescent="0.25">
      <c r="A245" s="28">
        <v>244</v>
      </c>
      <c r="B245" s="28" t="s">
        <v>1799</v>
      </c>
      <c r="C245" s="28" t="s">
        <v>186</v>
      </c>
      <c r="D245" s="28" t="s">
        <v>187</v>
      </c>
      <c r="E245" s="28" t="s">
        <v>1800</v>
      </c>
      <c r="F245" s="28" t="s">
        <v>1801</v>
      </c>
      <c r="G245" s="28" t="s">
        <v>87</v>
      </c>
      <c r="H245" s="28" t="s">
        <v>88</v>
      </c>
      <c r="I245" s="12"/>
      <c r="J245" s="12"/>
      <c r="K245" s="28" t="s">
        <v>198</v>
      </c>
      <c r="L245" s="12"/>
      <c r="M245" s="28" t="s">
        <v>1802</v>
      </c>
      <c r="N245" s="29">
        <v>0.60494599999999998</v>
      </c>
      <c r="O245" s="29">
        <v>0.35409400000000002</v>
      </c>
      <c r="P245" s="29">
        <v>0.33593499999999998</v>
      </c>
      <c r="Q245" s="29">
        <v>7.9500060000000001</v>
      </c>
      <c r="R245" s="29">
        <v>6.0348540000000002</v>
      </c>
      <c r="S245" s="29">
        <v>5.3439199999999998</v>
      </c>
      <c r="T245" s="30">
        <f t="shared" si="37"/>
        <v>6.2863029386667463E-2</v>
      </c>
      <c r="U245" s="30">
        <f t="shared" si="38"/>
        <v>5.8674824610504252E-2</v>
      </c>
      <c r="V245" s="30">
        <f t="shared" si="39"/>
        <v>7.6093779048720209E-2</v>
      </c>
      <c r="W245" s="30">
        <f t="shared" si="40"/>
        <v>6.6997244523451557E-2</v>
      </c>
      <c r="X245" s="12" t="str">
        <f t="shared" si="34"/>
        <v>YES</v>
      </c>
      <c r="Y245" s="12" t="str">
        <f t="shared" si="35"/>
        <v>NO</v>
      </c>
      <c r="Z245" s="31" t="str">
        <f t="shared" si="43"/>
        <v>NO</v>
      </c>
      <c r="AA245" s="12"/>
      <c r="AB245" s="12"/>
    </row>
    <row r="246" spans="1:28" s="8" customFormat="1" ht="67.5" customHeight="1" x14ac:dyDescent="0.25">
      <c r="A246" s="28">
        <v>245</v>
      </c>
      <c r="B246" s="28" t="s">
        <v>1804</v>
      </c>
      <c r="C246" s="28" t="s">
        <v>266</v>
      </c>
      <c r="D246" s="28" t="s">
        <v>267</v>
      </c>
      <c r="E246" s="28" t="s">
        <v>1805</v>
      </c>
      <c r="F246" s="12"/>
      <c r="G246" s="28" t="s">
        <v>87</v>
      </c>
      <c r="H246" s="28" t="s">
        <v>88</v>
      </c>
      <c r="I246" s="28" t="s">
        <v>1806</v>
      </c>
      <c r="J246" s="28" t="s">
        <v>90</v>
      </c>
      <c r="K246" s="12"/>
      <c r="L246" s="28" t="s">
        <v>1807</v>
      </c>
      <c r="M246" s="28" t="s">
        <v>1808</v>
      </c>
      <c r="N246" s="29">
        <v>0.52461113874812204</v>
      </c>
      <c r="O246" s="29">
        <v>5.5396565013244498E-2</v>
      </c>
      <c r="P246" s="29">
        <v>-5.61106380455898E-2</v>
      </c>
      <c r="Q246" s="29">
        <v>7.9932614126069002</v>
      </c>
      <c r="R246" s="29">
        <v>6.4861041254220897</v>
      </c>
      <c r="S246" s="29">
        <v>8.9768985936708106</v>
      </c>
      <c r="T246" s="30">
        <f t="shared" si="37"/>
        <v>-6.2505594176089693E-3</v>
      </c>
      <c r="U246" s="30">
        <f t="shared" si="38"/>
        <v>8.5408072306639871E-3</v>
      </c>
      <c r="V246" s="30">
        <f t="shared" si="39"/>
        <v>6.5631675441104681E-2</v>
      </c>
      <c r="W246" s="30">
        <f t="shared" si="40"/>
        <v>2.2335059955594542E-2</v>
      </c>
      <c r="X246" s="12" t="str">
        <f t="shared" si="34"/>
        <v>YES</v>
      </c>
      <c r="Y246" s="12" t="str">
        <f t="shared" si="35"/>
        <v>NO</v>
      </c>
      <c r="Z246" s="31" t="str">
        <f t="shared" si="43"/>
        <v>NO</v>
      </c>
      <c r="AA246" s="12"/>
      <c r="AB246" s="12"/>
    </row>
    <row r="247" spans="1:28" s="8" customFormat="1" ht="67.5" customHeight="1" x14ac:dyDescent="0.25">
      <c r="A247" s="28">
        <v>246</v>
      </c>
      <c r="B247" s="28" t="s">
        <v>1810</v>
      </c>
      <c r="C247" s="28" t="s">
        <v>1326</v>
      </c>
      <c r="D247" s="28" t="s">
        <v>1327</v>
      </c>
      <c r="E247" s="28" t="s">
        <v>1328</v>
      </c>
      <c r="F247" s="12"/>
      <c r="G247" s="28" t="s">
        <v>128</v>
      </c>
      <c r="H247" s="28" t="s">
        <v>129</v>
      </c>
      <c r="I247" s="28" t="s">
        <v>1811</v>
      </c>
      <c r="J247" s="28" t="s">
        <v>90</v>
      </c>
      <c r="K247" s="12"/>
      <c r="L247" s="28" t="s">
        <v>1812</v>
      </c>
      <c r="M247" s="28" t="s">
        <v>1813</v>
      </c>
      <c r="N247" s="29">
        <v>1.977433</v>
      </c>
      <c r="O247" s="29">
        <v>1.2924580000000001</v>
      </c>
      <c r="P247" s="29">
        <v>1.1327940000000001</v>
      </c>
      <c r="Q247" s="29">
        <v>7.8234139999999996</v>
      </c>
      <c r="R247" s="29">
        <v>6.659535</v>
      </c>
      <c r="S247" s="29">
        <v>6.9932879999999997</v>
      </c>
      <c r="T247" s="30">
        <f t="shared" si="37"/>
        <v>0.16198303287380703</v>
      </c>
      <c r="U247" s="30">
        <f t="shared" si="38"/>
        <v>0.19407631313597723</v>
      </c>
      <c r="V247" s="30">
        <f t="shared" si="39"/>
        <v>0.25275832264533105</v>
      </c>
      <c r="W247" s="30">
        <f t="shared" si="40"/>
        <v>0.20500262685683718</v>
      </c>
      <c r="X247" s="12" t="str">
        <f t="shared" si="34"/>
        <v>YES</v>
      </c>
      <c r="Y247" s="12" t="str">
        <f t="shared" si="35"/>
        <v>NO</v>
      </c>
      <c r="Z247" s="31" t="str">
        <f t="shared" si="43"/>
        <v>NO</v>
      </c>
      <c r="AA247" s="12"/>
      <c r="AB247" s="12"/>
    </row>
    <row r="248" spans="1:28" s="8" customFormat="1" ht="67.5" customHeight="1" x14ac:dyDescent="0.25">
      <c r="A248" s="28">
        <v>247</v>
      </c>
      <c r="B248" s="28" t="s">
        <v>1822</v>
      </c>
      <c r="C248" s="28" t="s">
        <v>343</v>
      </c>
      <c r="D248" s="28" t="s">
        <v>344</v>
      </c>
      <c r="E248" s="28" t="s">
        <v>1823</v>
      </c>
      <c r="F248" s="12"/>
      <c r="G248" s="28" t="s">
        <v>1824</v>
      </c>
      <c r="H248" s="28" t="s">
        <v>1825</v>
      </c>
      <c r="I248" s="12"/>
      <c r="J248" s="12"/>
      <c r="K248" s="12"/>
      <c r="L248" s="12"/>
      <c r="M248" s="28" t="s">
        <v>1826</v>
      </c>
      <c r="N248" s="29">
        <v>0.45051400000000003</v>
      </c>
      <c r="O248" s="29">
        <v>0.450239</v>
      </c>
      <c r="P248" s="29">
        <v>0.50191699999999995</v>
      </c>
      <c r="Q248" s="29">
        <v>7.7889239999999997</v>
      </c>
      <c r="R248" s="29">
        <v>5.0449260000000002</v>
      </c>
      <c r="S248" s="29">
        <v>6.1846110000000003</v>
      </c>
      <c r="T248" s="30">
        <f t="shared" si="37"/>
        <v>8.1155791366667993E-2</v>
      </c>
      <c r="U248" s="30">
        <f t="shared" si="38"/>
        <v>8.9245907670399915E-2</v>
      </c>
      <c r="V248" s="30">
        <f t="shared" si="39"/>
        <v>5.7840338408745549E-2</v>
      </c>
      <c r="W248" s="30">
        <f t="shared" si="40"/>
        <v>7.3753076024395445E-2</v>
      </c>
      <c r="X248" s="12" t="str">
        <f t="shared" si="34"/>
        <v>YES</v>
      </c>
      <c r="Y248" s="12" t="str">
        <f t="shared" si="35"/>
        <v>NO</v>
      </c>
      <c r="Z248" s="31" t="str">
        <f t="shared" si="43"/>
        <v>NO</v>
      </c>
      <c r="AA248" s="12"/>
      <c r="AB248" s="12"/>
    </row>
    <row r="249" spans="1:28" s="8" customFormat="1" ht="67.5" customHeight="1" x14ac:dyDescent="0.25">
      <c r="A249" s="28">
        <v>248</v>
      </c>
      <c r="B249" s="28" t="s">
        <v>1828</v>
      </c>
      <c r="C249" s="28" t="s">
        <v>186</v>
      </c>
      <c r="D249" s="28" t="s">
        <v>187</v>
      </c>
      <c r="E249" s="28" t="s">
        <v>1578</v>
      </c>
      <c r="F249" s="28" t="s">
        <v>1829</v>
      </c>
      <c r="G249" s="28" t="s">
        <v>128</v>
      </c>
      <c r="H249" s="28" t="s">
        <v>129</v>
      </c>
      <c r="I249" s="12"/>
      <c r="J249" s="12"/>
      <c r="K249" s="28" t="s">
        <v>338</v>
      </c>
      <c r="L249" s="12"/>
      <c r="M249" s="28" t="s">
        <v>1830</v>
      </c>
      <c r="N249" s="29">
        <v>0.28079900000000002</v>
      </c>
      <c r="O249" s="29">
        <v>6.7656999999999995E-2</v>
      </c>
      <c r="P249" s="29">
        <v>0.200291</v>
      </c>
      <c r="Q249" s="29">
        <v>7.7700690000000003</v>
      </c>
      <c r="R249" s="29">
        <v>4.8073509999999997</v>
      </c>
      <c r="S249" s="29">
        <v>5.3494599999999997</v>
      </c>
      <c r="T249" s="30">
        <f t="shared" si="37"/>
        <v>3.7441349220295135E-2</v>
      </c>
      <c r="U249" s="30">
        <f t="shared" si="38"/>
        <v>1.407365511692406E-2</v>
      </c>
      <c r="V249" s="30">
        <f t="shared" si="39"/>
        <v>3.6138546517411878E-2</v>
      </c>
      <c r="W249" s="30">
        <f t="shared" si="40"/>
        <v>3.0610290245709236E-2</v>
      </c>
      <c r="X249" s="12" t="str">
        <f t="shared" si="34"/>
        <v>YES</v>
      </c>
      <c r="Y249" s="12" t="str">
        <f t="shared" si="35"/>
        <v>NO</v>
      </c>
      <c r="Z249" s="31" t="str">
        <f t="shared" si="43"/>
        <v>NO</v>
      </c>
      <c r="AA249" s="12"/>
      <c r="AB249" s="12"/>
    </row>
    <row r="250" spans="1:28" s="8" customFormat="1" ht="67.5" customHeight="1" x14ac:dyDescent="0.25">
      <c r="A250" s="28">
        <v>249</v>
      </c>
      <c r="B250" s="28" t="s">
        <v>1832</v>
      </c>
      <c r="C250" s="28" t="s">
        <v>108</v>
      </c>
      <c r="D250" s="28" t="s">
        <v>109</v>
      </c>
      <c r="E250" s="28" t="s">
        <v>1833</v>
      </c>
      <c r="F250" s="28" t="s">
        <v>1834</v>
      </c>
      <c r="G250" s="28" t="s">
        <v>87</v>
      </c>
      <c r="H250" s="28" t="s">
        <v>88</v>
      </c>
      <c r="I250" s="12"/>
      <c r="J250" s="12"/>
      <c r="K250" s="28" t="s">
        <v>1835</v>
      </c>
      <c r="L250" s="12"/>
      <c r="M250" s="28" t="s">
        <v>1836</v>
      </c>
      <c r="N250" s="29">
        <v>0.53394799999999998</v>
      </c>
      <c r="O250" s="29">
        <v>0.32241599999999998</v>
      </c>
      <c r="P250" s="29">
        <v>0.32572800000000002</v>
      </c>
      <c r="Q250" s="29">
        <v>7.871626</v>
      </c>
      <c r="R250" s="29">
        <v>7.3192539999999999</v>
      </c>
      <c r="S250" s="29">
        <v>8.4370779999999996</v>
      </c>
      <c r="T250" s="30">
        <f t="shared" si="37"/>
        <v>3.8606730908496999E-2</v>
      </c>
      <c r="U250" s="30">
        <f t="shared" si="38"/>
        <v>4.4050390927818595E-2</v>
      </c>
      <c r="V250" s="30">
        <f t="shared" si="39"/>
        <v>6.7831982871137425E-2</v>
      </c>
      <c r="W250" s="30">
        <f t="shared" si="40"/>
        <v>5.0029376216091125E-2</v>
      </c>
      <c r="X250" s="12" t="str">
        <f t="shared" si="34"/>
        <v>YES</v>
      </c>
      <c r="Y250" s="12" t="str">
        <f t="shared" si="35"/>
        <v>NO</v>
      </c>
      <c r="Z250" s="31" t="str">
        <f t="shared" si="43"/>
        <v>NO</v>
      </c>
      <c r="AA250" s="12"/>
      <c r="AB250" s="12"/>
    </row>
    <row r="251" spans="1:28" s="8" customFormat="1" ht="67.5" customHeight="1" x14ac:dyDescent="0.25">
      <c r="A251" s="28">
        <v>250</v>
      </c>
      <c r="B251" s="28" t="s">
        <v>1838</v>
      </c>
      <c r="C251" s="28" t="s">
        <v>186</v>
      </c>
      <c r="D251" s="28" t="s">
        <v>187</v>
      </c>
      <c r="E251" s="28" t="s">
        <v>1839</v>
      </c>
      <c r="F251" s="28" t="s">
        <v>1840</v>
      </c>
      <c r="G251" s="28" t="s">
        <v>128</v>
      </c>
      <c r="H251" s="28" t="s">
        <v>129</v>
      </c>
      <c r="I251" s="28" t="s">
        <v>1841</v>
      </c>
      <c r="J251" s="28" t="s">
        <v>520</v>
      </c>
      <c r="K251" s="28" t="s">
        <v>338</v>
      </c>
      <c r="L251" s="28" t="s">
        <v>1842</v>
      </c>
      <c r="M251" s="28" t="s">
        <v>1843</v>
      </c>
      <c r="N251" s="29">
        <v>1.0300879999999999</v>
      </c>
      <c r="O251" s="29">
        <v>0.40908099999999997</v>
      </c>
      <c r="P251" s="29">
        <v>0.41121999999999997</v>
      </c>
      <c r="Q251" s="29">
        <v>7.6805399999999997</v>
      </c>
      <c r="R251" s="29">
        <v>5.3843959999999997</v>
      </c>
      <c r="S251" s="29">
        <v>5.4655389999999997</v>
      </c>
      <c r="T251" s="30">
        <f t="shared" si="37"/>
        <v>7.5238691005589747E-2</v>
      </c>
      <c r="U251" s="30">
        <f t="shared" si="38"/>
        <v>7.5975281164312583E-2</v>
      </c>
      <c r="V251" s="30">
        <f t="shared" si="39"/>
        <v>0.13411661159241406</v>
      </c>
      <c r="W251" s="30">
        <f t="shared" si="40"/>
        <v>9.9856533629062397E-2</v>
      </c>
      <c r="X251" s="12" t="str">
        <f t="shared" si="34"/>
        <v>YES</v>
      </c>
      <c r="Y251" s="12" t="str">
        <f t="shared" si="35"/>
        <v>NO</v>
      </c>
      <c r="Z251" s="31" t="str">
        <f t="shared" si="43"/>
        <v>NO</v>
      </c>
      <c r="AA251" s="12"/>
      <c r="AB251" s="12"/>
    </row>
    <row r="252" spans="1:28" s="8" customFormat="1" ht="67.5" customHeight="1" x14ac:dyDescent="0.25">
      <c r="A252" s="28">
        <v>251</v>
      </c>
      <c r="B252" s="28" t="s">
        <v>1845</v>
      </c>
      <c r="C252" s="28" t="s">
        <v>186</v>
      </c>
      <c r="D252" s="28" t="s">
        <v>187</v>
      </c>
      <c r="E252" s="28" t="s">
        <v>1846</v>
      </c>
      <c r="F252" s="28" t="s">
        <v>1847</v>
      </c>
      <c r="G252" s="28" t="s">
        <v>128</v>
      </c>
      <c r="H252" s="28" t="s">
        <v>129</v>
      </c>
      <c r="I252" s="12"/>
      <c r="J252" s="12"/>
      <c r="K252" s="28" t="s">
        <v>338</v>
      </c>
      <c r="L252" s="12"/>
      <c r="M252" s="28" t="s">
        <v>1848</v>
      </c>
      <c r="N252" s="29">
        <v>0.120865</v>
      </c>
      <c r="O252" s="29">
        <v>8.5103999999999999E-2</v>
      </c>
      <c r="P252" s="29">
        <v>-0.19321199999999999</v>
      </c>
      <c r="Q252" s="29">
        <v>7.6543419999999998</v>
      </c>
      <c r="R252" s="29">
        <v>7.083933</v>
      </c>
      <c r="S252" s="29">
        <v>5.2136649999999998</v>
      </c>
      <c r="T252" s="30">
        <f t="shared" si="37"/>
        <v>-3.705876768070062E-2</v>
      </c>
      <c r="U252" s="30">
        <f t="shared" si="38"/>
        <v>1.2013665290171434E-2</v>
      </c>
      <c r="V252" s="30">
        <f t="shared" si="39"/>
        <v>1.5790384072203723E-2</v>
      </c>
      <c r="W252" s="30">
        <f t="shared" si="40"/>
        <v>6.3938644562884701E-4</v>
      </c>
      <c r="X252" s="12" t="str">
        <f t="shared" si="34"/>
        <v>YES</v>
      </c>
      <c r="Y252" s="12" t="str">
        <f t="shared" si="35"/>
        <v>NO</v>
      </c>
      <c r="Z252" s="31" t="str">
        <f t="shared" si="43"/>
        <v>NO</v>
      </c>
      <c r="AA252" s="12"/>
      <c r="AB252" s="12"/>
    </row>
    <row r="253" spans="1:28" s="8" customFormat="1" ht="67.5" customHeight="1" x14ac:dyDescent="0.25">
      <c r="A253" s="28">
        <v>252</v>
      </c>
      <c r="B253" s="28" t="s">
        <v>1850</v>
      </c>
      <c r="C253" s="28" t="s">
        <v>186</v>
      </c>
      <c r="D253" s="28" t="s">
        <v>187</v>
      </c>
      <c r="E253" s="28" t="s">
        <v>1851</v>
      </c>
      <c r="F253" s="28" t="s">
        <v>1852</v>
      </c>
      <c r="G253" s="28" t="s">
        <v>87</v>
      </c>
      <c r="H253" s="28" t="s">
        <v>88</v>
      </c>
      <c r="I253" s="12"/>
      <c r="J253" s="12"/>
      <c r="K253" s="28" t="s">
        <v>198</v>
      </c>
      <c r="L253" s="12"/>
      <c r="M253" s="28" t="s">
        <v>1853</v>
      </c>
      <c r="N253" s="29">
        <v>0.23522799999999999</v>
      </c>
      <c r="O253" s="29">
        <v>-0.36233700000000002</v>
      </c>
      <c r="P253" s="29">
        <v>0.23284099999999999</v>
      </c>
      <c r="Q253" s="29">
        <v>7.6524830000000001</v>
      </c>
      <c r="R253" s="29">
        <v>5.964798</v>
      </c>
      <c r="S253" s="29">
        <v>8.6928870000000007</v>
      </c>
      <c r="T253" s="30">
        <f t="shared" si="37"/>
        <v>2.6785232570031105E-2</v>
      </c>
      <c r="U253" s="30">
        <f t="shared" si="38"/>
        <v>-6.0745896172846092E-2</v>
      </c>
      <c r="V253" s="30">
        <f t="shared" si="39"/>
        <v>3.0738781125028307E-2</v>
      </c>
      <c r="W253" s="30">
        <f t="shared" si="40"/>
        <v>4.7391843934120065E-3</v>
      </c>
      <c r="X253" s="12" t="str">
        <f t="shared" si="34"/>
        <v>YES</v>
      </c>
      <c r="Y253" s="12" t="str">
        <f t="shared" si="35"/>
        <v>NO</v>
      </c>
      <c r="Z253" s="31" t="str">
        <f t="shared" si="43"/>
        <v>NO</v>
      </c>
      <c r="AA253" s="12"/>
      <c r="AB253" s="12"/>
    </row>
    <row r="254" spans="1:28" s="8" customFormat="1" ht="67.5" customHeight="1" x14ac:dyDescent="0.25">
      <c r="A254" s="28">
        <v>253</v>
      </c>
      <c r="B254" s="28" t="s">
        <v>1855</v>
      </c>
      <c r="C254" s="28" t="s">
        <v>186</v>
      </c>
      <c r="D254" s="28" t="s">
        <v>187</v>
      </c>
      <c r="E254" s="28" t="s">
        <v>1856</v>
      </c>
      <c r="F254" s="28" t="s">
        <v>1857</v>
      </c>
      <c r="G254" s="28" t="s">
        <v>128</v>
      </c>
      <c r="H254" s="28" t="s">
        <v>129</v>
      </c>
      <c r="I254" s="28" t="s">
        <v>1858</v>
      </c>
      <c r="J254" s="28" t="s">
        <v>507</v>
      </c>
      <c r="K254" s="28" t="s">
        <v>1859</v>
      </c>
      <c r="L254" s="28" t="s">
        <v>1860</v>
      </c>
      <c r="M254" s="28" t="s">
        <v>1861</v>
      </c>
      <c r="N254" s="29">
        <v>1.6061369999999999</v>
      </c>
      <c r="O254" s="29">
        <v>0.95602799999999999</v>
      </c>
      <c r="P254" s="29">
        <v>0.94142599999999999</v>
      </c>
      <c r="Q254" s="29">
        <v>7.6474589999999996</v>
      </c>
      <c r="R254" s="29">
        <v>5.2950340000000002</v>
      </c>
      <c r="S254" s="29">
        <v>6.0498640000000004</v>
      </c>
      <c r="T254" s="30">
        <f t="shared" si="37"/>
        <v>0.15561110134045988</v>
      </c>
      <c r="U254" s="30">
        <f t="shared" si="38"/>
        <v>0.18055181515359484</v>
      </c>
      <c r="V254" s="30">
        <f t="shared" si="39"/>
        <v>0.210022309370995</v>
      </c>
      <c r="W254" s="30">
        <f t="shared" si="40"/>
        <v>0.18447373330229627</v>
      </c>
      <c r="X254" s="12" t="str">
        <f t="shared" si="34"/>
        <v>YES</v>
      </c>
      <c r="Y254" s="12" t="str">
        <f t="shared" si="35"/>
        <v>NO</v>
      </c>
      <c r="Z254" s="31" t="str">
        <f t="shared" si="43"/>
        <v>NO</v>
      </c>
      <c r="AA254" s="12"/>
      <c r="AB254" s="12"/>
    </row>
    <row r="255" spans="1:28" s="8" customFormat="1" ht="67.5" customHeight="1" x14ac:dyDescent="0.25">
      <c r="A255" s="28">
        <v>254</v>
      </c>
      <c r="B255" s="28" t="s">
        <v>1863</v>
      </c>
      <c r="C255" s="28" t="s">
        <v>236</v>
      </c>
      <c r="D255" s="28" t="s">
        <v>237</v>
      </c>
      <c r="E255" s="28" t="s">
        <v>1864</v>
      </c>
      <c r="F255" s="12"/>
      <c r="G255" s="28" t="s">
        <v>128</v>
      </c>
      <c r="H255" s="28" t="s">
        <v>129</v>
      </c>
      <c r="I255" s="12"/>
      <c r="J255" s="12"/>
      <c r="K255" s="28" t="s">
        <v>1865</v>
      </c>
      <c r="L255" s="12"/>
      <c r="M255" s="28" t="s">
        <v>1866</v>
      </c>
      <c r="N255" s="29">
        <v>0.48230985999999998</v>
      </c>
      <c r="O255" s="29">
        <v>0.20728289</v>
      </c>
      <c r="P255" s="29">
        <v>0.22245540999999999</v>
      </c>
      <c r="Q255" s="29">
        <v>7.6258722900000002</v>
      </c>
      <c r="R255" s="29">
        <v>5.7094105500000003</v>
      </c>
      <c r="S255" s="29">
        <v>6.43885358</v>
      </c>
      <c r="T255" s="30">
        <f t="shared" si="37"/>
        <v>3.4548915771431474E-2</v>
      </c>
      <c r="U255" s="30">
        <f t="shared" si="38"/>
        <v>3.6305479906327633E-2</v>
      </c>
      <c r="V255" s="30">
        <f t="shared" si="39"/>
        <v>6.324651681257043E-2</v>
      </c>
      <c r="W255" s="30">
        <f t="shared" si="40"/>
        <v>4.6123286530861306E-2</v>
      </c>
      <c r="X255" s="12" t="str">
        <f t="shared" si="34"/>
        <v>YES</v>
      </c>
      <c r="Y255" s="12" t="str">
        <f t="shared" si="35"/>
        <v>NO</v>
      </c>
      <c r="Z255" s="31" t="str">
        <f t="shared" si="43"/>
        <v>NO</v>
      </c>
      <c r="AA255" s="12"/>
      <c r="AB255" s="12"/>
    </row>
    <row r="256" spans="1:28" s="8" customFormat="1" ht="67.5" customHeight="1" x14ac:dyDescent="0.25">
      <c r="A256" s="28">
        <v>255</v>
      </c>
      <c r="B256" s="28" t="s">
        <v>1873</v>
      </c>
      <c r="C256" s="28" t="s">
        <v>246</v>
      </c>
      <c r="D256" s="28" t="s">
        <v>247</v>
      </c>
      <c r="E256" s="28" t="s">
        <v>1874</v>
      </c>
      <c r="F256" s="12"/>
      <c r="G256" s="28" t="s">
        <v>99</v>
      </c>
      <c r="H256" s="28" t="s">
        <v>100</v>
      </c>
      <c r="I256" s="28" t="s">
        <v>1875</v>
      </c>
      <c r="J256" s="28" t="s">
        <v>102</v>
      </c>
      <c r="K256" s="28" t="s">
        <v>1876</v>
      </c>
      <c r="L256" s="28" t="s">
        <v>1877</v>
      </c>
      <c r="M256" s="28" t="s">
        <v>1878</v>
      </c>
      <c r="N256" s="29">
        <v>0.17523901</v>
      </c>
      <c r="O256" s="29">
        <v>-7.4402419999999997E-2</v>
      </c>
      <c r="P256" s="29">
        <v>0.17761898000000001</v>
      </c>
      <c r="Q256" s="29">
        <v>7.5508464699999998</v>
      </c>
      <c r="R256" s="29">
        <v>6.7827705500000004</v>
      </c>
      <c r="S256" s="29">
        <v>9.7703230699999999</v>
      </c>
      <c r="T256" s="30">
        <f t="shared" si="37"/>
        <v>1.8179437745040709E-2</v>
      </c>
      <c r="U256" s="30">
        <f t="shared" si="38"/>
        <v>-1.0969325801534004E-2</v>
      </c>
      <c r="V256" s="30">
        <f t="shared" si="39"/>
        <v>2.3207862945728786E-2</v>
      </c>
      <c r="W256" s="30">
        <f t="shared" si="40"/>
        <v>1.1552284355184022E-2</v>
      </c>
      <c r="X256" s="12" t="str">
        <f t="shared" si="34"/>
        <v>YES</v>
      </c>
      <c r="Y256" s="12" t="str">
        <f t="shared" si="35"/>
        <v>NO</v>
      </c>
      <c r="Z256" s="31" t="str">
        <f t="shared" si="43"/>
        <v>NO</v>
      </c>
      <c r="AA256" s="12"/>
      <c r="AB256" s="12"/>
    </row>
    <row r="257" spans="1:28" s="8" customFormat="1" ht="67.5" customHeight="1" x14ac:dyDescent="0.25">
      <c r="A257" s="28">
        <v>256</v>
      </c>
      <c r="B257" s="28" t="s">
        <v>1882</v>
      </c>
      <c r="C257" s="28" t="s">
        <v>186</v>
      </c>
      <c r="D257" s="28" t="s">
        <v>187</v>
      </c>
      <c r="E257" s="28" t="s">
        <v>961</v>
      </c>
      <c r="F257" s="28" t="s">
        <v>1883</v>
      </c>
      <c r="G257" s="28" t="s">
        <v>87</v>
      </c>
      <c r="H257" s="28" t="s">
        <v>88</v>
      </c>
      <c r="I257" s="12"/>
      <c r="J257" s="12"/>
      <c r="K257" s="28" t="s">
        <v>191</v>
      </c>
      <c r="L257" s="12"/>
      <c r="M257" s="12"/>
      <c r="N257" s="29">
        <v>0.51130399999999998</v>
      </c>
      <c r="O257" s="29">
        <v>-0.485622</v>
      </c>
      <c r="P257" s="29">
        <v>0.42410999999999999</v>
      </c>
      <c r="Q257" s="29">
        <v>7.5206780000000002</v>
      </c>
      <c r="R257" s="29">
        <v>4.790273</v>
      </c>
      <c r="S257" s="29">
        <v>9.0533239999999999</v>
      </c>
      <c r="T257" s="30">
        <f t="shared" si="37"/>
        <v>4.6845777307870567E-2</v>
      </c>
      <c r="U257" s="30">
        <f t="shared" si="38"/>
        <v>-0.10137668562939942</v>
      </c>
      <c r="V257" s="30">
        <f t="shared" si="39"/>
        <v>6.7986423564471182E-2</v>
      </c>
      <c r="W257" s="30">
        <f t="shared" si="40"/>
        <v>2.1053464252823929E-2</v>
      </c>
      <c r="X257" s="12" t="str">
        <f t="shared" si="34"/>
        <v>YES</v>
      </c>
      <c r="Y257" s="12" t="str">
        <f t="shared" si="35"/>
        <v>NO</v>
      </c>
      <c r="Z257" s="31" t="str">
        <f t="shared" ref="Z257:Z258" si="44">IF(AVERAGE(N257:P257)&lt;0,"YES","NO")</f>
        <v>NO</v>
      </c>
      <c r="AA257" s="12"/>
      <c r="AB257" s="12"/>
    </row>
    <row r="258" spans="1:28" s="8" customFormat="1" ht="67.5" customHeight="1" x14ac:dyDescent="0.25">
      <c r="A258" s="28">
        <v>257</v>
      </c>
      <c r="B258" s="28" t="s">
        <v>1885</v>
      </c>
      <c r="C258" s="28" t="s">
        <v>186</v>
      </c>
      <c r="D258" s="28" t="s">
        <v>187</v>
      </c>
      <c r="E258" s="28" t="s">
        <v>1886</v>
      </c>
      <c r="F258" s="28" t="s">
        <v>1887</v>
      </c>
      <c r="G258" s="28" t="s">
        <v>87</v>
      </c>
      <c r="H258" s="28" t="s">
        <v>88</v>
      </c>
      <c r="I258" s="28" t="s">
        <v>1888</v>
      </c>
      <c r="J258" s="28" t="s">
        <v>1219</v>
      </c>
      <c r="K258" s="28" t="s">
        <v>1508</v>
      </c>
      <c r="L258" s="28" t="s">
        <v>1889</v>
      </c>
      <c r="M258" s="28" t="s">
        <v>1890</v>
      </c>
      <c r="N258" s="29">
        <v>0.75029900000000005</v>
      </c>
      <c r="O258" s="29">
        <v>0.60775400000000002</v>
      </c>
      <c r="P258" s="29">
        <v>0.39447500000000002</v>
      </c>
      <c r="Q258" s="29">
        <v>7.4989429999999997</v>
      </c>
      <c r="R258" s="29">
        <v>5.802365</v>
      </c>
      <c r="S258" s="29">
        <v>7.1071999999999997</v>
      </c>
      <c r="T258" s="30">
        <f t="shared" si="37"/>
        <v>5.5503573840612344E-2</v>
      </c>
      <c r="U258" s="30">
        <f t="shared" si="38"/>
        <v>0.1047424627716457</v>
      </c>
      <c r="V258" s="30">
        <f t="shared" si="39"/>
        <v>0.1000539676058346</v>
      </c>
      <c r="W258" s="30">
        <f t="shared" si="40"/>
        <v>8.5872421443056984E-2</v>
      </c>
      <c r="X258" s="12" t="str">
        <f t="shared" ref="X258:X321" si="45">IF(OR(N258="n.d.",O258="n.d.",P258="n.d.",Q258="n.d.",R258="n.d.",S258="n.d."),"NO","YES")</f>
        <v>YES</v>
      </c>
      <c r="Y258" s="12" t="str">
        <f t="shared" ref="Y258:Y321" si="46">IF(OR(AND(N258&lt;0,O258&lt;0),AND(O258&lt;0,P258&lt;0)),"YES","NO")</f>
        <v>NO</v>
      </c>
      <c r="Z258" s="31" t="str">
        <f t="shared" si="44"/>
        <v>NO</v>
      </c>
      <c r="AA258" s="12"/>
      <c r="AB258" s="12"/>
    </row>
    <row r="259" spans="1:28" s="8" customFormat="1" ht="67.5" customHeight="1" x14ac:dyDescent="0.25">
      <c r="A259" s="28">
        <v>258</v>
      </c>
      <c r="B259" s="28" t="s">
        <v>1898</v>
      </c>
      <c r="C259" s="28" t="s">
        <v>777</v>
      </c>
      <c r="D259" s="28" t="s">
        <v>778</v>
      </c>
      <c r="E259" s="28" t="s">
        <v>1899</v>
      </c>
      <c r="F259" s="12"/>
      <c r="G259" s="28" t="s">
        <v>87</v>
      </c>
      <c r="H259" s="28" t="s">
        <v>88</v>
      </c>
      <c r="I259" s="12"/>
      <c r="J259" s="12"/>
      <c r="K259" s="12"/>
      <c r="L259" s="28" t="s">
        <v>1900</v>
      </c>
      <c r="M259" s="28" t="s">
        <v>1901</v>
      </c>
      <c r="N259" s="29">
        <v>0.33871418470172299</v>
      </c>
      <c r="O259" s="29">
        <v>0.28706861785245202</v>
      </c>
      <c r="P259" s="29">
        <v>0.59123200721028202</v>
      </c>
      <c r="Q259" s="29">
        <v>7.4445489235801698</v>
      </c>
      <c r="R259" s="29">
        <v>6.1435754473022</v>
      </c>
      <c r="S259" s="29">
        <v>7.7695320706350302</v>
      </c>
      <c r="T259" s="30">
        <f t="shared" ref="T259:T322" si="47">P259/S259</f>
        <v>7.6096218129383261E-2</v>
      </c>
      <c r="U259" s="30">
        <f t="shared" ref="U259:U322" si="48">O259/R259</f>
        <v>4.6726636681659238E-2</v>
      </c>
      <c r="V259" s="30">
        <f t="shared" ref="V259:V322" si="49">N259/Q259</f>
        <v>4.5498281786941555E-2</v>
      </c>
      <c r="W259" s="30">
        <f t="shared" ref="W259:W322" si="50">SUM(N259:P259)/SUM(Q259:S259)</f>
        <v>5.6982600740720209E-2</v>
      </c>
      <c r="X259" s="12" t="str">
        <f t="shared" si="45"/>
        <v>YES</v>
      </c>
      <c r="Y259" s="12" t="str">
        <f t="shared" si="46"/>
        <v>NO</v>
      </c>
      <c r="Z259" s="31" t="str">
        <f t="shared" ref="Z259:Z272" si="51">IF(AVERAGE(N259:P259)&lt;0,"YES","NO")</f>
        <v>NO</v>
      </c>
      <c r="AA259" s="12"/>
      <c r="AB259" s="12"/>
    </row>
    <row r="260" spans="1:28" s="8" customFormat="1" ht="67.5" customHeight="1" x14ac:dyDescent="0.25">
      <c r="A260" s="28">
        <v>259</v>
      </c>
      <c r="B260" s="28" t="s">
        <v>1903</v>
      </c>
      <c r="C260" s="28" t="s">
        <v>907</v>
      </c>
      <c r="D260" s="28" t="s">
        <v>908</v>
      </c>
      <c r="E260" s="28" t="s">
        <v>1904</v>
      </c>
      <c r="F260" s="12"/>
      <c r="G260" s="28" t="s">
        <v>99</v>
      </c>
      <c r="H260" s="28" t="s">
        <v>100</v>
      </c>
      <c r="I260" s="28" t="s">
        <v>151</v>
      </c>
      <c r="J260" s="28" t="s">
        <v>90</v>
      </c>
      <c r="K260" s="12"/>
      <c r="L260" s="28" t="s">
        <v>152</v>
      </c>
      <c r="M260" s="28" t="s">
        <v>1905</v>
      </c>
      <c r="N260" s="29">
        <v>1.65091288909307</v>
      </c>
      <c r="O260" s="29">
        <v>0.59206281053716603</v>
      </c>
      <c r="P260" s="29">
        <v>1.16625133744372</v>
      </c>
      <c r="Q260" s="29">
        <v>7.4431681137866104</v>
      </c>
      <c r="R260" s="29">
        <v>5.9610192642943201</v>
      </c>
      <c r="S260" s="29">
        <v>8.1356384398967592</v>
      </c>
      <c r="T260" s="30">
        <f t="shared" si="47"/>
        <v>0.14335093011563574</v>
      </c>
      <c r="U260" s="30">
        <f t="shared" si="48"/>
        <v>9.9322411870657809E-2</v>
      </c>
      <c r="V260" s="30">
        <f t="shared" si="49"/>
        <v>0.22180244539084992</v>
      </c>
      <c r="W260" s="30">
        <f t="shared" si="50"/>
        <v>0.15827551559068448</v>
      </c>
      <c r="X260" s="12" t="str">
        <f t="shared" si="45"/>
        <v>YES</v>
      </c>
      <c r="Y260" s="12" t="str">
        <f t="shared" si="46"/>
        <v>NO</v>
      </c>
      <c r="Z260" s="31" t="str">
        <f t="shared" si="51"/>
        <v>NO</v>
      </c>
      <c r="AA260" s="12"/>
      <c r="AB260" s="12"/>
    </row>
    <row r="261" spans="1:28" s="8" customFormat="1" ht="67.5" customHeight="1" x14ac:dyDescent="0.25">
      <c r="A261" s="28">
        <v>260</v>
      </c>
      <c r="B261" s="28" t="s">
        <v>1907</v>
      </c>
      <c r="C261" s="28" t="s">
        <v>416</v>
      </c>
      <c r="D261" s="28" t="s">
        <v>417</v>
      </c>
      <c r="E261" s="28" t="s">
        <v>582</v>
      </c>
      <c r="F261" s="12"/>
      <c r="G261" s="28" t="s">
        <v>87</v>
      </c>
      <c r="H261" s="28" t="s">
        <v>88</v>
      </c>
      <c r="I261" s="12"/>
      <c r="J261" s="12"/>
      <c r="K261" s="12"/>
      <c r="L261" s="28" t="s">
        <v>1908</v>
      </c>
      <c r="M261" s="12"/>
      <c r="N261" s="29">
        <v>0.76275229570376601</v>
      </c>
      <c r="O261" s="29">
        <v>0.49221575504218101</v>
      </c>
      <c r="P261" s="29">
        <v>0.41221167959937799</v>
      </c>
      <c r="Q261" s="29">
        <v>7.4252611769664298</v>
      </c>
      <c r="R261" s="29">
        <v>6.2009094890781196</v>
      </c>
      <c r="S261" s="29">
        <v>6.2736780687468903</v>
      </c>
      <c r="T261" s="30">
        <f t="shared" si="47"/>
        <v>6.5704946138830725E-2</v>
      </c>
      <c r="U261" s="30">
        <f t="shared" si="48"/>
        <v>7.9377993810285083E-2</v>
      </c>
      <c r="V261" s="30">
        <f t="shared" si="49"/>
        <v>0.10272396856151886</v>
      </c>
      <c r="W261" s="30">
        <f t="shared" si="50"/>
        <v>8.3778512719574094E-2</v>
      </c>
      <c r="X261" s="12" t="str">
        <f t="shared" si="45"/>
        <v>YES</v>
      </c>
      <c r="Y261" s="12" t="str">
        <f t="shared" si="46"/>
        <v>NO</v>
      </c>
      <c r="Z261" s="31" t="str">
        <f t="shared" si="51"/>
        <v>NO</v>
      </c>
      <c r="AA261" s="12"/>
      <c r="AB261" s="12"/>
    </row>
    <row r="262" spans="1:28" s="8" customFormat="1" ht="67.5" customHeight="1" x14ac:dyDescent="0.25">
      <c r="A262" s="28">
        <v>261</v>
      </c>
      <c r="B262" s="28" t="s">
        <v>1910</v>
      </c>
      <c r="C262" s="28" t="s">
        <v>117</v>
      </c>
      <c r="D262" s="28" t="s">
        <v>118</v>
      </c>
      <c r="E262" s="28" t="s">
        <v>136</v>
      </c>
      <c r="F262" s="12"/>
      <c r="G262" s="28" t="s">
        <v>87</v>
      </c>
      <c r="H262" s="28" t="s">
        <v>88</v>
      </c>
      <c r="I262" s="28" t="s">
        <v>1911</v>
      </c>
      <c r="J262" s="28" t="s">
        <v>102</v>
      </c>
      <c r="K262" s="12"/>
      <c r="L262" s="28" t="s">
        <v>1912</v>
      </c>
      <c r="M262" s="28" t="s">
        <v>1913</v>
      </c>
      <c r="N262" s="29">
        <v>1.18825044585062</v>
      </c>
      <c r="O262" s="29">
        <v>-0.1606702587662</v>
      </c>
      <c r="P262" s="29">
        <v>0.50605486225191598</v>
      </c>
      <c r="Q262" s="29">
        <v>7.39285759639308</v>
      </c>
      <c r="R262" s="29">
        <v>6.9790737097269702</v>
      </c>
      <c r="S262" s="29">
        <v>18.5212798079768</v>
      </c>
      <c r="T262" s="30">
        <f t="shared" si="47"/>
        <v>2.7322888455794874E-2</v>
      </c>
      <c r="U262" s="30">
        <f t="shared" si="48"/>
        <v>-2.302171684220335E-2</v>
      </c>
      <c r="V262" s="30">
        <f t="shared" si="49"/>
        <v>0.16072951904691882</v>
      </c>
      <c r="W262" s="30">
        <f t="shared" si="50"/>
        <v>4.6624668051307244E-2</v>
      </c>
      <c r="X262" s="12" t="str">
        <f t="shared" si="45"/>
        <v>YES</v>
      </c>
      <c r="Y262" s="12" t="str">
        <f t="shared" si="46"/>
        <v>NO</v>
      </c>
      <c r="Z262" s="31" t="str">
        <f t="shared" si="51"/>
        <v>NO</v>
      </c>
      <c r="AA262" s="12"/>
      <c r="AB262" s="12"/>
    </row>
    <row r="263" spans="1:28" s="8" customFormat="1" ht="67.5" customHeight="1" x14ac:dyDescent="0.25">
      <c r="A263" s="28">
        <v>262</v>
      </c>
      <c r="B263" s="28" t="s">
        <v>1915</v>
      </c>
      <c r="C263" s="28" t="s">
        <v>186</v>
      </c>
      <c r="D263" s="28" t="s">
        <v>187</v>
      </c>
      <c r="E263" s="28" t="s">
        <v>1916</v>
      </c>
      <c r="F263" s="28" t="s">
        <v>1917</v>
      </c>
      <c r="G263" s="28" t="s">
        <v>128</v>
      </c>
      <c r="H263" s="28" t="s">
        <v>129</v>
      </c>
      <c r="I263" s="28" t="s">
        <v>1918</v>
      </c>
      <c r="J263" s="28" t="s">
        <v>240</v>
      </c>
      <c r="K263" s="28" t="s">
        <v>338</v>
      </c>
      <c r="L263" s="28" t="s">
        <v>1919</v>
      </c>
      <c r="M263" s="28" t="s">
        <v>1920</v>
      </c>
      <c r="N263" s="29">
        <v>0.36141699999999999</v>
      </c>
      <c r="O263" s="29">
        <v>0.247477</v>
      </c>
      <c r="P263" s="29">
        <v>0.23935999999999999</v>
      </c>
      <c r="Q263" s="29">
        <v>7.3830049999999998</v>
      </c>
      <c r="R263" s="29">
        <v>5.9510110000000003</v>
      </c>
      <c r="S263" s="29">
        <v>6.1696679999999997</v>
      </c>
      <c r="T263" s="30">
        <f t="shared" si="47"/>
        <v>3.8796252893996887E-2</v>
      </c>
      <c r="U263" s="30">
        <f t="shared" si="48"/>
        <v>4.1585707033645204E-2</v>
      </c>
      <c r="V263" s="30">
        <f t="shared" si="49"/>
        <v>4.8952560644344681E-2</v>
      </c>
      <c r="W263" s="30">
        <f t="shared" si="50"/>
        <v>4.3491988487918493E-2</v>
      </c>
      <c r="X263" s="12" t="str">
        <f t="shared" si="45"/>
        <v>YES</v>
      </c>
      <c r="Y263" s="12" t="str">
        <f t="shared" si="46"/>
        <v>NO</v>
      </c>
      <c r="Z263" s="31" t="str">
        <f t="shared" si="51"/>
        <v>NO</v>
      </c>
      <c r="AA263" s="12"/>
      <c r="AB263" s="12"/>
    </row>
    <row r="264" spans="1:28" s="8" customFormat="1" ht="67.5" customHeight="1" x14ac:dyDescent="0.25">
      <c r="A264" s="28">
        <v>263</v>
      </c>
      <c r="B264" s="28" t="s">
        <v>1922</v>
      </c>
      <c r="C264" s="28" t="s">
        <v>117</v>
      </c>
      <c r="D264" s="28" t="s">
        <v>118</v>
      </c>
      <c r="E264" s="28" t="s">
        <v>1923</v>
      </c>
      <c r="F264" s="12"/>
      <c r="G264" s="28" t="s">
        <v>128</v>
      </c>
      <c r="H264" s="28" t="s">
        <v>129</v>
      </c>
      <c r="I264" s="12"/>
      <c r="J264" s="12"/>
      <c r="K264" s="12"/>
      <c r="L264" s="12"/>
      <c r="M264" s="28" t="s">
        <v>1924</v>
      </c>
      <c r="N264" s="29">
        <v>1.17498483875016</v>
      </c>
      <c r="O264" s="29">
        <v>1.1203552321794299</v>
      </c>
      <c r="P264" s="29">
        <v>1.24579971879061</v>
      </c>
      <c r="Q264" s="29">
        <v>7.3591499062197903</v>
      </c>
      <c r="R264" s="29">
        <v>6.1605443887520597</v>
      </c>
      <c r="S264" s="29">
        <v>6.9889012634392698</v>
      </c>
      <c r="T264" s="30">
        <f t="shared" si="47"/>
        <v>0.17825401616527436</v>
      </c>
      <c r="U264" s="30">
        <f t="shared" si="48"/>
        <v>0.18185977755877838</v>
      </c>
      <c r="V264" s="30">
        <f t="shared" si="49"/>
        <v>0.15966312056737544</v>
      </c>
      <c r="W264" s="30">
        <f t="shared" si="50"/>
        <v>0.17266612819169297</v>
      </c>
      <c r="X264" s="12" t="str">
        <f t="shared" si="45"/>
        <v>YES</v>
      </c>
      <c r="Y264" s="12" t="str">
        <f t="shared" si="46"/>
        <v>NO</v>
      </c>
      <c r="Z264" s="31" t="str">
        <f t="shared" si="51"/>
        <v>NO</v>
      </c>
      <c r="AA264" s="12"/>
      <c r="AB264" s="12"/>
    </row>
    <row r="265" spans="1:28" s="8" customFormat="1" ht="67.5" customHeight="1" x14ac:dyDescent="0.25">
      <c r="A265" s="28">
        <v>264</v>
      </c>
      <c r="B265" s="28" t="s">
        <v>1926</v>
      </c>
      <c r="C265" s="28" t="s">
        <v>186</v>
      </c>
      <c r="D265" s="28" t="s">
        <v>187</v>
      </c>
      <c r="E265" s="28" t="s">
        <v>1927</v>
      </c>
      <c r="F265" s="28" t="s">
        <v>1928</v>
      </c>
      <c r="G265" s="28" t="s">
        <v>87</v>
      </c>
      <c r="H265" s="28" t="s">
        <v>88</v>
      </c>
      <c r="I265" s="12"/>
      <c r="J265" s="12"/>
      <c r="K265" s="28" t="s">
        <v>198</v>
      </c>
      <c r="L265" s="12"/>
      <c r="M265" s="12"/>
      <c r="N265" s="29">
        <v>4.4096000000000003E-2</v>
      </c>
      <c r="O265" s="29">
        <v>2.4177000000000001E-2</v>
      </c>
      <c r="P265" s="29">
        <v>5.4538999999999997E-2</v>
      </c>
      <c r="Q265" s="29">
        <v>7.3535579999999996</v>
      </c>
      <c r="R265" s="29">
        <v>5.8467560000000001</v>
      </c>
      <c r="S265" s="29">
        <v>6.062036</v>
      </c>
      <c r="T265" s="30">
        <f t="shared" si="47"/>
        <v>8.9968122921077996E-3</v>
      </c>
      <c r="U265" s="30">
        <f t="shared" si="48"/>
        <v>4.1351135569878406E-3</v>
      </c>
      <c r="V265" s="30">
        <f t="shared" si="49"/>
        <v>5.9965529611651948E-3</v>
      </c>
      <c r="W265" s="30">
        <f t="shared" si="50"/>
        <v>6.3757537372127505E-3</v>
      </c>
      <c r="X265" s="12" t="str">
        <f t="shared" si="45"/>
        <v>YES</v>
      </c>
      <c r="Y265" s="12" t="str">
        <f t="shared" si="46"/>
        <v>NO</v>
      </c>
      <c r="Z265" s="31" t="str">
        <f t="shared" si="51"/>
        <v>NO</v>
      </c>
      <c r="AA265" s="12"/>
      <c r="AB265" s="12"/>
    </row>
    <row r="266" spans="1:28" s="8" customFormat="1" ht="67.5" customHeight="1" x14ac:dyDescent="0.25">
      <c r="A266" s="28">
        <v>265</v>
      </c>
      <c r="B266" s="28" t="s">
        <v>1930</v>
      </c>
      <c r="C266" s="28" t="s">
        <v>380</v>
      </c>
      <c r="D266" s="28" t="s">
        <v>381</v>
      </c>
      <c r="E266" s="28" t="s">
        <v>382</v>
      </c>
      <c r="F266" s="12"/>
      <c r="G266" s="28" t="s">
        <v>128</v>
      </c>
      <c r="H266" s="28" t="s">
        <v>129</v>
      </c>
      <c r="I266" s="12"/>
      <c r="J266" s="12"/>
      <c r="K266" s="12"/>
      <c r="L266" s="12"/>
      <c r="M266" s="28" t="s">
        <v>1931</v>
      </c>
      <c r="N266" s="29">
        <v>1.8267470495481199</v>
      </c>
      <c r="O266" s="29">
        <v>1.23929229855733</v>
      </c>
      <c r="P266" s="29">
        <v>1.1894718734940299</v>
      </c>
      <c r="Q266" s="29">
        <v>7.3187418271749802</v>
      </c>
      <c r="R266" s="29">
        <v>5.3611124957591203</v>
      </c>
      <c r="S266" s="29">
        <v>5.2904456035398004</v>
      </c>
      <c r="T266" s="30">
        <f t="shared" si="47"/>
        <v>0.22483396723674137</v>
      </c>
      <c r="U266" s="30">
        <f t="shared" si="48"/>
        <v>0.23116327059685199</v>
      </c>
      <c r="V266" s="30">
        <f t="shared" si="49"/>
        <v>0.24959850923628504</v>
      </c>
      <c r="W266" s="30">
        <f t="shared" si="50"/>
        <v>0.23680802429625827</v>
      </c>
      <c r="X266" s="12" t="str">
        <f t="shared" si="45"/>
        <v>YES</v>
      </c>
      <c r="Y266" s="12" t="str">
        <f t="shared" si="46"/>
        <v>NO</v>
      </c>
      <c r="Z266" s="31" t="str">
        <f t="shared" si="51"/>
        <v>NO</v>
      </c>
      <c r="AA266" s="12"/>
      <c r="AB266" s="12"/>
    </row>
    <row r="267" spans="1:28" s="8" customFormat="1" ht="67.5" customHeight="1" x14ac:dyDescent="0.25">
      <c r="A267" s="28">
        <v>266</v>
      </c>
      <c r="B267" s="28" t="s">
        <v>1933</v>
      </c>
      <c r="C267" s="28" t="s">
        <v>326</v>
      </c>
      <c r="D267" s="28" t="s">
        <v>327</v>
      </c>
      <c r="E267" s="28" t="s">
        <v>1934</v>
      </c>
      <c r="F267" s="12"/>
      <c r="G267" s="28" t="s">
        <v>99</v>
      </c>
      <c r="H267" s="28" t="s">
        <v>100</v>
      </c>
      <c r="I267" s="12"/>
      <c r="J267" s="12"/>
      <c r="K267" s="28" t="s">
        <v>1935</v>
      </c>
      <c r="L267" s="28" t="s">
        <v>1936</v>
      </c>
      <c r="M267" s="28" t="s">
        <v>1937</v>
      </c>
      <c r="N267" s="29">
        <v>0.60599999999999998</v>
      </c>
      <c r="O267" s="29">
        <v>0.20899999999999999</v>
      </c>
      <c r="P267" s="29">
        <v>0.43099999999999999</v>
      </c>
      <c r="Q267" s="29">
        <v>7.3170000000000002</v>
      </c>
      <c r="R267" s="29">
        <v>5.1859999999999999</v>
      </c>
      <c r="S267" s="29">
        <v>6.36</v>
      </c>
      <c r="T267" s="30">
        <f t="shared" si="47"/>
        <v>6.7767295597484276E-2</v>
      </c>
      <c r="U267" s="30">
        <f t="shared" si="48"/>
        <v>4.0300809872734281E-2</v>
      </c>
      <c r="V267" s="30">
        <f t="shared" si="49"/>
        <v>8.2820828208282085E-2</v>
      </c>
      <c r="W267" s="30">
        <f t="shared" si="50"/>
        <v>6.6055240417749031E-2</v>
      </c>
      <c r="X267" s="12" t="str">
        <f t="shared" si="45"/>
        <v>YES</v>
      </c>
      <c r="Y267" s="12" t="str">
        <f t="shared" si="46"/>
        <v>NO</v>
      </c>
      <c r="Z267" s="31" t="str">
        <f t="shared" si="51"/>
        <v>NO</v>
      </c>
      <c r="AA267" s="12"/>
      <c r="AB267" s="12"/>
    </row>
    <row r="268" spans="1:28" s="8" customFormat="1" ht="67.5" customHeight="1" x14ac:dyDescent="0.25">
      <c r="A268" s="28">
        <v>267</v>
      </c>
      <c r="B268" s="28" t="s">
        <v>1946</v>
      </c>
      <c r="C268" s="28" t="s">
        <v>186</v>
      </c>
      <c r="D268" s="28" t="s">
        <v>187</v>
      </c>
      <c r="E268" s="28" t="s">
        <v>335</v>
      </c>
      <c r="F268" s="28" t="s">
        <v>1947</v>
      </c>
      <c r="G268" s="28" t="s">
        <v>128</v>
      </c>
      <c r="H268" s="28" t="s">
        <v>129</v>
      </c>
      <c r="I268" s="28" t="s">
        <v>1948</v>
      </c>
      <c r="J268" s="28" t="s">
        <v>507</v>
      </c>
      <c r="K268" s="28" t="s">
        <v>338</v>
      </c>
      <c r="L268" s="28" t="s">
        <v>1949</v>
      </c>
      <c r="M268" s="28" t="s">
        <v>1950</v>
      </c>
      <c r="N268" s="29">
        <v>0.59436</v>
      </c>
      <c r="O268" s="29">
        <v>0.17554800000000001</v>
      </c>
      <c r="P268" s="29">
        <v>0.13356899999999999</v>
      </c>
      <c r="Q268" s="29">
        <v>7.2423919999999997</v>
      </c>
      <c r="R268" s="29">
        <v>4.984883</v>
      </c>
      <c r="S268" s="29">
        <v>6.6431089999999999</v>
      </c>
      <c r="T268" s="30">
        <f t="shared" si="47"/>
        <v>2.0106398976744173E-2</v>
      </c>
      <c r="U268" s="30">
        <f t="shared" si="48"/>
        <v>3.5216072272909918E-2</v>
      </c>
      <c r="V268" s="30">
        <f t="shared" si="49"/>
        <v>8.2066808866462906E-2</v>
      </c>
      <c r="W268" s="30">
        <f t="shared" si="50"/>
        <v>4.7878040001729703E-2</v>
      </c>
      <c r="X268" s="12" t="str">
        <f t="shared" si="45"/>
        <v>YES</v>
      </c>
      <c r="Y268" s="12" t="str">
        <f t="shared" si="46"/>
        <v>NO</v>
      </c>
      <c r="Z268" s="31" t="str">
        <f t="shared" si="51"/>
        <v>NO</v>
      </c>
      <c r="AA268" s="12"/>
      <c r="AB268" s="12"/>
    </row>
    <row r="269" spans="1:28" s="8" customFormat="1" ht="67.5" customHeight="1" x14ac:dyDescent="0.25">
      <c r="A269" s="28">
        <v>268</v>
      </c>
      <c r="B269" s="28" t="s">
        <v>1952</v>
      </c>
      <c r="C269" s="28" t="s">
        <v>186</v>
      </c>
      <c r="D269" s="28" t="s">
        <v>187</v>
      </c>
      <c r="E269" s="28" t="s">
        <v>1211</v>
      </c>
      <c r="F269" s="28" t="s">
        <v>1953</v>
      </c>
      <c r="G269" s="28" t="s">
        <v>128</v>
      </c>
      <c r="H269" s="28" t="s">
        <v>129</v>
      </c>
      <c r="I269" s="12"/>
      <c r="J269" s="12"/>
      <c r="K269" s="28" t="s">
        <v>338</v>
      </c>
      <c r="L269" s="12"/>
      <c r="M269" s="28" t="s">
        <v>1954</v>
      </c>
      <c r="N269" s="29">
        <v>0.87904000000000004</v>
      </c>
      <c r="O269" s="29">
        <v>0.169818</v>
      </c>
      <c r="P269" s="29">
        <v>0.107263</v>
      </c>
      <c r="Q269" s="29">
        <v>7.2329780000000001</v>
      </c>
      <c r="R269" s="29">
        <v>5.5639820000000002</v>
      </c>
      <c r="S269" s="29">
        <v>5.0490979999999999</v>
      </c>
      <c r="T269" s="30">
        <f t="shared" si="47"/>
        <v>2.1243992491332114E-2</v>
      </c>
      <c r="U269" s="30">
        <f t="shared" si="48"/>
        <v>3.0520947048354934E-2</v>
      </c>
      <c r="V269" s="30">
        <f t="shared" si="49"/>
        <v>0.12153223748226526</v>
      </c>
      <c r="W269" s="30">
        <f t="shared" si="50"/>
        <v>6.4782990170714469E-2</v>
      </c>
      <c r="X269" s="12" t="str">
        <f t="shared" si="45"/>
        <v>YES</v>
      </c>
      <c r="Y269" s="12" t="str">
        <f t="shared" si="46"/>
        <v>NO</v>
      </c>
      <c r="Z269" s="31" t="str">
        <f t="shared" si="51"/>
        <v>NO</v>
      </c>
      <c r="AA269" s="12"/>
      <c r="AB269" s="12"/>
    </row>
    <row r="270" spans="1:28" s="8" customFormat="1" ht="67.5" customHeight="1" x14ac:dyDescent="0.25">
      <c r="A270" s="28">
        <v>269</v>
      </c>
      <c r="B270" s="28" t="s">
        <v>1956</v>
      </c>
      <c r="C270" s="28" t="s">
        <v>703</v>
      </c>
      <c r="D270" s="28" t="s">
        <v>704</v>
      </c>
      <c r="E270" s="28" t="s">
        <v>1957</v>
      </c>
      <c r="F270" s="12"/>
      <c r="G270" s="28" t="s">
        <v>99</v>
      </c>
      <c r="H270" s="28" t="s">
        <v>100</v>
      </c>
      <c r="I270" s="28" t="s">
        <v>316</v>
      </c>
      <c r="J270" s="28" t="s">
        <v>90</v>
      </c>
      <c r="K270" s="12"/>
      <c r="L270" s="28" t="s">
        <v>1362</v>
      </c>
      <c r="M270" s="12"/>
      <c r="N270" s="29">
        <v>1.318241</v>
      </c>
      <c r="O270" s="29">
        <v>-4.0529000000000003E-2</v>
      </c>
      <c r="P270" s="29">
        <v>0.28770699999999999</v>
      </c>
      <c r="Q270" s="29">
        <v>7.2325590000000002</v>
      </c>
      <c r="R270" s="29">
        <v>6.7667650000000004</v>
      </c>
      <c r="S270" s="29">
        <v>9.4389020000000006</v>
      </c>
      <c r="T270" s="30">
        <f t="shared" si="47"/>
        <v>3.048098179216184E-2</v>
      </c>
      <c r="U270" s="30">
        <f t="shared" si="48"/>
        <v>-5.9894203507880059E-3</v>
      </c>
      <c r="V270" s="30">
        <f t="shared" si="49"/>
        <v>0.18226481111318968</v>
      </c>
      <c r="W270" s="30">
        <f t="shared" si="50"/>
        <v>6.6789141806210067E-2</v>
      </c>
      <c r="X270" s="12" t="str">
        <f t="shared" si="45"/>
        <v>YES</v>
      </c>
      <c r="Y270" s="12" t="str">
        <f t="shared" si="46"/>
        <v>NO</v>
      </c>
      <c r="Z270" s="31" t="str">
        <f t="shared" si="51"/>
        <v>NO</v>
      </c>
      <c r="AA270" s="12"/>
      <c r="AB270" s="12"/>
    </row>
    <row r="271" spans="1:28" s="8" customFormat="1" ht="67.5" customHeight="1" x14ac:dyDescent="0.25">
      <c r="A271" s="28">
        <v>270</v>
      </c>
      <c r="B271" s="28" t="s">
        <v>1959</v>
      </c>
      <c r="C271" s="28" t="s">
        <v>108</v>
      </c>
      <c r="D271" s="28" t="s">
        <v>109</v>
      </c>
      <c r="E271" s="28" t="s">
        <v>1960</v>
      </c>
      <c r="F271" s="12"/>
      <c r="G271" s="28" t="s">
        <v>99</v>
      </c>
      <c r="H271" s="28" t="s">
        <v>100</v>
      </c>
      <c r="I271" s="12"/>
      <c r="J271" s="12"/>
      <c r="K271" s="28" t="s">
        <v>1961</v>
      </c>
      <c r="L271" s="12"/>
      <c r="M271" s="28" t="s">
        <v>1962</v>
      </c>
      <c r="N271" s="29">
        <v>0.45007599999999998</v>
      </c>
      <c r="O271" s="29">
        <v>0.219725</v>
      </c>
      <c r="P271" s="29">
        <v>0.45763199999999998</v>
      </c>
      <c r="Q271" s="29">
        <v>7.2252039999999997</v>
      </c>
      <c r="R271" s="29">
        <v>6.3423670000000003</v>
      </c>
      <c r="S271" s="29">
        <v>8.0058570000000007</v>
      </c>
      <c r="T271" s="30">
        <f t="shared" si="47"/>
        <v>5.716215016081351E-2</v>
      </c>
      <c r="U271" s="30">
        <f t="shared" si="48"/>
        <v>3.4644005936584871E-2</v>
      </c>
      <c r="V271" s="30">
        <f t="shared" si="49"/>
        <v>6.229249720838332E-2</v>
      </c>
      <c r="W271" s="30">
        <f t="shared" si="50"/>
        <v>5.2260262022335989E-2</v>
      </c>
      <c r="X271" s="12" t="str">
        <f t="shared" si="45"/>
        <v>YES</v>
      </c>
      <c r="Y271" s="12" t="str">
        <f t="shared" si="46"/>
        <v>NO</v>
      </c>
      <c r="Z271" s="31" t="str">
        <f t="shared" si="51"/>
        <v>NO</v>
      </c>
      <c r="AA271" s="12"/>
      <c r="AB271" s="12"/>
    </row>
    <row r="272" spans="1:28" s="8" customFormat="1" ht="67.5" customHeight="1" x14ac:dyDescent="0.25">
      <c r="A272" s="28">
        <v>271</v>
      </c>
      <c r="B272" s="28" t="s">
        <v>1964</v>
      </c>
      <c r="C272" s="28" t="s">
        <v>236</v>
      </c>
      <c r="D272" s="28" t="s">
        <v>237</v>
      </c>
      <c r="E272" s="28" t="s">
        <v>1965</v>
      </c>
      <c r="F272" s="12"/>
      <c r="G272" s="28" t="s">
        <v>223</v>
      </c>
      <c r="H272" s="28" t="s">
        <v>224</v>
      </c>
      <c r="I272" s="12"/>
      <c r="J272" s="12"/>
      <c r="K272" s="28" t="s">
        <v>1966</v>
      </c>
      <c r="L272" s="12"/>
      <c r="M272" s="28" t="s">
        <v>1967</v>
      </c>
      <c r="N272" s="29">
        <v>1.084991</v>
      </c>
      <c r="O272" s="29">
        <v>1.00023945</v>
      </c>
      <c r="P272" s="29">
        <v>1.02261388</v>
      </c>
      <c r="Q272" s="29">
        <v>7.2120670000000002</v>
      </c>
      <c r="R272" s="29">
        <v>6.52949454</v>
      </c>
      <c r="S272" s="29">
        <v>7.50458333</v>
      </c>
      <c r="T272" s="30">
        <f t="shared" si="47"/>
        <v>0.13626524418911343</v>
      </c>
      <c r="U272" s="30">
        <f t="shared" si="48"/>
        <v>0.15318788366733208</v>
      </c>
      <c r="V272" s="30">
        <f t="shared" si="49"/>
        <v>0.15044105940779529</v>
      </c>
      <c r="W272" s="30">
        <f t="shared" si="50"/>
        <v>0.14627803533375794</v>
      </c>
      <c r="X272" s="12" t="str">
        <f t="shared" si="45"/>
        <v>YES</v>
      </c>
      <c r="Y272" s="12" t="str">
        <f t="shared" si="46"/>
        <v>NO</v>
      </c>
      <c r="Z272" s="31" t="str">
        <f t="shared" si="51"/>
        <v>NO</v>
      </c>
      <c r="AA272" s="12"/>
      <c r="AB272" s="12"/>
    </row>
    <row r="273" spans="1:28" s="8" customFormat="1" ht="67.5" customHeight="1" x14ac:dyDescent="0.25">
      <c r="A273" s="28">
        <v>272</v>
      </c>
      <c r="B273" s="28" t="s">
        <v>1981</v>
      </c>
      <c r="C273" s="28" t="s">
        <v>236</v>
      </c>
      <c r="D273" s="28" t="s">
        <v>237</v>
      </c>
      <c r="E273" s="28" t="s">
        <v>1864</v>
      </c>
      <c r="F273" s="12"/>
      <c r="G273" s="28" t="s">
        <v>87</v>
      </c>
      <c r="H273" s="28" t="s">
        <v>88</v>
      </c>
      <c r="I273" s="28" t="s">
        <v>1982</v>
      </c>
      <c r="J273" s="28" t="s">
        <v>90</v>
      </c>
      <c r="K273" s="28" t="s">
        <v>1983</v>
      </c>
      <c r="L273" s="28" t="s">
        <v>1984</v>
      </c>
      <c r="M273" s="28" t="s">
        <v>1985</v>
      </c>
      <c r="N273" s="29">
        <v>0.99809784999999995</v>
      </c>
      <c r="O273" s="29">
        <v>1.08146151</v>
      </c>
      <c r="P273" s="29">
        <v>0.17875252</v>
      </c>
      <c r="Q273" s="29">
        <v>7.17650378</v>
      </c>
      <c r="R273" s="29">
        <v>6.64301502</v>
      </c>
      <c r="S273" s="29">
        <v>6.7392873099999999</v>
      </c>
      <c r="T273" s="30">
        <f t="shared" si="47"/>
        <v>2.6523950052516756E-2</v>
      </c>
      <c r="U273" s="30">
        <f t="shared" si="48"/>
        <v>0.16279678831736255</v>
      </c>
      <c r="V273" s="30">
        <f t="shared" si="49"/>
        <v>0.13907856535679272</v>
      </c>
      <c r="W273" s="30">
        <f t="shared" si="50"/>
        <v>0.10984645061181525</v>
      </c>
      <c r="X273" s="12" t="str">
        <f t="shared" si="45"/>
        <v>YES</v>
      </c>
      <c r="Y273" s="12" t="str">
        <f t="shared" si="46"/>
        <v>NO</v>
      </c>
      <c r="Z273" s="31" t="str">
        <f t="shared" ref="Z273:Z284" si="52">IF(AVERAGE(N273:P273)&lt;0,"YES","NO")</f>
        <v>NO</v>
      </c>
      <c r="AA273" s="12"/>
      <c r="AB273" s="12"/>
    </row>
    <row r="274" spans="1:28" s="8" customFormat="1" ht="67.5" customHeight="1" x14ac:dyDescent="0.25">
      <c r="A274" s="28">
        <v>273</v>
      </c>
      <c r="B274" s="28" t="s">
        <v>1987</v>
      </c>
      <c r="C274" s="28" t="s">
        <v>1988</v>
      </c>
      <c r="D274" s="28" t="s">
        <v>1989</v>
      </c>
      <c r="E274" s="28" t="s">
        <v>1990</v>
      </c>
      <c r="F274" s="12"/>
      <c r="G274" s="28" t="s">
        <v>87</v>
      </c>
      <c r="H274" s="28" t="s">
        <v>88</v>
      </c>
      <c r="I274" s="28" t="s">
        <v>1991</v>
      </c>
      <c r="J274" s="28" t="s">
        <v>90</v>
      </c>
      <c r="K274" s="12"/>
      <c r="L274" s="28" t="s">
        <v>1992</v>
      </c>
      <c r="M274" s="28" t="s">
        <v>1993</v>
      </c>
      <c r="N274" s="29">
        <v>0.22938303453148401</v>
      </c>
      <c r="O274" s="29">
        <v>2.9108921478449401E-2</v>
      </c>
      <c r="P274" s="29">
        <v>1.6264449080202598E-2</v>
      </c>
      <c r="Q274" s="29">
        <v>7.1652357666058801</v>
      </c>
      <c r="R274" s="29">
        <v>7.6137914388466799</v>
      </c>
      <c r="S274" s="29">
        <v>14.1128351215182</v>
      </c>
      <c r="T274" s="30">
        <f t="shared" si="47"/>
        <v>1.1524579533565E-3</v>
      </c>
      <c r="U274" s="30">
        <f t="shared" si="48"/>
        <v>3.8231834575782331E-3</v>
      </c>
      <c r="V274" s="30">
        <f t="shared" si="49"/>
        <v>3.2013326846904451E-2</v>
      </c>
      <c r="W274" s="30">
        <f t="shared" si="50"/>
        <v>9.5098198233365145E-3</v>
      </c>
      <c r="X274" s="12" t="str">
        <f t="shared" si="45"/>
        <v>YES</v>
      </c>
      <c r="Y274" s="12" t="str">
        <f t="shared" si="46"/>
        <v>NO</v>
      </c>
      <c r="Z274" s="31" t="str">
        <f t="shared" si="52"/>
        <v>NO</v>
      </c>
      <c r="AA274" s="12"/>
      <c r="AB274" s="12"/>
    </row>
    <row r="275" spans="1:28" s="8" customFormat="1" ht="67.5" customHeight="1" x14ac:dyDescent="0.25">
      <c r="A275" s="28">
        <v>274</v>
      </c>
      <c r="B275" s="28" t="s">
        <v>1995</v>
      </c>
      <c r="C275" s="28" t="s">
        <v>108</v>
      </c>
      <c r="D275" s="28" t="s">
        <v>109</v>
      </c>
      <c r="E275" s="28" t="s">
        <v>1996</v>
      </c>
      <c r="F275" s="28" t="s">
        <v>1997</v>
      </c>
      <c r="G275" s="28" t="s">
        <v>128</v>
      </c>
      <c r="H275" s="28" t="s">
        <v>129</v>
      </c>
      <c r="I275" s="28" t="s">
        <v>1998</v>
      </c>
      <c r="J275" s="28" t="s">
        <v>90</v>
      </c>
      <c r="K275" s="28" t="s">
        <v>1999</v>
      </c>
      <c r="L275" s="28" t="s">
        <v>2000</v>
      </c>
      <c r="M275" s="12"/>
      <c r="N275" s="29">
        <v>0.66987399999999997</v>
      </c>
      <c r="O275" s="29">
        <v>0.392233</v>
      </c>
      <c r="P275" s="29">
        <v>6.1943999999999999E-2</v>
      </c>
      <c r="Q275" s="29">
        <v>7.1487499999999997</v>
      </c>
      <c r="R275" s="29">
        <v>5.6743360000000003</v>
      </c>
      <c r="S275" s="29">
        <v>5.6159520000000001</v>
      </c>
      <c r="T275" s="30">
        <f t="shared" si="47"/>
        <v>1.1030008803494046E-2</v>
      </c>
      <c r="U275" s="30">
        <f t="shared" si="48"/>
        <v>6.9124034953164562E-2</v>
      </c>
      <c r="V275" s="30">
        <f t="shared" si="49"/>
        <v>9.3705053331001917E-2</v>
      </c>
      <c r="W275" s="30">
        <f t="shared" si="50"/>
        <v>6.0960392836112161E-2</v>
      </c>
      <c r="X275" s="12" t="str">
        <f t="shared" si="45"/>
        <v>YES</v>
      </c>
      <c r="Y275" s="12" t="str">
        <f t="shared" si="46"/>
        <v>NO</v>
      </c>
      <c r="Z275" s="31" t="str">
        <f t="shared" si="52"/>
        <v>NO</v>
      </c>
      <c r="AA275" s="12"/>
      <c r="AB275" s="12"/>
    </row>
    <row r="276" spans="1:28" s="8" customFormat="1" ht="67.5" customHeight="1" x14ac:dyDescent="0.25">
      <c r="A276" s="28">
        <v>275</v>
      </c>
      <c r="B276" s="28" t="s">
        <v>2002</v>
      </c>
      <c r="C276" s="28" t="s">
        <v>303</v>
      </c>
      <c r="D276" s="28" t="s">
        <v>304</v>
      </c>
      <c r="E276" s="28" t="s">
        <v>2003</v>
      </c>
      <c r="F276" s="12"/>
      <c r="G276" s="28" t="s">
        <v>87</v>
      </c>
      <c r="H276" s="28" t="s">
        <v>88</v>
      </c>
      <c r="I276" s="28" t="s">
        <v>2004</v>
      </c>
      <c r="J276" s="28" t="s">
        <v>90</v>
      </c>
      <c r="K276" s="12"/>
      <c r="L276" s="28" t="s">
        <v>307</v>
      </c>
      <c r="M276" s="28" t="s">
        <v>2005</v>
      </c>
      <c r="N276" s="29">
        <v>0.52192375261684598</v>
      </c>
      <c r="O276" s="29">
        <v>0.246471425609087</v>
      </c>
      <c r="P276" s="29">
        <v>0.248342295728915</v>
      </c>
      <c r="Q276" s="29">
        <v>7.1449453602978901</v>
      </c>
      <c r="R276" s="29">
        <v>5.0003551734205098</v>
      </c>
      <c r="S276" s="29">
        <v>5.4185385619873996</v>
      </c>
      <c r="T276" s="30">
        <f t="shared" si="47"/>
        <v>4.5831969799219913E-2</v>
      </c>
      <c r="U276" s="30">
        <f t="shared" si="48"/>
        <v>4.9290783766563401E-2</v>
      </c>
      <c r="V276" s="30">
        <f t="shared" si="49"/>
        <v>7.3047969760133433E-2</v>
      </c>
      <c r="W276" s="30">
        <f t="shared" si="50"/>
        <v>5.7888111386959318E-2</v>
      </c>
      <c r="X276" s="12" t="str">
        <f t="shared" si="45"/>
        <v>YES</v>
      </c>
      <c r="Y276" s="12" t="str">
        <f t="shared" si="46"/>
        <v>NO</v>
      </c>
      <c r="Z276" s="31" t="str">
        <f t="shared" si="52"/>
        <v>NO</v>
      </c>
      <c r="AA276" s="12"/>
      <c r="AB276" s="12"/>
    </row>
    <row r="277" spans="1:28" s="8" customFormat="1" ht="67.5" customHeight="1" x14ac:dyDescent="0.25">
      <c r="A277" s="28">
        <v>276</v>
      </c>
      <c r="B277" s="28" t="s">
        <v>2007</v>
      </c>
      <c r="C277" s="28" t="s">
        <v>186</v>
      </c>
      <c r="D277" s="28" t="s">
        <v>187</v>
      </c>
      <c r="E277" s="28" t="s">
        <v>2008</v>
      </c>
      <c r="F277" s="28" t="s">
        <v>2009</v>
      </c>
      <c r="G277" s="28" t="s">
        <v>128</v>
      </c>
      <c r="H277" s="28" t="s">
        <v>129</v>
      </c>
      <c r="I277" s="12"/>
      <c r="J277" s="12"/>
      <c r="K277" s="28" t="s">
        <v>338</v>
      </c>
      <c r="L277" s="12"/>
      <c r="M277" s="28" t="s">
        <v>2010</v>
      </c>
      <c r="N277" s="29">
        <v>1.094317</v>
      </c>
      <c r="O277" s="29">
        <v>0.53540500000000002</v>
      </c>
      <c r="P277" s="29">
        <v>0.382633</v>
      </c>
      <c r="Q277" s="29">
        <v>7.1051669999999998</v>
      </c>
      <c r="R277" s="29">
        <v>5.6288520000000002</v>
      </c>
      <c r="S277" s="29">
        <v>6.7653800000000004</v>
      </c>
      <c r="T277" s="30">
        <f t="shared" si="47"/>
        <v>5.6557503052304524E-2</v>
      </c>
      <c r="U277" s="30">
        <f t="shared" si="48"/>
        <v>9.5117974322295198E-2</v>
      </c>
      <c r="V277" s="30">
        <f t="shared" si="49"/>
        <v>0.15401706954952643</v>
      </c>
      <c r="W277" s="30">
        <f t="shared" si="50"/>
        <v>0.10320087301152206</v>
      </c>
      <c r="X277" s="12" t="str">
        <f t="shared" si="45"/>
        <v>YES</v>
      </c>
      <c r="Y277" s="12" t="str">
        <f t="shared" si="46"/>
        <v>NO</v>
      </c>
      <c r="Z277" s="31" t="str">
        <f t="shared" si="52"/>
        <v>NO</v>
      </c>
      <c r="AA277" s="12"/>
      <c r="AB277" s="12"/>
    </row>
    <row r="278" spans="1:28" s="8" customFormat="1" ht="67.5" customHeight="1" x14ac:dyDescent="0.25">
      <c r="A278" s="28">
        <v>277</v>
      </c>
      <c r="B278" s="28" t="s">
        <v>2012</v>
      </c>
      <c r="C278" s="28" t="s">
        <v>186</v>
      </c>
      <c r="D278" s="28" t="s">
        <v>187</v>
      </c>
      <c r="E278" s="28" t="s">
        <v>2013</v>
      </c>
      <c r="F278" s="28" t="s">
        <v>2014</v>
      </c>
      <c r="G278" s="28" t="s">
        <v>99</v>
      </c>
      <c r="H278" s="28" t="s">
        <v>100</v>
      </c>
      <c r="I278" s="12"/>
      <c r="J278" s="12"/>
      <c r="K278" s="28" t="s">
        <v>521</v>
      </c>
      <c r="L278" s="12"/>
      <c r="M278" s="12"/>
      <c r="N278" s="29">
        <v>0.48904999999999998</v>
      </c>
      <c r="O278" s="29">
        <v>9.5951999999999996E-2</v>
      </c>
      <c r="P278" s="29">
        <v>7.5874999999999998E-2</v>
      </c>
      <c r="Q278" s="29">
        <v>7.0945210000000003</v>
      </c>
      <c r="R278" s="29">
        <v>5.2411409999999998</v>
      </c>
      <c r="S278" s="29">
        <v>5.9071860000000003</v>
      </c>
      <c r="T278" s="30">
        <f t="shared" si="47"/>
        <v>1.28445252951236E-2</v>
      </c>
      <c r="U278" s="30">
        <f t="shared" si="48"/>
        <v>1.8307463966338627E-2</v>
      </c>
      <c r="V278" s="30">
        <f t="shared" si="49"/>
        <v>6.8933476974696387E-2</v>
      </c>
      <c r="W278" s="30">
        <f t="shared" si="50"/>
        <v>3.622663522713121E-2</v>
      </c>
      <c r="X278" s="12" t="str">
        <f t="shared" si="45"/>
        <v>YES</v>
      </c>
      <c r="Y278" s="12" t="str">
        <f t="shared" si="46"/>
        <v>NO</v>
      </c>
      <c r="Z278" s="31" t="str">
        <f t="shared" si="52"/>
        <v>NO</v>
      </c>
      <c r="AA278" s="12"/>
      <c r="AB278" s="12"/>
    </row>
    <row r="279" spans="1:28" s="8" customFormat="1" ht="67.5" customHeight="1" x14ac:dyDescent="0.25">
      <c r="A279" s="28">
        <v>278</v>
      </c>
      <c r="B279" s="28" t="s">
        <v>2016</v>
      </c>
      <c r="C279" s="28" t="s">
        <v>186</v>
      </c>
      <c r="D279" s="28" t="s">
        <v>187</v>
      </c>
      <c r="E279" s="28" t="s">
        <v>2017</v>
      </c>
      <c r="F279" s="28" t="s">
        <v>2018</v>
      </c>
      <c r="G279" s="28" t="s">
        <v>87</v>
      </c>
      <c r="H279" s="28" t="s">
        <v>88</v>
      </c>
      <c r="I279" s="28" t="s">
        <v>389</v>
      </c>
      <c r="J279" s="28" t="s">
        <v>90</v>
      </c>
      <c r="K279" s="28" t="s">
        <v>191</v>
      </c>
      <c r="L279" s="28" t="s">
        <v>419</v>
      </c>
      <c r="M279" s="28" t="s">
        <v>2019</v>
      </c>
      <c r="N279" s="29">
        <v>0.326318</v>
      </c>
      <c r="O279" s="29">
        <v>-4.4146999999999999E-2</v>
      </c>
      <c r="P279" s="29">
        <v>0.15966</v>
      </c>
      <c r="Q279" s="29">
        <v>7.0483989999999999</v>
      </c>
      <c r="R279" s="29">
        <v>6.2543559999999996</v>
      </c>
      <c r="S279" s="29">
        <v>9.3834820000000008</v>
      </c>
      <c r="T279" s="30">
        <f t="shared" si="47"/>
        <v>1.7015005730282213E-2</v>
      </c>
      <c r="U279" s="30">
        <f t="shared" si="48"/>
        <v>-7.0586004378388441E-3</v>
      </c>
      <c r="V279" s="30">
        <f t="shared" si="49"/>
        <v>4.6296754766578907E-2</v>
      </c>
      <c r="W279" s="30">
        <f t="shared" si="50"/>
        <v>1.9475728830656226E-2</v>
      </c>
      <c r="X279" s="12" t="str">
        <f t="shared" si="45"/>
        <v>YES</v>
      </c>
      <c r="Y279" s="12" t="str">
        <f t="shared" si="46"/>
        <v>NO</v>
      </c>
      <c r="Z279" s="31" t="str">
        <f t="shared" si="52"/>
        <v>NO</v>
      </c>
      <c r="AA279" s="12"/>
      <c r="AB279" s="12"/>
    </row>
    <row r="280" spans="1:28" s="8" customFormat="1" ht="67.5" customHeight="1" x14ac:dyDescent="0.25">
      <c r="A280" s="28">
        <v>279</v>
      </c>
      <c r="B280" s="28" t="s">
        <v>2021</v>
      </c>
      <c r="C280" s="28" t="s">
        <v>172</v>
      </c>
      <c r="D280" s="28" t="s">
        <v>173</v>
      </c>
      <c r="E280" s="28" t="s">
        <v>1458</v>
      </c>
      <c r="F280" s="12"/>
      <c r="G280" s="28" t="s">
        <v>87</v>
      </c>
      <c r="H280" s="28" t="s">
        <v>88</v>
      </c>
      <c r="I280" s="12"/>
      <c r="J280" s="12"/>
      <c r="K280" s="12"/>
      <c r="L280" s="12"/>
      <c r="M280" s="12"/>
      <c r="N280" s="29">
        <v>1.05257623882111</v>
      </c>
      <c r="O280" s="29">
        <v>-0.51963680363990905</v>
      </c>
      <c r="P280" s="29">
        <v>0.125591079587863</v>
      </c>
      <c r="Q280" s="29">
        <v>7.0459230674575304</v>
      </c>
      <c r="R280" s="29">
        <v>5.0326741747753498</v>
      </c>
      <c r="S280" s="29">
        <v>7.1972125521892796</v>
      </c>
      <c r="T280" s="30">
        <f t="shared" si="47"/>
        <v>1.744996117276822E-2</v>
      </c>
      <c r="U280" s="30">
        <f t="shared" si="48"/>
        <v>-0.10325262188528324</v>
      </c>
      <c r="V280" s="30">
        <f t="shared" si="49"/>
        <v>0.14938798348261334</v>
      </c>
      <c r="W280" s="30">
        <f t="shared" si="50"/>
        <v>3.4163571948070522E-2</v>
      </c>
      <c r="X280" s="12" t="str">
        <f t="shared" si="45"/>
        <v>YES</v>
      </c>
      <c r="Y280" s="12" t="str">
        <f t="shared" si="46"/>
        <v>NO</v>
      </c>
      <c r="Z280" s="31" t="str">
        <f t="shared" si="52"/>
        <v>NO</v>
      </c>
      <c r="AA280" s="12"/>
      <c r="AB280" s="12"/>
    </row>
    <row r="281" spans="1:28" s="8" customFormat="1" ht="67.5" customHeight="1" x14ac:dyDescent="0.25">
      <c r="A281" s="28">
        <v>280</v>
      </c>
      <c r="B281" s="28" t="s">
        <v>2023</v>
      </c>
      <c r="C281" s="28" t="s">
        <v>343</v>
      </c>
      <c r="D281" s="28" t="s">
        <v>344</v>
      </c>
      <c r="E281" s="28" t="s">
        <v>345</v>
      </c>
      <c r="F281" s="28" t="s">
        <v>2024</v>
      </c>
      <c r="G281" s="28" t="s">
        <v>87</v>
      </c>
      <c r="H281" s="28" t="s">
        <v>88</v>
      </c>
      <c r="I281" s="28" t="s">
        <v>2025</v>
      </c>
      <c r="J281" s="28" t="s">
        <v>102</v>
      </c>
      <c r="K281" s="12"/>
      <c r="L281" s="28" t="s">
        <v>2026</v>
      </c>
      <c r="M281" s="28" t="s">
        <v>2027</v>
      </c>
      <c r="N281" s="29">
        <v>0.61157799999999995</v>
      </c>
      <c r="O281" s="29">
        <v>6.4396999999999996E-2</v>
      </c>
      <c r="P281" s="29">
        <v>6.6512000000000002E-2</v>
      </c>
      <c r="Q281" s="29">
        <v>7.0384349999999998</v>
      </c>
      <c r="R281" s="29">
        <v>4.7149669999999997</v>
      </c>
      <c r="S281" s="29">
        <v>5.4823230000000001</v>
      </c>
      <c r="T281" s="30">
        <f t="shared" si="47"/>
        <v>1.2132083425219565E-2</v>
      </c>
      <c r="U281" s="30">
        <f t="shared" si="48"/>
        <v>1.3657995909621424E-2</v>
      </c>
      <c r="V281" s="30">
        <f t="shared" si="49"/>
        <v>8.689119101050162E-2</v>
      </c>
      <c r="W281" s="30">
        <f t="shared" si="50"/>
        <v>4.3078373552606582E-2</v>
      </c>
      <c r="X281" s="12" t="str">
        <f t="shared" si="45"/>
        <v>YES</v>
      </c>
      <c r="Y281" s="12" t="str">
        <f t="shared" si="46"/>
        <v>NO</v>
      </c>
      <c r="Z281" s="31" t="str">
        <f t="shared" si="52"/>
        <v>NO</v>
      </c>
      <c r="AA281" s="12"/>
      <c r="AB281" s="12"/>
    </row>
    <row r="282" spans="1:28" s="8" customFormat="1" ht="67.5" customHeight="1" x14ac:dyDescent="0.25">
      <c r="A282" s="28">
        <v>281</v>
      </c>
      <c r="B282" s="28" t="s">
        <v>2029</v>
      </c>
      <c r="C282" s="28" t="s">
        <v>95</v>
      </c>
      <c r="D282" s="28" t="s">
        <v>96</v>
      </c>
      <c r="E282" s="28" t="s">
        <v>2030</v>
      </c>
      <c r="F282" s="12"/>
      <c r="G282" s="28" t="s">
        <v>87</v>
      </c>
      <c r="H282" s="28" t="s">
        <v>88</v>
      </c>
      <c r="I282" s="28" t="s">
        <v>2031</v>
      </c>
      <c r="J282" s="28" t="s">
        <v>102</v>
      </c>
      <c r="K282" s="12"/>
      <c r="L282" s="28" t="s">
        <v>2032</v>
      </c>
      <c r="M282" s="28" t="s">
        <v>2033</v>
      </c>
      <c r="N282" s="29">
        <v>0.18717951588046799</v>
      </c>
      <c r="O282" s="29">
        <v>0.18521211520136599</v>
      </c>
      <c r="P282" s="29">
        <v>0.13218807359496601</v>
      </c>
      <c r="Q282" s="29">
        <v>7.0320432434933604</v>
      </c>
      <c r="R282" s="29">
        <v>5.6246349141101302</v>
      </c>
      <c r="S282" s="29">
        <v>9.4865828606291398</v>
      </c>
      <c r="T282" s="30">
        <f t="shared" si="47"/>
        <v>1.393421377718293E-2</v>
      </c>
      <c r="U282" s="30">
        <f t="shared" si="48"/>
        <v>3.2928735469876853E-2</v>
      </c>
      <c r="V282" s="30">
        <f t="shared" si="49"/>
        <v>2.6618083734576331E-2</v>
      </c>
      <c r="W282" s="30">
        <f t="shared" si="50"/>
        <v>2.2787054908549022E-2</v>
      </c>
      <c r="X282" s="12" t="str">
        <f t="shared" si="45"/>
        <v>YES</v>
      </c>
      <c r="Y282" s="12" t="str">
        <f t="shared" si="46"/>
        <v>NO</v>
      </c>
      <c r="Z282" s="31" t="str">
        <f t="shared" si="52"/>
        <v>NO</v>
      </c>
      <c r="AA282" s="12"/>
      <c r="AB282" s="12"/>
    </row>
    <row r="283" spans="1:28" s="8" customFormat="1" ht="67.5" customHeight="1" x14ac:dyDescent="0.25">
      <c r="A283" s="28">
        <v>282</v>
      </c>
      <c r="B283" s="28" t="s">
        <v>2035</v>
      </c>
      <c r="C283" s="28" t="s">
        <v>95</v>
      </c>
      <c r="D283" s="28" t="s">
        <v>96</v>
      </c>
      <c r="E283" s="28" t="s">
        <v>97</v>
      </c>
      <c r="F283" s="28" t="s">
        <v>2036</v>
      </c>
      <c r="G283" s="28" t="s">
        <v>87</v>
      </c>
      <c r="H283" s="28" t="s">
        <v>88</v>
      </c>
      <c r="I283" s="28" t="s">
        <v>2037</v>
      </c>
      <c r="J283" s="28" t="s">
        <v>90</v>
      </c>
      <c r="K283" s="28" t="s">
        <v>2038</v>
      </c>
      <c r="L283" s="28" t="s">
        <v>2039</v>
      </c>
      <c r="M283" s="28" t="s">
        <v>2040</v>
      </c>
      <c r="N283" s="29">
        <v>0.21468004919776301</v>
      </c>
      <c r="O283" s="29">
        <v>0.18521211520136599</v>
      </c>
      <c r="P283" s="29">
        <v>0.37331303890704998</v>
      </c>
      <c r="Q283" s="29">
        <v>6.97976370759761</v>
      </c>
      <c r="R283" s="29">
        <v>6.4549566010262698</v>
      </c>
      <c r="S283" s="29">
        <v>13.2997335509676</v>
      </c>
      <c r="T283" s="30">
        <f t="shared" si="47"/>
        <v>2.806921187378902E-2</v>
      </c>
      <c r="U283" s="30">
        <f t="shared" si="48"/>
        <v>2.8693007040809418E-2</v>
      </c>
      <c r="V283" s="30">
        <f t="shared" si="49"/>
        <v>3.0757495266505879E-2</v>
      </c>
      <c r="W283" s="30">
        <f t="shared" si="50"/>
        <v>2.8921675653709948E-2</v>
      </c>
      <c r="X283" s="12" t="str">
        <f t="shared" si="45"/>
        <v>YES</v>
      </c>
      <c r="Y283" s="12" t="str">
        <f t="shared" si="46"/>
        <v>NO</v>
      </c>
      <c r="Z283" s="31" t="str">
        <f t="shared" si="52"/>
        <v>NO</v>
      </c>
      <c r="AA283" s="12"/>
      <c r="AB283" s="12"/>
    </row>
    <row r="284" spans="1:28" s="8" customFormat="1" ht="67.5" customHeight="1" x14ac:dyDescent="0.25">
      <c r="A284" s="28">
        <v>283</v>
      </c>
      <c r="B284" s="28" t="s">
        <v>2042</v>
      </c>
      <c r="C284" s="28" t="s">
        <v>84</v>
      </c>
      <c r="D284" s="28" t="s">
        <v>85</v>
      </c>
      <c r="E284" s="28" t="s">
        <v>86</v>
      </c>
      <c r="F284" s="12"/>
      <c r="G284" s="28" t="s">
        <v>87</v>
      </c>
      <c r="H284" s="28" t="s">
        <v>88</v>
      </c>
      <c r="I284" s="12"/>
      <c r="J284" s="12"/>
      <c r="K284" s="12"/>
      <c r="L284" s="28" t="s">
        <v>2043</v>
      </c>
      <c r="M284" s="28" t="s">
        <v>2044</v>
      </c>
      <c r="N284" s="29">
        <v>0.48649900000000001</v>
      </c>
      <c r="O284" s="29">
        <v>-0.13845199999999999</v>
      </c>
      <c r="P284" s="29">
        <v>4.2340000000000003E-2</v>
      </c>
      <c r="Q284" s="29">
        <v>6.97133</v>
      </c>
      <c r="R284" s="29">
        <v>5.0389540000000004</v>
      </c>
      <c r="S284" s="29">
        <v>6.7283030000000004</v>
      </c>
      <c r="T284" s="30">
        <f t="shared" si="47"/>
        <v>6.2928200468974124E-3</v>
      </c>
      <c r="U284" s="30">
        <f t="shared" si="48"/>
        <v>-2.747633735096609E-2</v>
      </c>
      <c r="V284" s="30">
        <f t="shared" si="49"/>
        <v>6.9785679346695689E-2</v>
      </c>
      <c r="W284" s="30">
        <f t="shared" si="50"/>
        <v>2.083332110366699E-2</v>
      </c>
      <c r="X284" s="12" t="str">
        <f t="shared" si="45"/>
        <v>YES</v>
      </c>
      <c r="Y284" s="12" t="str">
        <f t="shared" si="46"/>
        <v>NO</v>
      </c>
      <c r="Z284" s="31" t="str">
        <f t="shared" si="52"/>
        <v>NO</v>
      </c>
      <c r="AA284" s="12"/>
      <c r="AB284" s="12"/>
    </row>
    <row r="285" spans="1:28" s="8" customFormat="1" ht="67.5" customHeight="1" x14ac:dyDescent="0.25">
      <c r="A285" s="28">
        <v>284</v>
      </c>
      <c r="B285" s="28" t="s">
        <v>2051</v>
      </c>
      <c r="C285" s="28" t="s">
        <v>186</v>
      </c>
      <c r="D285" s="28" t="s">
        <v>187</v>
      </c>
      <c r="E285" s="28" t="s">
        <v>2052</v>
      </c>
      <c r="F285" s="28" t="s">
        <v>2053</v>
      </c>
      <c r="G285" s="28" t="s">
        <v>128</v>
      </c>
      <c r="H285" s="28" t="s">
        <v>129</v>
      </c>
      <c r="I285" s="12"/>
      <c r="J285" s="12"/>
      <c r="K285" s="28" t="s">
        <v>338</v>
      </c>
      <c r="L285" s="12"/>
      <c r="M285" s="28" t="s">
        <v>2054</v>
      </c>
      <c r="N285" s="29">
        <v>0.56221100000000002</v>
      </c>
      <c r="O285" s="29">
        <v>0.19404099999999999</v>
      </c>
      <c r="P285" s="29">
        <v>0.58124799999999999</v>
      </c>
      <c r="Q285" s="29">
        <v>6.894787</v>
      </c>
      <c r="R285" s="29">
        <v>4.8589570000000002</v>
      </c>
      <c r="S285" s="29">
        <v>4.7269500000000004</v>
      </c>
      <c r="T285" s="30">
        <f t="shared" si="47"/>
        <v>0.12296470239795215</v>
      </c>
      <c r="U285" s="30">
        <f t="shared" si="48"/>
        <v>3.9934702035848431E-2</v>
      </c>
      <c r="V285" s="30">
        <f t="shared" si="49"/>
        <v>8.1541460236552635E-2</v>
      </c>
      <c r="W285" s="30">
        <f t="shared" si="50"/>
        <v>8.115556298782077E-2</v>
      </c>
      <c r="X285" s="12" t="str">
        <f t="shared" si="45"/>
        <v>YES</v>
      </c>
      <c r="Y285" s="12" t="str">
        <f t="shared" si="46"/>
        <v>NO</v>
      </c>
      <c r="Z285" s="31" t="str">
        <f t="shared" ref="Z285:Z307" si="53">IF(AVERAGE(N285:P285)&lt;0,"YES","NO")</f>
        <v>NO</v>
      </c>
      <c r="AA285" s="12"/>
      <c r="AB285" s="12"/>
    </row>
    <row r="286" spans="1:28" s="8" customFormat="1" ht="67.5" customHeight="1" x14ac:dyDescent="0.25">
      <c r="A286" s="28">
        <v>285</v>
      </c>
      <c r="B286" s="28" t="s">
        <v>2056</v>
      </c>
      <c r="C286" s="28" t="s">
        <v>186</v>
      </c>
      <c r="D286" s="28" t="s">
        <v>187</v>
      </c>
      <c r="E286" s="28" t="s">
        <v>2057</v>
      </c>
      <c r="F286" s="28" t="s">
        <v>2058</v>
      </c>
      <c r="G286" s="28" t="s">
        <v>87</v>
      </c>
      <c r="H286" s="28" t="s">
        <v>88</v>
      </c>
      <c r="I286" s="12"/>
      <c r="J286" s="12"/>
      <c r="K286" s="28" t="s">
        <v>198</v>
      </c>
      <c r="L286" s="12"/>
      <c r="M286" s="28" t="s">
        <v>2059</v>
      </c>
      <c r="N286" s="29">
        <v>0.100927</v>
      </c>
      <c r="O286" s="29">
        <v>0.13814899999999999</v>
      </c>
      <c r="P286" s="29">
        <v>0.14291100000000001</v>
      </c>
      <c r="Q286" s="29">
        <v>6.8653620000000002</v>
      </c>
      <c r="R286" s="29">
        <v>4.2117000000000004</v>
      </c>
      <c r="S286" s="29">
        <v>8.8218680000000003</v>
      </c>
      <c r="T286" s="30">
        <f t="shared" si="47"/>
        <v>1.619963028238464E-2</v>
      </c>
      <c r="U286" s="30">
        <f t="shared" si="48"/>
        <v>3.2801244153192292E-2</v>
      </c>
      <c r="V286" s="30">
        <f t="shared" si="49"/>
        <v>1.4700899967110256E-2</v>
      </c>
      <c r="W286" s="30">
        <f t="shared" si="50"/>
        <v>1.9196358799191716E-2</v>
      </c>
      <c r="X286" s="12" t="str">
        <f t="shared" si="45"/>
        <v>YES</v>
      </c>
      <c r="Y286" s="12" t="str">
        <f t="shared" si="46"/>
        <v>NO</v>
      </c>
      <c r="Z286" s="31" t="str">
        <f t="shared" si="53"/>
        <v>NO</v>
      </c>
      <c r="AA286" s="12"/>
      <c r="AB286" s="12"/>
    </row>
    <row r="287" spans="1:28" s="8" customFormat="1" ht="67.5" customHeight="1" x14ac:dyDescent="0.25">
      <c r="A287" s="28">
        <v>286</v>
      </c>
      <c r="B287" s="28" t="s">
        <v>2061</v>
      </c>
      <c r="C287" s="28" t="s">
        <v>142</v>
      </c>
      <c r="D287" s="28" t="s">
        <v>143</v>
      </c>
      <c r="E287" s="28" t="s">
        <v>2062</v>
      </c>
      <c r="F287" s="12"/>
      <c r="G287" s="28" t="s">
        <v>128</v>
      </c>
      <c r="H287" s="28" t="s">
        <v>129</v>
      </c>
      <c r="I287" s="28" t="s">
        <v>2063</v>
      </c>
      <c r="J287" s="28" t="s">
        <v>2064</v>
      </c>
      <c r="K287" s="28" t="s">
        <v>2065</v>
      </c>
      <c r="L287" s="28" t="s">
        <v>2066</v>
      </c>
      <c r="M287" s="28" t="s">
        <v>2067</v>
      </c>
      <c r="N287" s="29">
        <v>0.80754509384729201</v>
      </c>
      <c r="O287" s="29">
        <v>0.49363928107897298</v>
      </c>
      <c r="P287" s="29">
        <v>0.31368331973561198</v>
      </c>
      <c r="Q287" s="29">
        <v>6.8475659600260501</v>
      </c>
      <c r="R287" s="29">
        <v>5.5038821333384202</v>
      </c>
      <c r="S287" s="29">
        <v>5.5284910876479998</v>
      </c>
      <c r="T287" s="30">
        <f t="shared" si="47"/>
        <v>5.6739409499358184E-2</v>
      </c>
      <c r="U287" s="30">
        <f t="shared" si="48"/>
        <v>8.9689290053810156E-2</v>
      </c>
      <c r="V287" s="30">
        <f t="shared" si="49"/>
        <v>0.11793169990059064</v>
      </c>
      <c r="W287" s="30">
        <f t="shared" si="50"/>
        <v>9.0317292375176481E-2</v>
      </c>
      <c r="X287" s="12" t="str">
        <f t="shared" si="45"/>
        <v>YES</v>
      </c>
      <c r="Y287" s="12" t="str">
        <f t="shared" si="46"/>
        <v>NO</v>
      </c>
      <c r="Z287" s="31" t="str">
        <f t="shared" si="53"/>
        <v>NO</v>
      </c>
      <c r="AA287" s="12"/>
      <c r="AB287" s="12"/>
    </row>
    <row r="288" spans="1:28" s="8" customFormat="1" ht="67.5" customHeight="1" x14ac:dyDescent="0.25">
      <c r="A288" s="28">
        <v>287</v>
      </c>
      <c r="B288" s="28" t="s">
        <v>2069</v>
      </c>
      <c r="C288" s="28" t="s">
        <v>142</v>
      </c>
      <c r="D288" s="28" t="s">
        <v>143</v>
      </c>
      <c r="E288" s="28" t="s">
        <v>2070</v>
      </c>
      <c r="F288" s="28" t="s">
        <v>2071</v>
      </c>
      <c r="G288" s="28" t="s">
        <v>99</v>
      </c>
      <c r="H288" s="28" t="s">
        <v>100</v>
      </c>
      <c r="I288" s="28" t="s">
        <v>316</v>
      </c>
      <c r="J288" s="28" t="s">
        <v>90</v>
      </c>
      <c r="K288" s="28" t="s">
        <v>2072</v>
      </c>
      <c r="L288" s="28" t="s">
        <v>317</v>
      </c>
      <c r="M288" s="12"/>
      <c r="N288" s="29">
        <v>0.63326270778207105</v>
      </c>
      <c r="O288" s="29">
        <v>2.5317284591818801E-2</v>
      </c>
      <c r="P288" s="29">
        <v>0.21523907168671799</v>
      </c>
      <c r="Q288" s="29">
        <v>6.8292467890611297</v>
      </c>
      <c r="R288" s="29">
        <v>4.88212783853254</v>
      </c>
      <c r="S288" s="29">
        <v>6.5050255852864698</v>
      </c>
      <c r="T288" s="30">
        <f t="shared" si="47"/>
        <v>3.3088120694492122E-2</v>
      </c>
      <c r="U288" s="30">
        <f t="shared" si="48"/>
        <v>5.1857070173378789E-3</v>
      </c>
      <c r="V288" s="30">
        <f t="shared" si="49"/>
        <v>9.2728045616452329E-2</v>
      </c>
      <c r="W288" s="30">
        <f t="shared" si="50"/>
        <v>4.7968811282635464E-2</v>
      </c>
      <c r="X288" s="12" t="str">
        <f t="shared" si="45"/>
        <v>YES</v>
      </c>
      <c r="Y288" s="12" t="str">
        <f t="shared" si="46"/>
        <v>NO</v>
      </c>
      <c r="Z288" s="31" t="str">
        <f t="shared" si="53"/>
        <v>NO</v>
      </c>
      <c r="AA288" s="12"/>
      <c r="AB288" s="12"/>
    </row>
    <row r="289" spans="1:28" s="8" customFormat="1" ht="67.5" customHeight="1" x14ac:dyDescent="0.25">
      <c r="A289" s="28">
        <v>288</v>
      </c>
      <c r="B289" s="28" t="s">
        <v>2074</v>
      </c>
      <c r="C289" s="28" t="s">
        <v>326</v>
      </c>
      <c r="D289" s="28" t="s">
        <v>327</v>
      </c>
      <c r="E289" s="28" t="s">
        <v>2075</v>
      </c>
      <c r="F289" s="12"/>
      <c r="G289" s="28" t="s">
        <v>99</v>
      </c>
      <c r="H289" s="28" t="s">
        <v>100</v>
      </c>
      <c r="I289" s="28" t="s">
        <v>2076</v>
      </c>
      <c r="J289" s="28" t="s">
        <v>90</v>
      </c>
      <c r="K289" s="28" t="s">
        <v>2077</v>
      </c>
      <c r="L289" s="28" t="s">
        <v>2078</v>
      </c>
      <c r="M289" s="28" t="s">
        <v>2079</v>
      </c>
      <c r="N289" s="29">
        <v>0.61199999999999999</v>
      </c>
      <c r="O289" s="29">
        <v>0.69199999999999995</v>
      </c>
      <c r="P289" s="29">
        <v>0.98199999999999998</v>
      </c>
      <c r="Q289" s="29">
        <v>6.8049999999999997</v>
      </c>
      <c r="R289" s="29">
        <v>6.7450000000000001</v>
      </c>
      <c r="S289" s="29">
        <v>8.9</v>
      </c>
      <c r="T289" s="30">
        <f t="shared" si="47"/>
        <v>0.11033707865168539</v>
      </c>
      <c r="U289" s="30">
        <f t="shared" si="48"/>
        <v>0.10259451445515196</v>
      </c>
      <c r="V289" s="30">
        <f t="shared" si="49"/>
        <v>8.9933872152828803E-2</v>
      </c>
      <c r="W289" s="30">
        <f t="shared" si="50"/>
        <v>0.10182628062360799</v>
      </c>
      <c r="X289" s="12" t="str">
        <f t="shared" si="45"/>
        <v>YES</v>
      </c>
      <c r="Y289" s="12" t="str">
        <f t="shared" si="46"/>
        <v>NO</v>
      </c>
      <c r="Z289" s="31" t="str">
        <f t="shared" si="53"/>
        <v>NO</v>
      </c>
      <c r="AA289" s="12"/>
      <c r="AB289" s="12"/>
    </row>
    <row r="290" spans="1:28" s="8" customFormat="1" ht="67.5" customHeight="1" x14ac:dyDescent="0.25">
      <c r="A290" s="28">
        <v>289</v>
      </c>
      <c r="B290" s="28" t="s">
        <v>2081</v>
      </c>
      <c r="C290" s="28" t="s">
        <v>186</v>
      </c>
      <c r="D290" s="28" t="s">
        <v>187</v>
      </c>
      <c r="E290" s="28" t="s">
        <v>422</v>
      </c>
      <c r="F290" s="28" t="s">
        <v>2082</v>
      </c>
      <c r="G290" s="28" t="s">
        <v>128</v>
      </c>
      <c r="H290" s="28" t="s">
        <v>129</v>
      </c>
      <c r="I290" s="12"/>
      <c r="J290" s="12"/>
      <c r="K290" s="28" t="s">
        <v>338</v>
      </c>
      <c r="L290" s="12"/>
      <c r="M290" s="28" t="s">
        <v>2083</v>
      </c>
      <c r="N290" s="29">
        <v>0.96107799999999999</v>
      </c>
      <c r="O290" s="29">
        <v>0.60147099999999998</v>
      </c>
      <c r="P290" s="29">
        <v>0.276667</v>
      </c>
      <c r="Q290" s="29">
        <v>6.8000210000000001</v>
      </c>
      <c r="R290" s="29">
        <v>5.4674149999999999</v>
      </c>
      <c r="S290" s="29">
        <v>5.5362730000000004</v>
      </c>
      <c r="T290" s="30">
        <f t="shared" si="47"/>
        <v>4.9973511060599787E-2</v>
      </c>
      <c r="U290" s="30">
        <f t="shared" si="48"/>
        <v>0.11001012361417599</v>
      </c>
      <c r="V290" s="30">
        <f t="shared" si="49"/>
        <v>0.14133456352561263</v>
      </c>
      <c r="W290" s="30">
        <f t="shared" si="50"/>
        <v>0.10330521578396949</v>
      </c>
      <c r="X290" s="12" t="str">
        <f t="shared" si="45"/>
        <v>YES</v>
      </c>
      <c r="Y290" s="12" t="str">
        <f t="shared" si="46"/>
        <v>NO</v>
      </c>
      <c r="Z290" s="31" t="str">
        <f t="shared" si="53"/>
        <v>NO</v>
      </c>
      <c r="AA290" s="12"/>
      <c r="AB290" s="12"/>
    </row>
    <row r="291" spans="1:28" s="8" customFormat="1" ht="67.5" customHeight="1" x14ac:dyDescent="0.25">
      <c r="A291" s="28">
        <v>290</v>
      </c>
      <c r="B291" s="28" t="s">
        <v>2085</v>
      </c>
      <c r="C291" s="28" t="s">
        <v>236</v>
      </c>
      <c r="D291" s="28" t="s">
        <v>237</v>
      </c>
      <c r="E291" s="28" t="s">
        <v>2086</v>
      </c>
      <c r="F291" s="12"/>
      <c r="G291" s="28" t="s">
        <v>87</v>
      </c>
      <c r="H291" s="28" t="s">
        <v>88</v>
      </c>
      <c r="I291" s="28" t="s">
        <v>931</v>
      </c>
      <c r="J291" s="28" t="s">
        <v>90</v>
      </c>
      <c r="K291" s="28" t="s">
        <v>2087</v>
      </c>
      <c r="L291" s="28" t="s">
        <v>1374</v>
      </c>
      <c r="M291" s="28" t="s">
        <v>2088</v>
      </c>
      <c r="N291" s="29">
        <v>0.77922292999999998</v>
      </c>
      <c r="O291" s="29">
        <v>-0.19648410999999999</v>
      </c>
      <c r="P291" s="29">
        <v>1.0209758600000001</v>
      </c>
      <c r="Q291" s="29">
        <v>6.7302970699999998</v>
      </c>
      <c r="R291" s="29">
        <v>4.0716659399999999</v>
      </c>
      <c r="S291" s="29">
        <v>8.9137249300000008</v>
      </c>
      <c r="T291" s="30">
        <f t="shared" si="47"/>
        <v>0.1145397539208112</v>
      </c>
      <c r="U291" s="30">
        <f t="shared" si="48"/>
        <v>-4.8256441686372727E-2</v>
      </c>
      <c r="V291" s="30">
        <f t="shared" si="49"/>
        <v>0.11577838569315931</v>
      </c>
      <c r="W291" s="30">
        <f t="shared" si="50"/>
        <v>8.1342060438394204E-2</v>
      </c>
      <c r="X291" s="12" t="str">
        <f t="shared" si="45"/>
        <v>YES</v>
      </c>
      <c r="Y291" s="12" t="str">
        <f t="shared" si="46"/>
        <v>NO</v>
      </c>
      <c r="Z291" s="31" t="str">
        <f t="shared" si="53"/>
        <v>NO</v>
      </c>
      <c r="AA291" s="12"/>
      <c r="AB291" s="12"/>
    </row>
    <row r="292" spans="1:28" s="8" customFormat="1" ht="67.5" customHeight="1" x14ac:dyDescent="0.25">
      <c r="A292" s="28">
        <v>291</v>
      </c>
      <c r="B292" s="28" t="s">
        <v>2090</v>
      </c>
      <c r="C292" s="28" t="s">
        <v>186</v>
      </c>
      <c r="D292" s="28" t="s">
        <v>187</v>
      </c>
      <c r="E292" s="28" t="s">
        <v>2091</v>
      </c>
      <c r="F292" s="28" t="s">
        <v>2092</v>
      </c>
      <c r="G292" s="28" t="s">
        <v>128</v>
      </c>
      <c r="H292" s="28" t="s">
        <v>129</v>
      </c>
      <c r="I292" s="12"/>
      <c r="J292" s="12"/>
      <c r="K292" s="28" t="s">
        <v>338</v>
      </c>
      <c r="L292" s="12"/>
      <c r="M292" s="28" t="s">
        <v>2093</v>
      </c>
      <c r="N292" s="29">
        <v>1.46347</v>
      </c>
      <c r="O292" s="29">
        <v>0.93740599999999996</v>
      </c>
      <c r="P292" s="29">
        <v>0.89329899999999995</v>
      </c>
      <c r="Q292" s="29">
        <v>6.6861410000000001</v>
      </c>
      <c r="R292" s="29">
        <v>5.2072700000000003</v>
      </c>
      <c r="S292" s="29">
        <v>5.9333710000000002</v>
      </c>
      <c r="T292" s="30">
        <f t="shared" si="47"/>
        <v>0.15055505546509731</v>
      </c>
      <c r="U292" s="30">
        <f t="shared" si="48"/>
        <v>0.18001870461873495</v>
      </c>
      <c r="V292" s="30">
        <f t="shared" si="49"/>
        <v>0.21888111542966265</v>
      </c>
      <c r="W292" s="30">
        <f t="shared" si="50"/>
        <v>0.18478797799849686</v>
      </c>
      <c r="X292" s="12" t="str">
        <f t="shared" si="45"/>
        <v>YES</v>
      </c>
      <c r="Y292" s="12" t="str">
        <f t="shared" si="46"/>
        <v>NO</v>
      </c>
      <c r="Z292" s="31" t="str">
        <f t="shared" si="53"/>
        <v>NO</v>
      </c>
      <c r="AA292" s="12"/>
      <c r="AB292" s="12"/>
    </row>
    <row r="293" spans="1:28" s="8" customFormat="1" ht="67.5" customHeight="1" x14ac:dyDescent="0.25">
      <c r="A293" s="28">
        <v>292</v>
      </c>
      <c r="B293" s="28" t="s">
        <v>2095</v>
      </c>
      <c r="C293" s="28" t="s">
        <v>1988</v>
      </c>
      <c r="D293" s="28" t="s">
        <v>1989</v>
      </c>
      <c r="E293" s="28" t="s">
        <v>2096</v>
      </c>
      <c r="F293" s="12"/>
      <c r="G293" s="28" t="s">
        <v>87</v>
      </c>
      <c r="H293" s="28" t="s">
        <v>88</v>
      </c>
      <c r="I293" s="28" t="s">
        <v>821</v>
      </c>
      <c r="J293" s="28" t="s">
        <v>90</v>
      </c>
      <c r="K293" s="12"/>
      <c r="L293" s="28" t="s">
        <v>2097</v>
      </c>
      <c r="M293" s="28" t="s">
        <v>2098</v>
      </c>
      <c r="N293" s="29">
        <v>0.62491384853515097</v>
      </c>
      <c r="O293" s="29">
        <v>0.73610914825469698</v>
      </c>
      <c r="P293" s="29">
        <v>1.34660248080431</v>
      </c>
      <c r="Q293" s="29">
        <v>6.6800833940784701</v>
      </c>
      <c r="R293" s="29">
        <v>7.6303723268572297</v>
      </c>
      <c r="S293" s="29">
        <v>10.9177678369067</v>
      </c>
      <c r="T293" s="30">
        <f t="shared" si="47"/>
        <v>0.12334045758439932</v>
      </c>
      <c r="U293" s="30">
        <f t="shared" si="48"/>
        <v>9.6470934408240464E-2</v>
      </c>
      <c r="V293" s="30">
        <f t="shared" si="49"/>
        <v>9.3548809448861528E-2</v>
      </c>
      <c r="W293" s="30">
        <f t="shared" si="50"/>
        <v>0.10732525305978077</v>
      </c>
      <c r="X293" s="12" t="str">
        <f t="shared" si="45"/>
        <v>YES</v>
      </c>
      <c r="Y293" s="12" t="str">
        <f t="shared" si="46"/>
        <v>NO</v>
      </c>
      <c r="Z293" s="31" t="str">
        <f t="shared" si="53"/>
        <v>NO</v>
      </c>
      <c r="AA293" s="12"/>
      <c r="AB293" s="12"/>
    </row>
    <row r="294" spans="1:28" s="8" customFormat="1" ht="67.5" customHeight="1" x14ac:dyDescent="0.25">
      <c r="A294" s="28">
        <v>293</v>
      </c>
      <c r="B294" s="28" t="s">
        <v>2100</v>
      </c>
      <c r="C294" s="28" t="s">
        <v>448</v>
      </c>
      <c r="D294" s="28" t="s">
        <v>449</v>
      </c>
      <c r="E294" s="28" t="s">
        <v>2101</v>
      </c>
      <c r="F294" s="28" t="s">
        <v>2102</v>
      </c>
      <c r="G294" s="28" t="s">
        <v>87</v>
      </c>
      <c r="H294" s="28" t="s">
        <v>88</v>
      </c>
      <c r="I294" s="12"/>
      <c r="J294" s="12"/>
      <c r="K294" s="28" t="s">
        <v>2103</v>
      </c>
      <c r="L294" s="28" t="s">
        <v>2104</v>
      </c>
      <c r="M294" s="28" t="s">
        <v>2105</v>
      </c>
      <c r="N294" s="29">
        <v>0.36994868537350001</v>
      </c>
      <c r="O294" s="29">
        <v>0.143608340611279</v>
      </c>
      <c r="P294" s="29">
        <v>0.24122144545049401</v>
      </c>
      <c r="Q294" s="29">
        <v>6.6767580668662703</v>
      </c>
      <c r="R294" s="29">
        <v>4.99918472594279</v>
      </c>
      <c r="S294" s="29">
        <v>4.4276579203621402</v>
      </c>
      <c r="T294" s="30">
        <f t="shared" si="47"/>
        <v>5.4480596692249521E-2</v>
      </c>
      <c r="U294" s="30">
        <f t="shared" si="48"/>
        <v>2.8726352092179608E-2</v>
      </c>
      <c r="V294" s="30">
        <f t="shared" si="49"/>
        <v>5.5408430509020237E-2</v>
      </c>
      <c r="W294" s="30">
        <f t="shared" si="50"/>
        <v>4.687016803750832E-2</v>
      </c>
      <c r="X294" s="12" t="str">
        <f t="shared" si="45"/>
        <v>YES</v>
      </c>
      <c r="Y294" s="12" t="str">
        <f t="shared" si="46"/>
        <v>NO</v>
      </c>
      <c r="Z294" s="31" t="str">
        <f t="shared" si="53"/>
        <v>NO</v>
      </c>
      <c r="AA294" s="12"/>
      <c r="AB294" s="12"/>
    </row>
    <row r="295" spans="1:28" s="8" customFormat="1" ht="67.5" customHeight="1" x14ac:dyDescent="0.25">
      <c r="A295" s="28">
        <v>294</v>
      </c>
      <c r="B295" s="28" t="s">
        <v>2107</v>
      </c>
      <c r="C295" s="28" t="s">
        <v>186</v>
      </c>
      <c r="D295" s="28" t="s">
        <v>187</v>
      </c>
      <c r="E295" s="28" t="s">
        <v>2108</v>
      </c>
      <c r="F295" s="28" t="s">
        <v>2109</v>
      </c>
      <c r="G295" s="28" t="s">
        <v>99</v>
      </c>
      <c r="H295" s="28" t="s">
        <v>100</v>
      </c>
      <c r="I295" s="28" t="s">
        <v>2110</v>
      </c>
      <c r="J295" s="28" t="s">
        <v>90</v>
      </c>
      <c r="K295" s="28" t="s">
        <v>2111</v>
      </c>
      <c r="L295" s="28" t="s">
        <v>2112</v>
      </c>
      <c r="M295" s="28" t="s">
        <v>2113</v>
      </c>
      <c r="N295" s="29">
        <v>0.23460300000000001</v>
      </c>
      <c r="O295" s="29">
        <v>5.1581000000000002E-2</v>
      </c>
      <c r="P295" s="29">
        <v>0.151008</v>
      </c>
      <c r="Q295" s="29">
        <v>6.6544140000000001</v>
      </c>
      <c r="R295" s="29">
        <v>5.55931</v>
      </c>
      <c r="S295" s="29">
        <v>6.6605420000000004</v>
      </c>
      <c r="T295" s="30">
        <f t="shared" si="47"/>
        <v>2.2672028792851993E-2</v>
      </c>
      <c r="U295" s="30">
        <f t="shared" si="48"/>
        <v>9.2783097182923789E-3</v>
      </c>
      <c r="V295" s="30">
        <f t="shared" si="49"/>
        <v>3.5255245615917495E-2</v>
      </c>
      <c r="W295" s="30">
        <f t="shared" si="50"/>
        <v>2.3163390830668595E-2</v>
      </c>
      <c r="X295" s="12" t="str">
        <f t="shared" si="45"/>
        <v>YES</v>
      </c>
      <c r="Y295" s="12" t="str">
        <f t="shared" si="46"/>
        <v>NO</v>
      </c>
      <c r="Z295" s="31" t="str">
        <f t="shared" si="53"/>
        <v>NO</v>
      </c>
      <c r="AA295" s="12"/>
      <c r="AB295" s="12"/>
    </row>
    <row r="296" spans="1:28" s="8" customFormat="1" ht="67.5" customHeight="1" x14ac:dyDescent="0.25">
      <c r="A296" s="28">
        <v>295</v>
      </c>
      <c r="B296" s="28" t="s">
        <v>2115</v>
      </c>
      <c r="C296" s="28" t="s">
        <v>246</v>
      </c>
      <c r="D296" s="28" t="s">
        <v>247</v>
      </c>
      <c r="E296" s="28" t="s">
        <v>2116</v>
      </c>
      <c r="F296" s="12"/>
      <c r="G296" s="28" t="s">
        <v>99</v>
      </c>
      <c r="H296" s="28" t="s">
        <v>100</v>
      </c>
      <c r="I296" s="12"/>
      <c r="J296" s="12"/>
      <c r="K296" s="28" t="s">
        <v>2117</v>
      </c>
      <c r="L296" s="12"/>
      <c r="M296" s="28" t="s">
        <v>2118</v>
      </c>
      <c r="N296" s="29">
        <v>2.928534E-2</v>
      </c>
      <c r="O296" s="29">
        <v>2.8229790000000001E-2</v>
      </c>
      <c r="P296" s="29">
        <v>8.8071819999999995E-2</v>
      </c>
      <c r="Q296" s="29">
        <v>6.6403889899999999</v>
      </c>
      <c r="R296" s="29">
        <v>5.6536634499999998</v>
      </c>
      <c r="S296" s="29">
        <v>9.1551466900000005</v>
      </c>
      <c r="T296" s="30">
        <f t="shared" si="47"/>
        <v>9.6199245060922117E-3</v>
      </c>
      <c r="U296" s="30">
        <f t="shared" si="48"/>
        <v>4.9931854362501894E-3</v>
      </c>
      <c r="V296" s="30">
        <f t="shared" si="49"/>
        <v>4.4101844099949331E-3</v>
      </c>
      <c r="W296" s="30">
        <f t="shared" si="50"/>
        <v>6.7875238193100774E-3</v>
      </c>
      <c r="X296" s="12" t="str">
        <f t="shared" si="45"/>
        <v>YES</v>
      </c>
      <c r="Y296" s="12" t="str">
        <f t="shared" si="46"/>
        <v>NO</v>
      </c>
      <c r="Z296" s="31" t="str">
        <f t="shared" si="53"/>
        <v>NO</v>
      </c>
      <c r="AA296" s="12"/>
      <c r="AB296" s="12"/>
    </row>
    <row r="297" spans="1:28" s="8" customFormat="1" ht="67.5" customHeight="1" x14ac:dyDescent="0.25">
      <c r="A297" s="28">
        <v>296</v>
      </c>
      <c r="B297" s="28" t="s">
        <v>2120</v>
      </c>
      <c r="C297" s="28" t="s">
        <v>186</v>
      </c>
      <c r="D297" s="28" t="s">
        <v>187</v>
      </c>
      <c r="E297" s="28" t="s">
        <v>422</v>
      </c>
      <c r="F297" s="28" t="s">
        <v>2121</v>
      </c>
      <c r="G297" s="28" t="s">
        <v>128</v>
      </c>
      <c r="H297" s="28" t="s">
        <v>129</v>
      </c>
      <c r="I297" s="12"/>
      <c r="J297" s="12"/>
      <c r="K297" s="28" t="s">
        <v>338</v>
      </c>
      <c r="L297" s="12"/>
      <c r="M297" s="28" t="s">
        <v>2122</v>
      </c>
      <c r="N297" s="29">
        <v>1.2340709999999999</v>
      </c>
      <c r="O297" s="29">
        <v>0.40453</v>
      </c>
      <c r="P297" s="29">
        <v>0.29192200000000001</v>
      </c>
      <c r="Q297" s="29">
        <v>6.6109090000000004</v>
      </c>
      <c r="R297" s="29">
        <v>4.9276200000000001</v>
      </c>
      <c r="S297" s="29">
        <v>6.2109430000000003</v>
      </c>
      <c r="T297" s="30">
        <f t="shared" si="47"/>
        <v>4.7001236366200752E-2</v>
      </c>
      <c r="U297" s="30">
        <f t="shared" si="48"/>
        <v>8.2094398512872341E-2</v>
      </c>
      <c r="V297" s="30">
        <f t="shared" si="49"/>
        <v>0.18667190850758947</v>
      </c>
      <c r="W297" s="30">
        <f t="shared" si="50"/>
        <v>0.10876509453351627</v>
      </c>
      <c r="X297" s="12" t="str">
        <f t="shared" si="45"/>
        <v>YES</v>
      </c>
      <c r="Y297" s="12" t="str">
        <f t="shared" si="46"/>
        <v>NO</v>
      </c>
      <c r="Z297" s="31" t="str">
        <f t="shared" si="53"/>
        <v>NO</v>
      </c>
      <c r="AA297" s="12"/>
      <c r="AB297" s="12"/>
    </row>
    <row r="298" spans="1:28" s="8" customFormat="1" ht="67.5" customHeight="1" x14ac:dyDescent="0.25">
      <c r="A298" s="28">
        <v>297</v>
      </c>
      <c r="B298" s="28" t="s">
        <v>2124</v>
      </c>
      <c r="C298" s="28" t="s">
        <v>95</v>
      </c>
      <c r="D298" s="28" t="s">
        <v>96</v>
      </c>
      <c r="E298" s="28" t="s">
        <v>97</v>
      </c>
      <c r="F298" s="12"/>
      <c r="G298" s="28" t="s">
        <v>223</v>
      </c>
      <c r="H298" s="28" t="s">
        <v>224</v>
      </c>
      <c r="I298" s="28" t="s">
        <v>1758</v>
      </c>
      <c r="J298" s="28" t="s">
        <v>90</v>
      </c>
      <c r="K298" s="12"/>
      <c r="L298" s="28" t="s">
        <v>1759</v>
      </c>
      <c r="M298" s="28" t="s">
        <v>2125</v>
      </c>
      <c r="N298" s="29">
        <v>0.14755688058234201</v>
      </c>
      <c r="O298" s="29">
        <v>9.6610345737555697E-2</v>
      </c>
      <c r="P298" s="29">
        <v>-0.237084407422365</v>
      </c>
      <c r="Q298" s="29">
        <v>6.5748260793693403</v>
      </c>
      <c r="R298" s="29">
        <v>5.2753793584585296</v>
      </c>
      <c r="S298" s="29">
        <v>7.60849991922675</v>
      </c>
      <c r="T298" s="30">
        <f t="shared" si="47"/>
        <v>-3.1160466575448138E-2</v>
      </c>
      <c r="U298" s="30">
        <f t="shared" si="48"/>
        <v>1.8313440450998263E-2</v>
      </c>
      <c r="V298" s="30">
        <f t="shared" si="49"/>
        <v>2.2442704765278858E-2</v>
      </c>
      <c r="W298" s="30">
        <f t="shared" si="50"/>
        <v>3.6399229895142427E-4</v>
      </c>
      <c r="X298" s="12" t="str">
        <f t="shared" si="45"/>
        <v>YES</v>
      </c>
      <c r="Y298" s="12" t="str">
        <f t="shared" si="46"/>
        <v>NO</v>
      </c>
      <c r="Z298" s="31" t="str">
        <f t="shared" si="53"/>
        <v>NO</v>
      </c>
      <c r="AA298" s="12"/>
      <c r="AB298" s="12"/>
    </row>
    <row r="299" spans="1:28" s="8" customFormat="1" ht="67.5" customHeight="1" x14ac:dyDescent="0.25">
      <c r="A299" s="28">
        <v>298</v>
      </c>
      <c r="B299" s="28" t="s">
        <v>2127</v>
      </c>
      <c r="C299" s="28" t="s">
        <v>186</v>
      </c>
      <c r="D299" s="28" t="s">
        <v>187</v>
      </c>
      <c r="E299" s="28" t="s">
        <v>2128</v>
      </c>
      <c r="F299" s="28" t="s">
        <v>2129</v>
      </c>
      <c r="G299" s="28" t="s">
        <v>99</v>
      </c>
      <c r="H299" s="28" t="s">
        <v>100</v>
      </c>
      <c r="I299" s="28" t="s">
        <v>2130</v>
      </c>
      <c r="J299" s="28" t="s">
        <v>90</v>
      </c>
      <c r="K299" s="28" t="s">
        <v>521</v>
      </c>
      <c r="L299" s="28" t="s">
        <v>2131</v>
      </c>
      <c r="M299" s="28" t="s">
        <v>2132</v>
      </c>
      <c r="N299" s="29">
        <v>1.195028</v>
      </c>
      <c r="O299" s="29">
        <v>0.74776900000000002</v>
      </c>
      <c r="P299" s="29">
        <v>1.017889</v>
      </c>
      <c r="Q299" s="29">
        <v>6.5591359999999996</v>
      </c>
      <c r="R299" s="29">
        <v>4.9849220000000001</v>
      </c>
      <c r="S299" s="29">
        <v>6.4436010000000001</v>
      </c>
      <c r="T299" s="30">
        <f t="shared" si="47"/>
        <v>0.15796896797303248</v>
      </c>
      <c r="U299" s="30">
        <f t="shared" si="48"/>
        <v>0.15000615857178909</v>
      </c>
      <c r="V299" s="30">
        <f t="shared" si="49"/>
        <v>0.18219289857688575</v>
      </c>
      <c r="W299" s="30">
        <f t="shared" si="50"/>
        <v>0.16459540399337122</v>
      </c>
      <c r="X299" s="12" t="str">
        <f t="shared" si="45"/>
        <v>YES</v>
      </c>
      <c r="Y299" s="12" t="str">
        <f t="shared" si="46"/>
        <v>NO</v>
      </c>
      <c r="Z299" s="31" t="str">
        <f t="shared" si="53"/>
        <v>NO</v>
      </c>
      <c r="AA299" s="12"/>
      <c r="AB299" s="12"/>
    </row>
    <row r="300" spans="1:28" s="8" customFormat="1" ht="67.5" customHeight="1" x14ac:dyDescent="0.25">
      <c r="A300" s="28">
        <v>299</v>
      </c>
      <c r="B300" s="28" t="s">
        <v>2134</v>
      </c>
      <c r="C300" s="28" t="s">
        <v>236</v>
      </c>
      <c r="D300" s="28" t="s">
        <v>237</v>
      </c>
      <c r="E300" s="28" t="s">
        <v>2135</v>
      </c>
      <c r="F300" s="12"/>
      <c r="G300" s="28" t="s">
        <v>128</v>
      </c>
      <c r="H300" s="28" t="s">
        <v>129</v>
      </c>
      <c r="I300" s="28" t="s">
        <v>2136</v>
      </c>
      <c r="J300" s="28" t="s">
        <v>90</v>
      </c>
      <c r="K300" s="28" t="s">
        <v>2137</v>
      </c>
      <c r="L300" s="28" t="s">
        <v>2138</v>
      </c>
      <c r="M300" s="28" t="s">
        <v>2139</v>
      </c>
      <c r="N300" s="29">
        <v>0.63240003</v>
      </c>
      <c r="O300" s="29">
        <v>3.9535420000000002E-2</v>
      </c>
      <c r="P300" s="29">
        <v>0.29300343000000001</v>
      </c>
      <c r="Q300" s="29">
        <v>6.5300837400000002</v>
      </c>
      <c r="R300" s="29">
        <v>5.55824301</v>
      </c>
      <c r="S300" s="29">
        <v>7.0972360700000001</v>
      </c>
      <c r="T300" s="30">
        <f t="shared" si="47"/>
        <v>4.1284160074444305E-2</v>
      </c>
      <c r="U300" s="30">
        <f t="shared" si="48"/>
        <v>7.1129347761281136E-3</v>
      </c>
      <c r="V300" s="30">
        <f t="shared" si="49"/>
        <v>9.6844091925841064E-2</v>
      </c>
      <c r="W300" s="30">
        <f t="shared" si="50"/>
        <v>5.0295052016618401E-2</v>
      </c>
      <c r="X300" s="12" t="str">
        <f t="shared" si="45"/>
        <v>YES</v>
      </c>
      <c r="Y300" s="12" t="str">
        <f t="shared" si="46"/>
        <v>NO</v>
      </c>
      <c r="Z300" s="31" t="str">
        <f t="shared" si="53"/>
        <v>NO</v>
      </c>
      <c r="AA300" s="12"/>
      <c r="AB300" s="12"/>
    </row>
    <row r="301" spans="1:28" s="8" customFormat="1" ht="67.5" customHeight="1" x14ac:dyDescent="0.25">
      <c r="A301" s="28">
        <v>300</v>
      </c>
      <c r="B301" s="28" t="s">
        <v>2141</v>
      </c>
      <c r="C301" s="28" t="s">
        <v>186</v>
      </c>
      <c r="D301" s="28" t="s">
        <v>187</v>
      </c>
      <c r="E301" s="28" t="s">
        <v>2142</v>
      </c>
      <c r="F301" s="28" t="s">
        <v>2143</v>
      </c>
      <c r="G301" s="28" t="s">
        <v>87</v>
      </c>
      <c r="H301" s="28" t="s">
        <v>88</v>
      </c>
      <c r="I301" s="12"/>
      <c r="J301" s="12"/>
      <c r="K301" s="28" t="s">
        <v>198</v>
      </c>
      <c r="L301" s="12"/>
      <c r="M301" s="28" t="s">
        <v>2144</v>
      </c>
      <c r="N301" s="29">
        <v>0.124526</v>
      </c>
      <c r="O301" s="29">
        <v>-0.142322</v>
      </c>
      <c r="P301" s="29">
        <v>9.2935000000000004E-2</v>
      </c>
      <c r="Q301" s="29">
        <v>6.5150889999999997</v>
      </c>
      <c r="R301" s="29">
        <v>4.4069409999999998</v>
      </c>
      <c r="S301" s="29">
        <v>6.4025369999999997</v>
      </c>
      <c r="T301" s="30">
        <f t="shared" si="47"/>
        <v>1.4515339778590894E-2</v>
      </c>
      <c r="U301" s="30">
        <f t="shared" si="48"/>
        <v>-3.2294963785537409E-2</v>
      </c>
      <c r="V301" s="30">
        <f t="shared" si="49"/>
        <v>1.911347642372959E-2</v>
      </c>
      <c r="W301" s="30">
        <f t="shared" si="50"/>
        <v>4.3371358141303046E-3</v>
      </c>
      <c r="X301" s="12" t="str">
        <f t="shared" si="45"/>
        <v>YES</v>
      </c>
      <c r="Y301" s="12" t="str">
        <f t="shared" si="46"/>
        <v>NO</v>
      </c>
      <c r="Z301" s="31" t="str">
        <f t="shared" si="53"/>
        <v>NO</v>
      </c>
      <c r="AA301" s="12"/>
      <c r="AB301" s="12"/>
    </row>
    <row r="302" spans="1:28" s="8" customFormat="1" ht="67.5" customHeight="1" x14ac:dyDescent="0.25">
      <c r="A302" s="28">
        <v>301</v>
      </c>
      <c r="B302" s="28" t="s">
        <v>2153</v>
      </c>
      <c r="C302" s="28" t="s">
        <v>186</v>
      </c>
      <c r="D302" s="28" t="s">
        <v>187</v>
      </c>
      <c r="E302" s="28" t="s">
        <v>335</v>
      </c>
      <c r="F302" s="28" t="s">
        <v>2154</v>
      </c>
      <c r="G302" s="28" t="s">
        <v>128</v>
      </c>
      <c r="H302" s="28" t="s">
        <v>129</v>
      </c>
      <c r="I302" s="12"/>
      <c r="J302" s="12"/>
      <c r="K302" s="28" t="s">
        <v>338</v>
      </c>
      <c r="L302" s="12"/>
      <c r="M302" s="28" t="s">
        <v>2155</v>
      </c>
      <c r="N302" s="29">
        <v>0.66932499999999995</v>
      </c>
      <c r="O302" s="29">
        <v>0.17158699999999999</v>
      </c>
      <c r="P302" s="29">
        <v>0.13744100000000001</v>
      </c>
      <c r="Q302" s="29">
        <v>6.4562860000000004</v>
      </c>
      <c r="R302" s="29">
        <v>4.8678949999999999</v>
      </c>
      <c r="S302" s="29">
        <v>4.1930709999999998</v>
      </c>
      <c r="T302" s="30">
        <f t="shared" si="47"/>
        <v>3.2778123718868582E-2</v>
      </c>
      <c r="U302" s="30">
        <f t="shared" si="48"/>
        <v>3.5248706062887554E-2</v>
      </c>
      <c r="V302" s="30">
        <f t="shared" si="49"/>
        <v>0.10367028350354986</v>
      </c>
      <c r="W302" s="30">
        <f t="shared" si="50"/>
        <v>6.3049372401762893E-2</v>
      </c>
      <c r="X302" s="12" t="str">
        <f t="shared" si="45"/>
        <v>YES</v>
      </c>
      <c r="Y302" s="12" t="str">
        <f t="shared" si="46"/>
        <v>NO</v>
      </c>
      <c r="Z302" s="31" t="str">
        <f t="shared" si="53"/>
        <v>NO</v>
      </c>
      <c r="AA302" s="12"/>
      <c r="AB302" s="12"/>
    </row>
    <row r="303" spans="1:28" s="8" customFormat="1" ht="67.5" customHeight="1" x14ac:dyDescent="0.25">
      <c r="A303" s="28">
        <v>302</v>
      </c>
      <c r="B303" s="28" t="s">
        <v>2157</v>
      </c>
      <c r="C303" s="28" t="s">
        <v>117</v>
      </c>
      <c r="D303" s="28" t="s">
        <v>118</v>
      </c>
      <c r="E303" s="28" t="s">
        <v>2158</v>
      </c>
      <c r="F303" s="12"/>
      <c r="G303" s="28" t="s">
        <v>99</v>
      </c>
      <c r="H303" s="28" t="s">
        <v>100</v>
      </c>
      <c r="I303" s="28" t="s">
        <v>1390</v>
      </c>
      <c r="J303" s="28" t="s">
        <v>90</v>
      </c>
      <c r="K303" s="12"/>
      <c r="L303" s="28" t="s">
        <v>1392</v>
      </c>
      <c r="M303" s="28" t="s">
        <v>2159</v>
      </c>
      <c r="N303" s="29">
        <v>0.291843356210017</v>
      </c>
      <c r="O303" s="29">
        <v>0.31266735916445398</v>
      </c>
      <c r="P303" s="29">
        <v>0.40198429308107297</v>
      </c>
      <c r="Q303" s="29">
        <v>6.4268604367173001</v>
      </c>
      <c r="R303" s="29">
        <v>5.8849547816105803</v>
      </c>
      <c r="S303" s="29">
        <v>7.7204423588946796</v>
      </c>
      <c r="T303" s="30">
        <f t="shared" si="47"/>
        <v>5.2067520796648274E-2</v>
      </c>
      <c r="U303" s="30">
        <f t="shared" si="48"/>
        <v>5.3129950996647066E-2</v>
      </c>
      <c r="V303" s="30">
        <f t="shared" si="49"/>
        <v>4.5409941461103866E-2</v>
      </c>
      <c r="W303" s="30">
        <f t="shared" si="50"/>
        <v>5.0243713399530522E-2</v>
      </c>
      <c r="X303" s="12" t="str">
        <f t="shared" si="45"/>
        <v>YES</v>
      </c>
      <c r="Y303" s="12" t="str">
        <f t="shared" si="46"/>
        <v>NO</v>
      </c>
      <c r="Z303" s="31" t="str">
        <f t="shared" si="53"/>
        <v>NO</v>
      </c>
      <c r="AA303" s="12"/>
      <c r="AB303" s="12"/>
    </row>
    <row r="304" spans="1:28" s="8" customFormat="1" ht="67.5" customHeight="1" x14ac:dyDescent="0.25">
      <c r="A304" s="28">
        <v>303</v>
      </c>
      <c r="B304" s="28" t="s">
        <v>2166</v>
      </c>
      <c r="C304" s="28" t="s">
        <v>448</v>
      </c>
      <c r="D304" s="28" t="s">
        <v>449</v>
      </c>
      <c r="E304" s="28" t="s">
        <v>2167</v>
      </c>
      <c r="F304" s="28" t="s">
        <v>2168</v>
      </c>
      <c r="G304" s="28" t="s">
        <v>87</v>
      </c>
      <c r="H304" s="28" t="s">
        <v>88</v>
      </c>
      <c r="I304" s="28" t="s">
        <v>821</v>
      </c>
      <c r="J304" s="28" t="s">
        <v>90</v>
      </c>
      <c r="K304" s="28" t="s">
        <v>2169</v>
      </c>
      <c r="L304" s="28" t="s">
        <v>2170</v>
      </c>
      <c r="M304" s="28" t="s">
        <v>2171</v>
      </c>
      <c r="N304" s="29">
        <v>0.28300274516859297</v>
      </c>
      <c r="O304" s="29">
        <v>1.07884127885621E-2</v>
      </c>
      <c r="P304" s="29">
        <v>9.89902272204609E-2</v>
      </c>
      <c r="Q304" s="29">
        <v>6.1388766551070502</v>
      </c>
      <c r="R304" s="29">
        <v>6.5577026960096898</v>
      </c>
      <c r="S304" s="29">
        <v>10.495454985774201</v>
      </c>
      <c r="T304" s="30">
        <f t="shared" si="47"/>
        <v>9.4317232892365977E-3</v>
      </c>
      <c r="U304" s="30">
        <f t="shared" si="48"/>
        <v>1.6451512501667335E-3</v>
      </c>
      <c r="V304" s="30">
        <f t="shared" si="49"/>
        <v>4.6100086557881483E-2</v>
      </c>
      <c r="W304" s="30">
        <f t="shared" si="50"/>
        <v>1.6936047069955794E-2</v>
      </c>
      <c r="X304" s="12" t="str">
        <f t="shared" si="45"/>
        <v>YES</v>
      </c>
      <c r="Y304" s="12" t="str">
        <f t="shared" si="46"/>
        <v>NO</v>
      </c>
      <c r="Z304" s="31" t="str">
        <f t="shared" si="53"/>
        <v>NO</v>
      </c>
      <c r="AA304" s="12"/>
      <c r="AB304" s="12"/>
    </row>
    <row r="305" spans="1:28" s="8" customFormat="1" ht="67.5" customHeight="1" x14ac:dyDescent="0.25">
      <c r="A305" s="28">
        <v>304</v>
      </c>
      <c r="B305" s="28" t="s">
        <v>2173</v>
      </c>
      <c r="C305" s="28" t="s">
        <v>186</v>
      </c>
      <c r="D305" s="28" t="s">
        <v>187</v>
      </c>
      <c r="E305" s="28" t="s">
        <v>2174</v>
      </c>
      <c r="F305" s="28" t="s">
        <v>2175</v>
      </c>
      <c r="G305" s="28" t="s">
        <v>99</v>
      </c>
      <c r="H305" s="28" t="s">
        <v>100</v>
      </c>
      <c r="I305" s="12"/>
      <c r="J305" s="12"/>
      <c r="K305" s="28" t="s">
        <v>521</v>
      </c>
      <c r="L305" s="12"/>
      <c r="M305" s="28" t="s">
        <v>2176</v>
      </c>
      <c r="N305" s="29">
        <v>5.1546000000000002E-2</v>
      </c>
      <c r="O305" s="29">
        <v>6.9225999999999996E-2</v>
      </c>
      <c r="P305" s="29">
        <v>6.5153000000000003E-2</v>
      </c>
      <c r="Q305" s="29">
        <v>6.4087709999999998</v>
      </c>
      <c r="R305" s="29">
        <v>4.0282629999999999</v>
      </c>
      <c r="S305" s="29">
        <v>4.9083930000000002</v>
      </c>
      <c r="T305" s="30">
        <f t="shared" si="47"/>
        <v>1.327379449852528E-2</v>
      </c>
      <c r="U305" s="30">
        <f t="shared" si="48"/>
        <v>1.7185074559431694E-2</v>
      </c>
      <c r="V305" s="30">
        <f t="shared" si="49"/>
        <v>8.0430397653465865E-3</v>
      </c>
      <c r="W305" s="30">
        <f t="shared" si="50"/>
        <v>1.2115987388294898E-2</v>
      </c>
      <c r="X305" s="12" t="str">
        <f t="shared" si="45"/>
        <v>YES</v>
      </c>
      <c r="Y305" s="12" t="str">
        <f t="shared" si="46"/>
        <v>NO</v>
      </c>
      <c r="Z305" s="31" t="str">
        <f t="shared" si="53"/>
        <v>NO</v>
      </c>
      <c r="AA305" s="12"/>
      <c r="AB305" s="12"/>
    </row>
    <row r="306" spans="1:28" s="8" customFormat="1" ht="67.5" customHeight="1" x14ac:dyDescent="0.25">
      <c r="A306" s="28">
        <v>305</v>
      </c>
      <c r="B306" s="28" t="s">
        <v>2178</v>
      </c>
      <c r="C306" s="28" t="s">
        <v>186</v>
      </c>
      <c r="D306" s="28" t="s">
        <v>187</v>
      </c>
      <c r="E306" s="28" t="s">
        <v>526</v>
      </c>
      <c r="F306" s="28" t="s">
        <v>2179</v>
      </c>
      <c r="G306" s="28" t="s">
        <v>128</v>
      </c>
      <c r="H306" s="28" t="s">
        <v>129</v>
      </c>
      <c r="I306" s="28" t="s">
        <v>1841</v>
      </c>
      <c r="J306" s="28" t="s">
        <v>520</v>
      </c>
      <c r="K306" s="28" t="s">
        <v>338</v>
      </c>
      <c r="L306" s="28" t="s">
        <v>1842</v>
      </c>
      <c r="M306" s="28" t="s">
        <v>2180</v>
      </c>
      <c r="N306" s="29">
        <v>0.294406</v>
      </c>
      <c r="O306" s="29">
        <v>0.34473300000000001</v>
      </c>
      <c r="P306" s="29">
        <v>0.32139299999999998</v>
      </c>
      <c r="Q306" s="29">
        <v>6.3702800000000002</v>
      </c>
      <c r="R306" s="29">
        <v>5.1084500000000004</v>
      </c>
      <c r="S306" s="29">
        <v>8.8543479999999999</v>
      </c>
      <c r="T306" s="30">
        <f t="shared" si="47"/>
        <v>3.6297760151283866E-2</v>
      </c>
      <c r="U306" s="30">
        <f t="shared" si="48"/>
        <v>6.7482895986062302E-2</v>
      </c>
      <c r="V306" s="30">
        <f t="shared" si="49"/>
        <v>4.6215550964792754E-2</v>
      </c>
      <c r="W306" s="30">
        <f t="shared" si="50"/>
        <v>4.7239871897407755E-2</v>
      </c>
      <c r="X306" s="12" t="str">
        <f t="shared" si="45"/>
        <v>YES</v>
      </c>
      <c r="Y306" s="12" t="str">
        <f t="shared" si="46"/>
        <v>NO</v>
      </c>
      <c r="Z306" s="31" t="str">
        <f t="shared" si="53"/>
        <v>NO</v>
      </c>
      <c r="AA306" s="12"/>
      <c r="AB306" s="12"/>
    </row>
    <row r="307" spans="1:28" s="8" customFormat="1" ht="67.5" customHeight="1" x14ac:dyDescent="0.25">
      <c r="A307" s="28">
        <v>306</v>
      </c>
      <c r="B307" s="28" t="s">
        <v>2182</v>
      </c>
      <c r="C307" s="28" t="s">
        <v>186</v>
      </c>
      <c r="D307" s="28" t="s">
        <v>187</v>
      </c>
      <c r="E307" s="28" t="s">
        <v>1846</v>
      </c>
      <c r="F307" s="28" t="s">
        <v>2183</v>
      </c>
      <c r="G307" s="28" t="s">
        <v>87</v>
      </c>
      <c r="H307" s="28" t="s">
        <v>88</v>
      </c>
      <c r="I307" s="28" t="s">
        <v>2184</v>
      </c>
      <c r="J307" s="28" t="s">
        <v>90</v>
      </c>
      <c r="K307" s="28" t="s">
        <v>198</v>
      </c>
      <c r="L307" s="28" t="s">
        <v>2185</v>
      </c>
      <c r="M307" s="28" t="s">
        <v>2186</v>
      </c>
      <c r="N307" s="29">
        <v>0.12908700000000001</v>
      </c>
      <c r="O307" s="29">
        <v>-0.197071</v>
      </c>
      <c r="P307" s="29">
        <v>0.19789000000000001</v>
      </c>
      <c r="Q307" s="29">
        <v>6.3678229999999996</v>
      </c>
      <c r="R307" s="29">
        <v>4.9768800000000004</v>
      </c>
      <c r="S307" s="29">
        <v>7.045668</v>
      </c>
      <c r="T307" s="30">
        <f t="shared" si="47"/>
        <v>2.8086761964940726E-2</v>
      </c>
      <c r="U307" s="30">
        <f t="shared" si="48"/>
        <v>-3.9597297905515097E-2</v>
      </c>
      <c r="V307" s="30">
        <f t="shared" si="49"/>
        <v>2.0271763206986128E-2</v>
      </c>
      <c r="W307" s="30">
        <f t="shared" si="50"/>
        <v>7.0638052924544064E-3</v>
      </c>
      <c r="X307" s="12" t="str">
        <f t="shared" si="45"/>
        <v>YES</v>
      </c>
      <c r="Y307" s="12" t="str">
        <f t="shared" si="46"/>
        <v>NO</v>
      </c>
      <c r="Z307" s="31" t="str">
        <f t="shared" si="53"/>
        <v>NO</v>
      </c>
      <c r="AA307" s="12"/>
      <c r="AB307" s="12"/>
    </row>
    <row r="308" spans="1:28" s="8" customFormat="1" ht="67.5" customHeight="1" x14ac:dyDescent="0.25">
      <c r="A308" s="28">
        <v>307</v>
      </c>
      <c r="B308" s="28" t="s">
        <v>2195</v>
      </c>
      <c r="C308" s="28" t="s">
        <v>117</v>
      </c>
      <c r="D308" s="28" t="s">
        <v>118</v>
      </c>
      <c r="E308" s="28" t="s">
        <v>2196</v>
      </c>
      <c r="F308" s="12"/>
      <c r="G308" s="28" t="s">
        <v>87</v>
      </c>
      <c r="H308" s="28" t="s">
        <v>88</v>
      </c>
      <c r="I308" s="12"/>
      <c r="J308" s="12"/>
      <c r="K308" s="12"/>
      <c r="L308" s="12"/>
      <c r="M308" s="28" t="s">
        <v>2197</v>
      </c>
      <c r="N308" s="29">
        <v>1.0640756646316001</v>
      </c>
      <c r="O308" s="29">
        <v>-0.28144398903984802</v>
      </c>
      <c r="P308" s="29">
        <v>0.19876541138935799</v>
      </c>
      <c r="Q308" s="29">
        <v>6.34313488370623</v>
      </c>
      <c r="R308" s="29">
        <v>5.07271350045243</v>
      </c>
      <c r="S308" s="29">
        <v>8.06078124726419</v>
      </c>
      <c r="T308" s="30">
        <f t="shared" si="47"/>
        <v>2.4658330910148258E-2</v>
      </c>
      <c r="U308" s="30">
        <f t="shared" si="48"/>
        <v>-5.5481940585595128E-2</v>
      </c>
      <c r="V308" s="30">
        <f t="shared" si="49"/>
        <v>0.16775233132199632</v>
      </c>
      <c r="W308" s="30">
        <f t="shared" si="50"/>
        <v>5.0388445308718166E-2</v>
      </c>
      <c r="X308" s="12" t="str">
        <f t="shared" si="45"/>
        <v>YES</v>
      </c>
      <c r="Y308" s="12" t="str">
        <f t="shared" si="46"/>
        <v>NO</v>
      </c>
      <c r="Z308" s="31" t="str">
        <f t="shared" ref="Z308:Z314" si="54">IF(AVERAGE(N308:P308)&lt;0,"YES","NO")</f>
        <v>NO</v>
      </c>
      <c r="AA308" s="12"/>
      <c r="AB308" s="12"/>
    </row>
    <row r="309" spans="1:28" s="8" customFormat="1" ht="67.5" customHeight="1" x14ac:dyDescent="0.25">
      <c r="A309" s="28">
        <v>308</v>
      </c>
      <c r="B309" s="28" t="s">
        <v>2199</v>
      </c>
      <c r="C309" s="28" t="s">
        <v>95</v>
      </c>
      <c r="D309" s="28" t="s">
        <v>96</v>
      </c>
      <c r="E309" s="28" t="s">
        <v>2200</v>
      </c>
      <c r="F309" s="28" t="s">
        <v>2201</v>
      </c>
      <c r="G309" s="28" t="s">
        <v>128</v>
      </c>
      <c r="H309" s="28" t="s">
        <v>129</v>
      </c>
      <c r="I309" s="28" t="s">
        <v>130</v>
      </c>
      <c r="J309" s="28" t="s">
        <v>90</v>
      </c>
      <c r="K309" s="12"/>
      <c r="L309" s="28" t="s">
        <v>132</v>
      </c>
      <c r="M309" s="28" t="s">
        <v>2202</v>
      </c>
      <c r="N309" s="29">
        <v>0.87210204662479296</v>
      </c>
      <c r="O309" s="29">
        <v>1.4369106686200099</v>
      </c>
      <c r="P309" s="29">
        <v>1.25250104976499</v>
      </c>
      <c r="Q309" s="29">
        <v>6.32853348971177</v>
      </c>
      <c r="R309" s="29">
        <v>6.2405892969936199</v>
      </c>
      <c r="S309" s="29">
        <v>8.3493886924216394</v>
      </c>
      <c r="T309" s="30">
        <f t="shared" si="47"/>
        <v>0.15001110810685198</v>
      </c>
      <c r="U309" s="30">
        <f t="shared" si="48"/>
        <v>0.23025240089301122</v>
      </c>
      <c r="V309" s="30">
        <f t="shared" si="49"/>
        <v>0.13780476125196461</v>
      </c>
      <c r="W309" s="30">
        <f t="shared" si="50"/>
        <v>0.17025655809991805</v>
      </c>
      <c r="X309" s="12" t="str">
        <f t="shared" si="45"/>
        <v>YES</v>
      </c>
      <c r="Y309" s="12" t="str">
        <f t="shared" si="46"/>
        <v>NO</v>
      </c>
      <c r="Z309" s="31" t="str">
        <f t="shared" si="54"/>
        <v>NO</v>
      </c>
      <c r="AA309" s="12"/>
      <c r="AB309" s="12"/>
    </row>
    <row r="310" spans="1:28" s="8" customFormat="1" ht="67.5" customHeight="1" x14ac:dyDescent="0.25">
      <c r="A310" s="28">
        <v>309</v>
      </c>
      <c r="B310" s="28" t="s">
        <v>2204</v>
      </c>
      <c r="C310" s="28" t="s">
        <v>186</v>
      </c>
      <c r="D310" s="28" t="s">
        <v>187</v>
      </c>
      <c r="E310" s="28" t="s">
        <v>1411</v>
      </c>
      <c r="F310" s="28" t="s">
        <v>1412</v>
      </c>
      <c r="G310" s="28" t="s">
        <v>87</v>
      </c>
      <c r="H310" s="28" t="s">
        <v>88</v>
      </c>
      <c r="I310" s="28" t="s">
        <v>2205</v>
      </c>
      <c r="J310" s="28" t="s">
        <v>748</v>
      </c>
      <c r="K310" s="28" t="s">
        <v>191</v>
      </c>
      <c r="L310" s="28" t="s">
        <v>2206</v>
      </c>
      <c r="M310" s="28" t="s">
        <v>2207</v>
      </c>
      <c r="N310" s="29">
        <v>0.52945900000000001</v>
      </c>
      <c r="O310" s="29">
        <v>-0.26486100000000001</v>
      </c>
      <c r="P310" s="29">
        <v>2.9760000000000002E-2</v>
      </c>
      <c r="Q310" s="29">
        <v>6.3040520000000004</v>
      </c>
      <c r="R310" s="29">
        <v>4.059482</v>
      </c>
      <c r="S310" s="29">
        <v>5.6669289999999997</v>
      </c>
      <c r="T310" s="30">
        <f t="shared" si="47"/>
        <v>5.2515215913239788E-3</v>
      </c>
      <c r="U310" s="30">
        <f t="shared" si="48"/>
        <v>-6.5245023872503929E-2</v>
      </c>
      <c r="V310" s="30">
        <f t="shared" si="49"/>
        <v>8.3987092746062364E-2</v>
      </c>
      <c r="W310" s="30">
        <f t="shared" si="50"/>
        <v>1.8362414111183188E-2</v>
      </c>
      <c r="X310" s="12" t="str">
        <f t="shared" si="45"/>
        <v>YES</v>
      </c>
      <c r="Y310" s="12" t="str">
        <f t="shared" si="46"/>
        <v>NO</v>
      </c>
      <c r="Z310" s="31" t="str">
        <f t="shared" si="54"/>
        <v>NO</v>
      </c>
      <c r="AA310" s="12"/>
      <c r="AB310" s="12"/>
    </row>
    <row r="311" spans="1:28" s="8" customFormat="1" ht="67.5" customHeight="1" x14ac:dyDescent="0.25">
      <c r="A311" s="28">
        <v>310</v>
      </c>
      <c r="B311" s="28" t="s">
        <v>2209</v>
      </c>
      <c r="C311" s="28" t="s">
        <v>236</v>
      </c>
      <c r="D311" s="28" t="s">
        <v>237</v>
      </c>
      <c r="E311" s="28" t="s">
        <v>2210</v>
      </c>
      <c r="F311" s="12"/>
      <c r="G311" s="28" t="s">
        <v>128</v>
      </c>
      <c r="H311" s="28" t="s">
        <v>129</v>
      </c>
      <c r="I311" s="12"/>
      <c r="J311" s="12"/>
      <c r="K311" s="28" t="s">
        <v>2211</v>
      </c>
      <c r="L311" s="12"/>
      <c r="M311" s="28" t="s">
        <v>2212</v>
      </c>
      <c r="N311" s="29">
        <v>0.87449765999999995</v>
      </c>
      <c r="O311" s="29">
        <v>0.59884440000000005</v>
      </c>
      <c r="P311" s="29">
        <v>0.68874137000000002</v>
      </c>
      <c r="Q311" s="29">
        <v>6.29389456</v>
      </c>
      <c r="R311" s="29">
        <v>4.91321633</v>
      </c>
      <c r="S311" s="29">
        <v>5.3504132699999998</v>
      </c>
      <c r="T311" s="30">
        <f t="shared" si="47"/>
        <v>0.12872676095168253</v>
      </c>
      <c r="U311" s="30">
        <f t="shared" si="48"/>
        <v>0.12188439502316806</v>
      </c>
      <c r="V311" s="30">
        <f t="shared" si="49"/>
        <v>0.13894380524862177</v>
      </c>
      <c r="W311" s="30">
        <f t="shared" si="50"/>
        <v>0.13058011627264932</v>
      </c>
      <c r="X311" s="12" t="str">
        <f t="shared" si="45"/>
        <v>YES</v>
      </c>
      <c r="Y311" s="12" t="str">
        <f t="shared" si="46"/>
        <v>NO</v>
      </c>
      <c r="Z311" s="31" t="str">
        <f t="shared" si="54"/>
        <v>NO</v>
      </c>
      <c r="AA311" s="12"/>
      <c r="AB311" s="12"/>
    </row>
    <row r="312" spans="1:28" s="8" customFormat="1" ht="67.5" customHeight="1" x14ac:dyDescent="0.25">
      <c r="A312" s="28">
        <v>311</v>
      </c>
      <c r="B312" s="28" t="s">
        <v>2214</v>
      </c>
      <c r="C312" s="28" t="s">
        <v>186</v>
      </c>
      <c r="D312" s="28" t="s">
        <v>187</v>
      </c>
      <c r="E312" s="28" t="s">
        <v>526</v>
      </c>
      <c r="F312" s="28" t="s">
        <v>2215</v>
      </c>
      <c r="G312" s="28" t="s">
        <v>87</v>
      </c>
      <c r="H312" s="28" t="s">
        <v>88</v>
      </c>
      <c r="I312" s="28" t="s">
        <v>2216</v>
      </c>
      <c r="J312" s="28" t="s">
        <v>90</v>
      </c>
      <c r="K312" s="28" t="s">
        <v>1508</v>
      </c>
      <c r="L312" s="28" t="s">
        <v>2217</v>
      </c>
      <c r="M312" s="28" t="s">
        <v>2218</v>
      </c>
      <c r="N312" s="29">
        <v>0.15860099999999999</v>
      </c>
      <c r="O312" s="29">
        <v>0.15443100000000001</v>
      </c>
      <c r="P312" s="29">
        <v>0.169714</v>
      </c>
      <c r="Q312" s="29">
        <v>6.3530379999999997</v>
      </c>
      <c r="R312" s="29">
        <v>5.1176950000000003</v>
      </c>
      <c r="S312" s="29">
        <v>5.8101399999999996</v>
      </c>
      <c r="T312" s="30">
        <f t="shared" si="47"/>
        <v>2.9209967401818204E-2</v>
      </c>
      <c r="U312" s="30">
        <f t="shared" si="48"/>
        <v>3.0175889731607689E-2</v>
      </c>
      <c r="V312" s="30">
        <f t="shared" si="49"/>
        <v>2.4964591743351763E-2</v>
      </c>
      <c r="W312" s="30">
        <f t="shared" si="50"/>
        <v>2.7935278501265533E-2</v>
      </c>
      <c r="X312" s="12" t="str">
        <f t="shared" si="45"/>
        <v>YES</v>
      </c>
      <c r="Y312" s="12" t="str">
        <f t="shared" si="46"/>
        <v>NO</v>
      </c>
      <c r="Z312" s="31" t="str">
        <f t="shared" si="54"/>
        <v>NO</v>
      </c>
      <c r="AA312" s="12"/>
      <c r="AB312" s="12"/>
    </row>
    <row r="313" spans="1:28" s="8" customFormat="1" ht="67.5" customHeight="1" x14ac:dyDescent="0.25">
      <c r="A313" s="28">
        <v>312</v>
      </c>
      <c r="B313" s="28" t="s">
        <v>2220</v>
      </c>
      <c r="C313" s="28" t="s">
        <v>246</v>
      </c>
      <c r="D313" s="28" t="s">
        <v>247</v>
      </c>
      <c r="E313" s="28" t="s">
        <v>2221</v>
      </c>
      <c r="F313" s="12"/>
      <c r="G313" s="28" t="s">
        <v>223</v>
      </c>
      <c r="H313" s="28" t="s">
        <v>224</v>
      </c>
      <c r="I313" s="28" t="s">
        <v>2222</v>
      </c>
      <c r="J313" s="28" t="s">
        <v>90</v>
      </c>
      <c r="K313" s="28" t="s">
        <v>2223</v>
      </c>
      <c r="L313" s="28" t="s">
        <v>2224</v>
      </c>
      <c r="M313" s="28" t="s">
        <v>2225</v>
      </c>
      <c r="N313" s="29">
        <v>0.21822817</v>
      </c>
      <c r="O313" s="29">
        <v>4.8061029999999998E-2</v>
      </c>
      <c r="P313" s="29">
        <v>6.2112970000000003E-2</v>
      </c>
      <c r="Q313" s="29">
        <v>6.2761272699999999</v>
      </c>
      <c r="R313" s="29">
        <v>6.0170436599999997</v>
      </c>
      <c r="S313" s="29">
        <v>6.7902015999999996</v>
      </c>
      <c r="T313" s="30">
        <f t="shared" si="47"/>
        <v>9.147441218829204E-3</v>
      </c>
      <c r="U313" s="30">
        <f t="shared" si="48"/>
        <v>7.9874823444442151E-3</v>
      </c>
      <c r="V313" s="30">
        <f t="shared" si="49"/>
        <v>3.4771151159272144E-2</v>
      </c>
      <c r="W313" s="30">
        <f t="shared" si="50"/>
        <v>1.7208811989795601E-2</v>
      </c>
      <c r="X313" s="12" t="str">
        <f t="shared" si="45"/>
        <v>YES</v>
      </c>
      <c r="Y313" s="12" t="str">
        <f t="shared" si="46"/>
        <v>NO</v>
      </c>
      <c r="Z313" s="31" t="str">
        <f t="shared" si="54"/>
        <v>NO</v>
      </c>
      <c r="AA313" s="12"/>
      <c r="AB313" s="12"/>
    </row>
    <row r="314" spans="1:28" s="8" customFormat="1" ht="67.5" customHeight="1" x14ac:dyDescent="0.25">
      <c r="A314" s="28">
        <v>313</v>
      </c>
      <c r="B314" s="28" t="s">
        <v>2227</v>
      </c>
      <c r="C314" s="28" t="s">
        <v>117</v>
      </c>
      <c r="D314" s="28" t="s">
        <v>118</v>
      </c>
      <c r="E314" s="28" t="s">
        <v>2228</v>
      </c>
      <c r="F314" s="12"/>
      <c r="G314" s="28" t="s">
        <v>87</v>
      </c>
      <c r="H314" s="28" t="s">
        <v>88</v>
      </c>
      <c r="I314" s="12"/>
      <c r="J314" s="12"/>
      <c r="K314" s="12"/>
      <c r="L314" s="12"/>
      <c r="M314" s="28" t="s">
        <v>2229</v>
      </c>
      <c r="N314" s="29">
        <v>0.745483625251816</v>
      </c>
      <c r="O314" s="29">
        <v>7.8275254270712899E-2</v>
      </c>
      <c r="P314" s="29">
        <v>0.39354613882397699</v>
      </c>
      <c r="Q314" s="29">
        <v>6.2728924067644796</v>
      </c>
      <c r="R314" s="29">
        <v>4.7229683892650103</v>
      </c>
      <c r="S314" s="29">
        <v>6.6403586139864696</v>
      </c>
      <c r="T314" s="30">
        <f t="shared" si="47"/>
        <v>5.9265795975997099E-2</v>
      </c>
      <c r="U314" s="30">
        <f t="shared" si="48"/>
        <v>1.6573317418051597E-2</v>
      </c>
      <c r="V314" s="30">
        <f t="shared" si="49"/>
        <v>0.11884208701681398</v>
      </c>
      <c r="W314" s="30">
        <f t="shared" si="50"/>
        <v>6.9023013949076534E-2</v>
      </c>
      <c r="X314" s="12" t="str">
        <f t="shared" si="45"/>
        <v>YES</v>
      </c>
      <c r="Y314" s="12" t="str">
        <f t="shared" si="46"/>
        <v>NO</v>
      </c>
      <c r="Z314" s="31" t="str">
        <f t="shared" si="54"/>
        <v>NO</v>
      </c>
      <c r="AA314" s="12"/>
      <c r="AB314" s="12"/>
    </row>
    <row r="315" spans="1:28" s="8" customFormat="1" ht="67.5" customHeight="1" x14ac:dyDescent="0.25">
      <c r="A315" s="28">
        <v>314</v>
      </c>
      <c r="B315" s="28" t="s">
        <v>2236</v>
      </c>
      <c r="C315" s="28" t="s">
        <v>108</v>
      </c>
      <c r="D315" s="28" t="s">
        <v>109</v>
      </c>
      <c r="E315" s="28" t="s">
        <v>2237</v>
      </c>
      <c r="F315" s="12"/>
      <c r="G315" s="28" t="s">
        <v>87</v>
      </c>
      <c r="H315" s="28" t="s">
        <v>88</v>
      </c>
      <c r="I315" s="12"/>
      <c r="J315" s="12"/>
      <c r="K315" s="28" t="s">
        <v>2238</v>
      </c>
      <c r="L315" s="12"/>
      <c r="M315" s="12"/>
      <c r="N315" s="29">
        <v>0.64216300000000004</v>
      </c>
      <c r="O315" s="29">
        <v>0.20987700000000001</v>
      </c>
      <c r="P315" s="29">
        <v>0.59208499999999997</v>
      </c>
      <c r="Q315" s="29">
        <v>6.2408720000000004</v>
      </c>
      <c r="R315" s="29">
        <v>5.8552359999999997</v>
      </c>
      <c r="S315" s="29">
        <v>7.1845889999999999</v>
      </c>
      <c r="T315" s="30">
        <f t="shared" si="47"/>
        <v>8.241042041514135E-2</v>
      </c>
      <c r="U315" s="30">
        <f t="shared" si="48"/>
        <v>3.584432805099573E-2</v>
      </c>
      <c r="V315" s="30">
        <f t="shared" si="49"/>
        <v>0.10289635807303851</v>
      </c>
      <c r="W315" s="30">
        <f t="shared" si="50"/>
        <v>7.4900041217389607E-2</v>
      </c>
      <c r="X315" s="12" t="str">
        <f t="shared" si="45"/>
        <v>YES</v>
      </c>
      <c r="Y315" s="12" t="str">
        <f t="shared" si="46"/>
        <v>NO</v>
      </c>
      <c r="Z315" s="31" t="str">
        <f t="shared" ref="Z315:Z320" si="55">IF(AVERAGE(N315:P315)&lt;0,"YES","NO")</f>
        <v>NO</v>
      </c>
      <c r="AA315" s="12"/>
      <c r="AB315" s="12"/>
    </row>
    <row r="316" spans="1:28" s="8" customFormat="1" ht="67.5" customHeight="1" x14ac:dyDescent="0.25">
      <c r="A316" s="28">
        <v>315</v>
      </c>
      <c r="B316" s="28" t="s">
        <v>2240</v>
      </c>
      <c r="C316" s="28" t="s">
        <v>95</v>
      </c>
      <c r="D316" s="28" t="s">
        <v>96</v>
      </c>
      <c r="E316" s="28" t="s">
        <v>2241</v>
      </c>
      <c r="F316" s="12"/>
      <c r="G316" s="28" t="s">
        <v>87</v>
      </c>
      <c r="H316" s="28" t="s">
        <v>88</v>
      </c>
      <c r="I316" s="12"/>
      <c r="J316" s="12"/>
      <c r="K316" s="12"/>
      <c r="L316" s="12"/>
      <c r="M316" s="12"/>
      <c r="N316" s="29">
        <v>0.73652465505880105</v>
      </c>
      <c r="O316" s="29">
        <v>0.44544671971091998</v>
      </c>
      <c r="P316" s="29">
        <v>0.25592117196162301</v>
      </c>
      <c r="Q316" s="29">
        <v>6.23779599106114</v>
      </c>
      <c r="R316" s="29">
        <v>4.8254981378356998</v>
      </c>
      <c r="S316" s="29">
        <v>7.95278133400803</v>
      </c>
      <c r="T316" s="30">
        <f t="shared" si="47"/>
        <v>3.2180084075396582E-2</v>
      </c>
      <c r="U316" s="30">
        <f t="shared" si="48"/>
        <v>9.2311033387054375E-2</v>
      </c>
      <c r="V316" s="30">
        <f t="shared" si="49"/>
        <v>0.11807450197381454</v>
      </c>
      <c r="W316" s="30">
        <f t="shared" si="50"/>
        <v>7.5614579335061882E-2</v>
      </c>
      <c r="X316" s="12" t="str">
        <f t="shared" si="45"/>
        <v>YES</v>
      </c>
      <c r="Y316" s="12" t="str">
        <f t="shared" si="46"/>
        <v>NO</v>
      </c>
      <c r="Z316" s="31" t="str">
        <f t="shared" si="55"/>
        <v>NO</v>
      </c>
      <c r="AA316" s="12"/>
      <c r="AB316" s="12"/>
    </row>
    <row r="317" spans="1:28" s="8" customFormat="1" ht="67.5" customHeight="1" x14ac:dyDescent="0.25">
      <c r="A317" s="28">
        <v>316</v>
      </c>
      <c r="B317" s="28" t="s">
        <v>2243</v>
      </c>
      <c r="C317" s="28" t="s">
        <v>95</v>
      </c>
      <c r="D317" s="28" t="s">
        <v>96</v>
      </c>
      <c r="E317" s="28" t="s">
        <v>1426</v>
      </c>
      <c r="F317" s="12"/>
      <c r="G317" s="28" t="s">
        <v>99</v>
      </c>
      <c r="H317" s="28" t="s">
        <v>100</v>
      </c>
      <c r="I317" s="12"/>
      <c r="J317" s="12"/>
      <c r="K317" s="12"/>
      <c r="L317" s="12"/>
      <c r="M317" s="28" t="s">
        <v>2244</v>
      </c>
      <c r="N317" s="29">
        <v>0.35057831993383598</v>
      </c>
      <c r="O317" s="29">
        <v>5.3180917652518402E-2</v>
      </c>
      <c r="P317" s="29">
        <v>0.79266830686349299</v>
      </c>
      <c r="Q317" s="29">
        <v>6.1732992778749001</v>
      </c>
      <c r="R317" s="29">
        <v>4.4071658540488396</v>
      </c>
      <c r="S317" s="29">
        <v>8.2418897216617193</v>
      </c>
      <c r="T317" s="30">
        <f t="shared" si="47"/>
        <v>9.6175553620932969E-2</v>
      </c>
      <c r="U317" s="30">
        <f t="shared" si="48"/>
        <v>1.2066919969363391E-2</v>
      </c>
      <c r="V317" s="30">
        <f t="shared" si="49"/>
        <v>5.6789457979189252E-2</v>
      </c>
      <c r="W317" s="30">
        <f t="shared" si="50"/>
        <v>6.3564179602210641E-2</v>
      </c>
      <c r="X317" s="12" t="str">
        <f t="shared" si="45"/>
        <v>YES</v>
      </c>
      <c r="Y317" s="12" t="str">
        <f t="shared" si="46"/>
        <v>NO</v>
      </c>
      <c r="Z317" s="31" t="str">
        <f t="shared" si="55"/>
        <v>NO</v>
      </c>
      <c r="AA317" s="12"/>
      <c r="AB317" s="12"/>
    </row>
    <row r="318" spans="1:28" s="8" customFormat="1" ht="67.5" customHeight="1" x14ac:dyDescent="0.25">
      <c r="A318" s="28">
        <v>317</v>
      </c>
      <c r="B318" s="28" t="s">
        <v>2246</v>
      </c>
      <c r="C318" s="28" t="s">
        <v>186</v>
      </c>
      <c r="D318" s="28" t="s">
        <v>187</v>
      </c>
      <c r="E318" s="28" t="s">
        <v>1578</v>
      </c>
      <c r="F318" s="28" t="s">
        <v>2247</v>
      </c>
      <c r="G318" s="28" t="s">
        <v>128</v>
      </c>
      <c r="H318" s="28" t="s">
        <v>129</v>
      </c>
      <c r="I318" s="12"/>
      <c r="J318" s="12"/>
      <c r="K318" s="28" t="s">
        <v>338</v>
      </c>
      <c r="L318" s="12"/>
      <c r="M318" s="28" t="s">
        <v>2248</v>
      </c>
      <c r="N318" s="29">
        <v>0.33848200000000001</v>
      </c>
      <c r="O318" s="29">
        <v>0.36650100000000002</v>
      </c>
      <c r="P318" s="29">
        <v>0.30907800000000002</v>
      </c>
      <c r="Q318" s="29">
        <v>6.1569909999999997</v>
      </c>
      <c r="R318" s="29">
        <v>5.9588970000000003</v>
      </c>
      <c r="S318" s="29">
        <v>6.5868529999999996</v>
      </c>
      <c r="T318" s="30">
        <f t="shared" si="47"/>
        <v>4.692347013057678E-2</v>
      </c>
      <c r="U318" s="30">
        <f t="shared" si="48"/>
        <v>6.1504838898876757E-2</v>
      </c>
      <c r="V318" s="30">
        <f t="shared" si="49"/>
        <v>5.4975230595594511E-2</v>
      </c>
      <c r="W318" s="30">
        <f t="shared" si="50"/>
        <v>5.4219913541015199E-2</v>
      </c>
      <c r="X318" s="12" t="str">
        <f t="shared" si="45"/>
        <v>YES</v>
      </c>
      <c r="Y318" s="12" t="str">
        <f t="shared" si="46"/>
        <v>NO</v>
      </c>
      <c r="Z318" s="31" t="str">
        <f t="shared" si="55"/>
        <v>NO</v>
      </c>
      <c r="AA318" s="12"/>
      <c r="AB318" s="12"/>
    </row>
    <row r="319" spans="1:28" s="8" customFormat="1" ht="67.5" customHeight="1" x14ac:dyDescent="0.25">
      <c r="A319" s="28">
        <v>318</v>
      </c>
      <c r="B319" s="28" t="s">
        <v>2250</v>
      </c>
      <c r="C319" s="28" t="s">
        <v>186</v>
      </c>
      <c r="D319" s="28" t="s">
        <v>187</v>
      </c>
      <c r="E319" s="28" t="s">
        <v>2251</v>
      </c>
      <c r="F319" s="28" t="s">
        <v>2252</v>
      </c>
      <c r="G319" s="28" t="s">
        <v>87</v>
      </c>
      <c r="H319" s="28" t="s">
        <v>88</v>
      </c>
      <c r="I319" s="28" t="s">
        <v>210</v>
      </c>
      <c r="J319" s="28" t="s">
        <v>90</v>
      </c>
      <c r="K319" s="28" t="s">
        <v>198</v>
      </c>
      <c r="L319" s="28" t="s">
        <v>211</v>
      </c>
      <c r="M319" s="28" t="s">
        <v>2253</v>
      </c>
      <c r="N319" s="29">
        <v>0.13609399999999999</v>
      </c>
      <c r="O319" s="29">
        <v>-0.119259</v>
      </c>
      <c r="P319" s="29">
        <v>0.120168</v>
      </c>
      <c r="Q319" s="29">
        <v>6.1472170000000004</v>
      </c>
      <c r="R319" s="29">
        <v>4.325844</v>
      </c>
      <c r="S319" s="29">
        <v>6.7549099999999997</v>
      </c>
      <c r="T319" s="30">
        <f t="shared" si="47"/>
        <v>1.7789726287989034E-2</v>
      </c>
      <c r="U319" s="30">
        <f t="shared" si="48"/>
        <v>-2.7568955329873201E-2</v>
      </c>
      <c r="V319" s="30">
        <f t="shared" si="49"/>
        <v>2.2139124094691952E-2</v>
      </c>
      <c r="W319" s="30">
        <f t="shared" si="50"/>
        <v>7.9523584059898855E-3</v>
      </c>
      <c r="X319" s="12" t="str">
        <f t="shared" si="45"/>
        <v>YES</v>
      </c>
      <c r="Y319" s="12" t="str">
        <f t="shared" si="46"/>
        <v>NO</v>
      </c>
      <c r="Z319" s="31" t="str">
        <f t="shared" si="55"/>
        <v>NO</v>
      </c>
      <c r="AA319" s="12"/>
      <c r="AB319" s="12"/>
    </row>
    <row r="320" spans="1:28" s="8" customFormat="1" ht="67.5" customHeight="1" x14ac:dyDescent="0.25">
      <c r="A320" s="28">
        <v>319</v>
      </c>
      <c r="B320" s="28" t="s">
        <v>2255</v>
      </c>
      <c r="C320" s="28" t="s">
        <v>142</v>
      </c>
      <c r="D320" s="28" t="s">
        <v>143</v>
      </c>
      <c r="E320" s="28" t="s">
        <v>2256</v>
      </c>
      <c r="F320" s="28" t="s">
        <v>2257</v>
      </c>
      <c r="G320" s="28" t="s">
        <v>87</v>
      </c>
      <c r="H320" s="28" t="s">
        <v>88</v>
      </c>
      <c r="I320" s="28" t="s">
        <v>430</v>
      </c>
      <c r="J320" s="28" t="s">
        <v>90</v>
      </c>
      <c r="K320" s="28" t="s">
        <v>2258</v>
      </c>
      <c r="L320" s="28" t="s">
        <v>431</v>
      </c>
      <c r="M320" s="12"/>
      <c r="N320" s="29">
        <v>0.69823069661396597</v>
      </c>
      <c r="O320" s="29">
        <v>0.55793563024989401</v>
      </c>
      <c r="P320" s="29">
        <v>0.602223309382526</v>
      </c>
      <c r="Q320" s="29">
        <v>6.1250098068848899</v>
      </c>
      <c r="R320" s="29">
        <v>4.9851166415136001</v>
      </c>
      <c r="S320" s="29">
        <v>5.1104832249234002</v>
      </c>
      <c r="T320" s="30">
        <f t="shared" si="47"/>
        <v>0.11784077608268689</v>
      </c>
      <c r="U320" s="30">
        <f t="shared" si="48"/>
        <v>0.11192027596780393</v>
      </c>
      <c r="V320" s="30">
        <f t="shared" si="49"/>
        <v>0.113996665903965</v>
      </c>
      <c r="W320" s="30">
        <f t="shared" si="50"/>
        <v>0.1145696538954937</v>
      </c>
      <c r="X320" s="12" t="str">
        <f t="shared" si="45"/>
        <v>YES</v>
      </c>
      <c r="Y320" s="12" t="str">
        <f t="shared" si="46"/>
        <v>NO</v>
      </c>
      <c r="Z320" s="31" t="str">
        <f t="shared" si="55"/>
        <v>NO</v>
      </c>
      <c r="AA320" s="12"/>
      <c r="AB320" s="12"/>
    </row>
    <row r="321" spans="1:28" s="8" customFormat="1" ht="67.5" customHeight="1" x14ac:dyDescent="0.25">
      <c r="A321" s="28">
        <v>320</v>
      </c>
      <c r="B321" s="28" t="s">
        <v>2273</v>
      </c>
      <c r="C321" s="28" t="s">
        <v>380</v>
      </c>
      <c r="D321" s="28" t="s">
        <v>381</v>
      </c>
      <c r="E321" s="28" t="s">
        <v>382</v>
      </c>
      <c r="F321" s="12"/>
      <c r="G321" s="28" t="s">
        <v>128</v>
      </c>
      <c r="H321" s="28" t="s">
        <v>129</v>
      </c>
      <c r="I321" s="12"/>
      <c r="J321" s="12"/>
      <c r="K321" s="12"/>
      <c r="L321" s="12"/>
      <c r="M321" s="28" t="s">
        <v>2274</v>
      </c>
      <c r="N321" s="29">
        <v>1.16953525656211</v>
      </c>
      <c r="O321" s="29">
        <v>0.91436046026058704</v>
      </c>
      <c r="P321" s="29">
        <v>0.93789864453427596</v>
      </c>
      <c r="Q321" s="29">
        <v>6.0502961412797003</v>
      </c>
      <c r="R321" s="29">
        <v>4.7052712882280101</v>
      </c>
      <c r="S321" s="29">
        <v>4.3450253828818797</v>
      </c>
      <c r="T321" s="30">
        <f t="shared" si="47"/>
        <v>0.21585573429083302</v>
      </c>
      <c r="U321" s="30">
        <f t="shared" si="48"/>
        <v>0.19432683138763976</v>
      </c>
      <c r="V321" s="30">
        <f t="shared" si="49"/>
        <v>0.19330215071336015</v>
      </c>
      <c r="W321" s="30">
        <f t="shared" si="50"/>
        <v>0.20011097570140957</v>
      </c>
      <c r="X321" s="12" t="str">
        <f t="shared" si="45"/>
        <v>YES</v>
      </c>
      <c r="Y321" s="12" t="str">
        <f t="shared" si="46"/>
        <v>NO</v>
      </c>
      <c r="Z321" s="31" t="str">
        <f t="shared" ref="Z321:Z333" si="56">IF(AVERAGE(N321:P321)&lt;0,"YES","NO")</f>
        <v>NO</v>
      </c>
      <c r="AA321" s="12"/>
      <c r="AB321" s="12"/>
    </row>
    <row r="322" spans="1:28" s="8" customFormat="1" ht="67.5" customHeight="1" x14ac:dyDescent="0.25">
      <c r="A322" s="28">
        <v>321</v>
      </c>
      <c r="B322" s="28" t="s">
        <v>2282</v>
      </c>
      <c r="C322" s="28" t="s">
        <v>777</v>
      </c>
      <c r="D322" s="28" t="s">
        <v>778</v>
      </c>
      <c r="E322" s="28" t="s">
        <v>2283</v>
      </c>
      <c r="F322" s="12"/>
      <c r="G322" s="28" t="s">
        <v>99</v>
      </c>
      <c r="H322" s="28" t="s">
        <v>100</v>
      </c>
      <c r="I322" s="12"/>
      <c r="J322" s="12"/>
      <c r="K322" s="12"/>
      <c r="L322" s="28" t="s">
        <v>1362</v>
      </c>
      <c r="M322" s="28" t="s">
        <v>2284</v>
      </c>
      <c r="N322" s="29">
        <v>0.50295014370714797</v>
      </c>
      <c r="O322" s="29">
        <v>0.48446692663786201</v>
      </c>
      <c r="P322" s="29">
        <v>0.46511320645774801</v>
      </c>
      <c r="Q322" s="29">
        <v>5.9291871983280497</v>
      </c>
      <c r="R322" s="29">
        <v>4.8099078664714003</v>
      </c>
      <c r="S322" s="29">
        <v>5.9481311119056102</v>
      </c>
      <c r="T322" s="30">
        <f t="shared" si="47"/>
        <v>7.8194847710533921E-2</v>
      </c>
      <c r="U322" s="30">
        <f t="shared" si="48"/>
        <v>0.10072270406985406</v>
      </c>
      <c r="V322" s="30">
        <f t="shared" si="49"/>
        <v>8.4826153549169961E-2</v>
      </c>
      <c r="W322" s="30">
        <f t="shared" si="50"/>
        <v>8.7044441144475709E-2</v>
      </c>
      <c r="X322" s="12" t="str">
        <f t="shared" ref="X322:X385" si="57">IF(OR(N322="n.d.",O322="n.d.",P322="n.d.",Q322="n.d.",R322="n.d.",S322="n.d."),"NO","YES")</f>
        <v>YES</v>
      </c>
      <c r="Y322" s="12" t="str">
        <f t="shared" ref="Y322:Y385" si="58">IF(OR(AND(N322&lt;0,O322&lt;0),AND(O322&lt;0,P322&lt;0)),"YES","NO")</f>
        <v>NO</v>
      </c>
      <c r="Z322" s="31" t="str">
        <f t="shared" si="56"/>
        <v>NO</v>
      </c>
      <c r="AA322" s="12"/>
      <c r="AB322" s="12"/>
    </row>
    <row r="323" spans="1:28" s="8" customFormat="1" ht="67.5" customHeight="1" x14ac:dyDescent="0.25">
      <c r="A323" s="28">
        <v>322</v>
      </c>
      <c r="B323" s="28" t="s">
        <v>2286</v>
      </c>
      <c r="C323" s="28" t="s">
        <v>186</v>
      </c>
      <c r="D323" s="28" t="s">
        <v>187</v>
      </c>
      <c r="E323" s="28" t="s">
        <v>1064</v>
      </c>
      <c r="F323" s="28" t="s">
        <v>2287</v>
      </c>
      <c r="G323" s="28" t="s">
        <v>128</v>
      </c>
      <c r="H323" s="28" t="s">
        <v>129</v>
      </c>
      <c r="I323" s="12"/>
      <c r="J323" s="12"/>
      <c r="K323" s="28" t="s">
        <v>338</v>
      </c>
      <c r="L323" s="12"/>
      <c r="M323" s="28" t="s">
        <v>2288</v>
      </c>
      <c r="N323" s="29">
        <v>0.71218599999999999</v>
      </c>
      <c r="O323" s="29">
        <v>0.58079999999999998</v>
      </c>
      <c r="P323" s="29">
        <v>0.57113499999999995</v>
      </c>
      <c r="Q323" s="29">
        <v>5.9267580000000004</v>
      </c>
      <c r="R323" s="29">
        <v>5.8715010000000003</v>
      </c>
      <c r="S323" s="29">
        <v>5.8563049999999999</v>
      </c>
      <c r="T323" s="30">
        <f t="shared" ref="T323:T386" si="59">P323/S323</f>
        <v>9.7524804462882309E-2</v>
      </c>
      <c r="U323" s="30">
        <f t="shared" ref="U323:U386" si="60">O323/R323</f>
        <v>9.891848779383669E-2</v>
      </c>
      <c r="V323" s="30">
        <f t="shared" ref="V323:V386" si="61">N323/Q323</f>
        <v>0.12016451490005159</v>
      </c>
      <c r="W323" s="30">
        <f t="shared" ref="W323:W386" si="62">SUM(N323:P323)/SUM(Q323:S323)</f>
        <v>0.10558861719836297</v>
      </c>
      <c r="X323" s="12" t="str">
        <f t="shared" si="57"/>
        <v>YES</v>
      </c>
      <c r="Y323" s="12" t="str">
        <f t="shared" si="58"/>
        <v>NO</v>
      </c>
      <c r="Z323" s="31" t="str">
        <f t="shared" si="56"/>
        <v>NO</v>
      </c>
      <c r="AA323" s="12"/>
      <c r="AB323" s="12"/>
    </row>
    <row r="324" spans="1:28" s="8" customFormat="1" ht="67.5" customHeight="1" x14ac:dyDescent="0.25">
      <c r="A324" s="28">
        <v>323</v>
      </c>
      <c r="B324" s="28" t="s">
        <v>2290</v>
      </c>
      <c r="C324" s="28" t="s">
        <v>108</v>
      </c>
      <c r="D324" s="28" t="s">
        <v>109</v>
      </c>
      <c r="E324" s="28" t="s">
        <v>2291</v>
      </c>
      <c r="F324" s="12"/>
      <c r="G324" s="28" t="s">
        <v>87</v>
      </c>
      <c r="H324" s="28" t="s">
        <v>88</v>
      </c>
      <c r="I324" s="12"/>
      <c r="J324" s="12"/>
      <c r="K324" s="28" t="s">
        <v>2292</v>
      </c>
      <c r="L324" s="12"/>
      <c r="M324" s="12"/>
      <c r="N324" s="29">
        <v>0.81979999999999997</v>
      </c>
      <c r="O324" s="29">
        <v>0.40094299999999999</v>
      </c>
      <c r="P324" s="29">
        <v>9.2735999999999999E-2</v>
      </c>
      <c r="Q324" s="29">
        <v>5.9000120000000003</v>
      </c>
      <c r="R324" s="29">
        <v>4.6892189999999996</v>
      </c>
      <c r="S324" s="29">
        <v>4.408398</v>
      </c>
      <c r="T324" s="30">
        <f t="shared" si="59"/>
        <v>2.103621315498283E-2</v>
      </c>
      <c r="U324" s="30">
        <f t="shared" si="60"/>
        <v>8.5503150951149867E-2</v>
      </c>
      <c r="V324" s="30">
        <f t="shared" si="61"/>
        <v>0.13894886993450181</v>
      </c>
      <c r="W324" s="30">
        <f t="shared" si="62"/>
        <v>8.7579110004654723E-2</v>
      </c>
      <c r="X324" s="12" t="str">
        <f t="shared" si="57"/>
        <v>YES</v>
      </c>
      <c r="Y324" s="12" t="str">
        <f t="shared" si="58"/>
        <v>NO</v>
      </c>
      <c r="Z324" s="31" t="str">
        <f t="shared" si="56"/>
        <v>NO</v>
      </c>
      <c r="AA324" s="12"/>
      <c r="AB324" s="12"/>
    </row>
    <row r="325" spans="1:28" s="8" customFormat="1" ht="67.5" customHeight="1" x14ac:dyDescent="0.25">
      <c r="A325" s="28">
        <v>324</v>
      </c>
      <c r="B325" s="28" t="s">
        <v>2294</v>
      </c>
      <c r="C325" s="28" t="s">
        <v>186</v>
      </c>
      <c r="D325" s="28" t="s">
        <v>187</v>
      </c>
      <c r="E325" s="28" t="s">
        <v>2295</v>
      </c>
      <c r="F325" s="28" t="s">
        <v>2296</v>
      </c>
      <c r="G325" s="28" t="s">
        <v>87</v>
      </c>
      <c r="H325" s="28" t="s">
        <v>88</v>
      </c>
      <c r="I325" s="28" t="s">
        <v>389</v>
      </c>
      <c r="J325" s="28" t="s">
        <v>90</v>
      </c>
      <c r="K325" s="28" t="s">
        <v>191</v>
      </c>
      <c r="L325" s="28" t="s">
        <v>419</v>
      </c>
      <c r="M325" s="28" t="s">
        <v>2297</v>
      </c>
      <c r="N325" s="29">
        <v>0.49401299999999998</v>
      </c>
      <c r="O325" s="29">
        <v>0.282522</v>
      </c>
      <c r="P325" s="29">
        <v>0.108907</v>
      </c>
      <c r="Q325" s="29">
        <v>5.8942480000000002</v>
      </c>
      <c r="R325" s="29">
        <v>5.5589930000000001</v>
      </c>
      <c r="S325" s="29">
        <v>11.660621000000001</v>
      </c>
      <c r="T325" s="30">
        <f t="shared" si="59"/>
        <v>9.3397255600709429E-3</v>
      </c>
      <c r="U325" s="30">
        <f t="shared" si="60"/>
        <v>5.0822514077639602E-2</v>
      </c>
      <c r="V325" s="30">
        <f t="shared" si="61"/>
        <v>8.3812727255453107E-2</v>
      </c>
      <c r="W325" s="30">
        <f t="shared" si="62"/>
        <v>3.8307834493430823E-2</v>
      </c>
      <c r="X325" s="12" t="str">
        <f t="shared" si="57"/>
        <v>YES</v>
      </c>
      <c r="Y325" s="12" t="str">
        <f t="shared" si="58"/>
        <v>NO</v>
      </c>
      <c r="Z325" s="31" t="str">
        <f t="shared" si="56"/>
        <v>NO</v>
      </c>
      <c r="AA325" s="12"/>
      <c r="AB325" s="12"/>
    </row>
    <row r="326" spans="1:28" s="8" customFormat="1" ht="67.5" customHeight="1" x14ac:dyDescent="0.25">
      <c r="A326" s="28">
        <v>325</v>
      </c>
      <c r="B326" s="28" t="s">
        <v>2299</v>
      </c>
      <c r="C326" s="28" t="s">
        <v>186</v>
      </c>
      <c r="D326" s="28" t="s">
        <v>187</v>
      </c>
      <c r="E326" s="28" t="s">
        <v>2300</v>
      </c>
      <c r="F326" s="28" t="s">
        <v>2301</v>
      </c>
      <c r="G326" s="28" t="s">
        <v>128</v>
      </c>
      <c r="H326" s="28" t="s">
        <v>129</v>
      </c>
      <c r="I326" s="12"/>
      <c r="J326" s="12"/>
      <c r="K326" s="28" t="s">
        <v>338</v>
      </c>
      <c r="L326" s="12"/>
      <c r="M326" s="28" t="s">
        <v>2302</v>
      </c>
      <c r="N326" s="29">
        <v>0.329903</v>
      </c>
      <c r="O326" s="29">
        <v>0.24989700000000001</v>
      </c>
      <c r="P326" s="29">
        <v>0.31418800000000002</v>
      </c>
      <c r="Q326" s="29">
        <v>5.8784179999999999</v>
      </c>
      <c r="R326" s="29">
        <v>4.5095499999999999</v>
      </c>
      <c r="S326" s="29">
        <v>8.2573159999999994</v>
      </c>
      <c r="T326" s="30">
        <f t="shared" si="59"/>
        <v>3.8049651969235529E-2</v>
      </c>
      <c r="U326" s="30">
        <f t="shared" si="60"/>
        <v>5.5415063587275895E-2</v>
      </c>
      <c r="V326" s="30">
        <f t="shared" si="61"/>
        <v>5.6121051616268187E-2</v>
      </c>
      <c r="W326" s="30">
        <f t="shared" si="62"/>
        <v>4.7947137731986278E-2</v>
      </c>
      <c r="X326" s="12" t="str">
        <f t="shared" si="57"/>
        <v>YES</v>
      </c>
      <c r="Y326" s="12" t="str">
        <f t="shared" si="58"/>
        <v>NO</v>
      </c>
      <c r="Z326" s="31" t="str">
        <f t="shared" si="56"/>
        <v>NO</v>
      </c>
      <c r="AA326" s="12"/>
      <c r="AB326" s="12"/>
    </row>
    <row r="327" spans="1:28" s="8" customFormat="1" ht="67.5" customHeight="1" x14ac:dyDescent="0.25">
      <c r="A327" s="28">
        <v>326</v>
      </c>
      <c r="B327" s="28" t="s">
        <v>2304</v>
      </c>
      <c r="C327" s="28" t="s">
        <v>186</v>
      </c>
      <c r="D327" s="28" t="s">
        <v>187</v>
      </c>
      <c r="E327" s="28" t="s">
        <v>2305</v>
      </c>
      <c r="F327" s="28" t="s">
        <v>2306</v>
      </c>
      <c r="G327" s="28" t="s">
        <v>87</v>
      </c>
      <c r="H327" s="28" t="s">
        <v>88</v>
      </c>
      <c r="I327" s="28" t="s">
        <v>621</v>
      </c>
      <c r="J327" s="28" t="s">
        <v>90</v>
      </c>
      <c r="K327" s="28" t="s">
        <v>198</v>
      </c>
      <c r="L327" s="28" t="s">
        <v>622</v>
      </c>
      <c r="M327" s="28" t="s">
        <v>2307</v>
      </c>
      <c r="N327" s="29">
        <v>0.37701899999999999</v>
      </c>
      <c r="O327" s="29">
        <v>-0.24815799999999999</v>
      </c>
      <c r="P327" s="29">
        <v>0.113611</v>
      </c>
      <c r="Q327" s="29">
        <v>5.866873</v>
      </c>
      <c r="R327" s="29">
        <v>4.3909050000000001</v>
      </c>
      <c r="S327" s="29">
        <v>7.1122629999999996</v>
      </c>
      <c r="T327" s="30">
        <f t="shared" si="59"/>
        <v>1.5973959343179522E-2</v>
      </c>
      <c r="U327" s="30">
        <f t="shared" si="60"/>
        <v>-5.6516367354793602E-2</v>
      </c>
      <c r="V327" s="30">
        <f t="shared" si="61"/>
        <v>6.4262342136944164E-2</v>
      </c>
      <c r="W327" s="30">
        <f t="shared" si="62"/>
        <v>1.3959207119891083E-2</v>
      </c>
      <c r="X327" s="12" t="str">
        <f t="shared" si="57"/>
        <v>YES</v>
      </c>
      <c r="Y327" s="12" t="str">
        <f t="shared" si="58"/>
        <v>NO</v>
      </c>
      <c r="Z327" s="31" t="str">
        <f t="shared" si="56"/>
        <v>NO</v>
      </c>
      <c r="AA327" s="12"/>
      <c r="AB327" s="12"/>
    </row>
    <row r="328" spans="1:28" s="8" customFormat="1" ht="67.5" customHeight="1" x14ac:dyDescent="0.25">
      <c r="A328" s="28">
        <v>327</v>
      </c>
      <c r="B328" s="28" t="s">
        <v>2309</v>
      </c>
      <c r="C328" s="28" t="s">
        <v>186</v>
      </c>
      <c r="D328" s="28" t="s">
        <v>187</v>
      </c>
      <c r="E328" s="28" t="s">
        <v>335</v>
      </c>
      <c r="F328" s="28" t="s">
        <v>2310</v>
      </c>
      <c r="G328" s="28" t="s">
        <v>87</v>
      </c>
      <c r="H328" s="28" t="s">
        <v>88</v>
      </c>
      <c r="I328" s="28" t="s">
        <v>2311</v>
      </c>
      <c r="J328" s="28" t="s">
        <v>90</v>
      </c>
      <c r="K328" s="28" t="s">
        <v>198</v>
      </c>
      <c r="L328" s="28" t="s">
        <v>2312</v>
      </c>
      <c r="M328" s="28" t="s">
        <v>2313</v>
      </c>
      <c r="N328" s="29">
        <v>0.12943099999999999</v>
      </c>
      <c r="O328" s="29">
        <v>7.8497999999999998E-2</v>
      </c>
      <c r="P328" s="29">
        <v>0.51654900000000004</v>
      </c>
      <c r="Q328" s="29">
        <v>5.8381879999999997</v>
      </c>
      <c r="R328" s="29">
        <v>4.8209429999999998</v>
      </c>
      <c r="S328" s="29">
        <v>5.8276349999999999</v>
      </c>
      <c r="T328" s="30">
        <f t="shared" si="59"/>
        <v>8.8637843653557577E-2</v>
      </c>
      <c r="U328" s="30">
        <f t="shared" si="60"/>
        <v>1.6282706516131801E-2</v>
      </c>
      <c r="V328" s="30">
        <f t="shared" si="61"/>
        <v>2.2169721153207124E-2</v>
      </c>
      <c r="W328" s="30">
        <f t="shared" si="62"/>
        <v>4.3943002526996497E-2</v>
      </c>
      <c r="X328" s="12" t="str">
        <f t="shared" si="57"/>
        <v>YES</v>
      </c>
      <c r="Y328" s="12" t="str">
        <f t="shared" si="58"/>
        <v>NO</v>
      </c>
      <c r="Z328" s="31" t="str">
        <f t="shared" si="56"/>
        <v>NO</v>
      </c>
      <c r="AA328" s="12"/>
      <c r="AB328" s="12"/>
    </row>
    <row r="329" spans="1:28" s="8" customFormat="1" ht="67.5" customHeight="1" x14ac:dyDescent="0.25">
      <c r="A329" s="28">
        <v>328</v>
      </c>
      <c r="B329" s="28" t="s">
        <v>2315</v>
      </c>
      <c r="C329" s="28" t="s">
        <v>186</v>
      </c>
      <c r="D329" s="28" t="s">
        <v>187</v>
      </c>
      <c r="E329" s="28" t="s">
        <v>2316</v>
      </c>
      <c r="F329" s="28" t="s">
        <v>2317</v>
      </c>
      <c r="G329" s="28" t="s">
        <v>87</v>
      </c>
      <c r="H329" s="28" t="s">
        <v>88</v>
      </c>
      <c r="I329" s="12"/>
      <c r="J329" s="12"/>
      <c r="K329" s="28" t="s">
        <v>1508</v>
      </c>
      <c r="L329" s="28" t="s">
        <v>2318</v>
      </c>
      <c r="M329" s="28" t="s">
        <v>2319</v>
      </c>
      <c r="N329" s="29">
        <v>0.31912400000000002</v>
      </c>
      <c r="O329" s="29">
        <v>0.167461</v>
      </c>
      <c r="P329" s="29">
        <v>0.33947100000000002</v>
      </c>
      <c r="Q329" s="29">
        <v>5.8347259999999999</v>
      </c>
      <c r="R329" s="29">
        <v>5.2473169999999998</v>
      </c>
      <c r="S329" s="29">
        <v>6.5016530000000001</v>
      </c>
      <c r="T329" s="30">
        <f t="shared" si="59"/>
        <v>5.2213029517262768E-2</v>
      </c>
      <c r="U329" s="30">
        <f t="shared" si="60"/>
        <v>3.1913642724462808E-2</v>
      </c>
      <c r="V329" s="30">
        <f t="shared" si="61"/>
        <v>5.4693913647358941E-2</v>
      </c>
      <c r="W329" s="30">
        <f t="shared" si="62"/>
        <v>4.6978519191869565E-2</v>
      </c>
      <c r="X329" s="12" t="str">
        <f t="shared" si="57"/>
        <v>YES</v>
      </c>
      <c r="Y329" s="12" t="str">
        <f t="shared" si="58"/>
        <v>NO</v>
      </c>
      <c r="Z329" s="31" t="str">
        <f t="shared" si="56"/>
        <v>NO</v>
      </c>
      <c r="AA329" s="12"/>
      <c r="AB329" s="12"/>
    </row>
    <row r="330" spans="1:28" s="8" customFormat="1" ht="67.5" customHeight="1" x14ac:dyDescent="0.25">
      <c r="A330" s="28">
        <v>329</v>
      </c>
      <c r="B330" s="28" t="s">
        <v>2321</v>
      </c>
      <c r="C330" s="28" t="s">
        <v>236</v>
      </c>
      <c r="D330" s="28" t="s">
        <v>237</v>
      </c>
      <c r="E330" s="28" t="s">
        <v>717</v>
      </c>
      <c r="F330" s="12"/>
      <c r="G330" s="28" t="s">
        <v>87</v>
      </c>
      <c r="H330" s="28" t="s">
        <v>88</v>
      </c>
      <c r="I330" s="12"/>
      <c r="J330" s="12"/>
      <c r="K330" s="28" t="s">
        <v>2322</v>
      </c>
      <c r="L330" s="12"/>
      <c r="M330" s="28" t="s">
        <v>2323</v>
      </c>
      <c r="N330" s="29">
        <v>1.4176301099999999</v>
      </c>
      <c r="O330" s="29">
        <v>1.30478391</v>
      </c>
      <c r="P330" s="29">
        <v>0.99890833999999995</v>
      </c>
      <c r="Q330" s="29">
        <v>5.7991650000000003</v>
      </c>
      <c r="R330" s="29">
        <v>5.1333106500000003</v>
      </c>
      <c r="S330" s="29">
        <v>5.8614954790000002</v>
      </c>
      <c r="T330" s="30">
        <f t="shared" si="59"/>
        <v>0.17041868300995749</v>
      </c>
      <c r="U330" s="30">
        <f t="shared" si="60"/>
        <v>0.2541798069438872</v>
      </c>
      <c r="V330" s="30">
        <f t="shared" si="61"/>
        <v>0.2444541774548577</v>
      </c>
      <c r="W330" s="30">
        <f t="shared" si="62"/>
        <v>0.22158680227656119</v>
      </c>
      <c r="X330" s="12" t="str">
        <f t="shared" si="57"/>
        <v>YES</v>
      </c>
      <c r="Y330" s="12" t="str">
        <f t="shared" si="58"/>
        <v>NO</v>
      </c>
      <c r="Z330" s="31" t="str">
        <f t="shared" si="56"/>
        <v>NO</v>
      </c>
      <c r="AA330" s="12"/>
      <c r="AB330" s="12"/>
    </row>
    <row r="331" spans="1:28" s="8" customFormat="1" ht="67.5" customHeight="1" x14ac:dyDescent="0.25">
      <c r="A331" s="28">
        <v>330</v>
      </c>
      <c r="B331" s="28" t="s">
        <v>2325</v>
      </c>
      <c r="C331" s="28" t="s">
        <v>186</v>
      </c>
      <c r="D331" s="28" t="s">
        <v>187</v>
      </c>
      <c r="E331" s="28" t="s">
        <v>2326</v>
      </c>
      <c r="F331" s="28" t="s">
        <v>2327</v>
      </c>
      <c r="G331" s="28" t="s">
        <v>99</v>
      </c>
      <c r="H331" s="28" t="s">
        <v>100</v>
      </c>
      <c r="I331" s="12"/>
      <c r="J331" s="12"/>
      <c r="K331" s="28" t="s">
        <v>521</v>
      </c>
      <c r="L331" s="12"/>
      <c r="M331" s="28" t="s">
        <v>2328</v>
      </c>
      <c r="N331" s="29">
        <v>0.44267000000000001</v>
      </c>
      <c r="O331" s="29">
        <v>0.30495499999999998</v>
      </c>
      <c r="P331" s="29">
        <v>0.43490299999999998</v>
      </c>
      <c r="Q331" s="29">
        <v>5.7798420000000004</v>
      </c>
      <c r="R331" s="29">
        <v>5.0131759999999996</v>
      </c>
      <c r="S331" s="29">
        <v>6.5250560000000002</v>
      </c>
      <c r="T331" s="30">
        <f t="shared" si="59"/>
        <v>6.6651228740412335E-2</v>
      </c>
      <c r="U331" s="30">
        <f t="shared" si="60"/>
        <v>6.0830698942147654E-2</v>
      </c>
      <c r="V331" s="30">
        <f t="shared" si="61"/>
        <v>7.658859878868661E-2</v>
      </c>
      <c r="W331" s="30">
        <f t="shared" si="62"/>
        <v>6.8282881803138157E-2</v>
      </c>
      <c r="X331" s="12" t="str">
        <f t="shared" si="57"/>
        <v>YES</v>
      </c>
      <c r="Y331" s="12" t="str">
        <f t="shared" si="58"/>
        <v>NO</v>
      </c>
      <c r="Z331" s="31" t="str">
        <f t="shared" si="56"/>
        <v>NO</v>
      </c>
      <c r="AA331" s="12"/>
      <c r="AB331" s="12"/>
    </row>
    <row r="332" spans="1:28" s="8" customFormat="1" ht="67.5" customHeight="1" x14ac:dyDescent="0.25">
      <c r="A332" s="28">
        <v>331</v>
      </c>
      <c r="B332" s="28" t="s">
        <v>2330</v>
      </c>
      <c r="C332" s="28" t="s">
        <v>236</v>
      </c>
      <c r="D332" s="28" t="s">
        <v>237</v>
      </c>
      <c r="E332" s="28" t="s">
        <v>2331</v>
      </c>
      <c r="F332" s="12"/>
      <c r="G332" s="28" t="s">
        <v>128</v>
      </c>
      <c r="H332" s="28" t="s">
        <v>129</v>
      </c>
      <c r="I332" s="12"/>
      <c r="J332" s="12"/>
      <c r="K332" s="28" t="s">
        <v>2332</v>
      </c>
      <c r="L332" s="12"/>
      <c r="M332" s="28" t="s">
        <v>2333</v>
      </c>
      <c r="N332" s="29">
        <v>0.81901762</v>
      </c>
      <c r="O332" s="29">
        <v>0.51764569999999999</v>
      </c>
      <c r="P332" s="29">
        <v>0.58190688000000002</v>
      </c>
      <c r="Q332" s="29">
        <v>5.7735707500000002</v>
      </c>
      <c r="R332" s="29">
        <v>4.4319914789999997</v>
      </c>
      <c r="S332" s="29">
        <v>4.3254882099999996</v>
      </c>
      <c r="T332" s="30">
        <f t="shared" si="59"/>
        <v>0.13452975750915294</v>
      </c>
      <c r="U332" s="30">
        <f t="shared" si="60"/>
        <v>0.11679753953786878</v>
      </c>
      <c r="V332" s="30">
        <f t="shared" si="61"/>
        <v>0.14185634080954149</v>
      </c>
      <c r="W332" s="30">
        <f t="shared" si="62"/>
        <v>0.13203245065138131</v>
      </c>
      <c r="X332" s="12" t="str">
        <f t="shared" si="57"/>
        <v>YES</v>
      </c>
      <c r="Y332" s="12" t="str">
        <f t="shared" si="58"/>
        <v>NO</v>
      </c>
      <c r="Z332" s="31" t="str">
        <f t="shared" si="56"/>
        <v>NO</v>
      </c>
      <c r="AA332" s="12"/>
      <c r="AB332" s="12"/>
    </row>
    <row r="333" spans="1:28" s="8" customFormat="1" ht="67.5" customHeight="1" x14ac:dyDescent="0.25">
      <c r="A333" s="28">
        <v>332</v>
      </c>
      <c r="B333" s="28" t="s">
        <v>2335</v>
      </c>
      <c r="C333" s="28" t="s">
        <v>186</v>
      </c>
      <c r="D333" s="28" t="s">
        <v>187</v>
      </c>
      <c r="E333" s="28" t="s">
        <v>2189</v>
      </c>
      <c r="F333" s="28" t="s">
        <v>2336</v>
      </c>
      <c r="G333" s="28" t="s">
        <v>87</v>
      </c>
      <c r="H333" s="28" t="s">
        <v>88</v>
      </c>
      <c r="I333" s="28" t="s">
        <v>1616</v>
      </c>
      <c r="J333" s="28" t="s">
        <v>90</v>
      </c>
      <c r="K333" s="28" t="s">
        <v>198</v>
      </c>
      <c r="L333" s="28" t="s">
        <v>1618</v>
      </c>
      <c r="M333" s="28" t="s">
        <v>2337</v>
      </c>
      <c r="N333" s="29">
        <v>0.30937999999999999</v>
      </c>
      <c r="O333" s="29">
        <v>0.28770099999999998</v>
      </c>
      <c r="P333" s="29">
        <v>0.59021900000000005</v>
      </c>
      <c r="Q333" s="29">
        <v>5.772316</v>
      </c>
      <c r="R333" s="29">
        <v>5.233619</v>
      </c>
      <c r="S333" s="29">
        <v>7.0958259999999997</v>
      </c>
      <c r="T333" s="30">
        <f t="shared" si="59"/>
        <v>8.3178336109143616E-2</v>
      </c>
      <c r="U333" s="30">
        <f t="shared" si="60"/>
        <v>5.4971712690587524E-2</v>
      </c>
      <c r="V333" s="30">
        <f t="shared" si="61"/>
        <v>5.3597204311059889E-2</v>
      </c>
      <c r="W333" s="30">
        <f t="shared" si="62"/>
        <v>6.5590303617421533E-2</v>
      </c>
      <c r="X333" s="12" t="str">
        <f t="shared" si="57"/>
        <v>YES</v>
      </c>
      <c r="Y333" s="12" t="str">
        <f t="shared" si="58"/>
        <v>NO</v>
      </c>
      <c r="Z333" s="31" t="str">
        <f t="shared" si="56"/>
        <v>NO</v>
      </c>
      <c r="AA333" s="12"/>
      <c r="AB333" s="12"/>
    </row>
    <row r="334" spans="1:28" s="8" customFormat="1" ht="67.5" customHeight="1" x14ac:dyDescent="0.25">
      <c r="A334" s="28">
        <v>333</v>
      </c>
      <c r="B334" s="28" t="s">
        <v>2345</v>
      </c>
      <c r="C334" s="28" t="s">
        <v>246</v>
      </c>
      <c r="D334" s="28" t="s">
        <v>247</v>
      </c>
      <c r="E334" s="28" t="s">
        <v>248</v>
      </c>
      <c r="F334" s="12"/>
      <c r="G334" s="28" t="s">
        <v>87</v>
      </c>
      <c r="H334" s="28" t="s">
        <v>88</v>
      </c>
      <c r="I334" s="28" t="s">
        <v>2346</v>
      </c>
      <c r="J334" s="28" t="s">
        <v>90</v>
      </c>
      <c r="K334" s="28" t="s">
        <v>2347</v>
      </c>
      <c r="L334" s="28" t="s">
        <v>2348</v>
      </c>
      <c r="M334" s="28" t="s">
        <v>2349</v>
      </c>
      <c r="N334" s="29">
        <v>9.9442500000000003E-2</v>
      </c>
      <c r="O334" s="29">
        <v>-0.1500997</v>
      </c>
      <c r="P334" s="29">
        <v>2.1877901899999999</v>
      </c>
      <c r="Q334" s="29">
        <v>5.7568684399999999</v>
      </c>
      <c r="R334" s="29">
        <v>5.0511554890000001</v>
      </c>
      <c r="S334" s="29">
        <v>9.6790439799999994</v>
      </c>
      <c r="T334" s="30">
        <f t="shared" si="59"/>
        <v>0.22603370689508945</v>
      </c>
      <c r="U334" s="30">
        <f t="shared" si="60"/>
        <v>-2.9715913581926958E-2</v>
      </c>
      <c r="V334" s="30">
        <f t="shared" si="61"/>
        <v>1.7273714179231792E-2</v>
      </c>
      <c r="W334" s="30">
        <f t="shared" si="62"/>
        <v>0.10431619592870849</v>
      </c>
      <c r="X334" s="12" t="str">
        <f t="shared" si="57"/>
        <v>YES</v>
      </c>
      <c r="Y334" s="12" t="str">
        <f t="shared" si="58"/>
        <v>NO</v>
      </c>
      <c r="Z334" s="31" t="str">
        <f t="shared" ref="Z334:Z335" si="63">IF(AVERAGE(N334:P334)&lt;0,"YES","NO")</f>
        <v>NO</v>
      </c>
      <c r="AA334" s="12"/>
      <c r="AB334" s="12"/>
    </row>
    <row r="335" spans="1:28" s="8" customFormat="1" ht="67.5" customHeight="1" x14ac:dyDescent="0.25">
      <c r="A335" s="28">
        <v>334</v>
      </c>
      <c r="B335" s="28" t="s">
        <v>2351</v>
      </c>
      <c r="C335" s="28" t="s">
        <v>186</v>
      </c>
      <c r="D335" s="28" t="s">
        <v>187</v>
      </c>
      <c r="E335" s="28" t="s">
        <v>517</v>
      </c>
      <c r="F335" s="28" t="s">
        <v>2352</v>
      </c>
      <c r="G335" s="28" t="s">
        <v>87</v>
      </c>
      <c r="H335" s="28" t="s">
        <v>88</v>
      </c>
      <c r="I335" s="12"/>
      <c r="J335" s="12"/>
      <c r="K335" s="28" t="s">
        <v>191</v>
      </c>
      <c r="L335" s="12"/>
      <c r="M335" s="28" t="s">
        <v>2353</v>
      </c>
      <c r="N335" s="29">
        <v>0.28145599999999998</v>
      </c>
      <c r="O335" s="29">
        <v>0.40634100000000001</v>
      </c>
      <c r="P335" s="29">
        <v>0.239042</v>
      </c>
      <c r="Q335" s="29">
        <v>5.7347590000000004</v>
      </c>
      <c r="R335" s="29">
        <v>6.1747399999999999</v>
      </c>
      <c r="S335" s="29">
        <v>6.8032380000000003</v>
      </c>
      <c r="T335" s="30">
        <f t="shared" si="59"/>
        <v>3.5136504117598118E-2</v>
      </c>
      <c r="U335" s="30">
        <f t="shared" si="60"/>
        <v>6.5806981346583013E-2</v>
      </c>
      <c r="V335" s="30">
        <f t="shared" si="61"/>
        <v>4.90789586798678E-2</v>
      </c>
      <c r="W335" s="30">
        <f t="shared" si="62"/>
        <v>4.9529846970007646E-2</v>
      </c>
      <c r="X335" s="12" t="str">
        <f t="shared" si="57"/>
        <v>YES</v>
      </c>
      <c r="Y335" s="12" t="str">
        <f t="shared" si="58"/>
        <v>NO</v>
      </c>
      <c r="Z335" s="31" t="str">
        <f t="shared" si="63"/>
        <v>NO</v>
      </c>
      <c r="AA335" s="12"/>
      <c r="AB335" s="12"/>
    </row>
    <row r="336" spans="1:28" s="8" customFormat="1" ht="67.5" customHeight="1" x14ac:dyDescent="0.25">
      <c r="A336" s="28">
        <v>335</v>
      </c>
      <c r="B336" s="28" t="s">
        <v>2365</v>
      </c>
      <c r="C336" s="28" t="s">
        <v>95</v>
      </c>
      <c r="D336" s="28" t="s">
        <v>96</v>
      </c>
      <c r="E336" s="28" t="s">
        <v>97</v>
      </c>
      <c r="F336" s="12"/>
      <c r="G336" s="28" t="s">
        <v>87</v>
      </c>
      <c r="H336" s="28" t="s">
        <v>88</v>
      </c>
      <c r="I336" s="12"/>
      <c r="J336" s="12"/>
      <c r="K336" s="12"/>
      <c r="L336" s="12"/>
      <c r="M336" s="28" t="s">
        <v>2366</v>
      </c>
      <c r="N336" s="29">
        <v>0.62464478442396099</v>
      </c>
      <c r="O336" s="29">
        <v>0.26769162594350998</v>
      </c>
      <c r="P336" s="29">
        <v>0.390266126992382</v>
      </c>
      <c r="Q336" s="29">
        <v>5.7172467862941296</v>
      </c>
      <c r="R336" s="29">
        <v>4.1264134094991096</v>
      </c>
      <c r="S336" s="29">
        <v>6.0514903483565101</v>
      </c>
      <c r="T336" s="30">
        <f t="shared" si="59"/>
        <v>6.4490911251039534E-2</v>
      </c>
      <c r="U336" s="30">
        <f t="shared" si="60"/>
        <v>6.4872711330201907E-2</v>
      </c>
      <c r="V336" s="30">
        <f t="shared" si="61"/>
        <v>0.10925622205454076</v>
      </c>
      <c r="W336" s="30">
        <f t="shared" si="62"/>
        <v>8.0691436913248857E-2</v>
      </c>
      <c r="X336" s="12" t="str">
        <f t="shared" si="57"/>
        <v>YES</v>
      </c>
      <c r="Y336" s="12" t="str">
        <f t="shared" si="58"/>
        <v>NO</v>
      </c>
      <c r="Z336" s="31" t="str">
        <f>IF(AVERAGE(N336:P336)&lt;0,"YES","NO")</f>
        <v>NO</v>
      </c>
      <c r="AA336" s="12"/>
      <c r="AB336" s="12"/>
    </row>
    <row r="337" spans="1:28" s="8" customFormat="1" ht="67.5" customHeight="1" x14ac:dyDescent="0.25">
      <c r="A337" s="28">
        <v>336</v>
      </c>
      <c r="B337" s="28" t="s">
        <v>2368</v>
      </c>
      <c r="C337" s="28" t="s">
        <v>186</v>
      </c>
      <c r="D337" s="28" t="s">
        <v>187</v>
      </c>
      <c r="E337" s="28" t="s">
        <v>2369</v>
      </c>
      <c r="F337" s="28" t="s">
        <v>2370</v>
      </c>
      <c r="G337" s="28" t="s">
        <v>128</v>
      </c>
      <c r="H337" s="28" t="s">
        <v>129</v>
      </c>
      <c r="I337" s="12"/>
      <c r="J337" s="12"/>
      <c r="K337" s="28" t="s">
        <v>2371</v>
      </c>
      <c r="L337" s="12"/>
      <c r="M337" s="28" t="s">
        <v>2372</v>
      </c>
      <c r="N337" s="29">
        <v>0.53451000000000004</v>
      </c>
      <c r="O337" s="29">
        <v>0.28791600000000001</v>
      </c>
      <c r="P337" s="29">
        <v>0.36634699999999998</v>
      </c>
      <c r="Q337" s="29">
        <v>5.7080859999999998</v>
      </c>
      <c r="R337" s="29">
        <v>4.2836499999999997</v>
      </c>
      <c r="S337" s="29">
        <v>5.5826200000000004</v>
      </c>
      <c r="T337" s="30">
        <f t="shared" si="59"/>
        <v>6.5622772103420962E-2</v>
      </c>
      <c r="U337" s="30">
        <f t="shared" si="60"/>
        <v>6.7212774152883639E-2</v>
      </c>
      <c r="V337" s="30">
        <f t="shared" si="61"/>
        <v>9.3640845635472217E-2</v>
      </c>
      <c r="W337" s="30">
        <f t="shared" si="62"/>
        <v>7.6328870355859349E-2</v>
      </c>
      <c r="X337" s="12" t="str">
        <f t="shared" si="57"/>
        <v>YES</v>
      </c>
      <c r="Y337" s="12" t="str">
        <f t="shared" si="58"/>
        <v>NO</v>
      </c>
      <c r="Z337" s="31" t="str">
        <f>IF(AVERAGE(N337:P337)&lt;0,"YES","NO")</f>
        <v>NO</v>
      </c>
      <c r="AA337" s="12"/>
      <c r="AB337" s="12"/>
    </row>
    <row r="338" spans="1:28" s="8" customFormat="1" ht="67.5" customHeight="1" x14ac:dyDescent="0.25">
      <c r="A338" s="28">
        <v>337</v>
      </c>
      <c r="B338" s="28" t="s">
        <v>2374</v>
      </c>
      <c r="C338" s="28" t="s">
        <v>326</v>
      </c>
      <c r="D338" s="28" t="s">
        <v>327</v>
      </c>
      <c r="E338" s="28" t="s">
        <v>2375</v>
      </c>
      <c r="F338" s="28" t="s">
        <v>2376</v>
      </c>
      <c r="G338" s="28" t="s">
        <v>128</v>
      </c>
      <c r="H338" s="28" t="s">
        <v>129</v>
      </c>
      <c r="I338" s="28" t="s">
        <v>460</v>
      </c>
      <c r="J338" s="28" t="s">
        <v>90</v>
      </c>
      <c r="K338" s="28" t="s">
        <v>2377</v>
      </c>
      <c r="L338" s="28" t="s">
        <v>2378</v>
      </c>
      <c r="M338" s="28" t="s">
        <v>2379</v>
      </c>
      <c r="N338" s="29">
        <v>0.47599999999999998</v>
      </c>
      <c r="O338" s="29">
        <v>0.32100000000000001</v>
      </c>
      <c r="P338" s="29">
        <v>9.0999999999999998E-2</v>
      </c>
      <c r="Q338" s="29">
        <v>5.702</v>
      </c>
      <c r="R338" s="29">
        <v>4.66</v>
      </c>
      <c r="S338" s="29">
        <v>4.2069999999999999</v>
      </c>
      <c r="T338" s="30">
        <f t="shared" si="59"/>
        <v>2.1630615640599003E-2</v>
      </c>
      <c r="U338" s="30">
        <f t="shared" si="60"/>
        <v>6.8884120171673821E-2</v>
      </c>
      <c r="V338" s="30">
        <f t="shared" si="61"/>
        <v>8.3479480883900378E-2</v>
      </c>
      <c r="W338" s="30">
        <f t="shared" si="62"/>
        <v>6.0951335026425968E-2</v>
      </c>
      <c r="X338" s="12" t="str">
        <f t="shared" si="57"/>
        <v>YES</v>
      </c>
      <c r="Y338" s="12" t="str">
        <f t="shared" si="58"/>
        <v>NO</v>
      </c>
      <c r="Z338" s="31" t="str">
        <f>IF(AVERAGE(N338:P338)&lt;0,"YES","NO")</f>
        <v>NO</v>
      </c>
      <c r="AA338" s="12"/>
      <c r="AB338" s="12"/>
    </row>
    <row r="339" spans="1:28" s="8" customFormat="1" ht="67.5" customHeight="1" x14ac:dyDescent="0.25">
      <c r="A339" s="28">
        <v>338</v>
      </c>
      <c r="B339" s="28" t="s">
        <v>2385</v>
      </c>
      <c r="C339" s="28" t="s">
        <v>186</v>
      </c>
      <c r="D339" s="28" t="s">
        <v>187</v>
      </c>
      <c r="E339" s="28" t="s">
        <v>335</v>
      </c>
      <c r="F339" s="28" t="s">
        <v>2386</v>
      </c>
      <c r="G339" s="28" t="s">
        <v>87</v>
      </c>
      <c r="H339" s="28" t="s">
        <v>88</v>
      </c>
      <c r="I339" s="28" t="s">
        <v>2387</v>
      </c>
      <c r="J339" s="28" t="s">
        <v>90</v>
      </c>
      <c r="K339" s="28" t="s">
        <v>198</v>
      </c>
      <c r="L339" s="28" t="s">
        <v>2388</v>
      </c>
      <c r="M339" s="28" t="s">
        <v>2389</v>
      </c>
      <c r="N339" s="29">
        <v>0.27963300000000002</v>
      </c>
      <c r="O339" s="29">
        <v>-0.25556800000000002</v>
      </c>
      <c r="P339" s="29">
        <v>7.3998999999999995E-2</v>
      </c>
      <c r="Q339" s="29">
        <v>5.6778519999999997</v>
      </c>
      <c r="R339" s="29">
        <v>4.3996810000000002</v>
      </c>
      <c r="S339" s="29">
        <v>8.2892759999999992</v>
      </c>
      <c r="T339" s="30">
        <f t="shared" si="59"/>
        <v>8.9270763815802491E-3</v>
      </c>
      <c r="U339" s="30">
        <f t="shared" si="60"/>
        <v>-5.8087847732596981E-2</v>
      </c>
      <c r="V339" s="30">
        <f t="shared" si="61"/>
        <v>4.9249786715116921E-2</v>
      </c>
      <c r="W339" s="30">
        <f t="shared" si="62"/>
        <v>5.339196373196891E-3</v>
      </c>
      <c r="X339" s="12" t="str">
        <f t="shared" si="57"/>
        <v>YES</v>
      </c>
      <c r="Y339" s="12" t="str">
        <f t="shared" si="58"/>
        <v>NO</v>
      </c>
      <c r="Z339" s="31" t="str">
        <f t="shared" ref="Z339:Z345" si="64">IF(AVERAGE(N339:P339)&lt;0,"YES","NO")</f>
        <v>NO</v>
      </c>
      <c r="AA339" s="12"/>
      <c r="AB339" s="12"/>
    </row>
    <row r="340" spans="1:28" s="8" customFormat="1" ht="67.5" customHeight="1" x14ac:dyDescent="0.25">
      <c r="A340" s="28">
        <v>339</v>
      </c>
      <c r="B340" s="28" t="s">
        <v>2391</v>
      </c>
      <c r="C340" s="28" t="s">
        <v>236</v>
      </c>
      <c r="D340" s="28" t="s">
        <v>237</v>
      </c>
      <c r="E340" s="28" t="s">
        <v>2392</v>
      </c>
      <c r="F340" s="12"/>
      <c r="G340" s="28" t="s">
        <v>128</v>
      </c>
      <c r="H340" s="28" t="s">
        <v>129</v>
      </c>
      <c r="I340" s="12"/>
      <c r="J340" s="12"/>
      <c r="K340" s="28" t="s">
        <v>2393</v>
      </c>
      <c r="L340" s="12"/>
      <c r="M340" s="28" t="s">
        <v>2394</v>
      </c>
      <c r="N340" s="29">
        <v>0.54529631000000001</v>
      </c>
      <c r="O340" s="29">
        <v>0.73250665000000004</v>
      </c>
      <c r="P340" s="29">
        <v>0.36879974999999998</v>
      </c>
      <c r="Q340" s="29">
        <v>5.6726851800000002</v>
      </c>
      <c r="R340" s="29">
        <v>5.4474489789999998</v>
      </c>
      <c r="S340" s="29">
        <v>6.3580241500000003</v>
      </c>
      <c r="T340" s="30">
        <f t="shared" si="59"/>
        <v>5.8005402511722128E-2</v>
      </c>
      <c r="U340" s="30">
        <f t="shared" si="60"/>
        <v>0.13446783124060904</v>
      </c>
      <c r="V340" s="30">
        <f t="shared" si="61"/>
        <v>9.6126665361676217E-2</v>
      </c>
      <c r="W340" s="30">
        <f t="shared" si="62"/>
        <v>9.4209165570500492E-2</v>
      </c>
      <c r="X340" s="12" t="str">
        <f t="shared" si="57"/>
        <v>YES</v>
      </c>
      <c r="Y340" s="12" t="str">
        <f t="shared" si="58"/>
        <v>NO</v>
      </c>
      <c r="Z340" s="31" t="str">
        <f t="shared" si="64"/>
        <v>NO</v>
      </c>
      <c r="AA340" s="12"/>
      <c r="AB340" s="12"/>
    </row>
    <row r="341" spans="1:28" s="8" customFormat="1" ht="67.5" customHeight="1" x14ac:dyDescent="0.25">
      <c r="A341" s="28">
        <v>340</v>
      </c>
      <c r="B341" s="28" t="s">
        <v>2396</v>
      </c>
      <c r="C341" s="28" t="s">
        <v>186</v>
      </c>
      <c r="D341" s="28" t="s">
        <v>187</v>
      </c>
      <c r="E341" s="28" t="s">
        <v>2397</v>
      </c>
      <c r="F341" s="28" t="s">
        <v>2398</v>
      </c>
      <c r="G341" s="28" t="s">
        <v>87</v>
      </c>
      <c r="H341" s="28" t="s">
        <v>88</v>
      </c>
      <c r="I341" s="12"/>
      <c r="J341" s="12"/>
      <c r="K341" s="28" t="s">
        <v>1508</v>
      </c>
      <c r="L341" s="12"/>
      <c r="M341" s="12"/>
      <c r="N341" s="29">
        <v>0.185196</v>
      </c>
      <c r="O341" s="29">
        <v>2.4799000000000002E-2</v>
      </c>
      <c r="P341" s="29">
        <v>0.101051</v>
      </c>
      <c r="Q341" s="29">
        <v>5.6626899999999996</v>
      </c>
      <c r="R341" s="29">
        <v>4.388471</v>
      </c>
      <c r="S341" s="29">
        <v>5.7589730000000001</v>
      </c>
      <c r="T341" s="30">
        <f t="shared" si="59"/>
        <v>1.7546704942009626E-2</v>
      </c>
      <c r="U341" s="30">
        <f t="shared" si="60"/>
        <v>5.6509431189131704E-3</v>
      </c>
      <c r="V341" s="30">
        <f t="shared" si="61"/>
        <v>3.2704597991413974E-2</v>
      </c>
      <c r="W341" s="30">
        <f t="shared" si="62"/>
        <v>1.9673837046542426E-2</v>
      </c>
      <c r="X341" s="12" t="str">
        <f t="shared" si="57"/>
        <v>YES</v>
      </c>
      <c r="Y341" s="12" t="str">
        <f t="shared" si="58"/>
        <v>NO</v>
      </c>
      <c r="Z341" s="31" t="str">
        <f t="shared" si="64"/>
        <v>NO</v>
      </c>
      <c r="AA341" s="12"/>
      <c r="AB341" s="12"/>
    </row>
    <row r="342" spans="1:28" s="8" customFormat="1" ht="67.5" customHeight="1" x14ac:dyDescent="0.25">
      <c r="A342" s="28">
        <v>341</v>
      </c>
      <c r="B342" s="28" t="s">
        <v>2400</v>
      </c>
      <c r="C342" s="28" t="s">
        <v>186</v>
      </c>
      <c r="D342" s="28" t="s">
        <v>187</v>
      </c>
      <c r="E342" s="28" t="s">
        <v>2401</v>
      </c>
      <c r="F342" s="28" t="s">
        <v>2402</v>
      </c>
      <c r="G342" s="28" t="s">
        <v>128</v>
      </c>
      <c r="H342" s="28" t="s">
        <v>129</v>
      </c>
      <c r="I342" s="12"/>
      <c r="J342" s="12"/>
      <c r="K342" s="28" t="s">
        <v>338</v>
      </c>
      <c r="L342" s="12"/>
      <c r="M342" s="28" t="s">
        <v>2403</v>
      </c>
      <c r="N342" s="29">
        <v>1.040224</v>
      </c>
      <c r="O342" s="29">
        <v>0.97918000000000005</v>
      </c>
      <c r="P342" s="29">
        <v>0.809971</v>
      </c>
      <c r="Q342" s="29">
        <v>5.6577359999999999</v>
      </c>
      <c r="R342" s="29">
        <v>4.7470319999999999</v>
      </c>
      <c r="S342" s="29">
        <v>4.9837870000000004</v>
      </c>
      <c r="T342" s="30">
        <f t="shared" si="59"/>
        <v>0.16252119121463254</v>
      </c>
      <c r="U342" s="30">
        <f t="shared" si="60"/>
        <v>0.20627204535381266</v>
      </c>
      <c r="V342" s="30">
        <f t="shared" si="61"/>
        <v>0.18385870249159736</v>
      </c>
      <c r="W342" s="30">
        <f t="shared" si="62"/>
        <v>0.18386229246345742</v>
      </c>
      <c r="X342" s="12" t="str">
        <f t="shared" si="57"/>
        <v>YES</v>
      </c>
      <c r="Y342" s="12" t="str">
        <f t="shared" si="58"/>
        <v>NO</v>
      </c>
      <c r="Z342" s="31" t="str">
        <f t="shared" si="64"/>
        <v>NO</v>
      </c>
      <c r="AA342" s="12"/>
      <c r="AB342" s="12"/>
    </row>
    <row r="343" spans="1:28" s="8" customFormat="1" ht="67.5" customHeight="1" x14ac:dyDescent="0.25">
      <c r="A343" s="28">
        <v>342</v>
      </c>
      <c r="B343" s="28" t="s">
        <v>2405</v>
      </c>
      <c r="C343" s="28" t="s">
        <v>907</v>
      </c>
      <c r="D343" s="28" t="s">
        <v>908</v>
      </c>
      <c r="E343" s="28" t="s">
        <v>909</v>
      </c>
      <c r="F343" s="28" t="s">
        <v>2406</v>
      </c>
      <c r="G343" s="28" t="s">
        <v>128</v>
      </c>
      <c r="H343" s="28" t="s">
        <v>129</v>
      </c>
      <c r="I343" s="12"/>
      <c r="J343" s="12"/>
      <c r="K343" s="28" t="s">
        <v>2407</v>
      </c>
      <c r="L343" s="28" t="s">
        <v>2408</v>
      </c>
      <c r="M343" s="12"/>
      <c r="N343" s="29">
        <v>0.38550273099293197</v>
      </c>
      <c r="O343" s="29">
        <v>0.36096402784044801</v>
      </c>
      <c r="P343" s="29">
        <v>0.124243347215618</v>
      </c>
      <c r="Q343" s="29">
        <v>5.6337594069112997</v>
      </c>
      <c r="R343" s="29">
        <v>4.9732253524136603</v>
      </c>
      <c r="S343" s="29">
        <v>7.9970789868291297</v>
      </c>
      <c r="T343" s="30">
        <f t="shared" si="59"/>
        <v>1.5536091042772222E-2</v>
      </c>
      <c r="U343" s="30">
        <f t="shared" si="60"/>
        <v>7.2581474246941377E-2</v>
      </c>
      <c r="V343" s="30">
        <f t="shared" si="61"/>
        <v>6.8427262001996517E-2</v>
      </c>
      <c r="W343" s="30">
        <f t="shared" si="62"/>
        <v>4.6802145914437369E-2</v>
      </c>
      <c r="X343" s="12" t="str">
        <f t="shared" si="57"/>
        <v>YES</v>
      </c>
      <c r="Y343" s="12" t="str">
        <f t="shared" si="58"/>
        <v>NO</v>
      </c>
      <c r="Z343" s="31" t="str">
        <f t="shared" si="64"/>
        <v>NO</v>
      </c>
      <c r="AA343" s="12"/>
      <c r="AB343" s="12"/>
    </row>
    <row r="344" spans="1:28" s="8" customFormat="1" ht="67.5" customHeight="1" x14ac:dyDescent="0.25">
      <c r="A344" s="28">
        <v>343</v>
      </c>
      <c r="B344" s="28" t="s">
        <v>2410</v>
      </c>
      <c r="C344" s="28" t="s">
        <v>186</v>
      </c>
      <c r="D344" s="28" t="s">
        <v>187</v>
      </c>
      <c r="E344" s="28" t="s">
        <v>2411</v>
      </c>
      <c r="F344" s="28" t="s">
        <v>2412</v>
      </c>
      <c r="G344" s="28" t="s">
        <v>87</v>
      </c>
      <c r="H344" s="28" t="s">
        <v>88</v>
      </c>
      <c r="I344" s="12"/>
      <c r="J344" s="12"/>
      <c r="K344" s="28" t="s">
        <v>198</v>
      </c>
      <c r="L344" s="12"/>
      <c r="M344" s="28" t="s">
        <v>2413</v>
      </c>
      <c r="N344" s="29">
        <v>0.34001700000000001</v>
      </c>
      <c r="O344" s="29">
        <v>-0.29175899999999999</v>
      </c>
      <c r="P344" s="29">
        <v>8.1323999999999994E-2</v>
      </c>
      <c r="Q344" s="29">
        <v>5.6274730000000002</v>
      </c>
      <c r="R344" s="29">
        <v>4.068727</v>
      </c>
      <c r="S344" s="29">
        <v>7.066649</v>
      </c>
      <c r="T344" s="30">
        <f t="shared" si="59"/>
        <v>1.1508141977902113E-2</v>
      </c>
      <c r="U344" s="30">
        <f t="shared" si="60"/>
        <v>-7.1707686458196876E-2</v>
      </c>
      <c r="V344" s="30">
        <f t="shared" si="61"/>
        <v>6.0420902952355346E-2</v>
      </c>
      <c r="W344" s="30">
        <f t="shared" si="62"/>
        <v>7.7303088514368897E-3</v>
      </c>
      <c r="X344" s="12" t="str">
        <f t="shared" si="57"/>
        <v>YES</v>
      </c>
      <c r="Y344" s="12" t="str">
        <f t="shared" si="58"/>
        <v>NO</v>
      </c>
      <c r="Z344" s="31" t="str">
        <f t="shared" si="64"/>
        <v>NO</v>
      </c>
      <c r="AA344" s="12"/>
      <c r="AB344" s="12"/>
    </row>
    <row r="345" spans="1:28" s="8" customFormat="1" ht="67.5" customHeight="1" x14ac:dyDescent="0.25">
      <c r="A345" s="28">
        <v>344</v>
      </c>
      <c r="B345" s="28" t="s">
        <v>2415</v>
      </c>
      <c r="C345" s="28" t="s">
        <v>186</v>
      </c>
      <c r="D345" s="28" t="s">
        <v>187</v>
      </c>
      <c r="E345" s="28" t="s">
        <v>1795</v>
      </c>
      <c r="F345" s="28" t="s">
        <v>2416</v>
      </c>
      <c r="G345" s="28" t="s">
        <v>128</v>
      </c>
      <c r="H345" s="28" t="s">
        <v>129</v>
      </c>
      <c r="I345" s="28" t="s">
        <v>2417</v>
      </c>
      <c r="J345" s="28" t="s">
        <v>90</v>
      </c>
      <c r="K345" s="28" t="s">
        <v>338</v>
      </c>
      <c r="L345" s="28" t="s">
        <v>2418</v>
      </c>
      <c r="M345" s="28" t="s">
        <v>2419</v>
      </c>
      <c r="N345" s="29">
        <v>0.36027199999999998</v>
      </c>
      <c r="O345" s="29">
        <v>0.15996299999999999</v>
      </c>
      <c r="P345" s="29">
        <v>0.41259000000000001</v>
      </c>
      <c r="Q345" s="29">
        <v>5.6212289999999996</v>
      </c>
      <c r="R345" s="29">
        <v>4.4000300000000001</v>
      </c>
      <c r="S345" s="29">
        <v>5.3804889999999999</v>
      </c>
      <c r="T345" s="30">
        <f t="shared" si="59"/>
        <v>7.6682621226435002E-2</v>
      </c>
      <c r="U345" s="30">
        <f t="shared" si="60"/>
        <v>3.6354979397867741E-2</v>
      </c>
      <c r="V345" s="30">
        <f t="shared" si="61"/>
        <v>6.4091322378077825E-2</v>
      </c>
      <c r="W345" s="30">
        <f t="shared" si="62"/>
        <v>6.0566177293642248E-2</v>
      </c>
      <c r="X345" s="12" t="str">
        <f t="shared" si="57"/>
        <v>YES</v>
      </c>
      <c r="Y345" s="12" t="str">
        <f t="shared" si="58"/>
        <v>NO</v>
      </c>
      <c r="Z345" s="31" t="str">
        <f t="shared" si="64"/>
        <v>NO</v>
      </c>
      <c r="AA345" s="12"/>
      <c r="AB345" s="12"/>
    </row>
    <row r="346" spans="1:28" s="8" customFormat="1" ht="67.5" customHeight="1" x14ac:dyDescent="0.25">
      <c r="A346" s="28">
        <v>345</v>
      </c>
      <c r="B346" s="28" t="s">
        <v>2425</v>
      </c>
      <c r="C346" s="28" t="s">
        <v>703</v>
      </c>
      <c r="D346" s="28" t="s">
        <v>704</v>
      </c>
      <c r="E346" s="28" t="s">
        <v>2426</v>
      </c>
      <c r="F346" s="12"/>
      <c r="G346" s="28" t="s">
        <v>87</v>
      </c>
      <c r="H346" s="28" t="s">
        <v>88</v>
      </c>
      <c r="I346" s="12"/>
      <c r="J346" s="12"/>
      <c r="K346" s="12"/>
      <c r="L346" s="28" t="s">
        <v>307</v>
      </c>
      <c r="M346" s="28" t="s">
        <v>2427</v>
      </c>
      <c r="N346" s="29">
        <v>0.30124299999999998</v>
      </c>
      <c r="O346" s="29">
        <v>0.224907</v>
      </c>
      <c r="P346" s="29">
        <v>0.97042099999999998</v>
      </c>
      <c r="Q346" s="29">
        <v>5.6066219999999998</v>
      </c>
      <c r="R346" s="29">
        <v>5.7476510000000003</v>
      </c>
      <c r="S346" s="29">
        <v>8.3823910000000001</v>
      </c>
      <c r="T346" s="30">
        <f t="shared" si="59"/>
        <v>0.11576899717514966</v>
      </c>
      <c r="U346" s="30">
        <f t="shared" si="60"/>
        <v>3.9130246425887721E-2</v>
      </c>
      <c r="V346" s="30">
        <f t="shared" si="61"/>
        <v>5.3729857300884559E-2</v>
      </c>
      <c r="W346" s="30">
        <f t="shared" si="62"/>
        <v>7.5826948262381122E-2</v>
      </c>
      <c r="X346" s="12" t="str">
        <f t="shared" si="57"/>
        <v>YES</v>
      </c>
      <c r="Y346" s="12" t="str">
        <f t="shared" si="58"/>
        <v>NO</v>
      </c>
      <c r="Z346" s="31" t="str">
        <f t="shared" ref="Z346:Z382" si="65">IF(AVERAGE(N346:P346)&lt;0,"YES","NO")</f>
        <v>NO</v>
      </c>
      <c r="AA346" s="12"/>
      <c r="AB346" s="12"/>
    </row>
    <row r="347" spans="1:28" s="8" customFormat="1" ht="67.5" customHeight="1" x14ac:dyDescent="0.25">
      <c r="A347" s="28">
        <v>346</v>
      </c>
      <c r="B347" s="28" t="s">
        <v>2429</v>
      </c>
      <c r="C347" s="28" t="s">
        <v>410</v>
      </c>
      <c r="D347" s="28" t="s">
        <v>411</v>
      </c>
      <c r="E347" s="28" t="s">
        <v>2430</v>
      </c>
      <c r="F347" s="12"/>
      <c r="G347" s="28" t="s">
        <v>128</v>
      </c>
      <c r="H347" s="28" t="s">
        <v>129</v>
      </c>
      <c r="I347" s="12"/>
      <c r="J347" s="12"/>
      <c r="K347" s="12"/>
      <c r="L347" s="12"/>
      <c r="M347" s="28" t="s">
        <v>2431</v>
      </c>
      <c r="N347" s="29">
        <v>0.71898600000000001</v>
      </c>
      <c r="O347" s="29">
        <v>0.63968899999999995</v>
      </c>
      <c r="P347" s="29">
        <v>0.157578</v>
      </c>
      <c r="Q347" s="29">
        <v>5.5883219999999998</v>
      </c>
      <c r="R347" s="29">
        <v>4.6316860000000002</v>
      </c>
      <c r="S347" s="29">
        <v>5.093718</v>
      </c>
      <c r="T347" s="30">
        <f t="shared" si="59"/>
        <v>3.0935752627059446E-2</v>
      </c>
      <c r="U347" s="30">
        <f t="shared" si="60"/>
        <v>0.13811147819606076</v>
      </c>
      <c r="V347" s="30">
        <f t="shared" si="61"/>
        <v>0.12865865639095242</v>
      </c>
      <c r="W347" s="30">
        <f t="shared" si="62"/>
        <v>9.9012676601370558E-2</v>
      </c>
      <c r="X347" s="12" t="str">
        <f t="shared" si="57"/>
        <v>YES</v>
      </c>
      <c r="Y347" s="12" t="str">
        <f t="shared" si="58"/>
        <v>NO</v>
      </c>
      <c r="Z347" s="31" t="str">
        <f t="shared" si="65"/>
        <v>NO</v>
      </c>
      <c r="AA347" s="12"/>
      <c r="AB347" s="12"/>
    </row>
    <row r="348" spans="1:28" s="8" customFormat="1" ht="67.5" customHeight="1" x14ac:dyDescent="0.25">
      <c r="A348" s="28">
        <v>347</v>
      </c>
      <c r="B348" s="28" t="s">
        <v>2433</v>
      </c>
      <c r="C348" s="28" t="s">
        <v>186</v>
      </c>
      <c r="D348" s="28" t="s">
        <v>187</v>
      </c>
      <c r="E348" s="28" t="s">
        <v>526</v>
      </c>
      <c r="F348" s="28" t="s">
        <v>2434</v>
      </c>
      <c r="G348" s="28" t="s">
        <v>87</v>
      </c>
      <c r="H348" s="28" t="s">
        <v>88</v>
      </c>
      <c r="I348" s="12"/>
      <c r="J348" s="12"/>
      <c r="K348" s="28" t="s">
        <v>198</v>
      </c>
      <c r="L348" s="12"/>
      <c r="M348" s="28" t="s">
        <v>2435</v>
      </c>
      <c r="N348" s="29">
        <v>0.14516699999999999</v>
      </c>
      <c r="O348" s="29">
        <v>0.109917</v>
      </c>
      <c r="P348" s="29">
        <v>0.16120100000000001</v>
      </c>
      <c r="Q348" s="29">
        <v>5.5845190000000002</v>
      </c>
      <c r="R348" s="29">
        <v>4.2016640000000001</v>
      </c>
      <c r="S348" s="29">
        <v>5.1001799999999999</v>
      </c>
      <c r="T348" s="30">
        <f t="shared" si="59"/>
        <v>3.1606923677203552E-2</v>
      </c>
      <c r="U348" s="30">
        <f t="shared" si="60"/>
        <v>2.6160349804268023E-2</v>
      </c>
      <c r="V348" s="30">
        <f t="shared" si="61"/>
        <v>2.5994539547631583E-2</v>
      </c>
      <c r="W348" s="30">
        <f t="shared" si="62"/>
        <v>2.7964184401522384E-2</v>
      </c>
      <c r="X348" s="12" t="str">
        <f t="shared" si="57"/>
        <v>YES</v>
      </c>
      <c r="Y348" s="12" t="str">
        <f t="shared" si="58"/>
        <v>NO</v>
      </c>
      <c r="Z348" s="31" t="str">
        <f t="shared" si="65"/>
        <v>NO</v>
      </c>
      <c r="AA348" s="12"/>
      <c r="AB348" s="12"/>
    </row>
    <row r="349" spans="1:28" s="8" customFormat="1" ht="67.5" customHeight="1" x14ac:dyDescent="0.25">
      <c r="A349" s="28">
        <v>348</v>
      </c>
      <c r="B349" s="28" t="s">
        <v>2437</v>
      </c>
      <c r="C349" s="28" t="s">
        <v>186</v>
      </c>
      <c r="D349" s="28" t="s">
        <v>187</v>
      </c>
      <c r="E349" s="28" t="s">
        <v>1558</v>
      </c>
      <c r="F349" s="28" t="s">
        <v>2438</v>
      </c>
      <c r="G349" s="28" t="s">
        <v>128</v>
      </c>
      <c r="H349" s="28" t="s">
        <v>129</v>
      </c>
      <c r="I349" s="28" t="s">
        <v>2439</v>
      </c>
      <c r="J349" s="28" t="s">
        <v>90</v>
      </c>
      <c r="K349" s="28" t="s">
        <v>338</v>
      </c>
      <c r="L349" s="28" t="s">
        <v>2440</v>
      </c>
      <c r="M349" s="28" t="s">
        <v>2441</v>
      </c>
      <c r="N349" s="29">
        <v>0.57688399999999995</v>
      </c>
      <c r="O349" s="29">
        <v>0.41691899999999998</v>
      </c>
      <c r="P349" s="29">
        <v>0.18748699999999999</v>
      </c>
      <c r="Q349" s="29">
        <v>5.5628859999999998</v>
      </c>
      <c r="R349" s="29">
        <v>4.5870670000000002</v>
      </c>
      <c r="S349" s="29">
        <v>4.8944419999999997</v>
      </c>
      <c r="T349" s="30">
        <f t="shared" si="59"/>
        <v>3.8306103126771143E-2</v>
      </c>
      <c r="U349" s="30">
        <f t="shared" si="60"/>
        <v>9.089010472269099E-2</v>
      </c>
      <c r="V349" s="30">
        <f t="shared" si="61"/>
        <v>0.10370228690647264</v>
      </c>
      <c r="W349" s="30">
        <f t="shared" si="62"/>
        <v>7.8520272832506718E-2</v>
      </c>
      <c r="X349" s="12" t="str">
        <f t="shared" si="57"/>
        <v>YES</v>
      </c>
      <c r="Y349" s="12" t="str">
        <f t="shared" si="58"/>
        <v>NO</v>
      </c>
      <c r="Z349" s="31" t="str">
        <f t="shared" si="65"/>
        <v>NO</v>
      </c>
      <c r="AA349" s="12"/>
      <c r="AB349" s="12"/>
    </row>
    <row r="350" spans="1:28" s="8" customFormat="1" ht="67.5" customHeight="1" x14ac:dyDescent="0.25">
      <c r="A350" s="28">
        <v>349</v>
      </c>
      <c r="B350" s="28" t="s">
        <v>2443</v>
      </c>
      <c r="C350" s="28" t="s">
        <v>236</v>
      </c>
      <c r="D350" s="28" t="s">
        <v>237</v>
      </c>
      <c r="E350" s="28" t="s">
        <v>2444</v>
      </c>
      <c r="F350" s="12"/>
      <c r="G350" s="28" t="s">
        <v>87</v>
      </c>
      <c r="H350" s="28" t="s">
        <v>88</v>
      </c>
      <c r="I350" s="12"/>
      <c r="J350" s="12"/>
      <c r="K350" s="28" t="s">
        <v>2445</v>
      </c>
      <c r="L350" s="12"/>
      <c r="M350" s="28" t="s">
        <v>2446</v>
      </c>
      <c r="N350" s="29">
        <v>0.61236075000000001</v>
      </c>
      <c r="O350" s="29">
        <v>0.26605814999999999</v>
      </c>
      <c r="P350" s="29">
        <v>0.82362575999999998</v>
      </c>
      <c r="Q350" s="29">
        <v>5.5575063699999996</v>
      </c>
      <c r="R350" s="29">
        <v>5.1168248199999997</v>
      </c>
      <c r="S350" s="29">
        <v>6.7855961200000001</v>
      </c>
      <c r="T350" s="30">
        <f t="shared" si="59"/>
        <v>0.12137854146261802</v>
      </c>
      <c r="U350" s="30">
        <f t="shared" si="60"/>
        <v>5.1996728314806763E-2</v>
      </c>
      <c r="V350" s="30">
        <f t="shared" si="61"/>
        <v>0.11018624347523691</v>
      </c>
      <c r="W350" s="30">
        <f t="shared" si="62"/>
        <v>9.7482917871323016E-2</v>
      </c>
      <c r="X350" s="12" t="str">
        <f t="shared" si="57"/>
        <v>YES</v>
      </c>
      <c r="Y350" s="12" t="str">
        <f t="shared" si="58"/>
        <v>NO</v>
      </c>
      <c r="Z350" s="31" t="str">
        <f t="shared" si="65"/>
        <v>NO</v>
      </c>
      <c r="AA350" s="12"/>
      <c r="AB350" s="12"/>
    </row>
    <row r="351" spans="1:28" s="8" customFormat="1" ht="67.5" customHeight="1" x14ac:dyDescent="0.25">
      <c r="A351" s="28">
        <v>350</v>
      </c>
      <c r="B351" s="28" t="s">
        <v>2448</v>
      </c>
      <c r="C351" s="28" t="s">
        <v>186</v>
      </c>
      <c r="D351" s="28" t="s">
        <v>187</v>
      </c>
      <c r="E351" s="28" t="s">
        <v>936</v>
      </c>
      <c r="F351" s="28" t="s">
        <v>2449</v>
      </c>
      <c r="G351" s="28" t="s">
        <v>128</v>
      </c>
      <c r="H351" s="28" t="s">
        <v>129</v>
      </c>
      <c r="I351" s="28" t="s">
        <v>2450</v>
      </c>
      <c r="J351" s="28" t="s">
        <v>2451</v>
      </c>
      <c r="K351" s="28" t="s">
        <v>338</v>
      </c>
      <c r="L351" s="28" t="s">
        <v>2452</v>
      </c>
      <c r="M351" s="28" t="s">
        <v>2453</v>
      </c>
      <c r="N351" s="29">
        <v>0.250143</v>
      </c>
      <c r="O351" s="29">
        <v>-2.1717E-2</v>
      </c>
      <c r="P351" s="29">
        <v>0.33313300000000001</v>
      </c>
      <c r="Q351" s="29">
        <v>5.6090260000000001</v>
      </c>
      <c r="R351" s="29">
        <v>4.1052809999999997</v>
      </c>
      <c r="S351" s="29">
        <v>6.9250819999999997</v>
      </c>
      <c r="T351" s="30">
        <f t="shared" si="59"/>
        <v>4.8105278753377945E-2</v>
      </c>
      <c r="U351" s="30">
        <f t="shared" si="60"/>
        <v>-5.2900154703173791E-3</v>
      </c>
      <c r="V351" s="30">
        <f t="shared" si="61"/>
        <v>4.4596512834848688E-2</v>
      </c>
      <c r="W351" s="30">
        <f t="shared" si="62"/>
        <v>3.374877527053427E-2</v>
      </c>
      <c r="X351" s="12" t="str">
        <f t="shared" si="57"/>
        <v>YES</v>
      </c>
      <c r="Y351" s="12" t="str">
        <f t="shared" si="58"/>
        <v>NO</v>
      </c>
      <c r="Z351" s="31" t="str">
        <f t="shared" si="65"/>
        <v>NO</v>
      </c>
      <c r="AA351" s="12"/>
      <c r="AB351" s="12"/>
    </row>
    <row r="352" spans="1:28" s="8" customFormat="1" ht="67.5" customHeight="1" x14ac:dyDescent="0.25">
      <c r="A352" s="28">
        <v>351</v>
      </c>
      <c r="B352" s="28" t="s">
        <v>2455</v>
      </c>
      <c r="C352" s="28" t="s">
        <v>186</v>
      </c>
      <c r="D352" s="28" t="s">
        <v>187</v>
      </c>
      <c r="E352" s="28" t="s">
        <v>2456</v>
      </c>
      <c r="F352" s="28" t="s">
        <v>2457</v>
      </c>
      <c r="G352" s="28" t="s">
        <v>128</v>
      </c>
      <c r="H352" s="28" t="s">
        <v>129</v>
      </c>
      <c r="I352" s="12"/>
      <c r="J352" s="12"/>
      <c r="K352" s="28" t="s">
        <v>2458</v>
      </c>
      <c r="L352" s="12"/>
      <c r="M352" s="28" t="s">
        <v>2459</v>
      </c>
      <c r="N352" s="29">
        <v>1.1482220000000001</v>
      </c>
      <c r="O352" s="29">
        <v>1.446461</v>
      </c>
      <c r="P352" s="29">
        <v>1.2314309999999999</v>
      </c>
      <c r="Q352" s="29">
        <v>5.538443</v>
      </c>
      <c r="R352" s="29">
        <v>6.4490100000000004</v>
      </c>
      <c r="S352" s="29">
        <v>6.8636489999999997</v>
      </c>
      <c r="T352" s="30">
        <f t="shared" si="59"/>
        <v>0.17941345776860093</v>
      </c>
      <c r="U352" s="30">
        <f t="shared" si="60"/>
        <v>0.22429194558544643</v>
      </c>
      <c r="V352" s="30">
        <f t="shared" si="61"/>
        <v>0.20731855505238567</v>
      </c>
      <c r="W352" s="30">
        <f t="shared" si="62"/>
        <v>0.20296500438011525</v>
      </c>
      <c r="X352" s="12" t="str">
        <f t="shared" si="57"/>
        <v>YES</v>
      </c>
      <c r="Y352" s="12" t="str">
        <f t="shared" si="58"/>
        <v>NO</v>
      </c>
      <c r="Z352" s="31" t="str">
        <f t="shared" si="65"/>
        <v>NO</v>
      </c>
      <c r="AA352" s="12"/>
      <c r="AB352" s="12"/>
    </row>
    <row r="353" spans="1:28" s="8" customFormat="1" ht="67.5" customHeight="1" x14ac:dyDescent="0.25">
      <c r="A353" s="28">
        <v>352</v>
      </c>
      <c r="B353" s="28" t="s">
        <v>2468</v>
      </c>
      <c r="C353" s="28" t="s">
        <v>1351</v>
      </c>
      <c r="D353" s="28" t="s">
        <v>1352</v>
      </c>
      <c r="E353" s="28" t="s">
        <v>2469</v>
      </c>
      <c r="F353" s="12"/>
      <c r="G353" s="28" t="s">
        <v>87</v>
      </c>
      <c r="H353" s="28" t="s">
        <v>88</v>
      </c>
      <c r="I353" s="12"/>
      <c r="J353" s="12"/>
      <c r="K353" s="12"/>
      <c r="L353" s="12"/>
      <c r="M353" s="28" t="s">
        <v>2470</v>
      </c>
      <c r="N353" s="29">
        <v>0.64379059000000005</v>
      </c>
      <c r="O353" s="29">
        <v>0.83733800000000003</v>
      </c>
      <c r="P353" s="29">
        <v>0.22867659000000001</v>
      </c>
      <c r="Q353" s="29">
        <v>5.4712658899999997</v>
      </c>
      <c r="R353" s="29">
        <v>5.9881816499999996</v>
      </c>
      <c r="S353" s="29">
        <v>4.3093130799999999</v>
      </c>
      <c r="T353" s="30">
        <f t="shared" si="59"/>
        <v>5.3065670967680077E-2</v>
      </c>
      <c r="U353" s="30">
        <f t="shared" si="60"/>
        <v>0.13983176345360199</v>
      </c>
      <c r="V353" s="30">
        <f t="shared" si="61"/>
        <v>0.11766757509933411</v>
      </c>
      <c r="W353" s="30">
        <f t="shared" si="62"/>
        <v>0.10842990271736398</v>
      </c>
      <c r="X353" s="12" t="str">
        <f t="shared" si="57"/>
        <v>YES</v>
      </c>
      <c r="Y353" s="12" t="str">
        <f t="shared" si="58"/>
        <v>NO</v>
      </c>
      <c r="Z353" s="31" t="str">
        <f t="shared" si="65"/>
        <v>NO</v>
      </c>
      <c r="AA353" s="12"/>
      <c r="AB353" s="12"/>
    </row>
    <row r="354" spans="1:28" s="8" customFormat="1" ht="67.5" customHeight="1" x14ac:dyDescent="0.25">
      <c r="A354" s="28">
        <v>353</v>
      </c>
      <c r="B354" s="28" t="s">
        <v>2472</v>
      </c>
      <c r="C354" s="28" t="s">
        <v>186</v>
      </c>
      <c r="D354" s="28" t="s">
        <v>187</v>
      </c>
      <c r="E354" s="28" t="s">
        <v>1558</v>
      </c>
      <c r="F354" s="28" t="s">
        <v>2473</v>
      </c>
      <c r="G354" s="28" t="s">
        <v>87</v>
      </c>
      <c r="H354" s="28" t="s">
        <v>88</v>
      </c>
      <c r="I354" s="28" t="s">
        <v>190</v>
      </c>
      <c r="J354" s="28" t="s">
        <v>90</v>
      </c>
      <c r="K354" s="28" t="s">
        <v>198</v>
      </c>
      <c r="L354" s="28" t="s">
        <v>192</v>
      </c>
      <c r="M354" s="28" t="s">
        <v>2474</v>
      </c>
      <c r="N354" s="29">
        <v>0.50259600000000004</v>
      </c>
      <c r="O354" s="29">
        <v>2.2540000000000001E-2</v>
      </c>
      <c r="P354" s="29">
        <v>9.3855999999999995E-2</v>
      </c>
      <c r="Q354" s="29">
        <v>5.4606120000000002</v>
      </c>
      <c r="R354" s="29">
        <v>4.9672219999999996</v>
      </c>
      <c r="S354" s="29">
        <v>5.3195009999999998</v>
      </c>
      <c r="T354" s="30">
        <f t="shared" si="59"/>
        <v>1.7643760194800226E-2</v>
      </c>
      <c r="U354" s="30">
        <f t="shared" si="60"/>
        <v>4.5377476585503939E-3</v>
      </c>
      <c r="V354" s="30">
        <f t="shared" si="61"/>
        <v>9.2040232853020876E-2</v>
      </c>
      <c r="W354" s="30">
        <f t="shared" si="62"/>
        <v>3.9307730482649919E-2</v>
      </c>
      <c r="X354" s="12" t="str">
        <f t="shared" si="57"/>
        <v>YES</v>
      </c>
      <c r="Y354" s="12" t="str">
        <f t="shared" si="58"/>
        <v>NO</v>
      </c>
      <c r="Z354" s="31" t="str">
        <f t="shared" si="65"/>
        <v>NO</v>
      </c>
      <c r="AA354" s="12"/>
      <c r="AB354" s="12"/>
    </row>
    <row r="355" spans="1:28" s="8" customFormat="1" ht="67.5" customHeight="1" x14ac:dyDescent="0.25">
      <c r="A355" s="28">
        <v>354</v>
      </c>
      <c r="B355" s="28" t="s">
        <v>2476</v>
      </c>
      <c r="C355" s="28" t="s">
        <v>142</v>
      </c>
      <c r="D355" s="28" t="s">
        <v>143</v>
      </c>
      <c r="E355" s="28" t="s">
        <v>2477</v>
      </c>
      <c r="F355" s="12"/>
      <c r="G355" s="28" t="s">
        <v>99</v>
      </c>
      <c r="H355" s="28" t="s">
        <v>100</v>
      </c>
      <c r="I355" s="28" t="s">
        <v>519</v>
      </c>
      <c r="J355" s="28" t="s">
        <v>90</v>
      </c>
      <c r="K355" s="28" t="s">
        <v>2478</v>
      </c>
      <c r="L355" s="28" t="s">
        <v>522</v>
      </c>
      <c r="M355" s="12"/>
      <c r="N355" s="29">
        <v>0.44736816962979398</v>
      </c>
      <c r="O355" s="29">
        <v>0.131363269108494</v>
      </c>
      <c r="P355" s="29">
        <v>6.06278685203284E-2</v>
      </c>
      <c r="Q355" s="29">
        <v>5.4505039382418898</v>
      </c>
      <c r="R355" s="29">
        <v>4.0461797623875801</v>
      </c>
      <c r="S355" s="29">
        <v>4.7320152764511798</v>
      </c>
      <c r="T355" s="30">
        <f t="shared" si="59"/>
        <v>1.2812272357201022E-2</v>
      </c>
      <c r="U355" s="30">
        <f t="shared" si="60"/>
        <v>3.2465999244427744E-2</v>
      </c>
      <c r="V355" s="30">
        <f t="shared" si="61"/>
        <v>8.2078313253012111E-2</v>
      </c>
      <c r="W355" s="30">
        <f t="shared" si="62"/>
        <v>4.4934488268286908E-2</v>
      </c>
      <c r="X355" s="12" t="str">
        <f t="shared" si="57"/>
        <v>YES</v>
      </c>
      <c r="Y355" s="12" t="str">
        <f t="shared" si="58"/>
        <v>NO</v>
      </c>
      <c r="Z355" s="31" t="str">
        <f t="shared" si="65"/>
        <v>NO</v>
      </c>
      <c r="AA355" s="12"/>
      <c r="AB355" s="12"/>
    </row>
    <row r="356" spans="1:28" s="8" customFormat="1" ht="67.5" customHeight="1" x14ac:dyDescent="0.25">
      <c r="A356" s="28">
        <v>355</v>
      </c>
      <c r="B356" s="28" t="s">
        <v>2486</v>
      </c>
      <c r="C356" s="28" t="s">
        <v>907</v>
      </c>
      <c r="D356" s="28" t="s">
        <v>908</v>
      </c>
      <c r="E356" s="28" t="s">
        <v>909</v>
      </c>
      <c r="F356" s="28" t="s">
        <v>2487</v>
      </c>
      <c r="G356" s="28" t="s">
        <v>99</v>
      </c>
      <c r="H356" s="28" t="s">
        <v>100</v>
      </c>
      <c r="I356" s="12"/>
      <c r="J356" s="12"/>
      <c r="K356" s="12"/>
      <c r="L356" s="12"/>
      <c r="M356" s="28" t="s">
        <v>2488</v>
      </c>
      <c r="N356" s="29">
        <v>0.63500582479207102</v>
      </c>
      <c r="O356" s="29">
        <v>0.236211587623636</v>
      </c>
      <c r="P356" s="29">
        <v>5.3174107450305597E-2</v>
      </c>
      <c r="Q356" s="29">
        <v>5.4241359059735004</v>
      </c>
      <c r="R356" s="29">
        <v>5.6813488347918701</v>
      </c>
      <c r="S356" s="29">
        <v>7.4147202523493396</v>
      </c>
      <c r="T356" s="30">
        <f t="shared" si="59"/>
        <v>7.1714246310853715E-3</v>
      </c>
      <c r="U356" s="30">
        <f t="shared" si="60"/>
        <v>4.1576673866090701E-2</v>
      </c>
      <c r="V356" s="30">
        <f t="shared" si="61"/>
        <v>0.11707041191441218</v>
      </c>
      <c r="W356" s="30">
        <f t="shared" si="62"/>
        <v>4.9912596551154556E-2</v>
      </c>
      <c r="X356" s="12" t="str">
        <f t="shared" si="57"/>
        <v>YES</v>
      </c>
      <c r="Y356" s="12" t="str">
        <f t="shared" si="58"/>
        <v>NO</v>
      </c>
      <c r="Z356" s="31" t="str">
        <f t="shared" si="65"/>
        <v>NO</v>
      </c>
      <c r="AA356" s="12"/>
      <c r="AB356" s="12"/>
    </row>
    <row r="357" spans="1:28" s="8" customFormat="1" ht="67.5" customHeight="1" x14ac:dyDescent="0.25">
      <c r="A357" s="28">
        <v>356</v>
      </c>
      <c r="B357" s="28" t="s">
        <v>2490</v>
      </c>
      <c r="C357" s="28" t="s">
        <v>246</v>
      </c>
      <c r="D357" s="28" t="s">
        <v>247</v>
      </c>
      <c r="E357" s="28" t="s">
        <v>2491</v>
      </c>
      <c r="F357" s="12"/>
      <c r="G357" s="28" t="s">
        <v>87</v>
      </c>
      <c r="H357" s="28" t="s">
        <v>88</v>
      </c>
      <c r="I357" s="28" t="s">
        <v>2492</v>
      </c>
      <c r="J357" s="28" t="s">
        <v>90</v>
      </c>
      <c r="K357" s="28" t="s">
        <v>2493</v>
      </c>
      <c r="L357" s="28" t="s">
        <v>2494</v>
      </c>
      <c r="M357" s="28" t="s">
        <v>2495</v>
      </c>
      <c r="N357" s="29">
        <v>0.15893215999999999</v>
      </c>
      <c r="O357" s="29">
        <v>5.8542719999999999E-2</v>
      </c>
      <c r="P357" s="29">
        <v>0.17016227</v>
      </c>
      <c r="Q357" s="29">
        <v>5.3797005499999999</v>
      </c>
      <c r="R357" s="29">
        <v>4.8871507999999997</v>
      </c>
      <c r="S357" s="29">
        <v>5.1751619499999997</v>
      </c>
      <c r="T357" s="30">
        <f t="shared" si="59"/>
        <v>3.2880569080548296E-2</v>
      </c>
      <c r="U357" s="30">
        <f t="shared" si="60"/>
        <v>1.197890599160558E-2</v>
      </c>
      <c r="V357" s="30">
        <f t="shared" si="61"/>
        <v>2.9542938035835468E-2</v>
      </c>
      <c r="W357" s="30">
        <f t="shared" si="62"/>
        <v>2.5102759754778867E-2</v>
      </c>
      <c r="X357" s="12" t="str">
        <f t="shared" si="57"/>
        <v>YES</v>
      </c>
      <c r="Y357" s="12" t="str">
        <f t="shared" si="58"/>
        <v>NO</v>
      </c>
      <c r="Z357" s="31" t="str">
        <f t="shared" si="65"/>
        <v>NO</v>
      </c>
      <c r="AA357" s="12"/>
      <c r="AB357" s="12"/>
    </row>
    <row r="358" spans="1:28" s="8" customFormat="1" ht="67.5" customHeight="1" x14ac:dyDescent="0.25">
      <c r="A358" s="28">
        <v>357</v>
      </c>
      <c r="B358" s="28" t="s">
        <v>2497</v>
      </c>
      <c r="C358" s="28" t="s">
        <v>186</v>
      </c>
      <c r="D358" s="28" t="s">
        <v>187</v>
      </c>
      <c r="E358" s="28" t="s">
        <v>1680</v>
      </c>
      <c r="F358" s="28" t="s">
        <v>2498</v>
      </c>
      <c r="G358" s="28" t="s">
        <v>87</v>
      </c>
      <c r="H358" s="28" t="s">
        <v>88</v>
      </c>
      <c r="I358" s="28" t="s">
        <v>2499</v>
      </c>
      <c r="J358" s="28" t="s">
        <v>90</v>
      </c>
      <c r="K358" s="28" t="s">
        <v>191</v>
      </c>
      <c r="L358" s="28" t="s">
        <v>2500</v>
      </c>
      <c r="M358" s="28" t="s">
        <v>2501</v>
      </c>
      <c r="N358" s="29">
        <v>0.18557100000000001</v>
      </c>
      <c r="O358" s="29">
        <v>0.103366</v>
      </c>
      <c r="P358" s="29">
        <v>0.15534100000000001</v>
      </c>
      <c r="Q358" s="29">
        <v>5.3710430000000002</v>
      </c>
      <c r="R358" s="29">
        <v>4.2813220000000003</v>
      </c>
      <c r="S358" s="29">
        <v>5.9119010000000003</v>
      </c>
      <c r="T358" s="30">
        <f t="shared" si="59"/>
        <v>2.6275981279118173E-2</v>
      </c>
      <c r="U358" s="30">
        <f t="shared" si="60"/>
        <v>2.4143477178310811E-2</v>
      </c>
      <c r="V358" s="30">
        <f t="shared" si="61"/>
        <v>3.4550272637921535E-2</v>
      </c>
      <c r="W358" s="30">
        <f t="shared" si="62"/>
        <v>2.8544744737721651E-2</v>
      </c>
      <c r="X358" s="12" t="str">
        <f t="shared" si="57"/>
        <v>YES</v>
      </c>
      <c r="Y358" s="12" t="str">
        <f t="shared" si="58"/>
        <v>NO</v>
      </c>
      <c r="Z358" s="31" t="str">
        <f t="shared" si="65"/>
        <v>NO</v>
      </c>
      <c r="AA358" s="12"/>
      <c r="AB358" s="12"/>
    </row>
    <row r="359" spans="1:28" s="8" customFormat="1" ht="67.5" customHeight="1" x14ac:dyDescent="0.25">
      <c r="A359" s="28">
        <v>358</v>
      </c>
      <c r="B359" s="28" t="s">
        <v>2508</v>
      </c>
      <c r="C359" s="28" t="s">
        <v>186</v>
      </c>
      <c r="D359" s="28" t="s">
        <v>187</v>
      </c>
      <c r="E359" s="28" t="s">
        <v>2509</v>
      </c>
      <c r="F359" s="28" t="s">
        <v>2510</v>
      </c>
      <c r="G359" s="28" t="s">
        <v>99</v>
      </c>
      <c r="H359" s="28" t="s">
        <v>100</v>
      </c>
      <c r="I359" s="12"/>
      <c r="J359" s="12"/>
      <c r="K359" s="28" t="s">
        <v>521</v>
      </c>
      <c r="L359" s="12"/>
      <c r="M359" s="28" t="s">
        <v>2511</v>
      </c>
      <c r="N359" s="29">
        <v>0.22322700000000001</v>
      </c>
      <c r="O359" s="29">
        <v>6.4838999999999994E-2</v>
      </c>
      <c r="P359" s="29">
        <v>0.14266799999999999</v>
      </c>
      <c r="Q359" s="29">
        <v>5.3606360000000004</v>
      </c>
      <c r="R359" s="29">
        <v>4.5424389999999999</v>
      </c>
      <c r="S359" s="29">
        <v>5.1300860000000004</v>
      </c>
      <c r="T359" s="30">
        <f t="shared" si="59"/>
        <v>2.7810060104255557E-2</v>
      </c>
      <c r="U359" s="30">
        <f t="shared" si="60"/>
        <v>1.4274049690045369E-2</v>
      </c>
      <c r="V359" s="30">
        <f t="shared" si="61"/>
        <v>4.1641887268600214E-2</v>
      </c>
      <c r="W359" s="30">
        <f t="shared" si="62"/>
        <v>2.8652257499271104E-2</v>
      </c>
      <c r="X359" s="12" t="str">
        <f t="shared" si="57"/>
        <v>YES</v>
      </c>
      <c r="Y359" s="12" t="str">
        <f t="shared" si="58"/>
        <v>NO</v>
      </c>
      <c r="Z359" s="31" t="str">
        <f t="shared" si="65"/>
        <v>NO</v>
      </c>
      <c r="AA359" s="12"/>
      <c r="AB359" s="12"/>
    </row>
    <row r="360" spans="1:28" s="8" customFormat="1" ht="67.5" customHeight="1" x14ac:dyDescent="0.25">
      <c r="A360" s="28">
        <v>359</v>
      </c>
      <c r="B360" s="28" t="s">
        <v>2513</v>
      </c>
      <c r="C360" s="28" t="s">
        <v>186</v>
      </c>
      <c r="D360" s="28" t="s">
        <v>187</v>
      </c>
      <c r="E360" s="28" t="s">
        <v>2514</v>
      </c>
      <c r="F360" s="28" t="s">
        <v>2515</v>
      </c>
      <c r="G360" s="28" t="s">
        <v>87</v>
      </c>
      <c r="H360" s="28" t="s">
        <v>88</v>
      </c>
      <c r="I360" s="28" t="s">
        <v>1246</v>
      </c>
      <c r="J360" s="28" t="s">
        <v>1219</v>
      </c>
      <c r="K360" s="28" t="s">
        <v>198</v>
      </c>
      <c r="L360" s="28" t="s">
        <v>1248</v>
      </c>
      <c r="M360" s="12"/>
      <c r="N360" s="29">
        <v>0.496479</v>
      </c>
      <c r="O360" s="29">
        <v>0.33905600000000002</v>
      </c>
      <c r="P360" s="29">
        <v>0.66838699999999995</v>
      </c>
      <c r="Q360" s="29">
        <v>5.3124630000000002</v>
      </c>
      <c r="R360" s="29">
        <v>4.2616100000000001</v>
      </c>
      <c r="S360" s="29">
        <v>6.2437129999999996</v>
      </c>
      <c r="T360" s="30">
        <f t="shared" si="59"/>
        <v>0.10704960333698875</v>
      </c>
      <c r="U360" s="30">
        <f t="shared" si="60"/>
        <v>7.9560541673217397E-2</v>
      </c>
      <c r="V360" s="30">
        <f t="shared" si="61"/>
        <v>9.3455521478455469E-2</v>
      </c>
      <c r="W360" s="30">
        <f t="shared" si="62"/>
        <v>9.5077907869027936E-2</v>
      </c>
      <c r="X360" s="12" t="str">
        <f t="shared" si="57"/>
        <v>YES</v>
      </c>
      <c r="Y360" s="12" t="str">
        <f t="shared" si="58"/>
        <v>NO</v>
      </c>
      <c r="Z360" s="31" t="str">
        <f t="shared" si="65"/>
        <v>NO</v>
      </c>
      <c r="AA360" s="12"/>
      <c r="AB360" s="12"/>
    </row>
    <row r="361" spans="1:28" s="8" customFormat="1" ht="67.5" customHeight="1" x14ac:dyDescent="0.25">
      <c r="A361" s="28">
        <v>360</v>
      </c>
      <c r="B361" s="28" t="s">
        <v>2527</v>
      </c>
      <c r="C361" s="28" t="s">
        <v>95</v>
      </c>
      <c r="D361" s="28" t="s">
        <v>96</v>
      </c>
      <c r="E361" s="28" t="s">
        <v>2528</v>
      </c>
      <c r="F361" s="12"/>
      <c r="G361" s="28" t="s">
        <v>87</v>
      </c>
      <c r="H361" s="28" t="s">
        <v>88</v>
      </c>
      <c r="I361" s="12"/>
      <c r="J361" s="12"/>
      <c r="K361" s="12"/>
      <c r="L361" s="12"/>
      <c r="M361" s="12"/>
      <c r="N361" s="29">
        <v>0.414183702092075</v>
      </c>
      <c r="O361" s="29">
        <v>0.73105284685079797</v>
      </c>
      <c r="P361" s="29">
        <v>1.67996619192001</v>
      </c>
      <c r="Q361" s="29">
        <v>5.2953500997064102</v>
      </c>
      <c r="R361" s="29">
        <v>5.3070165440688601</v>
      </c>
      <c r="S361" s="29">
        <v>6.8514776728921296</v>
      </c>
      <c r="T361" s="30">
        <f t="shared" si="59"/>
        <v>0.24519764525640883</v>
      </c>
      <c r="U361" s="30">
        <f t="shared" si="60"/>
        <v>0.13775213263049371</v>
      </c>
      <c r="V361" s="30">
        <f t="shared" si="61"/>
        <v>7.8216490750071185E-2</v>
      </c>
      <c r="W361" s="30">
        <f t="shared" si="62"/>
        <v>0.16186707579171997</v>
      </c>
      <c r="X361" s="12" t="str">
        <f t="shared" si="57"/>
        <v>YES</v>
      </c>
      <c r="Y361" s="12" t="str">
        <f t="shared" si="58"/>
        <v>NO</v>
      </c>
      <c r="Z361" s="31" t="str">
        <f t="shared" si="65"/>
        <v>NO</v>
      </c>
      <c r="AA361" s="12"/>
      <c r="AB361" s="12"/>
    </row>
    <row r="362" spans="1:28" s="8" customFormat="1" ht="67.5" customHeight="1" x14ac:dyDescent="0.25">
      <c r="A362" s="28">
        <v>361</v>
      </c>
      <c r="B362" s="28" t="s">
        <v>2536</v>
      </c>
      <c r="C362" s="28" t="s">
        <v>186</v>
      </c>
      <c r="D362" s="28" t="s">
        <v>187</v>
      </c>
      <c r="E362" s="28" t="s">
        <v>1454</v>
      </c>
      <c r="F362" s="28" t="s">
        <v>2537</v>
      </c>
      <c r="G362" s="28" t="s">
        <v>87</v>
      </c>
      <c r="H362" s="28" t="s">
        <v>88</v>
      </c>
      <c r="I362" s="12"/>
      <c r="J362" s="12"/>
      <c r="K362" s="28" t="s">
        <v>191</v>
      </c>
      <c r="L362" s="12"/>
      <c r="M362" s="28" t="s">
        <v>2538</v>
      </c>
      <c r="N362" s="29">
        <v>3.5901000000000002E-2</v>
      </c>
      <c r="O362" s="29">
        <v>2.8239E-2</v>
      </c>
      <c r="P362" s="29">
        <v>0.112885</v>
      </c>
      <c r="Q362" s="29">
        <v>5.2629770000000002</v>
      </c>
      <c r="R362" s="29">
        <v>4.6162159999999997</v>
      </c>
      <c r="S362" s="29">
        <v>4.9888329999999996</v>
      </c>
      <c r="T362" s="30">
        <f t="shared" si="59"/>
        <v>2.2627536339661001E-2</v>
      </c>
      <c r="U362" s="30">
        <f t="shared" si="60"/>
        <v>6.1173480617024859E-3</v>
      </c>
      <c r="V362" s="30">
        <f t="shared" si="61"/>
        <v>6.821424452358428E-3</v>
      </c>
      <c r="W362" s="30">
        <f t="shared" si="62"/>
        <v>1.190642254728368E-2</v>
      </c>
      <c r="X362" s="12" t="str">
        <f t="shared" si="57"/>
        <v>YES</v>
      </c>
      <c r="Y362" s="12" t="str">
        <f t="shared" si="58"/>
        <v>NO</v>
      </c>
      <c r="Z362" s="31" t="str">
        <f t="shared" si="65"/>
        <v>NO</v>
      </c>
      <c r="AA362" s="12"/>
      <c r="AB362" s="12"/>
    </row>
    <row r="363" spans="1:28" s="8" customFormat="1" ht="67.5" customHeight="1" x14ac:dyDescent="0.25">
      <c r="A363" s="28">
        <v>362</v>
      </c>
      <c r="B363" s="28" t="s">
        <v>2550</v>
      </c>
      <c r="C363" s="28" t="s">
        <v>186</v>
      </c>
      <c r="D363" s="28" t="s">
        <v>187</v>
      </c>
      <c r="E363" s="28" t="s">
        <v>1197</v>
      </c>
      <c r="F363" s="28" t="s">
        <v>2551</v>
      </c>
      <c r="G363" s="28" t="s">
        <v>87</v>
      </c>
      <c r="H363" s="28" t="s">
        <v>88</v>
      </c>
      <c r="I363" s="28" t="s">
        <v>2552</v>
      </c>
      <c r="J363" s="28" t="s">
        <v>90</v>
      </c>
      <c r="K363" s="28" t="s">
        <v>198</v>
      </c>
      <c r="L363" s="28" t="s">
        <v>2553</v>
      </c>
      <c r="M363" s="28" t="s">
        <v>2554</v>
      </c>
      <c r="N363" s="29">
        <v>7.2097999999999995E-2</v>
      </c>
      <c r="O363" s="29">
        <v>6.3579999999999998E-2</v>
      </c>
      <c r="P363" s="29">
        <v>8.3751999999999993E-2</v>
      </c>
      <c r="Q363" s="29">
        <v>5.1949709999999998</v>
      </c>
      <c r="R363" s="29">
        <v>4.5361070000000003</v>
      </c>
      <c r="S363" s="29">
        <v>5.1728750000000003</v>
      </c>
      <c r="T363" s="30">
        <f t="shared" si="59"/>
        <v>1.61906096706377E-2</v>
      </c>
      <c r="U363" s="30">
        <f t="shared" si="60"/>
        <v>1.4016424215742705E-2</v>
      </c>
      <c r="V363" s="30">
        <f t="shared" si="61"/>
        <v>1.3878422035464683E-2</v>
      </c>
      <c r="W363" s="30">
        <f t="shared" si="62"/>
        <v>1.4722939612061309E-2</v>
      </c>
      <c r="X363" s="12" t="str">
        <f t="shared" si="57"/>
        <v>YES</v>
      </c>
      <c r="Y363" s="12" t="str">
        <f t="shared" si="58"/>
        <v>NO</v>
      </c>
      <c r="Z363" s="31" t="str">
        <f t="shared" si="65"/>
        <v>NO</v>
      </c>
      <c r="AA363" s="12"/>
      <c r="AB363" s="12"/>
    </row>
    <row r="364" spans="1:28" s="8" customFormat="1" ht="67.5" customHeight="1" x14ac:dyDescent="0.25">
      <c r="A364" s="28">
        <v>363</v>
      </c>
      <c r="B364" s="28" t="s">
        <v>2556</v>
      </c>
      <c r="C364" s="28" t="s">
        <v>186</v>
      </c>
      <c r="D364" s="28" t="s">
        <v>187</v>
      </c>
      <c r="E364" s="28" t="s">
        <v>2557</v>
      </c>
      <c r="F364" s="28" t="s">
        <v>2558</v>
      </c>
      <c r="G364" s="28" t="s">
        <v>99</v>
      </c>
      <c r="H364" s="28" t="s">
        <v>100</v>
      </c>
      <c r="I364" s="12"/>
      <c r="J364" s="12"/>
      <c r="K364" s="28" t="s">
        <v>652</v>
      </c>
      <c r="L364" s="12"/>
      <c r="M364" s="28" t="s">
        <v>2559</v>
      </c>
      <c r="N364" s="29">
        <v>0.642177</v>
      </c>
      <c r="O364" s="29">
        <v>0.44289899999999999</v>
      </c>
      <c r="P364" s="29">
        <v>0.34914699999999999</v>
      </c>
      <c r="Q364" s="29">
        <v>5.188148</v>
      </c>
      <c r="R364" s="29">
        <v>4.5070620000000003</v>
      </c>
      <c r="S364" s="29">
        <v>4.6503990000000002</v>
      </c>
      <c r="T364" s="30">
        <f t="shared" si="59"/>
        <v>7.5078934087161112E-2</v>
      </c>
      <c r="U364" s="30">
        <f t="shared" si="60"/>
        <v>9.8267785089266563E-2</v>
      </c>
      <c r="V364" s="30">
        <f t="shared" si="61"/>
        <v>0.12377769485373201</v>
      </c>
      <c r="W364" s="30">
        <f t="shared" si="62"/>
        <v>9.9976445754237406E-2</v>
      </c>
      <c r="X364" s="12" t="str">
        <f t="shared" si="57"/>
        <v>YES</v>
      </c>
      <c r="Y364" s="12" t="str">
        <f t="shared" si="58"/>
        <v>NO</v>
      </c>
      <c r="Z364" s="31" t="str">
        <f t="shared" si="65"/>
        <v>NO</v>
      </c>
      <c r="AA364" s="12"/>
      <c r="AB364" s="12"/>
    </row>
    <row r="365" spans="1:28" s="8" customFormat="1" ht="67.5" customHeight="1" x14ac:dyDescent="0.25">
      <c r="A365" s="28">
        <v>364</v>
      </c>
      <c r="B365" s="28" t="s">
        <v>2561</v>
      </c>
      <c r="C365" s="28" t="s">
        <v>343</v>
      </c>
      <c r="D365" s="28" t="s">
        <v>344</v>
      </c>
      <c r="E365" s="28" t="s">
        <v>345</v>
      </c>
      <c r="F365" s="28" t="s">
        <v>2562</v>
      </c>
      <c r="G365" s="28" t="s">
        <v>2563</v>
      </c>
      <c r="H365" s="28" t="s">
        <v>2564</v>
      </c>
      <c r="I365" s="12"/>
      <c r="J365" s="12"/>
      <c r="K365" s="12"/>
      <c r="L365" s="12"/>
      <c r="M365" s="28" t="s">
        <v>2565</v>
      </c>
      <c r="N365" s="29">
        <v>5.6995999999999998E-2</v>
      </c>
      <c r="O365" s="29">
        <v>0.103829</v>
      </c>
      <c r="P365" s="29">
        <v>0.121278</v>
      </c>
      <c r="Q365" s="29">
        <v>5.187805</v>
      </c>
      <c r="R365" s="29">
        <v>6.2428509999999999</v>
      </c>
      <c r="S365" s="29">
        <v>6.0439569999999998</v>
      </c>
      <c r="T365" s="30">
        <f t="shared" si="59"/>
        <v>2.0065993189561076E-2</v>
      </c>
      <c r="U365" s="30">
        <f t="shared" si="60"/>
        <v>1.6631663962506874E-2</v>
      </c>
      <c r="V365" s="30">
        <f t="shared" si="61"/>
        <v>1.0986534767594387E-2</v>
      </c>
      <c r="W365" s="30">
        <f t="shared" si="62"/>
        <v>1.6143590704984428E-2</v>
      </c>
      <c r="X365" s="12" t="str">
        <f t="shared" si="57"/>
        <v>YES</v>
      </c>
      <c r="Y365" s="12" t="str">
        <f t="shared" si="58"/>
        <v>NO</v>
      </c>
      <c r="Z365" s="31" t="str">
        <f t="shared" si="65"/>
        <v>NO</v>
      </c>
      <c r="AA365" s="12"/>
      <c r="AB365" s="12"/>
    </row>
    <row r="366" spans="1:28" s="8" customFormat="1" ht="67.5" customHeight="1" x14ac:dyDescent="0.25">
      <c r="A366" s="28">
        <v>365</v>
      </c>
      <c r="B366" s="28" t="s">
        <v>2571</v>
      </c>
      <c r="C366" s="28" t="s">
        <v>172</v>
      </c>
      <c r="D366" s="28" t="s">
        <v>173</v>
      </c>
      <c r="E366" s="28" t="s">
        <v>1718</v>
      </c>
      <c r="F366" s="12"/>
      <c r="G366" s="28" t="s">
        <v>128</v>
      </c>
      <c r="H366" s="28" t="s">
        <v>129</v>
      </c>
      <c r="I366" s="28" t="s">
        <v>2572</v>
      </c>
      <c r="J366" s="28" t="s">
        <v>102</v>
      </c>
      <c r="K366" s="12"/>
      <c r="L366" s="28" t="s">
        <v>2573</v>
      </c>
      <c r="M366" s="28" t="s">
        <v>2574</v>
      </c>
      <c r="N366" s="29">
        <v>0.15177780243507499</v>
      </c>
      <c r="O366" s="29">
        <v>0.10076158602624601</v>
      </c>
      <c r="P366" s="29">
        <v>0.50159466685365695</v>
      </c>
      <c r="Q366" s="29">
        <v>5.1719917559978201</v>
      </c>
      <c r="R366" s="29">
        <v>4.5121560714693398</v>
      </c>
      <c r="S366" s="29">
        <v>6.1928662342271403</v>
      </c>
      <c r="T366" s="30">
        <f t="shared" si="59"/>
        <v>8.0995559710527992E-2</v>
      </c>
      <c r="U366" s="30">
        <f t="shared" si="60"/>
        <v>2.2331139355610537E-2</v>
      </c>
      <c r="V366" s="30">
        <f t="shared" si="61"/>
        <v>2.9346102932020793E-2</v>
      </c>
      <c r="W366" s="30">
        <f t="shared" si="62"/>
        <v>4.7498481287765598E-2</v>
      </c>
      <c r="X366" s="12" t="str">
        <f t="shared" si="57"/>
        <v>YES</v>
      </c>
      <c r="Y366" s="12" t="str">
        <f t="shared" si="58"/>
        <v>NO</v>
      </c>
      <c r="Z366" s="31" t="str">
        <f t="shared" si="65"/>
        <v>NO</v>
      </c>
      <c r="AA366" s="12"/>
      <c r="AB366" s="12"/>
    </row>
    <row r="367" spans="1:28" s="8" customFormat="1" ht="67.5" customHeight="1" x14ac:dyDescent="0.25">
      <c r="A367" s="28">
        <v>366</v>
      </c>
      <c r="B367" s="28" t="s">
        <v>2576</v>
      </c>
      <c r="C367" s="28" t="s">
        <v>236</v>
      </c>
      <c r="D367" s="28" t="s">
        <v>237</v>
      </c>
      <c r="E367" s="28" t="s">
        <v>2577</v>
      </c>
      <c r="F367" s="12"/>
      <c r="G367" s="28" t="s">
        <v>87</v>
      </c>
      <c r="H367" s="28" t="s">
        <v>88</v>
      </c>
      <c r="I367" s="12"/>
      <c r="J367" s="12"/>
      <c r="K367" s="28" t="s">
        <v>2578</v>
      </c>
      <c r="L367" s="12"/>
      <c r="M367" s="28" t="s">
        <v>2579</v>
      </c>
      <c r="N367" s="29">
        <v>0.18160954000000001</v>
      </c>
      <c r="O367" s="29">
        <v>0.33162745999999999</v>
      </c>
      <c r="P367" s="29">
        <v>-2.9135999999999999E-2</v>
      </c>
      <c r="Q367" s="29">
        <v>5.17144856</v>
      </c>
      <c r="R367" s="29">
        <v>4.2645817099999999</v>
      </c>
      <c r="S367" s="29">
        <v>4.1000985500000002</v>
      </c>
      <c r="T367" s="30">
        <f t="shared" si="59"/>
        <v>-7.1061706553370522E-3</v>
      </c>
      <c r="U367" s="30">
        <f t="shared" si="60"/>
        <v>7.7763185829542933E-2</v>
      </c>
      <c r="V367" s="30">
        <f t="shared" si="61"/>
        <v>3.5117731114007254E-2</v>
      </c>
      <c r="W367" s="30">
        <f t="shared" si="62"/>
        <v>3.5763622409143117E-2</v>
      </c>
      <c r="X367" s="12" t="str">
        <f t="shared" si="57"/>
        <v>YES</v>
      </c>
      <c r="Y367" s="12" t="str">
        <f t="shared" si="58"/>
        <v>NO</v>
      </c>
      <c r="Z367" s="31" t="str">
        <f t="shared" si="65"/>
        <v>NO</v>
      </c>
      <c r="AA367" s="12"/>
      <c r="AB367" s="12"/>
    </row>
    <row r="368" spans="1:28" s="8" customFormat="1" ht="67.5" customHeight="1" x14ac:dyDescent="0.25">
      <c r="A368" s="28">
        <v>367</v>
      </c>
      <c r="B368" s="28" t="s">
        <v>2581</v>
      </c>
      <c r="C368" s="28" t="s">
        <v>186</v>
      </c>
      <c r="D368" s="28" t="s">
        <v>187</v>
      </c>
      <c r="E368" s="28" t="s">
        <v>2582</v>
      </c>
      <c r="F368" s="28" t="s">
        <v>2583</v>
      </c>
      <c r="G368" s="28" t="s">
        <v>87</v>
      </c>
      <c r="H368" s="28" t="s">
        <v>88</v>
      </c>
      <c r="I368" s="12"/>
      <c r="J368" s="12"/>
      <c r="K368" s="28" t="s">
        <v>1184</v>
      </c>
      <c r="L368" s="12"/>
      <c r="M368" s="12"/>
      <c r="N368" s="29">
        <v>0.48568800000000001</v>
      </c>
      <c r="O368" s="29">
        <v>0.29944999999999999</v>
      </c>
      <c r="P368" s="29">
        <v>0.28512199999999999</v>
      </c>
      <c r="Q368" s="29">
        <v>5.156307</v>
      </c>
      <c r="R368" s="29">
        <v>4.3025479999999998</v>
      </c>
      <c r="S368" s="29">
        <v>4.7617989999999999</v>
      </c>
      <c r="T368" s="30">
        <f t="shared" si="59"/>
        <v>5.9876949867056543E-2</v>
      </c>
      <c r="U368" s="30">
        <f t="shared" si="60"/>
        <v>6.9598293848203444E-2</v>
      </c>
      <c r="V368" s="30">
        <f t="shared" si="61"/>
        <v>9.4192995102890503E-2</v>
      </c>
      <c r="W368" s="30">
        <f t="shared" si="62"/>
        <v>7.5260954946235248E-2</v>
      </c>
      <c r="X368" s="12" t="str">
        <f t="shared" si="57"/>
        <v>YES</v>
      </c>
      <c r="Y368" s="12" t="str">
        <f t="shared" si="58"/>
        <v>NO</v>
      </c>
      <c r="Z368" s="31" t="str">
        <f t="shared" si="65"/>
        <v>NO</v>
      </c>
      <c r="AA368" s="12"/>
      <c r="AB368" s="12"/>
    </row>
    <row r="369" spans="1:28" s="8" customFormat="1" ht="67.5" customHeight="1" x14ac:dyDescent="0.25">
      <c r="A369" s="28">
        <v>368</v>
      </c>
      <c r="B369" s="28" t="s">
        <v>2585</v>
      </c>
      <c r="C369" s="28" t="s">
        <v>95</v>
      </c>
      <c r="D369" s="28" t="s">
        <v>96</v>
      </c>
      <c r="E369" s="28" t="s">
        <v>97</v>
      </c>
      <c r="F369" s="12"/>
      <c r="G369" s="28" t="s">
        <v>128</v>
      </c>
      <c r="H369" s="28" t="s">
        <v>129</v>
      </c>
      <c r="I369" s="12"/>
      <c r="J369" s="12"/>
      <c r="K369" s="12"/>
      <c r="L369" s="12"/>
      <c r="M369" s="28" t="s">
        <v>2586</v>
      </c>
      <c r="N369" s="29">
        <v>1.2624337304075299</v>
      </c>
      <c r="O369" s="29">
        <v>0.86191474813929103</v>
      </c>
      <c r="P369" s="29">
        <v>0.71405716813362496</v>
      </c>
      <c r="Q369" s="29">
        <v>5.1446200806643798</v>
      </c>
      <c r="R369" s="29">
        <v>4.1481446701868201</v>
      </c>
      <c r="S369" s="29">
        <v>6.03955560441179</v>
      </c>
      <c r="T369" s="30">
        <f t="shared" si="59"/>
        <v>0.1182300842817009</v>
      </c>
      <c r="U369" s="30">
        <f t="shared" si="60"/>
        <v>0.20778319385386165</v>
      </c>
      <c r="V369" s="30">
        <f t="shared" si="61"/>
        <v>0.24538910757516974</v>
      </c>
      <c r="W369" s="30">
        <f t="shared" si="62"/>
        <v>0.18512564184103625</v>
      </c>
      <c r="X369" s="12" t="str">
        <f t="shared" si="57"/>
        <v>YES</v>
      </c>
      <c r="Y369" s="12" t="str">
        <f t="shared" si="58"/>
        <v>NO</v>
      </c>
      <c r="Z369" s="31" t="str">
        <f t="shared" si="65"/>
        <v>NO</v>
      </c>
      <c r="AA369" s="12"/>
      <c r="AB369" s="12"/>
    </row>
    <row r="370" spans="1:28" s="8" customFormat="1" ht="67.5" customHeight="1" x14ac:dyDescent="0.25">
      <c r="A370" s="28">
        <v>369</v>
      </c>
      <c r="B370" s="28" t="s">
        <v>2588</v>
      </c>
      <c r="C370" s="28" t="s">
        <v>236</v>
      </c>
      <c r="D370" s="28" t="s">
        <v>237</v>
      </c>
      <c r="E370" s="28" t="s">
        <v>981</v>
      </c>
      <c r="F370" s="12"/>
      <c r="G370" s="28" t="s">
        <v>99</v>
      </c>
      <c r="H370" s="28" t="s">
        <v>100</v>
      </c>
      <c r="I370" s="28" t="s">
        <v>2589</v>
      </c>
      <c r="J370" s="28" t="s">
        <v>748</v>
      </c>
      <c r="K370" s="28" t="s">
        <v>2590</v>
      </c>
      <c r="L370" s="28" t="s">
        <v>2591</v>
      </c>
      <c r="M370" s="28" t="s">
        <v>985</v>
      </c>
      <c r="N370" s="29">
        <v>0.38924420999999998</v>
      </c>
      <c r="O370" s="29">
        <v>0.20591255</v>
      </c>
      <c r="P370" s="29">
        <v>0.23061971000000001</v>
      </c>
      <c r="Q370" s="29">
        <v>5.1437679799999998</v>
      </c>
      <c r="R370" s="29">
        <v>4.4484786989999998</v>
      </c>
      <c r="S370" s="29">
        <v>5.8354060800000003</v>
      </c>
      <c r="T370" s="30">
        <f t="shared" si="59"/>
        <v>3.9520764594329655E-2</v>
      </c>
      <c r="U370" s="30">
        <f t="shared" si="60"/>
        <v>4.6288307516519821E-2</v>
      </c>
      <c r="V370" s="30">
        <f t="shared" si="61"/>
        <v>7.5672971936809635E-2</v>
      </c>
      <c r="W370" s="30">
        <f t="shared" si="62"/>
        <v>5.3525736085696406E-2</v>
      </c>
      <c r="X370" s="12" t="str">
        <f t="shared" si="57"/>
        <v>YES</v>
      </c>
      <c r="Y370" s="12" t="str">
        <f t="shared" si="58"/>
        <v>NO</v>
      </c>
      <c r="Z370" s="31" t="str">
        <f t="shared" si="65"/>
        <v>NO</v>
      </c>
      <c r="AA370" s="12"/>
      <c r="AB370" s="12"/>
    </row>
    <row r="371" spans="1:28" s="8" customFormat="1" ht="67.5" customHeight="1" x14ac:dyDescent="0.25">
      <c r="A371" s="28">
        <v>370</v>
      </c>
      <c r="B371" s="28" t="s">
        <v>2601</v>
      </c>
      <c r="C371" s="28" t="s">
        <v>108</v>
      </c>
      <c r="D371" s="28" t="s">
        <v>109</v>
      </c>
      <c r="E371" s="28" t="s">
        <v>2602</v>
      </c>
      <c r="F371" s="12"/>
      <c r="G371" s="28" t="s">
        <v>87</v>
      </c>
      <c r="H371" s="28" t="s">
        <v>88</v>
      </c>
      <c r="I371" s="12"/>
      <c r="J371" s="12"/>
      <c r="K371" s="12"/>
      <c r="L371" s="12"/>
      <c r="M371" s="12"/>
      <c r="N371" s="29">
        <v>0.319214</v>
      </c>
      <c r="O371" s="29">
        <v>0.17155899999999999</v>
      </c>
      <c r="P371" s="29">
        <v>0.113122</v>
      </c>
      <c r="Q371" s="29">
        <v>5.1308470000000002</v>
      </c>
      <c r="R371" s="29">
        <v>4.4594269999999998</v>
      </c>
      <c r="S371" s="29">
        <v>4.4201930000000003</v>
      </c>
      <c r="T371" s="30">
        <f t="shared" si="59"/>
        <v>2.5592095186793878E-2</v>
      </c>
      <c r="U371" s="30">
        <f t="shared" si="60"/>
        <v>3.8471086083481126E-2</v>
      </c>
      <c r="V371" s="30">
        <f t="shared" si="61"/>
        <v>6.221467917480291E-2</v>
      </c>
      <c r="W371" s="30">
        <f t="shared" si="62"/>
        <v>4.3103131394549514E-2</v>
      </c>
      <c r="X371" s="12" t="str">
        <f t="shared" si="57"/>
        <v>YES</v>
      </c>
      <c r="Y371" s="12" t="str">
        <f t="shared" si="58"/>
        <v>NO</v>
      </c>
      <c r="Z371" s="31" t="str">
        <f t="shared" si="65"/>
        <v>NO</v>
      </c>
      <c r="AA371" s="12"/>
      <c r="AB371" s="12"/>
    </row>
    <row r="372" spans="1:28" s="8" customFormat="1" ht="67.5" customHeight="1" x14ac:dyDescent="0.25">
      <c r="A372" s="28">
        <v>371</v>
      </c>
      <c r="B372" s="28" t="s">
        <v>2604</v>
      </c>
      <c r="C372" s="28" t="s">
        <v>236</v>
      </c>
      <c r="D372" s="28" t="s">
        <v>237</v>
      </c>
      <c r="E372" s="28" t="s">
        <v>2605</v>
      </c>
      <c r="F372" s="12"/>
      <c r="G372" s="28" t="s">
        <v>87</v>
      </c>
      <c r="H372" s="28" t="s">
        <v>88</v>
      </c>
      <c r="I372" s="12"/>
      <c r="J372" s="12"/>
      <c r="K372" s="28" t="s">
        <v>2606</v>
      </c>
      <c r="L372" s="12"/>
      <c r="M372" s="28" t="s">
        <v>2607</v>
      </c>
      <c r="N372" s="29">
        <v>1.451889E-2</v>
      </c>
      <c r="O372" s="29">
        <v>5.3290999999999998E-3</v>
      </c>
      <c r="P372" s="29">
        <v>0.36306633999999999</v>
      </c>
      <c r="Q372" s="29">
        <v>5.0523807700000001</v>
      </c>
      <c r="R372" s="29">
        <v>4.7819671000000001</v>
      </c>
      <c r="S372" s="29">
        <v>6.5047681099999997</v>
      </c>
      <c r="T372" s="30">
        <f t="shared" si="59"/>
        <v>5.581541630082798E-2</v>
      </c>
      <c r="U372" s="30">
        <f t="shared" si="60"/>
        <v>1.1144158645508037E-3</v>
      </c>
      <c r="V372" s="30">
        <f t="shared" si="61"/>
        <v>2.8736729595303244E-3</v>
      </c>
      <c r="W372" s="30">
        <f t="shared" si="62"/>
        <v>2.3435437417098252E-2</v>
      </c>
      <c r="X372" s="12" t="str">
        <f t="shared" si="57"/>
        <v>YES</v>
      </c>
      <c r="Y372" s="12" t="str">
        <f t="shared" si="58"/>
        <v>NO</v>
      </c>
      <c r="Z372" s="31" t="str">
        <f t="shared" si="65"/>
        <v>NO</v>
      </c>
      <c r="AA372" s="12"/>
      <c r="AB372" s="12"/>
    </row>
    <row r="373" spans="1:28" s="8" customFormat="1" ht="67.5" customHeight="1" x14ac:dyDescent="0.25">
      <c r="A373" s="28">
        <v>372</v>
      </c>
      <c r="B373" s="28" t="s">
        <v>2609</v>
      </c>
      <c r="C373" s="28" t="s">
        <v>172</v>
      </c>
      <c r="D373" s="28" t="s">
        <v>173</v>
      </c>
      <c r="E373" s="28" t="s">
        <v>2610</v>
      </c>
      <c r="F373" s="12"/>
      <c r="G373" s="28" t="s">
        <v>87</v>
      </c>
      <c r="H373" s="28" t="s">
        <v>88</v>
      </c>
      <c r="I373" s="12"/>
      <c r="J373" s="12"/>
      <c r="K373" s="12"/>
      <c r="L373" s="12"/>
      <c r="M373" s="12"/>
      <c r="N373" s="29">
        <v>0.58066227537775195</v>
      </c>
      <c r="O373" s="29">
        <v>0.61676223231213401</v>
      </c>
      <c r="P373" s="29">
        <v>0.25918620048502899</v>
      </c>
      <c r="Q373" s="29">
        <v>5.0389649024388596</v>
      </c>
      <c r="R373" s="29">
        <v>4.5171132536667704</v>
      </c>
      <c r="S373" s="29">
        <v>4.27926504365852</v>
      </c>
      <c r="T373" s="30">
        <f t="shared" si="59"/>
        <v>6.0567924127326318E-2</v>
      </c>
      <c r="U373" s="30">
        <f t="shared" si="60"/>
        <v>0.1365390234153365</v>
      </c>
      <c r="V373" s="30">
        <f t="shared" si="61"/>
        <v>0.11523443536919881</v>
      </c>
      <c r="W373" s="30">
        <f t="shared" si="62"/>
        <v>0.10528186306211368</v>
      </c>
      <c r="X373" s="12" t="str">
        <f t="shared" si="57"/>
        <v>YES</v>
      </c>
      <c r="Y373" s="12" t="str">
        <f t="shared" si="58"/>
        <v>NO</v>
      </c>
      <c r="Z373" s="31" t="str">
        <f t="shared" si="65"/>
        <v>NO</v>
      </c>
      <c r="AA373" s="12"/>
      <c r="AB373" s="12"/>
    </row>
    <row r="374" spans="1:28" s="8" customFormat="1" ht="67.5" customHeight="1" x14ac:dyDescent="0.25">
      <c r="A374" s="28">
        <v>373</v>
      </c>
      <c r="B374" s="28" t="s">
        <v>2618</v>
      </c>
      <c r="C374" s="28" t="s">
        <v>907</v>
      </c>
      <c r="D374" s="28" t="s">
        <v>908</v>
      </c>
      <c r="E374" s="28" t="s">
        <v>2619</v>
      </c>
      <c r="F374" s="12"/>
      <c r="G374" s="28" t="s">
        <v>99</v>
      </c>
      <c r="H374" s="28" t="s">
        <v>100</v>
      </c>
      <c r="I374" s="28" t="s">
        <v>767</v>
      </c>
      <c r="J374" s="28" t="s">
        <v>90</v>
      </c>
      <c r="K374" s="12"/>
      <c r="L374" s="28" t="s">
        <v>768</v>
      </c>
      <c r="M374" s="28" t="s">
        <v>2620</v>
      </c>
      <c r="N374" s="29">
        <v>3.73232087035597E-2</v>
      </c>
      <c r="O374" s="29">
        <v>3.57896344884297E-2</v>
      </c>
      <c r="P374" s="29">
        <v>0.114017557321328</v>
      </c>
      <c r="Q374" s="29">
        <v>5.0110242260765601</v>
      </c>
      <c r="R374" s="29">
        <v>4.4455838839556598</v>
      </c>
      <c r="S374" s="29">
        <v>7.1278868458145199</v>
      </c>
      <c r="T374" s="30">
        <f t="shared" si="59"/>
        <v>1.5995983071515629E-2</v>
      </c>
      <c r="U374" s="30">
        <f t="shared" si="60"/>
        <v>8.0506037952846471E-3</v>
      </c>
      <c r="V374" s="30">
        <f t="shared" si="61"/>
        <v>7.4482195694316857E-3</v>
      </c>
      <c r="W374" s="30">
        <f t="shared" si="62"/>
        <v>1.1283454878277496E-2</v>
      </c>
      <c r="X374" s="12" t="str">
        <f t="shared" si="57"/>
        <v>YES</v>
      </c>
      <c r="Y374" s="12" t="str">
        <f t="shared" si="58"/>
        <v>NO</v>
      </c>
      <c r="Z374" s="31" t="str">
        <f t="shared" si="65"/>
        <v>NO</v>
      </c>
      <c r="AA374" s="12"/>
      <c r="AB374" s="12"/>
    </row>
    <row r="375" spans="1:28" s="8" customFormat="1" ht="67.5" customHeight="1" x14ac:dyDescent="0.25">
      <c r="A375" s="28">
        <v>374</v>
      </c>
      <c r="B375" s="28" t="s">
        <v>2627</v>
      </c>
      <c r="C375" s="28" t="s">
        <v>246</v>
      </c>
      <c r="D375" s="28" t="s">
        <v>247</v>
      </c>
      <c r="E375" s="28" t="s">
        <v>735</v>
      </c>
      <c r="F375" s="12"/>
      <c r="G375" s="28" t="s">
        <v>128</v>
      </c>
      <c r="H375" s="28" t="s">
        <v>129</v>
      </c>
      <c r="I375" s="28" t="s">
        <v>460</v>
      </c>
      <c r="J375" s="28" t="s">
        <v>90</v>
      </c>
      <c r="K375" s="28" t="s">
        <v>2628</v>
      </c>
      <c r="L375" s="28" t="s">
        <v>461</v>
      </c>
      <c r="M375" s="28" t="s">
        <v>2629</v>
      </c>
      <c r="N375" s="29">
        <v>0.26807900000000001</v>
      </c>
      <c r="O375" s="29">
        <v>9.2444999999999999E-2</v>
      </c>
      <c r="P375" s="29">
        <v>0.34188400000000002</v>
      </c>
      <c r="Q375" s="29">
        <v>4.9498930000000003</v>
      </c>
      <c r="R375" s="29">
        <v>4.6367419999999999</v>
      </c>
      <c r="S375" s="29">
        <v>7.6904760000000003</v>
      </c>
      <c r="T375" s="30">
        <f t="shared" si="59"/>
        <v>4.4455505745028004E-2</v>
      </c>
      <c r="U375" s="30">
        <f t="shared" si="60"/>
        <v>1.9937490591454086E-2</v>
      </c>
      <c r="V375" s="30">
        <f t="shared" si="61"/>
        <v>5.4158544437223184E-2</v>
      </c>
      <c r="W375" s="30">
        <f t="shared" si="62"/>
        <v>4.0655408187167404E-2</v>
      </c>
      <c r="X375" s="12" t="str">
        <f t="shared" si="57"/>
        <v>YES</v>
      </c>
      <c r="Y375" s="12" t="str">
        <f t="shared" si="58"/>
        <v>NO</v>
      </c>
      <c r="Z375" s="31" t="str">
        <f t="shared" si="65"/>
        <v>NO</v>
      </c>
      <c r="AA375" s="12"/>
      <c r="AB375" s="12"/>
    </row>
    <row r="376" spans="1:28" s="8" customFormat="1" ht="67.5" customHeight="1" x14ac:dyDescent="0.25">
      <c r="A376" s="28">
        <v>375</v>
      </c>
      <c r="B376" s="28" t="s">
        <v>2631</v>
      </c>
      <c r="C376" s="28" t="s">
        <v>172</v>
      </c>
      <c r="D376" s="28" t="s">
        <v>173</v>
      </c>
      <c r="E376" s="28" t="s">
        <v>174</v>
      </c>
      <c r="F376" s="12"/>
      <c r="G376" s="28" t="s">
        <v>99</v>
      </c>
      <c r="H376" s="28" t="s">
        <v>100</v>
      </c>
      <c r="I376" s="12"/>
      <c r="J376" s="12"/>
      <c r="K376" s="12"/>
      <c r="L376" s="12"/>
      <c r="M376" s="28" t="s">
        <v>2632</v>
      </c>
      <c r="N376" s="29">
        <v>5.5375518290558597E-2</v>
      </c>
      <c r="O376" s="29">
        <v>0.10023371033442401</v>
      </c>
      <c r="P376" s="29">
        <v>0.17445601083866599</v>
      </c>
      <c r="Q376" s="29">
        <v>4.9443588889780896</v>
      </c>
      <c r="R376" s="29">
        <v>4.1445380150375897</v>
      </c>
      <c r="S376" s="29">
        <v>4.23915479373645</v>
      </c>
      <c r="T376" s="30">
        <f t="shared" si="59"/>
        <v>4.1153489156950093E-2</v>
      </c>
      <c r="U376" s="30">
        <f t="shared" si="60"/>
        <v>2.4184531537832912E-2</v>
      </c>
      <c r="V376" s="30">
        <f t="shared" si="61"/>
        <v>1.119973681805362E-2</v>
      </c>
      <c r="W376" s="30">
        <f t="shared" si="62"/>
        <v>2.4764702819941527E-2</v>
      </c>
      <c r="X376" s="12" t="str">
        <f t="shared" si="57"/>
        <v>YES</v>
      </c>
      <c r="Y376" s="12" t="str">
        <f t="shared" si="58"/>
        <v>NO</v>
      </c>
      <c r="Z376" s="31" t="str">
        <f t="shared" si="65"/>
        <v>NO</v>
      </c>
      <c r="AA376" s="12"/>
      <c r="AB376" s="12"/>
    </row>
    <row r="377" spans="1:28" s="8" customFormat="1" ht="67.5" customHeight="1" x14ac:dyDescent="0.25">
      <c r="A377" s="28">
        <v>376</v>
      </c>
      <c r="B377" s="28" t="s">
        <v>2639</v>
      </c>
      <c r="C377" s="28" t="s">
        <v>186</v>
      </c>
      <c r="D377" s="28" t="s">
        <v>187</v>
      </c>
      <c r="E377" s="28" t="s">
        <v>2640</v>
      </c>
      <c r="F377" s="28" t="s">
        <v>2641</v>
      </c>
      <c r="G377" s="28" t="s">
        <v>223</v>
      </c>
      <c r="H377" s="28" t="s">
        <v>224</v>
      </c>
      <c r="I377" s="28" t="s">
        <v>821</v>
      </c>
      <c r="J377" s="28" t="s">
        <v>90</v>
      </c>
      <c r="K377" s="28" t="s">
        <v>1369</v>
      </c>
      <c r="L377" s="28" t="s">
        <v>822</v>
      </c>
      <c r="M377" s="28" t="s">
        <v>2642</v>
      </c>
      <c r="N377" s="29">
        <v>0.21415799999999999</v>
      </c>
      <c r="O377" s="29">
        <v>1.711E-2</v>
      </c>
      <c r="P377" s="29">
        <v>0.14660699999999999</v>
      </c>
      <c r="Q377" s="29">
        <v>4.8733399999999998</v>
      </c>
      <c r="R377" s="29">
        <v>4.2710460000000001</v>
      </c>
      <c r="S377" s="29">
        <v>5.7349680000000003</v>
      </c>
      <c r="T377" s="30">
        <f t="shared" si="59"/>
        <v>2.5563699745142429E-2</v>
      </c>
      <c r="U377" s="30">
        <f t="shared" si="60"/>
        <v>4.0060444209685398E-3</v>
      </c>
      <c r="V377" s="30">
        <f t="shared" si="61"/>
        <v>4.3944809925020624E-2</v>
      </c>
      <c r="W377" s="30">
        <f t="shared" si="62"/>
        <v>2.5395927807080866E-2</v>
      </c>
      <c r="X377" s="12" t="str">
        <f t="shared" si="57"/>
        <v>YES</v>
      </c>
      <c r="Y377" s="12" t="str">
        <f t="shared" si="58"/>
        <v>NO</v>
      </c>
      <c r="Z377" s="31" t="str">
        <f t="shared" si="65"/>
        <v>NO</v>
      </c>
      <c r="AA377" s="12"/>
      <c r="AB377" s="12"/>
    </row>
    <row r="378" spans="1:28" s="8" customFormat="1" ht="67.5" customHeight="1" x14ac:dyDescent="0.25">
      <c r="A378" s="28">
        <v>377</v>
      </c>
      <c r="B378" s="28" t="s">
        <v>2644</v>
      </c>
      <c r="C378" s="28" t="s">
        <v>236</v>
      </c>
      <c r="D378" s="28" t="s">
        <v>237</v>
      </c>
      <c r="E378" s="28" t="s">
        <v>1965</v>
      </c>
      <c r="F378" s="12"/>
      <c r="G378" s="28" t="s">
        <v>87</v>
      </c>
      <c r="H378" s="28" t="s">
        <v>88</v>
      </c>
      <c r="I378" s="12"/>
      <c r="J378" s="12"/>
      <c r="K378" s="28" t="s">
        <v>2645</v>
      </c>
      <c r="L378" s="12"/>
      <c r="M378" s="12"/>
      <c r="N378" s="29">
        <v>0.37978989000000002</v>
      </c>
      <c r="O378" s="29">
        <v>0.24474275000000001</v>
      </c>
      <c r="P378" s="29">
        <v>0.25802576999999999</v>
      </c>
      <c r="Q378" s="29">
        <v>4.8536784700000002</v>
      </c>
      <c r="R378" s="29">
        <v>4.2613812400000004</v>
      </c>
      <c r="S378" s="29">
        <v>4.3359074700000004</v>
      </c>
      <c r="T378" s="30">
        <f t="shared" si="59"/>
        <v>5.9509058204141048E-2</v>
      </c>
      <c r="U378" s="30">
        <f t="shared" si="60"/>
        <v>5.7432728079499402E-2</v>
      </c>
      <c r="V378" s="30">
        <f t="shared" si="61"/>
        <v>7.8247846936593646E-2</v>
      </c>
      <c r="W378" s="30">
        <f t="shared" si="62"/>
        <v>6.5613007465534529E-2</v>
      </c>
      <c r="X378" s="12" t="str">
        <f t="shared" si="57"/>
        <v>YES</v>
      </c>
      <c r="Y378" s="12" t="str">
        <f t="shared" si="58"/>
        <v>NO</v>
      </c>
      <c r="Z378" s="31" t="str">
        <f t="shared" si="65"/>
        <v>NO</v>
      </c>
      <c r="AA378" s="12"/>
      <c r="AB378" s="12"/>
    </row>
    <row r="379" spans="1:28" s="8" customFormat="1" ht="67.5" customHeight="1" x14ac:dyDescent="0.25">
      <c r="A379" s="28">
        <v>378</v>
      </c>
      <c r="B379" s="28" t="s">
        <v>2647</v>
      </c>
      <c r="C379" s="28" t="s">
        <v>448</v>
      </c>
      <c r="D379" s="28" t="s">
        <v>449</v>
      </c>
      <c r="E379" s="28" t="s">
        <v>2101</v>
      </c>
      <c r="F379" s="28" t="s">
        <v>2648</v>
      </c>
      <c r="G379" s="28" t="s">
        <v>99</v>
      </c>
      <c r="H379" s="28" t="s">
        <v>100</v>
      </c>
      <c r="I379" s="12"/>
      <c r="J379" s="12"/>
      <c r="K379" s="28" t="s">
        <v>2649</v>
      </c>
      <c r="L379" s="28" t="s">
        <v>2650</v>
      </c>
      <c r="M379" s="28" t="s">
        <v>2651</v>
      </c>
      <c r="N379" s="29">
        <v>0.458845781673971</v>
      </c>
      <c r="O379" s="29">
        <v>0.30794571303875801</v>
      </c>
      <c r="P379" s="29">
        <v>-0.390644729715661</v>
      </c>
      <c r="Q379" s="29">
        <v>4.8502646498004403</v>
      </c>
      <c r="R379" s="29">
        <v>4.0473434621132904</v>
      </c>
      <c r="S379" s="29">
        <v>4.4044930037752303</v>
      </c>
      <c r="T379" s="30">
        <f t="shared" si="59"/>
        <v>-8.8692326081759476E-2</v>
      </c>
      <c r="U379" s="30">
        <f t="shared" si="60"/>
        <v>7.6085885945040704E-2</v>
      </c>
      <c r="V379" s="30">
        <f t="shared" si="61"/>
        <v>9.4602215508559892E-2</v>
      </c>
      <c r="W379" s="30">
        <f t="shared" si="62"/>
        <v>2.8277244453767343E-2</v>
      </c>
      <c r="X379" s="12" t="str">
        <f t="shared" si="57"/>
        <v>YES</v>
      </c>
      <c r="Y379" s="12" t="str">
        <f t="shared" si="58"/>
        <v>NO</v>
      </c>
      <c r="Z379" s="31" t="str">
        <f t="shared" si="65"/>
        <v>NO</v>
      </c>
      <c r="AA379" s="12"/>
      <c r="AB379" s="12"/>
    </row>
    <row r="380" spans="1:28" s="8" customFormat="1" ht="67.5" customHeight="1" x14ac:dyDescent="0.25">
      <c r="A380" s="28">
        <v>379</v>
      </c>
      <c r="B380" s="28" t="s">
        <v>2653</v>
      </c>
      <c r="C380" s="28" t="s">
        <v>186</v>
      </c>
      <c r="D380" s="28" t="s">
        <v>187</v>
      </c>
      <c r="E380" s="28" t="s">
        <v>2654</v>
      </c>
      <c r="F380" s="28" t="s">
        <v>2655</v>
      </c>
      <c r="G380" s="28" t="s">
        <v>99</v>
      </c>
      <c r="H380" s="28" t="s">
        <v>100</v>
      </c>
      <c r="I380" s="28" t="s">
        <v>2656</v>
      </c>
      <c r="J380" s="28" t="s">
        <v>90</v>
      </c>
      <c r="K380" s="28" t="s">
        <v>521</v>
      </c>
      <c r="L380" s="28" t="s">
        <v>2657</v>
      </c>
      <c r="M380" s="28" t="s">
        <v>2658</v>
      </c>
      <c r="N380" s="29">
        <v>0.108573</v>
      </c>
      <c r="O380" s="29">
        <v>0.11168599999999999</v>
      </c>
      <c r="P380" s="29">
        <v>6.2163000000000003E-2</v>
      </c>
      <c r="Q380" s="29">
        <v>4.8008620000000004</v>
      </c>
      <c r="R380" s="29">
        <v>4.8876609999999996</v>
      </c>
      <c r="S380" s="29">
        <v>4.3375019999999997</v>
      </c>
      <c r="T380" s="30">
        <f t="shared" si="59"/>
        <v>1.43315207693276E-2</v>
      </c>
      <c r="U380" s="30">
        <f t="shared" si="60"/>
        <v>2.2850602772982825E-2</v>
      </c>
      <c r="V380" s="30">
        <f t="shared" si="61"/>
        <v>2.2615313666587374E-2</v>
      </c>
      <c r="W380" s="30">
        <f t="shared" si="62"/>
        <v>2.0135569414713006E-2</v>
      </c>
      <c r="X380" s="12" t="str">
        <f t="shared" si="57"/>
        <v>YES</v>
      </c>
      <c r="Y380" s="12" t="str">
        <f t="shared" si="58"/>
        <v>NO</v>
      </c>
      <c r="Z380" s="31" t="str">
        <f t="shared" si="65"/>
        <v>NO</v>
      </c>
      <c r="AA380" s="12"/>
      <c r="AB380" s="12"/>
    </row>
    <row r="381" spans="1:28" s="8" customFormat="1" ht="67.5" customHeight="1" x14ac:dyDescent="0.25">
      <c r="A381" s="28">
        <v>380</v>
      </c>
      <c r="B381" s="28" t="s">
        <v>2660</v>
      </c>
      <c r="C381" s="28" t="s">
        <v>172</v>
      </c>
      <c r="D381" s="28" t="s">
        <v>173</v>
      </c>
      <c r="E381" s="28" t="s">
        <v>2661</v>
      </c>
      <c r="F381" s="12"/>
      <c r="G381" s="28" t="s">
        <v>128</v>
      </c>
      <c r="H381" s="28" t="s">
        <v>129</v>
      </c>
      <c r="I381" s="12"/>
      <c r="J381" s="12"/>
      <c r="K381" s="12"/>
      <c r="L381" s="12"/>
      <c r="M381" s="28" t="s">
        <v>2662</v>
      </c>
      <c r="N381" s="29">
        <v>7.65873499230076E-2</v>
      </c>
      <c r="O381" s="29">
        <v>8.6752845985123297E-2</v>
      </c>
      <c r="P381" s="29">
        <v>4.6690519527394503E-2</v>
      </c>
      <c r="Q381" s="29">
        <v>4.7970642888916704</v>
      </c>
      <c r="R381" s="29">
        <v>4.4634378094887301</v>
      </c>
      <c r="S381" s="29">
        <v>5.2804694536740504</v>
      </c>
      <c r="T381" s="30">
        <f t="shared" si="59"/>
        <v>8.8421152583144143E-3</v>
      </c>
      <c r="U381" s="30">
        <f t="shared" si="60"/>
        <v>1.9436329055755458E-2</v>
      </c>
      <c r="V381" s="30">
        <f t="shared" si="61"/>
        <v>1.5965462480950529E-2</v>
      </c>
      <c r="W381" s="30">
        <f t="shared" si="62"/>
        <v>1.4444063430263075E-2</v>
      </c>
      <c r="X381" s="12" t="str">
        <f t="shared" si="57"/>
        <v>YES</v>
      </c>
      <c r="Y381" s="12" t="str">
        <f t="shared" si="58"/>
        <v>NO</v>
      </c>
      <c r="Z381" s="31" t="str">
        <f t="shared" si="65"/>
        <v>NO</v>
      </c>
      <c r="AA381" s="12"/>
      <c r="AB381" s="12"/>
    </row>
    <row r="382" spans="1:28" s="8" customFormat="1" ht="67.5" customHeight="1" x14ac:dyDescent="0.25">
      <c r="A382" s="28">
        <v>381</v>
      </c>
      <c r="B382" s="28" t="s">
        <v>2671</v>
      </c>
      <c r="C382" s="28" t="s">
        <v>186</v>
      </c>
      <c r="D382" s="28" t="s">
        <v>187</v>
      </c>
      <c r="E382" s="28" t="s">
        <v>533</v>
      </c>
      <c r="F382" s="28" t="s">
        <v>2672</v>
      </c>
      <c r="G382" s="28" t="s">
        <v>128</v>
      </c>
      <c r="H382" s="28" t="s">
        <v>129</v>
      </c>
      <c r="I382" s="12"/>
      <c r="J382" s="12"/>
      <c r="K382" s="28" t="s">
        <v>338</v>
      </c>
      <c r="L382" s="12"/>
      <c r="M382" s="28" t="s">
        <v>2673</v>
      </c>
      <c r="N382" s="29">
        <v>7.2119000000000003E-2</v>
      </c>
      <c r="O382" s="29">
        <v>0.376919</v>
      </c>
      <c r="P382" s="29">
        <v>0.28038999999999997</v>
      </c>
      <c r="Q382" s="29">
        <v>4.7926520000000004</v>
      </c>
      <c r="R382" s="29">
        <v>6.6258179999999998</v>
      </c>
      <c r="S382" s="29">
        <v>6.3795719999999996</v>
      </c>
      <c r="T382" s="30">
        <f t="shared" si="59"/>
        <v>4.3951224314107591E-2</v>
      </c>
      <c r="U382" s="30">
        <f t="shared" si="60"/>
        <v>5.6886410100609464E-2</v>
      </c>
      <c r="V382" s="30">
        <f t="shared" si="61"/>
        <v>1.5047827382417918E-2</v>
      </c>
      <c r="W382" s="30">
        <f t="shared" si="62"/>
        <v>4.0983609320620777E-2</v>
      </c>
      <c r="X382" s="12" t="str">
        <f t="shared" si="57"/>
        <v>YES</v>
      </c>
      <c r="Y382" s="12" t="str">
        <f t="shared" si="58"/>
        <v>NO</v>
      </c>
      <c r="Z382" s="31" t="str">
        <f t="shared" si="65"/>
        <v>NO</v>
      </c>
      <c r="AA382" s="12"/>
      <c r="AB382" s="12"/>
    </row>
    <row r="383" spans="1:28" s="8" customFormat="1" ht="67.5" customHeight="1" x14ac:dyDescent="0.25">
      <c r="A383" s="28">
        <v>382</v>
      </c>
      <c r="B383" s="28" t="s">
        <v>2679</v>
      </c>
      <c r="C383" s="28" t="s">
        <v>186</v>
      </c>
      <c r="D383" s="28" t="s">
        <v>187</v>
      </c>
      <c r="E383" s="28" t="s">
        <v>2680</v>
      </c>
      <c r="F383" s="28" t="s">
        <v>2681</v>
      </c>
      <c r="G383" s="28" t="s">
        <v>128</v>
      </c>
      <c r="H383" s="28" t="s">
        <v>129</v>
      </c>
      <c r="I383" s="12"/>
      <c r="J383" s="12"/>
      <c r="K383" s="28" t="s">
        <v>338</v>
      </c>
      <c r="L383" s="12"/>
      <c r="M383" s="28" t="s">
        <v>2682</v>
      </c>
      <c r="N383" s="29">
        <v>0.10474700000000001</v>
      </c>
      <c r="O383" s="29">
        <v>9.3467999999999996E-2</v>
      </c>
      <c r="P383" s="29">
        <v>0.108379</v>
      </c>
      <c r="Q383" s="29">
        <v>4.7728609999999998</v>
      </c>
      <c r="R383" s="29">
        <v>4.0884020000000003</v>
      </c>
      <c r="S383" s="29">
        <v>5.4631049999999997</v>
      </c>
      <c r="T383" s="30">
        <f t="shared" si="59"/>
        <v>1.9838351999458187E-2</v>
      </c>
      <c r="U383" s="30">
        <f t="shared" si="60"/>
        <v>2.2861744026150068E-2</v>
      </c>
      <c r="V383" s="30">
        <f t="shared" si="61"/>
        <v>2.1946375559648606E-2</v>
      </c>
      <c r="W383" s="30">
        <f t="shared" si="62"/>
        <v>2.1403666814480055E-2</v>
      </c>
      <c r="X383" s="12" t="str">
        <f t="shared" si="57"/>
        <v>YES</v>
      </c>
      <c r="Y383" s="12" t="str">
        <f t="shared" si="58"/>
        <v>NO</v>
      </c>
      <c r="Z383" s="31" t="str">
        <f t="shared" ref="Z383:Z395" si="66">IF(AVERAGE(N383:P383)&lt;0,"YES","NO")</f>
        <v>NO</v>
      </c>
      <c r="AA383" s="12"/>
      <c r="AB383" s="12"/>
    </row>
    <row r="384" spans="1:28" s="8" customFormat="1" ht="67.5" customHeight="1" x14ac:dyDescent="0.25">
      <c r="A384" s="28">
        <v>383</v>
      </c>
      <c r="B384" s="28" t="s">
        <v>2684</v>
      </c>
      <c r="C384" s="28" t="s">
        <v>142</v>
      </c>
      <c r="D384" s="28" t="s">
        <v>143</v>
      </c>
      <c r="E384" s="28" t="s">
        <v>2685</v>
      </c>
      <c r="F384" s="28" t="s">
        <v>2686</v>
      </c>
      <c r="G384" s="28" t="s">
        <v>128</v>
      </c>
      <c r="H384" s="28" t="s">
        <v>129</v>
      </c>
      <c r="I384" s="12"/>
      <c r="J384" s="12"/>
      <c r="K384" s="28" t="s">
        <v>2687</v>
      </c>
      <c r="L384" s="12"/>
      <c r="M384" s="28" t="s">
        <v>2688</v>
      </c>
      <c r="N384" s="29">
        <v>0.17838668119943901</v>
      </c>
      <c r="O384" s="29">
        <v>8.1875143000712094E-2</v>
      </c>
      <c r="P384" s="29">
        <v>0.10543977133970101</v>
      </c>
      <c r="Q384" s="29">
        <v>4.7576788986339702</v>
      </c>
      <c r="R384" s="29">
        <v>4.3612605344019899</v>
      </c>
      <c r="S384" s="29">
        <v>4.2711218144220604</v>
      </c>
      <c r="T384" s="30">
        <f t="shared" si="59"/>
        <v>2.4686669198632633E-2</v>
      </c>
      <c r="U384" s="30">
        <f t="shared" si="60"/>
        <v>1.8773274917853241E-2</v>
      </c>
      <c r="V384" s="30">
        <f t="shared" si="61"/>
        <v>3.7494476823700225E-2</v>
      </c>
      <c r="W384" s="30">
        <f t="shared" si="62"/>
        <v>2.7311420671005306E-2</v>
      </c>
      <c r="X384" s="12" t="str">
        <f t="shared" si="57"/>
        <v>YES</v>
      </c>
      <c r="Y384" s="12" t="str">
        <f t="shared" si="58"/>
        <v>NO</v>
      </c>
      <c r="Z384" s="31" t="str">
        <f t="shared" si="66"/>
        <v>NO</v>
      </c>
      <c r="AA384" s="12"/>
      <c r="AB384" s="12"/>
    </row>
    <row r="385" spans="1:28" s="8" customFormat="1" ht="67.5" customHeight="1" x14ac:dyDescent="0.25">
      <c r="A385" s="28">
        <v>384</v>
      </c>
      <c r="B385" s="28" t="s">
        <v>2690</v>
      </c>
      <c r="C385" s="28" t="s">
        <v>236</v>
      </c>
      <c r="D385" s="28" t="s">
        <v>237</v>
      </c>
      <c r="E385" s="28" t="s">
        <v>2135</v>
      </c>
      <c r="F385" s="12"/>
      <c r="G385" s="28" t="s">
        <v>87</v>
      </c>
      <c r="H385" s="28" t="s">
        <v>88</v>
      </c>
      <c r="I385" s="12"/>
      <c r="J385" s="12"/>
      <c r="K385" s="28" t="s">
        <v>2691</v>
      </c>
      <c r="L385" s="12"/>
      <c r="M385" s="28" t="s">
        <v>2692</v>
      </c>
      <c r="N385" s="29">
        <v>0.26615209000000001</v>
      </c>
      <c r="O385" s="29">
        <v>0.15806300000000001</v>
      </c>
      <c r="P385" s="29">
        <v>0.15469305999999999</v>
      </c>
      <c r="Q385" s="29">
        <v>4.75144156</v>
      </c>
      <c r="R385" s="29">
        <v>4.4862472699999998</v>
      </c>
      <c r="S385" s="29">
        <v>5.9922609199999997</v>
      </c>
      <c r="T385" s="30">
        <f t="shared" si="59"/>
        <v>2.5815474670618982E-2</v>
      </c>
      <c r="U385" s="30">
        <f t="shared" si="60"/>
        <v>3.5232788227475484E-2</v>
      </c>
      <c r="V385" s="30">
        <f t="shared" si="61"/>
        <v>5.6015019155576024E-2</v>
      </c>
      <c r="W385" s="30">
        <f t="shared" si="62"/>
        <v>3.8011166123512651E-2</v>
      </c>
      <c r="X385" s="12" t="str">
        <f t="shared" si="57"/>
        <v>YES</v>
      </c>
      <c r="Y385" s="12" t="str">
        <f t="shared" si="58"/>
        <v>NO</v>
      </c>
      <c r="Z385" s="31" t="str">
        <f t="shared" si="66"/>
        <v>NO</v>
      </c>
      <c r="AA385" s="12"/>
      <c r="AB385" s="12"/>
    </row>
    <row r="386" spans="1:28" s="8" customFormat="1" ht="67.5" customHeight="1" x14ac:dyDescent="0.25">
      <c r="A386" s="28">
        <v>385</v>
      </c>
      <c r="B386" s="28" t="s">
        <v>2694</v>
      </c>
      <c r="C386" s="28" t="s">
        <v>186</v>
      </c>
      <c r="D386" s="28" t="s">
        <v>187</v>
      </c>
      <c r="E386" s="28" t="s">
        <v>2695</v>
      </c>
      <c r="F386" s="28" t="s">
        <v>2696</v>
      </c>
      <c r="G386" s="28" t="s">
        <v>99</v>
      </c>
      <c r="H386" s="28" t="s">
        <v>100</v>
      </c>
      <c r="I386" s="12"/>
      <c r="J386" s="12"/>
      <c r="K386" s="28" t="s">
        <v>521</v>
      </c>
      <c r="L386" s="12"/>
      <c r="M386" s="28" t="s">
        <v>2697</v>
      </c>
      <c r="N386" s="29">
        <v>6.5835000000000005E-2</v>
      </c>
      <c r="O386" s="29">
        <v>4.9676999999999999E-2</v>
      </c>
      <c r="P386" s="29">
        <v>3.3931999999999997E-2</v>
      </c>
      <c r="Q386" s="29">
        <v>4.7279640000000001</v>
      </c>
      <c r="R386" s="29">
        <v>4.4058450000000002</v>
      </c>
      <c r="S386" s="29">
        <v>4.875769</v>
      </c>
      <c r="T386" s="30">
        <f t="shared" si="59"/>
        <v>6.959312469479173E-3</v>
      </c>
      <c r="U386" s="30">
        <f t="shared" si="60"/>
        <v>1.127524912928167E-2</v>
      </c>
      <c r="V386" s="30">
        <f t="shared" si="61"/>
        <v>1.3924598410647797E-2</v>
      </c>
      <c r="W386" s="30">
        <f t="shared" si="62"/>
        <v>1.0667273489608324E-2</v>
      </c>
      <c r="X386" s="12" t="str">
        <f t="shared" ref="X386:X408" si="67">IF(OR(N386="n.d.",O386="n.d.",P386="n.d.",Q386="n.d.",R386="n.d.",S386="n.d."),"NO","YES")</f>
        <v>YES</v>
      </c>
      <c r="Y386" s="12" t="str">
        <f t="shared" ref="Y386:Y408" si="68">IF(OR(AND(N386&lt;0,O386&lt;0),AND(O386&lt;0,P386&lt;0)),"YES","NO")</f>
        <v>NO</v>
      </c>
      <c r="Z386" s="31" t="str">
        <f t="shared" si="66"/>
        <v>NO</v>
      </c>
      <c r="AA386" s="12"/>
      <c r="AB386" s="12"/>
    </row>
    <row r="387" spans="1:28" s="8" customFormat="1" ht="67.5" customHeight="1" x14ac:dyDescent="0.25">
      <c r="A387" s="28">
        <v>386</v>
      </c>
      <c r="B387" s="28" t="s">
        <v>2699</v>
      </c>
      <c r="C387" s="28" t="s">
        <v>95</v>
      </c>
      <c r="D387" s="28" t="s">
        <v>96</v>
      </c>
      <c r="E387" s="28" t="s">
        <v>2700</v>
      </c>
      <c r="F387" s="28" t="s">
        <v>2701</v>
      </c>
      <c r="G387" s="28" t="s">
        <v>128</v>
      </c>
      <c r="H387" s="28" t="s">
        <v>129</v>
      </c>
      <c r="I387" s="28" t="s">
        <v>2702</v>
      </c>
      <c r="J387" s="28" t="s">
        <v>90</v>
      </c>
      <c r="K387" s="12"/>
      <c r="L387" s="28" t="s">
        <v>2703</v>
      </c>
      <c r="M387" s="28" t="s">
        <v>2704</v>
      </c>
      <c r="N387" s="29">
        <v>0.57650102449813401</v>
      </c>
      <c r="O387" s="29">
        <v>0.92794689355890903</v>
      </c>
      <c r="P387" s="29">
        <v>0.70613422365947898</v>
      </c>
      <c r="Q387" s="29">
        <v>4.6797968917680697</v>
      </c>
      <c r="R387" s="29">
        <v>4.7952067460344496</v>
      </c>
      <c r="S387" s="29">
        <v>5.1496550824227496</v>
      </c>
      <c r="T387" s="30">
        <f t="shared" ref="T387:T408" si="69">P387/S387</f>
        <v>0.137122625177309</v>
      </c>
      <c r="U387" s="30">
        <f t="shared" ref="U387:U408" si="70">O387/R387</f>
        <v>0.19351551303315639</v>
      </c>
      <c r="V387" s="30">
        <f t="shared" ref="V387:V408" si="71">N387/Q387</f>
        <v>0.12318932591117789</v>
      </c>
      <c r="W387" s="30">
        <f t="shared" ref="W387:W408" si="72">SUM(N387:P387)/SUM(Q387:S387)</f>
        <v>0.15115444291765814</v>
      </c>
      <c r="X387" s="12" t="str">
        <f t="shared" si="67"/>
        <v>YES</v>
      </c>
      <c r="Y387" s="12" t="str">
        <f t="shared" si="68"/>
        <v>NO</v>
      </c>
      <c r="Z387" s="31" t="str">
        <f t="shared" si="66"/>
        <v>NO</v>
      </c>
      <c r="AA387" s="12"/>
      <c r="AB387" s="12"/>
    </row>
    <row r="388" spans="1:28" s="8" customFormat="1" ht="67.5" customHeight="1" x14ac:dyDescent="0.25">
      <c r="A388" s="28">
        <v>387</v>
      </c>
      <c r="B388" s="28" t="s">
        <v>2706</v>
      </c>
      <c r="C388" s="28" t="s">
        <v>108</v>
      </c>
      <c r="D388" s="28" t="s">
        <v>109</v>
      </c>
      <c r="E388" s="28" t="s">
        <v>110</v>
      </c>
      <c r="F388" s="12"/>
      <c r="G388" s="28" t="s">
        <v>223</v>
      </c>
      <c r="H388" s="28" t="s">
        <v>224</v>
      </c>
      <c r="I388" s="28" t="s">
        <v>2707</v>
      </c>
      <c r="J388" s="28" t="s">
        <v>90</v>
      </c>
      <c r="K388" s="12"/>
      <c r="L388" s="28" t="s">
        <v>2708</v>
      </c>
      <c r="M388" s="28" t="s">
        <v>2709</v>
      </c>
      <c r="N388" s="29">
        <v>0.510745</v>
      </c>
      <c r="O388" s="29">
        <v>0.481707</v>
      </c>
      <c r="P388" s="29">
        <v>0.88029299999999999</v>
      </c>
      <c r="Q388" s="29">
        <v>4.6644329999999998</v>
      </c>
      <c r="R388" s="29">
        <v>4.5074069999999997</v>
      </c>
      <c r="S388" s="29">
        <v>6.2927960000000001</v>
      </c>
      <c r="T388" s="30">
        <f t="shared" si="69"/>
        <v>0.13988900959128503</v>
      </c>
      <c r="U388" s="30">
        <f t="shared" si="70"/>
        <v>0.10687009182884973</v>
      </c>
      <c r="V388" s="30">
        <f t="shared" si="71"/>
        <v>0.10949776746712837</v>
      </c>
      <c r="W388" s="30">
        <f t="shared" si="72"/>
        <v>0.12109855026655657</v>
      </c>
      <c r="X388" s="12" t="str">
        <f t="shared" si="67"/>
        <v>YES</v>
      </c>
      <c r="Y388" s="12" t="str">
        <f t="shared" si="68"/>
        <v>NO</v>
      </c>
      <c r="Z388" s="31" t="str">
        <f t="shared" si="66"/>
        <v>NO</v>
      </c>
      <c r="AA388" s="12"/>
      <c r="AB388" s="12"/>
    </row>
    <row r="389" spans="1:28" s="8" customFormat="1" ht="67.5" customHeight="1" x14ac:dyDescent="0.25">
      <c r="A389" s="28">
        <v>388</v>
      </c>
      <c r="B389" s="28" t="s">
        <v>2711</v>
      </c>
      <c r="C389" s="28" t="s">
        <v>186</v>
      </c>
      <c r="D389" s="28" t="s">
        <v>187</v>
      </c>
      <c r="E389" s="28" t="s">
        <v>2128</v>
      </c>
      <c r="F389" s="28" t="s">
        <v>2712</v>
      </c>
      <c r="G389" s="28" t="s">
        <v>99</v>
      </c>
      <c r="H389" s="28" t="s">
        <v>100</v>
      </c>
      <c r="I389" s="12"/>
      <c r="J389" s="12"/>
      <c r="K389" s="28" t="s">
        <v>521</v>
      </c>
      <c r="L389" s="12"/>
      <c r="M389" s="28" t="s">
        <v>2713</v>
      </c>
      <c r="N389" s="29">
        <v>1.4520999999999999E-2</v>
      </c>
      <c r="O389" s="29">
        <v>5.8507000000000003E-2</v>
      </c>
      <c r="P389" s="29">
        <v>1.6042000000000001E-2</v>
      </c>
      <c r="Q389" s="29">
        <v>4.6607500000000002</v>
      </c>
      <c r="R389" s="29">
        <v>4.4220179999999996</v>
      </c>
      <c r="S389" s="29">
        <v>5.8647070000000001</v>
      </c>
      <c r="T389" s="30">
        <f t="shared" si="69"/>
        <v>2.7353455168348563E-3</v>
      </c>
      <c r="U389" s="30">
        <f t="shared" si="70"/>
        <v>1.323083714268011E-2</v>
      </c>
      <c r="V389" s="30">
        <f t="shared" si="71"/>
        <v>3.1155929839618082E-3</v>
      </c>
      <c r="W389" s="30">
        <f t="shared" si="72"/>
        <v>5.9588659623113606E-3</v>
      </c>
      <c r="X389" s="12" t="str">
        <f t="shared" si="67"/>
        <v>YES</v>
      </c>
      <c r="Y389" s="12" t="str">
        <f t="shared" si="68"/>
        <v>NO</v>
      </c>
      <c r="Z389" s="31" t="str">
        <f t="shared" si="66"/>
        <v>NO</v>
      </c>
      <c r="AA389" s="12"/>
      <c r="AB389" s="12"/>
    </row>
    <row r="390" spans="1:28" s="8" customFormat="1" ht="67.5" customHeight="1" x14ac:dyDescent="0.25">
      <c r="A390" s="28">
        <v>389</v>
      </c>
      <c r="B390" s="28" t="s">
        <v>2715</v>
      </c>
      <c r="C390" s="28" t="s">
        <v>95</v>
      </c>
      <c r="D390" s="28" t="s">
        <v>96</v>
      </c>
      <c r="E390" s="28" t="s">
        <v>97</v>
      </c>
      <c r="F390" s="12"/>
      <c r="G390" s="28" t="s">
        <v>223</v>
      </c>
      <c r="H390" s="28" t="s">
        <v>224</v>
      </c>
      <c r="I390" s="28" t="s">
        <v>2716</v>
      </c>
      <c r="J390" s="28" t="s">
        <v>748</v>
      </c>
      <c r="K390" s="12"/>
      <c r="L390" s="28" t="s">
        <v>2717</v>
      </c>
      <c r="M390" s="28" t="s">
        <v>2718</v>
      </c>
      <c r="N390" s="29">
        <v>0.101896963121215</v>
      </c>
      <c r="O390" s="29">
        <v>-1.06339773111445E-2</v>
      </c>
      <c r="P390" s="29">
        <v>0.16051511645171401</v>
      </c>
      <c r="Q390" s="29">
        <v>4.6548990450525398</v>
      </c>
      <c r="R390" s="29">
        <v>4.0137197246332903</v>
      </c>
      <c r="S390" s="29">
        <v>5.0346070266375502</v>
      </c>
      <c r="T390" s="30">
        <f t="shared" si="69"/>
        <v>3.1882352605167842E-2</v>
      </c>
      <c r="U390" s="30">
        <f t="shared" si="70"/>
        <v>-2.6494070440147796E-3</v>
      </c>
      <c r="V390" s="30">
        <f t="shared" si="71"/>
        <v>2.1890262739321105E-2</v>
      </c>
      <c r="W390" s="30">
        <f t="shared" si="72"/>
        <v>1.8373637419689708E-2</v>
      </c>
      <c r="X390" s="12" t="str">
        <f t="shared" si="67"/>
        <v>YES</v>
      </c>
      <c r="Y390" s="12" t="str">
        <f t="shared" si="68"/>
        <v>NO</v>
      </c>
      <c r="Z390" s="31" t="str">
        <f t="shared" si="66"/>
        <v>NO</v>
      </c>
      <c r="AA390" s="12"/>
      <c r="AB390" s="12"/>
    </row>
    <row r="391" spans="1:28" s="8" customFormat="1" ht="67.5" customHeight="1" x14ac:dyDescent="0.25">
      <c r="A391" s="28">
        <v>390</v>
      </c>
      <c r="B391" s="28" t="s">
        <v>2720</v>
      </c>
      <c r="C391" s="28" t="s">
        <v>236</v>
      </c>
      <c r="D391" s="28" t="s">
        <v>237</v>
      </c>
      <c r="E391" s="28" t="s">
        <v>2721</v>
      </c>
      <c r="F391" s="12"/>
      <c r="G391" s="28" t="s">
        <v>87</v>
      </c>
      <c r="H391" s="28" t="s">
        <v>88</v>
      </c>
      <c r="I391" s="12"/>
      <c r="J391" s="12"/>
      <c r="K391" s="28" t="s">
        <v>2722</v>
      </c>
      <c r="L391" s="12"/>
      <c r="M391" s="28" t="s">
        <v>2723</v>
      </c>
      <c r="N391" s="29">
        <v>6.8575830000000004E-2</v>
      </c>
      <c r="O391" s="29">
        <v>2.2112739999999999E-2</v>
      </c>
      <c r="P391" s="29">
        <v>8.4229849999999995E-2</v>
      </c>
      <c r="Q391" s="29">
        <v>4.6278082300000003</v>
      </c>
      <c r="R391" s="29">
        <v>4.1657071700000001</v>
      </c>
      <c r="S391" s="29">
        <v>4.6773129899999999</v>
      </c>
      <c r="T391" s="30">
        <f t="shared" si="69"/>
        <v>1.8008170541522817E-2</v>
      </c>
      <c r="U391" s="30">
        <f t="shared" si="70"/>
        <v>5.3082799864686593E-3</v>
      </c>
      <c r="V391" s="30">
        <f t="shared" si="71"/>
        <v>1.4818209094200086E-2</v>
      </c>
      <c r="W391" s="30">
        <f t="shared" si="72"/>
        <v>1.2984978721119316E-2</v>
      </c>
      <c r="X391" s="12" t="str">
        <f t="shared" si="67"/>
        <v>YES</v>
      </c>
      <c r="Y391" s="12" t="str">
        <f t="shared" si="68"/>
        <v>NO</v>
      </c>
      <c r="Z391" s="31" t="str">
        <f t="shared" si="66"/>
        <v>NO</v>
      </c>
      <c r="AA391" s="12"/>
      <c r="AB391" s="12"/>
    </row>
    <row r="392" spans="1:28" s="8" customFormat="1" ht="67.5" customHeight="1" x14ac:dyDescent="0.25">
      <c r="A392" s="28">
        <v>391</v>
      </c>
      <c r="B392" s="28" t="s">
        <v>2725</v>
      </c>
      <c r="C392" s="28" t="s">
        <v>186</v>
      </c>
      <c r="D392" s="28" t="s">
        <v>187</v>
      </c>
      <c r="E392" s="28" t="s">
        <v>2726</v>
      </c>
      <c r="F392" s="28" t="s">
        <v>2727</v>
      </c>
      <c r="G392" s="28" t="s">
        <v>223</v>
      </c>
      <c r="H392" s="28" t="s">
        <v>224</v>
      </c>
      <c r="I392" s="12"/>
      <c r="J392" s="12"/>
      <c r="K392" s="28" t="s">
        <v>1369</v>
      </c>
      <c r="L392" s="12"/>
      <c r="M392" s="28" t="s">
        <v>2728</v>
      </c>
      <c r="N392" s="29">
        <v>0.17544399999999999</v>
      </c>
      <c r="O392" s="29">
        <v>5.2705000000000002E-2</v>
      </c>
      <c r="P392" s="29">
        <v>-0.17843899999999999</v>
      </c>
      <c r="Q392" s="29">
        <v>4.6197480000000004</v>
      </c>
      <c r="R392" s="29">
        <v>4.0029760000000003</v>
      </c>
      <c r="S392" s="29">
        <v>4.0797379999999999</v>
      </c>
      <c r="T392" s="30">
        <f t="shared" si="69"/>
        <v>-4.3737857676154693E-2</v>
      </c>
      <c r="U392" s="30">
        <f t="shared" si="70"/>
        <v>1.3166454158106368E-2</v>
      </c>
      <c r="V392" s="30">
        <f t="shared" si="71"/>
        <v>3.7976963245614261E-2</v>
      </c>
      <c r="W392" s="30">
        <f t="shared" si="72"/>
        <v>3.9134145805750096E-3</v>
      </c>
      <c r="X392" s="12" t="str">
        <f t="shared" si="67"/>
        <v>YES</v>
      </c>
      <c r="Y392" s="12" t="str">
        <f t="shared" si="68"/>
        <v>NO</v>
      </c>
      <c r="Z392" s="31" t="str">
        <f t="shared" si="66"/>
        <v>NO</v>
      </c>
      <c r="AA392" s="12"/>
      <c r="AB392" s="12"/>
    </row>
    <row r="393" spans="1:28" s="8" customFormat="1" ht="67.5" customHeight="1" x14ac:dyDescent="0.25">
      <c r="A393" s="28">
        <v>392</v>
      </c>
      <c r="B393" s="28" t="s">
        <v>2730</v>
      </c>
      <c r="C393" s="28" t="s">
        <v>186</v>
      </c>
      <c r="D393" s="28" t="s">
        <v>187</v>
      </c>
      <c r="E393" s="28" t="s">
        <v>2731</v>
      </c>
      <c r="F393" s="28" t="s">
        <v>2732</v>
      </c>
      <c r="G393" s="28" t="s">
        <v>87</v>
      </c>
      <c r="H393" s="28" t="s">
        <v>88</v>
      </c>
      <c r="I393" s="28" t="s">
        <v>990</v>
      </c>
      <c r="J393" s="28" t="s">
        <v>2451</v>
      </c>
      <c r="K393" s="28" t="s">
        <v>2733</v>
      </c>
      <c r="L393" s="28" t="s">
        <v>991</v>
      </c>
      <c r="M393" s="28" t="s">
        <v>2734</v>
      </c>
      <c r="N393" s="29">
        <v>0.34479100000000001</v>
      </c>
      <c r="O393" s="29">
        <v>5.2213000000000002E-2</v>
      </c>
      <c r="P393" s="29">
        <v>0.37243300000000001</v>
      </c>
      <c r="Q393" s="29">
        <v>4.6158999999999999</v>
      </c>
      <c r="R393" s="29">
        <v>4.0035249999999998</v>
      </c>
      <c r="S393" s="29">
        <v>4.7849269999999997</v>
      </c>
      <c r="T393" s="30">
        <f t="shared" si="69"/>
        <v>7.7834625272235086E-2</v>
      </c>
      <c r="U393" s="30">
        <f t="shared" si="70"/>
        <v>1.3041756951686329E-2</v>
      </c>
      <c r="V393" s="30">
        <f t="shared" si="71"/>
        <v>7.4696375571394538E-2</v>
      </c>
      <c r="W393" s="30">
        <f t="shared" si="72"/>
        <v>5.7402028833620611E-2</v>
      </c>
      <c r="X393" s="12" t="str">
        <f t="shared" si="67"/>
        <v>YES</v>
      </c>
      <c r="Y393" s="12" t="str">
        <f t="shared" si="68"/>
        <v>NO</v>
      </c>
      <c r="Z393" s="31" t="str">
        <f t="shared" si="66"/>
        <v>NO</v>
      </c>
      <c r="AA393" s="12"/>
      <c r="AB393" s="12"/>
    </row>
    <row r="394" spans="1:28" s="8" customFormat="1" ht="67.5" customHeight="1" x14ac:dyDescent="0.25">
      <c r="A394" s="28">
        <v>393</v>
      </c>
      <c r="B394" s="28" t="s">
        <v>2736</v>
      </c>
      <c r="C394" s="28" t="s">
        <v>236</v>
      </c>
      <c r="D394" s="28" t="s">
        <v>237</v>
      </c>
      <c r="E394" s="28" t="s">
        <v>657</v>
      </c>
      <c r="F394" s="12"/>
      <c r="G394" s="28" t="s">
        <v>87</v>
      </c>
      <c r="H394" s="28" t="s">
        <v>88</v>
      </c>
      <c r="I394" s="12"/>
      <c r="J394" s="12"/>
      <c r="K394" s="28" t="s">
        <v>2737</v>
      </c>
      <c r="L394" s="12"/>
      <c r="M394" s="28" t="s">
        <v>2738</v>
      </c>
      <c r="N394" s="29">
        <v>0.11793288</v>
      </c>
      <c r="O394" s="29">
        <v>0.10492588</v>
      </c>
      <c r="P394" s="29">
        <v>7.0154670000000002E-2</v>
      </c>
      <c r="Q394" s="29">
        <v>4.5998153200000003</v>
      </c>
      <c r="R394" s="29">
        <v>4.0433693899999996</v>
      </c>
      <c r="S394" s="29">
        <v>4.4109924700000001</v>
      </c>
      <c r="T394" s="30">
        <f t="shared" si="69"/>
        <v>1.5904509127398263E-2</v>
      </c>
      <c r="U394" s="30">
        <f t="shared" si="70"/>
        <v>2.5950109890899679E-2</v>
      </c>
      <c r="V394" s="30">
        <f t="shared" si="71"/>
        <v>2.5638611943229059E-2</v>
      </c>
      <c r="W394" s="30">
        <f t="shared" si="72"/>
        <v>2.2445951664339218E-2</v>
      </c>
      <c r="X394" s="12" t="str">
        <f t="shared" si="67"/>
        <v>YES</v>
      </c>
      <c r="Y394" s="12" t="str">
        <f t="shared" si="68"/>
        <v>NO</v>
      </c>
      <c r="Z394" s="31" t="str">
        <f t="shared" si="66"/>
        <v>NO</v>
      </c>
      <c r="AA394" s="12"/>
      <c r="AB394" s="12"/>
    </row>
    <row r="395" spans="1:28" s="8" customFormat="1" ht="67.5" customHeight="1" x14ac:dyDescent="0.25">
      <c r="A395" s="28">
        <v>394</v>
      </c>
      <c r="B395" s="28" t="s">
        <v>2740</v>
      </c>
      <c r="C395" s="28" t="s">
        <v>186</v>
      </c>
      <c r="D395" s="28" t="s">
        <v>187</v>
      </c>
      <c r="E395" s="28" t="s">
        <v>526</v>
      </c>
      <c r="F395" s="28" t="s">
        <v>2741</v>
      </c>
      <c r="G395" s="28" t="s">
        <v>87</v>
      </c>
      <c r="H395" s="28" t="s">
        <v>88</v>
      </c>
      <c r="I395" s="28" t="s">
        <v>878</v>
      </c>
      <c r="J395" s="28" t="s">
        <v>90</v>
      </c>
      <c r="K395" s="28" t="s">
        <v>198</v>
      </c>
      <c r="L395" s="28" t="s">
        <v>1084</v>
      </c>
      <c r="M395" s="28" t="s">
        <v>2742</v>
      </c>
      <c r="N395" s="29">
        <v>0.155112</v>
      </c>
      <c r="O395" s="29">
        <v>0.19669</v>
      </c>
      <c r="P395" s="29">
        <v>0.63450099999999998</v>
      </c>
      <c r="Q395" s="29">
        <v>4.5950519999999999</v>
      </c>
      <c r="R395" s="29">
        <v>6.9556579999999997</v>
      </c>
      <c r="S395" s="29">
        <v>5.883051</v>
      </c>
      <c r="T395" s="30">
        <f t="shared" si="69"/>
        <v>0.10785237115911454</v>
      </c>
      <c r="U395" s="30">
        <f t="shared" si="70"/>
        <v>2.8277698529743701E-2</v>
      </c>
      <c r="V395" s="30">
        <f t="shared" si="71"/>
        <v>3.375631004828672E-2</v>
      </c>
      <c r="W395" s="30">
        <f t="shared" si="72"/>
        <v>5.6574310041304345E-2</v>
      </c>
      <c r="X395" s="12" t="str">
        <f t="shared" si="67"/>
        <v>YES</v>
      </c>
      <c r="Y395" s="12" t="str">
        <f t="shared" si="68"/>
        <v>NO</v>
      </c>
      <c r="Z395" s="31" t="str">
        <f t="shared" si="66"/>
        <v>NO</v>
      </c>
      <c r="AA395" s="12"/>
      <c r="AB395" s="12"/>
    </row>
    <row r="396" spans="1:28" s="8" customFormat="1" ht="67.5" customHeight="1" x14ac:dyDescent="0.25">
      <c r="A396" s="28">
        <v>395</v>
      </c>
      <c r="B396" s="28" t="s">
        <v>2756</v>
      </c>
      <c r="C396" s="28" t="s">
        <v>108</v>
      </c>
      <c r="D396" s="28" t="s">
        <v>109</v>
      </c>
      <c r="E396" s="28" t="s">
        <v>2757</v>
      </c>
      <c r="F396" s="12"/>
      <c r="G396" s="28" t="s">
        <v>87</v>
      </c>
      <c r="H396" s="28" t="s">
        <v>88</v>
      </c>
      <c r="I396" s="28" t="s">
        <v>2758</v>
      </c>
      <c r="J396" s="28" t="s">
        <v>90</v>
      </c>
      <c r="K396" s="28" t="s">
        <v>2759</v>
      </c>
      <c r="L396" s="28" t="s">
        <v>2760</v>
      </c>
      <c r="M396" s="28" t="s">
        <v>2761</v>
      </c>
      <c r="N396" s="29">
        <v>8.3331000000000002E-2</v>
      </c>
      <c r="O396" s="29">
        <v>-7.5603000000000004E-2</v>
      </c>
      <c r="P396" s="29">
        <v>0.12665399999999999</v>
      </c>
      <c r="Q396" s="29">
        <v>4.4863210000000002</v>
      </c>
      <c r="R396" s="29">
        <v>4.8387149999999997</v>
      </c>
      <c r="S396" s="29">
        <v>6.2710679999999996</v>
      </c>
      <c r="T396" s="30">
        <f t="shared" si="69"/>
        <v>2.0196559820432499E-2</v>
      </c>
      <c r="U396" s="30">
        <f t="shared" si="70"/>
        <v>-1.5624602812936908E-2</v>
      </c>
      <c r="V396" s="30">
        <f t="shared" si="71"/>
        <v>1.8574462237543859E-2</v>
      </c>
      <c r="W396" s="30">
        <f t="shared" si="72"/>
        <v>8.6163826555657741E-3</v>
      </c>
      <c r="X396" s="12" t="str">
        <f t="shared" si="67"/>
        <v>YES</v>
      </c>
      <c r="Y396" s="12" t="str">
        <f t="shared" si="68"/>
        <v>NO</v>
      </c>
      <c r="Z396" s="31" t="str">
        <f t="shared" ref="Z396:Z401" si="73">IF(AVERAGE(N396:P396)&lt;0,"YES","NO")</f>
        <v>NO</v>
      </c>
      <c r="AA396" s="12"/>
      <c r="AB396" s="12"/>
    </row>
    <row r="397" spans="1:28" s="8" customFormat="1" ht="67.5" customHeight="1" x14ac:dyDescent="0.25">
      <c r="A397" s="28">
        <v>396</v>
      </c>
      <c r="B397" s="28" t="s">
        <v>2763</v>
      </c>
      <c r="C397" s="28" t="s">
        <v>1326</v>
      </c>
      <c r="D397" s="28" t="s">
        <v>1327</v>
      </c>
      <c r="E397" s="28" t="s">
        <v>1328</v>
      </c>
      <c r="F397" s="12"/>
      <c r="G397" s="28" t="s">
        <v>128</v>
      </c>
      <c r="H397" s="28" t="s">
        <v>129</v>
      </c>
      <c r="I397" s="12"/>
      <c r="J397" s="12"/>
      <c r="K397" s="12"/>
      <c r="L397" s="12"/>
      <c r="M397" s="28" t="s">
        <v>2764</v>
      </c>
      <c r="N397" s="29">
        <v>0.56215300000000001</v>
      </c>
      <c r="O397" s="29">
        <v>0.61477700000000002</v>
      </c>
      <c r="P397" s="29">
        <v>0.72189099999999995</v>
      </c>
      <c r="Q397" s="29">
        <v>4.4779039999999997</v>
      </c>
      <c r="R397" s="29">
        <v>4.8782889999999997</v>
      </c>
      <c r="S397" s="29">
        <v>5.6421250000000001</v>
      </c>
      <c r="T397" s="30">
        <f t="shared" si="69"/>
        <v>0.12794665130602387</v>
      </c>
      <c r="U397" s="30">
        <f t="shared" si="70"/>
        <v>0.12602307899347498</v>
      </c>
      <c r="V397" s="30">
        <f t="shared" si="71"/>
        <v>0.12553931482229186</v>
      </c>
      <c r="W397" s="30">
        <f t="shared" si="72"/>
        <v>0.12660226300042443</v>
      </c>
      <c r="X397" s="12" t="str">
        <f t="shared" si="67"/>
        <v>YES</v>
      </c>
      <c r="Y397" s="12" t="str">
        <f t="shared" si="68"/>
        <v>NO</v>
      </c>
      <c r="Z397" s="31" t="str">
        <f t="shared" si="73"/>
        <v>NO</v>
      </c>
      <c r="AA397" s="12"/>
      <c r="AB397" s="12"/>
    </row>
    <row r="398" spans="1:28" s="8" customFormat="1" ht="67.5" customHeight="1" x14ac:dyDescent="0.25">
      <c r="A398" s="28">
        <v>397</v>
      </c>
      <c r="B398" s="28" t="s">
        <v>2766</v>
      </c>
      <c r="C398" s="28" t="s">
        <v>236</v>
      </c>
      <c r="D398" s="28" t="s">
        <v>237</v>
      </c>
      <c r="E398" s="28" t="s">
        <v>2331</v>
      </c>
      <c r="F398" s="12"/>
      <c r="G398" s="28" t="s">
        <v>87</v>
      </c>
      <c r="H398" s="28" t="s">
        <v>88</v>
      </c>
      <c r="I398" s="12"/>
      <c r="J398" s="12"/>
      <c r="K398" s="28" t="s">
        <v>2767</v>
      </c>
      <c r="L398" s="28" t="s">
        <v>2768</v>
      </c>
      <c r="M398" s="28" t="s">
        <v>2769</v>
      </c>
      <c r="N398" s="29">
        <v>0.15558784000000001</v>
      </c>
      <c r="O398" s="29">
        <v>0.16324553999999999</v>
      </c>
      <c r="P398" s="29">
        <v>0.36352193999999999</v>
      </c>
      <c r="Q398" s="29">
        <v>4.4402886600000002</v>
      </c>
      <c r="R398" s="29">
        <v>4.1712976499999996</v>
      </c>
      <c r="S398" s="29">
        <v>4.87962396</v>
      </c>
      <c r="T398" s="30">
        <f t="shared" si="69"/>
        <v>7.4497941435634721E-2</v>
      </c>
      <c r="U398" s="30">
        <f t="shared" si="70"/>
        <v>3.9135433070809515E-2</v>
      </c>
      <c r="V398" s="30">
        <f t="shared" si="71"/>
        <v>3.50400282309574E-2</v>
      </c>
      <c r="W398" s="30">
        <f t="shared" si="72"/>
        <v>5.057776925449995E-2</v>
      </c>
      <c r="X398" s="12" t="str">
        <f t="shared" si="67"/>
        <v>YES</v>
      </c>
      <c r="Y398" s="12" t="str">
        <f t="shared" si="68"/>
        <v>NO</v>
      </c>
      <c r="Z398" s="31" t="str">
        <f t="shared" si="73"/>
        <v>NO</v>
      </c>
      <c r="AA398" s="12"/>
      <c r="AB398" s="12"/>
    </row>
    <row r="399" spans="1:28" s="8" customFormat="1" ht="67.5" customHeight="1" x14ac:dyDescent="0.25">
      <c r="A399" s="28">
        <v>398</v>
      </c>
      <c r="B399" s="28" t="s">
        <v>2771</v>
      </c>
      <c r="C399" s="28" t="s">
        <v>246</v>
      </c>
      <c r="D399" s="28" t="s">
        <v>247</v>
      </c>
      <c r="E399" s="28" t="s">
        <v>248</v>
      </c>
      <c r="F399" s="12"/>
      <c r="G399" s="28" t="s">
        <v>128</v>
      </c>
      <c r="H399" s="28" t="s">
        <v>129</v>
      </c>
      <c r="I399" s="12"/>
      <c r="J399" s="12"/>
      <c r="K399" s="28" t="s">
        <v>1724</v>
      </c>
      <c r="L399" s="12"/>
      <c r="M399" s="28" t="s">
        <v>2772</v>
      </c>
      <c r="N399" s="29">
        <v>0.36750453999999999</v>
      </c>
      <c r="O399" s="29">
        <v>0.44667975999999998</v>
      </c>
      <c r="P399" s="29">
        <v>0.59196919000000003</v>
      </c>
      <c r="Q399" s="29">
        <v>4.4188369490000001</v>
      </c>
      <c r="R399" s="29">
        <v>4.6856433700000002</v>
      </c>
      <c r="S399" s="29">
        <v>5.9484298290000002</v>
      </c>
      <c r="T399" s="30">
        <f t="shared" si="69"/>
        <v>9.9516882104586729E-2</v>
      </c>
      <c r="U399" s="30">
        <f t="shared" si="70"/>
        <v>9.5329440319739903E-2</v>
      </c>
      <c r="V399" s="30">
        <f t="shared" si="71"/>
        <v>8.3167707756939907E-2</v>
      </c>
      <c r="W399" s="30">
        <f t="shared" si="72"/>
        <v>9.3414062541709114E-2</v>
      </c>
      <c r="X399" s="12" t="str">
        <f t="shared" si="67"/>
        <v>YES</v>
      </c>
      <c r="Y399" s="12" t="str">
        <f t="shared" si="68"/>
        <v>NO</v>
      </c>
      <c r="Z399" s="31" t="str">
        <f t="shared" si="73"/>
        <v>NO</v>
      </c>
      <c r="AA399" s="12"/>
      <c r="AB399" s="12"/>
    </row>
    <row r="400" spans="1:28" s="8" customFormat="1" ht="67.5" customHeight="1" x14ac:dyDescent="0.25">
      <c r="A400" s="28">
        <v>399</v>
      </c>
      <c r="B400" s="28" t="s">
        <v>2774</v>
      </c>
      <c r="C400" s="28" t="s">
        <v>186</v>
      </c>
      <c r="D400" s="28" t="s">
        <v>187</v>
      </c>
      <c r="E400" s="28" t="s">
        <v>2775</v>
      </c>
      <c r="F400" s="28" t="s">
        <v>2776</v>
      </c>
      <c r="G400" s="28" t="s">
        <v>87</v>
      </c>
      <c r="H400" s="28" t="s">
        <v>88</v>
      </c>
      <c r="I400" s="12"/>
      <c r="J400" s="12"/>
      <c r="K400" s="28" t="s">
        <v>2777</v>
      </c>
      <c r="L400" s="12"/>
      <c r="M400" s="28" t="s">
        <v>2778</v>
      </c>
      <c r="N400" s="29">
        <v>0.22514000000000001</v>
      </c>
      <c r="O400" s="29">
        <v>0.153776</v>
      </c>
      <c r="P400" s="29">
        <v>7.4800000000000005E-2</v>
      </c>
      <c r="Q400" s="29">
        <v>4.4046900000000004</v>
      </c>
      <c r="R400" s="29">
        <v>4.2227959999999998</v>
      </c>
      <c r="S400" s="29">
        <v>4.1332769999999996</v>
      </c>
      <c r="T400" s="30">
        <f t="shared" si="69"/>
        <v>1.8097020838429172E-2</v>
      </c>
      <c r="U400" s="30">
        <f t="shared" si="70"/>
        <v>3.6415682879305564E-2</v>
      </c>
      <c r="V400" s="30">
        <f t="shared" si="71"/>
        <v>5.1113699261469019E-2</v>
      </c>
      <c r="W400" s="30">
        <f t="shared" si="72"/>
        <v>3.5555554162396086E-2</v>
      </c>
      <c r="X400" s="12" t="str">
        <f t="shared" si="67"/>
        <v>YES</v>
      </c>
      <c r="Y400" s="12" t="str">
        <f t="shared" si="68"/>
        <v>NO</v>
      </c>
      <c r="Z400" s="31" t="str">
        <f t="shared" si="73"/>
        <v>NO</v>
      </c>
      <c r="AA400" s="12"/>
      <c r="AB400" s="12"/>
    </row>
    <row r="401" spans="1:28" s="8" customFormat="1" ht="67.5" customHeight="1" x14ac:dyDescent="0.25">
      <c r="A401" s="28">
        <v>400</v>
      </c>
      <c r="B401" s="28" t="s">
        <v>2780</v>
      </c>
      <c r="C401" s="28" t="s">
        <v>326</v>
      </c>
      <c r="D401" s="28" t="s">
        <v>327</v>
      </c>
      <c r="E401" s="28" t="s">
        <v>2781</v>
      </c>
      <c r="F401" s="12"/>
      <c r="G401" s="28" t="s">
        <v>87</v>
      </c>
      <c r="H401" s="28" t="s">
        <v>88</v>
      </c>
      <c r="I401" s="12"/>
      <c r="J401" s="12"/>
      <c r="K401" s="28" t="s">
        <v>2782</v>
      </c>
      <c r="L401" s="28" t="s">
        <v>2783</v>
      </c>
      <c r="M401" s="28" t="s">
        <v>2784</v>
      </c>
      <c r="N401" s="29">
        <v>0.375</v>
      </c>
      <c r="O401" s="29">
        <v>6.9237000000000007E-2</v>
      </c>
      <c r="P401" s="29">
        <v>-0.309</v>
      </c>
      <c r="Q401" s="29">
        <v>4.1909999999999998</v>
      </c>
      <c r="R401" s="29">
        <v>5.5197029999999998</v>
      </c>
      <c r="S401" s="29">
        <v>7.2930000000000001</v>
      </c>
      <c r="T401" s="30">
        <f t="shared" si="69"/>
        <v>-4.2369395310571781E-2</v>
      </c>
      <c r="U401" s="30">
        <f t="shared" si="70"/>
        <v>1.2543609683347095E-2</v>
      </c>
      <c r="V401" s="30">
        <f t="shared" si="71"/>
        <v>8.9477451682176093E-2</v>
      </c>
      <c r="W401" s="30">
        <f t="shared" si="72"/>
        <v>7.9533852126210391E-3</v>
      </c>
      <c r="X401" s="12" t="str">
        <f t="shared" si="67"/>
        <v>YES</v>
      </c>
      <c r="Y401" s="12" t="str">
        <f t="shared" si="68"/>
        <v>NO</v>
      </c>
      <c r="Z401" s="31" t="str">
        <f t="shared" si="73"/>
        <v>NO</v>
      </c>
      <c r="AA401" s="12"/>
      <c r="AB401" s="12"/>
    </row>
    <row r="402" spans="1:28" s="8" customFormat="1" ht="67.5" customHeight="1" x14ac:dyDescent="0.25">
      <c r="A402" s="28">
        <v>401</v>
      </c>
      <c r="B402" s="28" t="s">
        <v>2793</v>
      </c>
      <c r="C402" s="28" t="s">
        <v>108</v>
      </c>
      <c r="D402" s="28" t="s">
        <v>109</v>
      </c>
      <c r="E402" s="28" t="s">
        <v>2794</v>
      </c>
      <c r="F402" s="12"/>
      <c r="G402" s="28" t="s">
        <v>128</v>
      </c>
      <c r="H402" s="28" t="s">
        <v>129</v>
      </c>
      <c r="I402" s="28" t="s">
        <v>528</v>
      </c>
      <c r="J402" s="28" t="s">
        <v>90</v>
      </c>
      <c r="K402" s="28" t="s">
        <v>2795</v>
      </c>
      <c r="L402" s="28" t="s">
        <v>529</v>
      </c>
      <c r="M402" s="28" t="s">
        <v>2796</v>
      </c>
      <c r="N402" s="29">
        <v>0.66650100000000001</v>
      </c>
      <c r="O402" s="29">
        <v>0.52121300000000004</v>
      </c>
      <c r="P402" s="29">
        <v>0.437253</v>
      </c>
      <c r="Q402" s="29">
        <v>4.2468539999999999</v>
      </c>
      <c r="R402" s="29">
        <v>4.6140829999999999</v>
      </c>
      <c r="S402" s="29">
        <v>5.1357949999999999</v>
      </c>
      <c r="T402" s="30">
        <f t="shared" si="69"/>
        <v>8.5138328145885886E-2</v>
      </c>
      <c r="U402" s="30">
        <f t="shared" si="70"/>
        <v>0.1129613403139909</v>
      </c>
      <c r="V402" s="30">
        <f t="shared" si="71"/>
        <v>0.15693993718644436</v>
      </c>
      <c r="W402" s="30">
        <f t="shared" si="72"/>
        <v>0.11609617159205451</v>
      </c>
      <c r="X402" s="12" t="str">
        <f t="shared" si="67"/>
        <v>YES</v>
      </c>
      <c r="Y402" s="12" t="str">
        <f t="shared" si="68"/>
        <v>NO</v>
      </c>
      <c r="Z402" s="31" t="str">
        <f t="shared" ref="Z402:Z408" si="74">IF(AVERAGE(N402:P402)&lt;0,"YES","NO")</f>
        <v>NO</v>
      </c>
      <c r="AA402" s="12"/>
      <c r="AB402" s="12"/>
    </row>
    <row r="403" spans="1:28" s="8" customFormat="1" ht="67.5" customHeight="1" x14ac:dyDescent="0.25">
      <c r="A403" s="28">
        <v>402</v>
      </c>
      <c r="B403" s="28" t="s">
        <v>2798</v>
      </c>
      <c r="C403" s="28" t="s">
        <v>326</v>
      </c>
      <c r="D403" s="28" t="s">
        <v>327</v>
      </c>
      <c r="E403" s="28" t="s">
        <v>2799</v>
      </c>
      <c r="F403" s="28" t="s">
        <v>2800</v>
      </c>
      <c r="G403" s="28" t="s">
        <v>87</v>
      </c>
      <c r="H403" s="28" t="s">
        <v>88</v>
      </c>
      <c r="I403" s="12"/>
      <c r="J403" s="12"/>
      <c r="K403" s="28" t="s">
        <v>2801</v>
      </c>
      <c r="L403" s="28" t="s">
        <v>2802</v>
      </c>
      <c r="M403" s="28" t="s">
        <v>2803</v>
      </c>
      <c r="N403" s="29">
        <v>0.124</v>
      </c>
      <c r="O403" s="29">
        <v>7.5999999999999998E-2</v>
      </c>
      <c r="P403" s="29">
        <v>0.25</v>
      </c>
      <c r="Q403" s="29">
        <v>4.3319999999999999</v>
      </c>
      <c r="R403" s="29">
        <v>4.2300000000000004</v>
      </c>
      <c r="S403" s="29">
        <v>4.8049999999999997</v>
      </c>
      <c r="T403" s="30">
        <f t="shared" si="69"/>
        <v>5.2029136316337155E-2</v>
      </c>
      <c r="U403" s="30">
        <f t="shared" si="70"/>
        <v>1.796690307328605E-2</v>
      </c>
      <c r="V403" s="30">
        <f t="shared" si="71"/>
        <v>2.8624192059095107E-2</v>
      </c>
      <c r="W403" s="30">
        <f t="shared" si="72"/>
        <v>3.366499588538939E-2</v>
      </c>
      <c r="X403" s="12" t="str">
        <f t="shared" si="67"/>
        <v>YES</v>
      </c>
      <c r="Y403" s="12" t="str">
        <f t="shared" si="68"/>
        <v>NO</v>
      </c>
      <c r="Z403" s="31" t="str">
        <f t="shared" si="74"/>
        <v>NO</v>
      </c>
      <c r="AA403" s="12"/>
      <c r="AB403" s="12"/>
    </row>
    <row r="404" spans="1:28" s="8" customFormat="1" ht="67.5" customHeight="1" x14ac:dyDescent="0.25">
      <c r="A404" s="28">
        <v>403</v>
      </c>
      <c r="B404" s="28" t="s">
        <v>2805</v>
      </c>
      <c r="C404" s="28" t="s">
        <v>186</v>
      </c>
      <c r="D404" s="28" t="s">
        <v>187</v>
      </c>
      <c r="E404" s="28" t="s">
        <v>2806</v>
      </c>
      <c r="F404" s="28" t="s">
        <v>2807</v>
      </c>
      <c r="G404" s="28" t="s">
        <v>128</v>
      </c>
      <c r="H404" s="28" t="s">
        <v>129</v>
      </c>
      <c r="I404" s="28" t="s">
        <v>2808</v>
      </c>
      <c r="J404" s="28" t="s">
        <v>102</v>
      </c>
      <c r="K404" s="28" t="s">
        <v>2809</v>
      </c>
      <c r="L404" s="28" t="s">
        <v>2810</v>
      </c>
      <c r="M404" s="28" t="s">
        <v>2811</v>
      </c>
      <c r="N404" s="29">
        <v>0.52615500000000004</v>
      </c>
      <c r="O404" s="29">
        <v>0.67699399999999998</v>
      </c>
      <c r="P404" s="29">
        <v>0.54979900000000004</v>
      </c>
      <c r="Q404" s="29">
        <v>4.3112240000000002</v>
      </c>
      <c r="R404" s="29">
        <v>4.5797739999999996</v>
      </c>
      <c r="S404" s="29">
        <v>6.4946970000000004</v>
      </c>
      <c r="T404" s="30">
        <f t="shared" si="69"/>
        <v>8.4653525791888368E-2</v>
      </c>
      <c r="U404" s="30">
        <f t="shared" si="70"/>
        <v>0.14782257814468575</v>
      </c>
      <c r="V404" s="30">
        <f t="shared" si="71"/>
        <v>0.12204306711968574</v>
      </c>
      <c r="W404" s="30">
        <f t="shared" si="72"/>
        <v>0.11393362470788612</v>
      </c>
      <c r="X404" s="12" t="str">
        <f t="shared" si="67"/>
        <v>YES</v>
      </c>
      <c r="Y404" s="12" t="str">
        <f t="shared" si="68"/>
        <v>NO</v>
      </c>
      <c r="Z404" s="31" t="str">
        <f t="shared" si="74"/>
        <v>NO</v>
      </c>
      <c r="AA404" s="12"/>
      <c r="AB404" s="12"/>
    </row>
    <row r="405" spans="1:28" s="8" customFormat="1" ht="67.5" customHeight="1" x14ac:dyDescent="0.25">
      <c r="A405" s="28">
        <v>404</v>
      </c>
      <c r="B405" s="28" t="s">
        <v>2813</v>
      </c>
      <c r="C405" s="28" t="s">
        <v>186</v>
      </c>
      <c r="D405" s="28" t="s">
        <v>187</v>
      </c>
      <c r="E405" s="28" t="s">
        <v>2397</v>
      </c>
      <c r="F405" s="28" t="s">
        <v>2814</v>
      </c>
      <c r="G405" s="28" t="s">
        <v>87</v>
      </c>
      <c r="H405" s="28" t="s">
        <v>88</v>
      </c>
      <c r="I405" s="12"/>
      <c r="J405" s="12"/>
      <c r="K405" s="28" t="s">
        <v>191</v>
      </c>
      <c r="L405" s="12"/>
      <c r="M405" s="12"/>
      <c r="N405" s="29">
        <v>0.986873</v>
      </c>
      <c r="O405" s="29">
        <v>0.91635999999999995</v>
      </c>
      <c r="P405" s="29">
        <v>0.34415000000000001</v>
      </c>
      <c r="Q405" s="29">
        <v>4.2752920000000003</v>
      </c>
      <c r="R405" s="29">
        <v>5.887759</v>
      </c>
      <c r="S405" s="29">
        <v>5.5845419999999999</v>
      </c>
      <c r="T405" s="30">
        <f t="shared" si="69"/>
        <v>6.1625465436556844E-2</v>
      </c>
      <c r="U405" s="30">
        <f t="shared" si="70"/>
        <v>0.15563816385826934</v>
      </c>
      <c r="V405" s="30">
        <f t="shared" si="71"/>
        <v>0.23083171862880944</v>
      </c>
      <c r="W405" s="30">
        <f t="shared" si="72"/>
        <v>0.14271279426639996</v>
      </c>
      <c r="X405" s="12" t="str">
        <f t="shared" si="67"/>
        <v>YES</v>
      </c>
      <c r="Y405" s="12" t="str">
        <f t="shared" si="68"/>
        <v>NO</v>
      </c>
      <c r="Z405" s="31" t="str">
        <f t="shared" si="74"/>
        <v>NO</v>
      </c>
      <c r="AA405" s="12"/>
      <c r="AB405" s="12"/>
    </row>
    <row r="406" spans="1:28" s="8" customFormat="1" ht="67.5" customHeight="1" x14ac:dyDescent="0.25">
      <c r="A406" s="28">
        <v>405</v>
      </c>
      <c r="B406" s="28" t="s">
        <v>2816</v>
      </c>
      <c r="C406" s="28" t="s">
        <v>236</v>
      </c>
      <c r="D406" s="28" t="s">
        <v>237</v>
      </c>
      <c r="E406" s="28" t="s">
        <v>2817</v>
      </c>
      <c r="F406" s="12"/>
      <c r="G406" s="28" t="s">
        <v>223</v>
      </c>
      <c r="H406" s="28" t="s">
        <v>224</v>
      </c>
      <c r="I406" s="12"/>
      <c r="J406" s="12"/>
      <c r="K406" s="28" t="s">
        <v>2818</v>
      </c>
      <c r="L406" s="12"/>
      <c r="M406" s="28" t="s">
        <v>2819</v>
      </c>
      <c r="N406" s="29">
        <v>19.018428620000002</v>
      </c>
      <c r="O406" s="29">
        <v>1.89428817</v>
      </c>
      <c r="P406" s="29">
        <v>0.85753480999999998</v>
      </c>
      <c r="Q406" s="29">
        <v>4.2098721389999998</v>
      </c>
      <c r="R406" s="29">
        <v>7.6934041000000004</v>
      </c>
      <c r="S406" s="29">
        <v>5.2289578800000003</v>
      </c>
      <c r="T406" s="30">
        <f t="shared" si="69"/>
        <v>0.16399726861062416</v>
      </c>
      <c r="U406" s="30">
        <f t="shared" si="70"/>
        <v>0.24622236728732344</v>
      </c>
      <c r="V406" s="30">
        <f t="shared" si="71"/>
        <v>4.5175786798402813</v>
      </c>
      <c r="W406" s="30">
        <f t="shared" si="72"/>
        <v>1.270718777760359</v>
      </c>
      <c r="X406" s="12" t="str">
        <f t="shared" si="67"/>
        <v>YES</v>
      </c>
      <c r="Y406" s="12" t="str">
        <f t="shared" si="68"/>
        <v>NO</v>
      </c>
      <c r="Z406" s="31" t="str">
        <f t="shared" si="74"/>
        <v>NO</v>
      </c>
      <c r="AA406" s="12"/>
      <c r="AB406" s="12"/>
    </row>
    <row r="407" spans="1:28" s="8" customFormat="1" ht="67.5" customHeight="1" x14ac:dyDescent="0.25">
      <c r="A407" s="28">
        <v>406</v>
      </c>
      <c r="B407" s="28" t="s">
        <v>2821</v>
      </c>
      <c r="C407" s="28" t="s">
        <v>186</v>
      </c>
      <c r="D407" s="28" t="s">
        <v>187</v>
      </c>
      <c r="E407" s="28" t="s">
        <v>2822</v>
      </c>
      <c r="F407" s="28" t="s">
        <v>2823</v>
      </c>
      <c r="G407" s="28" t="s">
        <v>87</v>
      </c>
      <c r="H407" s="28" t="s">
        <v>88</v>
      </c>
      <c r="I407" s="28" t="s">
        <v>2824</v>
      </c>
      <c r="J407" s="28" t="s">
        <v>167</v>
      </c>
      <c r="K407" s="28" t="s">
        <v>198</v>
      </c>
      <c r="L407" s="28" t="s">
        <v>2825</v>
      </c>
      <c r="M407" s="28" t="s">
        <v>2826</v>
      </c>
      <c r="N407" s="29">
        <v>0.415383</v>
      </c>
      <c r="O407" s="29">
        <v>0.39712500000000001</v>
      </c>
      <c r="P407" s="29">
        <v>0.44018600000000002</v>
      </c>
      <c r="Q407" s="29">
        <v>4.1835870000000002</v>
      </c>
      <c r="R407" s="29">
        <v>4.0831840000000001</v>
      </c>
      <c r="S407" s="29">
        <v>4.9691879999999999</v>
      </c>
      <c r="T407" s="30">
        <f t="shared" si="69"/>
        <v>8.8583084399302264E-2</v>
      </c>
      <c r="U407" s="30">
        <f t="shared" si="70"/>
        <v>9.7258658928914291E-2</v>
      </c>
      <c r="V407" s="30">
        <f t="shared" si="71"/>
        <v>9.9288720421016705E-2</v>
      </c>
      <c r="W407" s="30">
        <f t="shared" si="72"/>
        <v>9.4643236655538129E-2</v>
      </c>
      <c r="X407" s="12" t="str">
        <f t="shared" si="67"/>
        <v>YES</v>
      </c>
      <c r="Y407" s="12" t="str">
        <f t="shared" si="68"/>
        <v>NO</v>
      </c>
      <c r="Z407" s="31" t="str">
        <f t="shared" si="74"/>
        <v>NO</v>
      </c>
      <c r="AA407" s="12"/>
      <c r="AB407" s="12"/>
    </row>
    <row r="408" spans="1:28" s="8" customFormat="1" ht="67.5" customHeight="1" x14ac:dyDescent="0.25">
      <c r="A408" s="28">
        <v>407</v>
      </c>
      <c r="B408" s="28" t="s">
        <v>2828</v>
      </c>
      <c r="C408" s="28" t="s">
        <v>186</v>
      </c>
      <c r="D408" s="28" t="s">
        <v>187</v>
      </c>
      <c r="E408" s="28" t="s">
        <v>2829</v>
      </c>
      <c r="F408" s="28" t="s">
        <v>2830</v>
      </c>
      <c r="G408" s="28" t="s">
        <v>99</v>
      </c>
      <c r="H408" s="28" t="s">
        <v>100</v>
      </c>
      <c r="I408" s="28" t="s">
        <v>2831</v>
      </c>
      <c r="J408" s="28" t="s">
        <v>90</v>
      </c>
      <c r="K408" s="28" t="s">
        <v>521</v>
      </c>
      <c r="L408" s="28" t="s">
        <v>2832</v>
      </c>
      <c r="M408" s="28" t="s">
        <v>2833</v>
      </c>
      <c r="N408" s="29">
        <v>0.29721500000000001</v>
      </c>
      <c r="O408" s="29">
        <v>0.27466299999999999</v>
      </c>
      <c r="P408" s="29">
        <v>0.52968199999999999</v>
      </c>
      <c r="Q408" s="29">
        <v>4.0022880000000001</v>
      </c>
      <c r="R408" s="29">
        <v>6.2215740000000004</v>
      </c>
      <c r="S408" s="29">
        <v>9.8893439999999995</v>
      </c>
      <c r="T408" s="30">
        <f t="shared" si="69"/>
        <v>5.356088331035911E-2</v>
      </c>
      <c r="U408" s="30">
        <f t="shared" si="70"/>
        <v>4.4146867014681491E-2</v>
      </c>
      <c r="V408" s="30">
        <f t="shared" si="71"/>
        <v>7.4261272552100202E-2</v>
      </c>
      <c r="W408" s="30">
        <f t="shared" si="72"/>
        <v>5.4767996708232403E-2</v>
      </c>
      <c r="X408" s="12" t="str">
        <f t="shared" si="67"/>
        <v>YES</v>
      </c>
      <c r="Y408" s="12" t="str">
        <f t="shared" si="68"/>
        <v>NO</v>
      </c>
      <c r="Z408" s="31" t="str">
        <f t="shared" si="74"/>
        <v>NO</v>
      </c>
      <c r="AA408" s="12"/>
      <c r="AB408" s="12"/>
    </row>
    <row r="410" spans="1:28" ht="57.75" customHeight="1" x14ac:dyDescent="0.25">
      <c r="T410" s="19" t="s">
        <v>2873</v>
      </c>
      <c r="U410" s="19" t="s">
        <v>2874</v>
      </c>
      <c r="V410" s="19" t="s">
        <v>2875</v>
      </c>
      <c r="W410" s="20" t="s">
        <v>2876</v>
      </c>
    </row>
    <row r="411" spans="1:28" ht="19.5" customHeight="1" x14ac:dyDescent="0.25">
      <c r="S411" s="12" t="s">
        <v>2842</v>
      </c>
      <c r="T411" s="12">
        <f>COUNT(T2:T408)</f>
        <v>407</v>
      </c>
      <c r="U411" s="12">
        <f t="shared" ref="U411:V411" si="75">COUNT(U2:U408)</f>
        <v>407</v>
      </c>
      <c r="V411" s="12">
        <f t="shared" si="75"/>
        <v>407</v>
      </c>
      <c r="W411" s="12">
        <f t="shared" ref="W411" si="76">COUNT(W2:W408)</f>
        <v>407</v>
      </c>
    </row>
    <row r="412" spans="1:28" ht="19.5" customHeight="1" thickBot="1" x14ac:dyDescent="0.3">
      <c r="S412" s="13" t="s">
        <v>2843</v>
      </c>
      <c r="T412" s="14">
        <f>MIN(T2:T408)</f>
        <v>-8.8692326081759476E-2</v>
      </c>
      <c r="U412" s="14">
        <f t="shared" ref="U412:V412" si="77">MIN(U2:U408)</f>
        <v>-0.18872698725001016</v>
      </c>
      <c r="V412" s="14">
        <f t="shared" si="77"/>
        <v>-6.2773546478080339E-2</v>
      </c>
      <c r="W412" s="23">
        <f t="shared" ref="W412" si="78">MIN(W2:W408)</f>
        <v>3.6399229895142427E-4</v>
      </c>
    </row>
    <row r="413" spans="1:28" ht="19.5" customHeight="1" x14ac:dyDescent="0.25">
      <c r="S413" s="15" t="s">
        <v>2871</v>
      </c>
      <c r="T413" s="16">
        <f>QUARTILE(T2:T408,1)</f>
        <v>2.1437304065965557E-2</v>
      </c>
      <c r="U413" s="16">
        <f t="shared" ref="U413" si="79">QUARTILE(U2:U408,1)</f>
        <v>1.2819193246372013E-2</v>
      </c>
      <c r="V413" s="21">
        <f>QUARTILE(V2:V408,1)</f>
        <v>3.6816511670556051E-2</v>
      </c>
      <c r="W413" s="25">
        <f t="shared" ref="W413" si="80">QUARTILE(W2:W408,1)</f>
        <v>2.8410994595744497E-2</v>
      </c>
    </row>
    <row r="414" spans="1:28" ht="19.5" customHeight="1" x14ac:dyDescent="0.25">
      <c r="S414" s="17" t="s">
        <v>2844</v>
      </c>
      <c r="T414" s="18">
        <f>MEDIAN(T2:T408)</f>
        <v>4.8105278753377945E-2</v>
      </c>
      <c r="U414" s="18">
        <f t="shared" ref="U414:V414" si="81">MEDIAN(U2:U408)</f>
        <v>4.3029376980366005E-2</v>
      </c>
      <c r="V414" s="22">
        <f t="shared" si="81"/>
        <v>7.3871968896013385E-2</v>
      </c>
      <c r="W414" s="26">
        <f t="shared" ref="W414" si="82">MEDIAN(W2:W408)</f>
        <v>5.6793395717231486E-2</v>
      </c>
    </row>
    <row r="415" spans="1:28" ht="19.5" customHeight="1" thickBot="1" x14ac:dyDescent="0.3">
      <c r="S415" s="15" t="s">
        <v>2872</v>
      </c>
      <c r="T415" s="16">
        <f>QUARTILE(T2:T408,3)</f>
        <v>9.3577001559384101E-2</v>
      </c>
      <c r="U415" s="16">
        <f t="shared" ref="U415:V415" si="83">QUARTILE(U2:U408,3)</f>
        <v>8.4719459050414919E-2</v>
      </c>
      <c r="V415" s="21">
        <f t="shared" si="83"/>
        <v>0.12264467824673488</v>
      </c>
      <c r="W415" s="27">
        <f t="shared" ref="W415" si="84">QUARTILE(W2:W408,3)</f>
        <v>9.9799440027890901E-2</v>
      </c>
    </row>
    <row r="416" spans="1:28" ht="19.5" customHeight="1" x14ac:dyDescent="0.25">
      <c r="S416" s="13" t="s">
        <v>2845</v>
      </c>
      <c r="T416" s="14">
        <f>MAX(T2:T408)</f>
        <v>0.35234763244348732</v>
      </c>
      <c r="U416" s="14">
        <f t="shared" ref="U416:V416" si="85">MAX(U2:U408)</f>
        <v>0.32164113079415507</v>
      </c>
      <c r="V416" s="14">
        <f t="shared" si="85"/>
        <v>4.5175786798402813</v>
      </c>
      <c r="W416" s="24">
        <f t="shared" ref="W416" si="86">MAX(W2:W408)</f>
        <v>1.270718777760359</v>
      </c>
    </row>
  </sheetData>
  <autoFilter ref="A1:Z408" xr:uid="{00000000-0001-0000-0100-000000000000}"/>
  <phoneticPr fontId="9" type="noConversion"/>
  <hyperlinks>
    <hyperlink ref="M4" r:id="rId1" xr:uid="{AE142C5C-C29D-4946-BBFA-B1F8D25E33BA}"/>
    <hyperlink ref="M5" r:id="rId2" xr:uid="{4D7EE040-E25F-43D8-A10C-5CCEA82F69EB}"/>
    <hyperlink ref="M6" r:id="rId3" xr:uid="{DE06279C-1327-4887-AC94-626B98F0DDB4}"/>
    <hyperlink ref="M7" r:id="rId4" xr:uid="{33A3216D-8DF3-4B4D-83DD-4C873765AC81}"/>
    <hyperlink ref="M10" r:id="rId5" xr:uid="{DCBB270D-D35B-4CDB-AB42-29539ABD6A7B}"/>
    <hyperlink ref="M13" r:id="rId6" xr:uid="{CE6085E4-79F6-4DC0-96FF-89869AE62E75}"/>
    <hyperlink ref="M16" r:id="rId7" xr:uid="{9A432B11-A0F8-49AD-85D8-1FFB0FB34383}"/>
    <hyperlink ref="M20" r:id="rId8" xr:uid="{59E63773-36E4-444F-9950-94707E557D4F}"/>
    <hyperlink ref="M21" r:id="rId9" xr:uid="{2BFD5BE9-5509-4CA0-9D06-F951F86CD4A5}"/>
    <hyperlink ref="M22" r:id="rId10" xr:uid="{67C43480-62F7-4113-A7CD-FF5C592EF156}"/>
    <hyperlink ref="M23" r:id="rId11" xr:uid="{AE140C83-461A-4C0E-BA82-1017EE753981}"/>
    <hyperlink ref="M24" r:id="rId12" xr:uid="{372DA9CB-4C0A-4311-A5B7-06D4CD5C10D6}"/>
    <hyperlink ref="M25" r:id="rId13" xr:uid="{32CF8233-B021-4211-B952-95046CE67C09}"/>
    <hyperlink ref="M28" r:id="rId14" xr:uid="{43DC4837-8340-46CF-861D-2B0451054DA6}"/>
    <hyperlink ref="M30" r:id="rId15" xr:uid="{5DACE1B9-61DD-4920-960F-A46FF7489626}"/>
    <hyperlink ref="M32" r:id="rId16" xr:uid="{311AEAB9-DD3F-4B9C-B06C-0AAEE0DB4F0E}"/>
    <hyperlink ref="M34" r:id="rId17" xr:uid="{22140766-AA11-4D5D-869D-8E7C8E14E0D3}"/>
    <hyperlink ref="M36" r:id="rId18" xr:uid="{1D976493-C0B3-4255-84A4-FBA5DE117895}"/>
    <hyperlink ref="M37" r:id="rId19" xr:uid="{E8EE2D3F-593D-4037-B606-F6BAA6E75E9C}"/>
    <hyperlink ref="M39" r:id="rId20" xr:uid="{84DF9B40-EE09-4315-BF55-8C8F06E97D37}"/>
    <hyperlink ref="M41" r:id="rId21" xr:uid="{998D34AA-F0CC-45F2-A600-D684127E5F0F}"/>
    <hyperlink ref="M42" r:id="rId22" xr:uid="{3625774C-FB3F-4840-9C3F-11DB72E79490}"/>
    <hyperlink ref="M43" r:id="rId23" xr:uid="{CC2D65F2-27F5-4355-86D8-B075DC27A5C7}"/>
    <hyperlink ref="M45" r:id="rId24" xr:uid="{422CAAF4-5256-49B6-B84B-15D6D16AAE55}"/>
    <hyperlink ref="M47" r:id="rId25" xr:uid="{A3E172E3-B408-4FE3-973C-7DDB91CB29D4}"/>
    <hyperlink ref="M51" r:id="rId26" xr:uid="{C30156AF-0C3E-483C-A943-DCD794237002}"/>
    <hyperlink ref="M52" r:id="rId27" xr:uid="{D670A214-5853-49B8-91F8-2286DC34108D}"/>
    <hyperlink ref="M54" r:id="rId28" xr:uid="{1BFF368B-79E3-476A-A3D9-C026194ABA00}"/>
    <hyperlink ref="M56" r:id="rId29" xr:uid="{285972A2-8CF1-4892-88DB-35B21B6480B3}"/>
    <hyperlink ref="M58" r:id="rId30" xr:uid="{6A53BCED-4D96-4EBF-8AFE-FA2E13BD30A3}"/>
    <hyperlink ref="M59" r:id="rId31" xr:uid="{9ADD39A1-E6BE-4170-B20E-323C87F0541E}"/>
    <hyperlink ref="M60" r:id="rId32" xr:uid="{E163E271-AE9B-4D51-A2AD-A430809319A4}"/>
    <hyperlink ref="M62" r:id="rId33" xr:uid="{E7C73365-9017-4FA0-BF5B-1AF768FF6088}"/>
    <hyperlink ref="M65" r:id="rId34" xr:uid="{9F246F82-E0BC-46DD-A9E7-7763563EFBFC}"/>
    <hyperlink ref="M66" r:id="rId35" xr:uid="{BC451271-EB8F-4D7E-8C70-186E500AF534}"/>
    <hyperlink ref="M67" r:id="rId36" xr:uid="{92E638E2-0B37-4CBE-8A76-3714D4E86DD3}"/>
    <hyperlink ref="M68" r:id="rId37" xr:uid="{8FD72272-84D4-49E7-AEF0-EF9D0D5B4B55}"/>
    <hyperlink ref="M69" r:id="rId38" xr:uid="{25BA877D-A054-4EBB-9ED9-0331B70DADB1}"/>
    <hyperlink ref="M71" r:id="rId39" xr:uid="{D8F6CF6B-80C2-4942-BEA3-C2E15B4AC7C2}"/>
    <hyperlink ref="M72" r:id="rId40" xr:uid="{58084A61-ADCC-4BBC-83FE-8C153733B159}"/>
    <hyperlink ref="M73" r:id="rId41" xr:uid="{4693064D-80EE-4901-ADF0-2D4A28BDC062}"/>
    <hyperlink ref="M75" r:id="rId42" xr:uid="{21BC6E66-9D05-48BE-A546-6B2E713DDDE3}"/>
    <hyperlink ref="M76" r:id="rId43" xr:uid="{4A31B1F8-6E81-4E05-B67A-B429A42FABC3}"/>
    <hyperlink ref="M79" r:id="rId44" xr:uid="{F648FC4D-DB05-4E70-9A07-C78DA8AD613C}"/>
    <hyperlink ref="M81" r:id="rId45" xr:uid="{D7AE5869-F010-4C34-8FB2-271A66B60973}"/>
    <hyperlink ref="M82" r:id="rId46" xr:uid="{E6935EDA-2E6F-4A63-92DC-7F8EDD9AA410}"/>
    <hyperlink ref="M84" r:id="rId47" xr:uid="{3C38392A-586E-404A-BE97-D1D7E8CA99AD}"/>
    <hyperlink ref="M86" r:id="rId48" xr:uid="{1716D1F7-DE43-48E7-BB94-6AF2E48086FF}"/>
    <hyperlink ref="M88" r:id="rId49" xr:uid="{4874C90D-E4F1-421C-A2FF-0FAFEA3BF7F2}"/>
    <hyperlink ref="M90" r:id="rId50" xr:uid="{4033707C-FC4E-48F3-8F30-8E8A4C1552DA}"/>
    <hyperlink ref="M91" r:id="rId51" xr:uid="{B6C3FD8E-D9C1-4D00-BD4F-68F0EBF85C0E}"/>
    <hyperlink ref="M94" r:id="rId52" xr:uid="{3AAED04C-3722-47E6-B5D1-1B9F9B18EE7D}"/>
    <hyperlink ref="M95" r:id="rId53" xr:uid="{AE1CBF90-8FFB-4B85-BD91-225E3D9C45A0}"/>
    <hyperlink ref="M96" r:id="rId54" xr:uid="{50FE06A9-5757-4F4B-BCC7-E5D09D4E8287}"/>
    <hyperlink ref="M99" r:id="rId55" xr:uid="{DEF28CEE-91AB-46B1-B4B0-3A089B765BCD}"/>
    <hyperlink ref="M100" r:id="rId56" xr:uid="{D767C18D-3336-49BE-AD3E-077FF0EC53F8}"/>
    <hyperlink ref="M101" r:id="rId57" xr:uid="{5A7C0911-ECAF-4839-ABF5-A4867F5E722B}"/>
    <hyperlink ref="M102" r:id="rId58" xr:uid="{DD4802E5-368E-48EE-B4EA-BD128D05671F}"/>
    <hyperlink ref="M104" r:id="rId59" xr:uid="{27630BE9-57B4-4ED3-96D6-BFBBE6FF64B9}"/>
    <hyperlink ref="M105" r:id="rId60" xr:uid="{20102AD3-EFDD-425B-AB8A-E6B906961D92}"/>
    <hyperlink ref="M106" r:id="rId61" xr:uid="{9D74C776-F592-4504-9DC3-B763921B4329}"/>
    <hyperlink ref="M107" r:id="rId62" xr:uid="{83974945-2A70-46EF-BCD4-140A51FEDB07}"/>
    <hyperlink ref="M108" r:id="rId63" xr:uid="{024438A2-9F20-4C8A-8C38-9F6375785371}"/>
    <hyperlink ref="M110" r:id="rId64" xr:uid="{0899E95B-CD5A-4045-B492-E9D4879FBEA6}"/>
    <hyperlink ref="M111" r:id="rId65" xr:uid="{E0AE1D80-921E-44BA-8001-0B110040D3F8}"/>
    <hyperlink ref="M112" r:id="rId66" xr:uid="{146F896A-2AE4-4FBD-9C77-AF6B63CB344C}"/>
    <hyperlink ref="M113" r:id="rId67" xr:uid="{8CBB502A-A324-4E70-BA8B-45A25B2BBCA7}"/>
    <hyperlink ref="M114" r:id="rId68" xr:uid="{44E5470E-CDD8-4E78-AA9D-9AD234464D89}"/>
    <hyperlink ref="M115" r:id="rId69" xr:uid="{8D54BE95-D6BD-4272-9737-E3A143B9C520}"/>
    <hyperlink ref="M117" r:id="rId70" xr:uid="{90102611-055B-4B9B-B191-408763353123}"/>
    <hyperlink ref="M118" r:id="rId71" xr:uid="{EA3D372E-3893-4A0F-B57D-F0E7C7DBE9BD}"/>
    <hyperlink ref="M119" r:id="rId72" xr:uid="{B69B9636-B9A3-459C-B83A-5CDF80656ED9}"/>
    <hyperlink ref="M121" r:id="rId73" xr:uid="{4C1EFA7E-7FE5-4231-894C-CB53748D2E6F}"/>
    <hyperlink ref="M122" r:id="rId74" xr:uid="{5416D404-E949-4557-9EF2-76847ABEF20B}"/>
    <hyperlink ref="M123" r:id="rId75" xr:uid="{AECDB5E7-4AE5-45E3-8954-FDE9A483CAAB}"/>
    <hyperlink ref="M125" r:id="rId76" xr:uid="{553A048A-6ACF-4E43-8215-D3A86324C299}"/>
    <hyperlink ref="M128" r:id="rId77" xr:uid="{F1BE64A0-73DC-4B70-AF45-6EBB08740E3C}"/>
    <hyperlink ref="M129" r:id="rId78" xr:uid="{7EAEE598-444E-42C7-A2B0-0ED903677ECB}"/>
    <hyperlink ref="M130" r:id="rId79" xr:uid="{37AF932C-8256-4A6D-BF39-E384BE50658C}"/>
    <hyperlink ref="M131" r:id="rId80" xr:uid="{F8C38E13-0476-425C-B3A9-A3B87A2E06EB}"/>
    <hyperlink ref="M132" r:id="rId81" xr:uid="{3E3C765D-D636-41EC-B3F8-D3475D0624B5}"/>
    <hyperlink ref="M134" r:id="rId82" xr:uid="{1DDAC163-BAEC-4B7E-9490-053A5E1A1E91}"/>
    <hyperlink ref="M136" r:id="rId83" xr:uid="{D3402963-8E35-4295-899E-F09102F284F6}"/>
    <hyperlink ref="M138" r:id="rId84" xr:uid="{230A4FF5-44E5-4747-9AA2-BE1A7B4BD91F}"/>
    <hyperlink ref="M139" r:id="rId85" xr:uid="{E829B90D-1C7F-4738-8535-B371EC8D67B9}"/>
    <hyperlink ref="M141" r:id="rId86" xr:uid="{2A0DAC18-547B-4F8F-B2DA-0F6BB1B5F781}"/>
    <hyperlink ref="M143" r:id="rId87" xr:uid="{668AD8F3-D82E-4FC7-9CFD-5046C7821C05}"/>
    <hyperlink ref="M146" r:id="rId88" xr:uid="{DF825F15-7F34-4A9E-BB8A-62AB9CCF3019}"/>
    <hyperlink ref="M147" r:id="rId89" xr:uid="{FF2F2574-A6B1-4378-B259-86B94C19CF5F}"/>
    <hyperlink ref="M148" r:id="rId90" xr:uid="{5DAA687B-D679-4C49-8070-6C4AEE5E73CD}"/>
    <hyperlink ref="M150" r:id="rId91" xr:uid="{934A0400-4106-4C4D-82A6-FA19E8242953}"/>
    <hyperlink ref="M154" r:id="rId92" xr:uid="{418C3AFF-CEDC-4BAA-A7B6-02F24121111B}"/>
    <hyperlink ref="M156" r:id="rId93" xr:uid="{83239112-6EEC-4490-A668-7C37368A30BF}"/>
    <hyperlink ref="M157" r:id="rId94" xr:uid="{50425B4F-608C-43E5-8019-9DD3A3678552}"/>
    <hyperlink ref="M158" r:id="rId95" xr:uid="{9D73F14B-9251-4F28-88C6-DC97BB61DFB6}"/>
    <hyperlink ref="M162" r:id="rId96" xr:uid="{FD27808E-4E11-46B4-A7D7-9FA87644E977}"/>
    <hyperlink ref="M163" r:id="rId97" xr:uid="{7A25C00F-65D5-4033-8369-A7452486BB66}"/>
    <hyperlink ref="M164" r:id="rId98" xr:uid="{A37EC0AD-969D-4908-82E7-0DCB78CE3711}"/>
    <hyperlink ref="M165" r:id="rId99" xr:uid="{D20D6793-E19D-4901-814F-9112277D0A27}"/>
    <hyperlink ref="M167" r:id="rId100" xr:uid="{B22F6D8C-3BC4-4CE6-9F7D-F1C63B094685}"/>
    <hyperlink ref="M168" r:id="rId101" xr:uid="{8586B9E0-40AA-4F62-B985-827642D9C675}"/>
    <hyperlink ref="M169" r:id="rId102" xr:uid="{92863C1F-ECF3-481B-BE04-B767EF2790F2}"/>
    <hyperlink ref="M170" r:id="rId103" xr:uid="{FA19148F-3C2D-44A2-AFDA-3D61AF13C7E1}"/>
    <hyperlink ref="M171" r:id="rId104" xr:uid="{A0157133-B9FA-4410-A81B-1D9767135E1D}"/>
    <hyperlink ref="M173" r:id="rId105" xr:uid="{B0DEF645-C996-47E0-8585-C73A2E108666}"/>
    <hyperlink ref="M175" r:id="rId106" xr:uid="{150FFF8C-CC8D-4C03-9C66-FD24D6D08613}"/>
    <hyperlink ref="M179" r:id="rId107" xr:uid="{8FE6AD8C-B616-4F72-85D9-8796B12CC05C}"/>
    <hyperlink ref="M180" r:id="rId108" xr:uid="{F0770815-2646-481F-A3A7-88F06A8BF70E}"/>
    <hyperlink ref="M181" r:id="rId109" xr:uid="{640816F2-1189-4767-9C44-2648F7F0DFEA}"/>
    <hyperlink ref="M182" r:id="rId110" xr:uid="{5F8D918F-0C58-46A8-B765-CBC1646BDFE4}"/>
    <hyperlink ref="M184" r:id="rId111" xr:uid="{240AD735-E055-40A5-A430-CC2042658B5A}"/>
    <hyperlink ref="M185" r:id="rId112" xr:uid="{BF0480B5-EB84-442B-BDA0-894E8B1B41F0}"/>
    <hyperlink ref="M186" r:id="rId113" xr:uid="{6313D4F3-3792-4201-8A3F-7E36D7742583}"/>
    <hyperlink ref="M188" r:id="rId114" xr:uid="{FCD4CF7F-C360-4384-A9C8-C58C0DE33E31}"/>
    <hyperlink ref="M192" r:id="rId115" xr:uid="{D1E12B07-00E2-4237-9013-E807AD93EA76}"/>
    <hyperlink ref="M193" r:id="rId116" xr:uid="{5CB59920-1185-47F9-94AB-276719B26253}"/>
    <hyperlink ref="M195" r:id="rId117" xr:uid="{F68C5299-08E2-40EE-A527-418A5D93A582}"/>
    <hyperlink ref="M196" r:id="rId118" xr:uid="{AC8EC4BE-2D6D-4575-8A07-6DD110AF5072}"/>
    <hyperlink ref="M197" r:id="rId119" xr:uid="{84B6AF87-1416-4312-B91D-C599E00C4348}"/>
    <hyperlink ref="M198" r:id="rId120" xr:uid="{8F08C5BC-DA01-426D-B971-B1F6D52C58B5}"/>
    <hyperlink ref="M200" r:id="rId121" xr:uid="{782ACB11-2A90-4726-9947-E5BF4BD1154B}"/>
    <hyperlink ref="M201" r:id="rId122" xr:uid="{B10EF161-D200-4017-9001-030F031440D8}"/>
    <hyperlink ref="M202" r:id="rId123" xr:uid="{8FCD45AE-075C-45ED-B8CF-2F3CA7466300}"/>
    <hyperlink ref="M204" r:id="rId124" xr:uid="{E620CBAA-90D5-4449-A097-F9FEBEEB2598}"/>
    <hyperlink ref="M205" r:id="rId125" xr:uid="{6CE109DB-2EB1-4194-88E0-2532B2CA97E3}"/>
    <hyperlink ref="M207" r:id="rId126" xr:uid="{290A3C79-15D0-4BA9-A1C3-3A952CDBACF4}"/>
    <hyperlink ref="M408" r:id="rId127" xr:uid="{06D51C91-16D8-4D7E-B84F-E43E3C306542}"/>
    <hyperlink ref="M406" r:id="rId128" xr:uid="{345CFC1E-DC18-45E5-8C23-7D58042CD833}"/>
    <hyperlink ref="M403" r:id="rId129" xr:uid="{88BCE69C-0EEA-47FA-AB5E-5EA8F4D0E783}"/>
    <hyperlink ref="M402" r:id="rId130" xr:uid="{BB8BFA72-9AA2-44D9-9902-FC2536B54F21}"/>
    <hyperlink ref="M400" r:id="rId131" xr:uid="{B9320465-08B9-47E4-8867-C84197E408E1}"/>
    <hyperlink ref="M399" r:id="rId132" xr:uid="{B98D5E6A-9925-490B-AF3E-E8A76F4B9F4C}"/>
    <hyperlink ref="M398" r:id="rId133" xr:uid="{A2CD3D54-2349-40A3-8A22-AF7BE5078E1A}"/>
    <hyperlink ref="M397" r:id="rId134" xr:uid="{8BE33F2D-A499-4D2C-BC69-1B24408B52D1}"/>
    <hyperlink ref="M396" r:id="rId135" xr:uid="{6609C534-3EFC-4736-BFE4-C635E182D844}"/>
    <hyperlink ref="M394" r:id="rId136" xr:uid="{27E6EABF-F210-45A3-9BFC-C7084897DB09}"/>
    <hyperlink ref="M391" r:id="rId137" xr:uid="{06BFADA2-6B8D-4420-9B3A-B4DD066BBD72}"/>
    <hyperlink ref="M390" r:id="rId138" xr:uid="{6F6CB9FC-1FEE-42E5-BF20-A8509652C577}"/>
    <hyperlink ref="M389" r:id="rId139" xr:uid="{938AEB47-DB7C-45D1-A8D4-8D00917782DA}"/>
    <hyperlink ref="M388" r:id="rId140" xr:uid="{7A2FCD33-6A5B-4A2B-9F2B-458CF5DE998D}"/>
    <hyperlink ref="M387" r:id="rId141" xr:uid="{BB71A5D7-D753-4EED-A954-7154DA58E03E}"/>
    <hyperlink ref="M385" r:id="rId142" xr:uid="{058C1C5B-1DEA-442A-B550-EA48EDC44556}"/>
    <hyperlink ref="M384" r:id="rId143" xr:uid="{D1B446CF-5699-48AC-87C1-56E63B460A22}"/>
    <hyperlink ref="M382" r:id="rId144" xr:uid="{6A1446F4-00CF-417D-B2C9-1634A975183C}"/>
    <hyperlink ref="M381" r:id="rId145" xr:uid="{62EDFA1A-1A49-48AE-AB81-6E79D8E6F44B}"/>
    <hyperlink ref="M380" r:id="rId146" xr:uid="{85FAF4BC-6FA7-4833-BDD4-EB91490B619D}"/>
    <hyperlink ref="M379" r:id="rId147" xr:uid="{08774729-19CD-4A95-9DD3-2F4EFC3777FF}"/>
    <hyperlink ref="M377" r:id="rId148" xr:uid="{1D16169A-FEE7-45A0-82CB-19F8B3F7DBBE}"/>
    <hyperlink ref="M376" r:id="rId149" xr:uid="{284A69DC-EF51-425D-B361-FEC13FB340F9}"/>
    <hyperlink ref="M375" r:id="rId150" xr:uid="{F76BFB18-C497-45AF-82DC-BE0795CD19BB}"/>
    <hyperlink ref="M374" r:id="rId151" xr:uid="{D33CE61A-28EE-4D6A-9D65-9108D412679B}"/>
    <hyperlink ref="M372" r:id="rId152" xr:uid="{6B1C04BD-0D9D-4068-BF8C-25F724DCB2D0}"/>
    <hyperlink ref="M370" r:id="rId153" xr:uid="{08B0D802-4379-4E5E-80B5-EA5F574FEFA2}"/>
    <hyperlink ref="M369" r:id="rId154" xr:uid="{2C2A8D14-32D0-492D-9D53-4871E54A9B77}"/>
    <hyperlink ref="M367" r:id="rId155" xr:uid="{E24D78BC-D83E-4203-BCF7-3C047125ADF0}"/>
    <hyperlink ref="M366" r:id="rId156" xr:uid="{8CD0D772-A72A-4422-98D3-A21B75E42B6D}"/>
    <hyperlink ref="M365" r:id="rId157" xr:uid="{2B056F71-B735-4BEF-929C-45ED27076354}"/>
    <hyperlink ref="M364" r:id="rId158" xr:uid="{6BA411BA-6EA4-40FF-B960-B5EE5DD1326A}"/>
    <hyperlink ref="M363" r:id="rId159" xr:uid="{FA2875B3-863F-4041-8455-CFCF0C422DF5}"/>
    <hyperlink ref="M362" r:id="rId160" xr:uid="{78DCE960-F130-46B6-A8CE-B5B5B4A45FA2}"/>
    <hyperlink ref="M357" r:id="rId161" xr:uid="{C2D68689-7514-4010-8C40-826738489C8D}"/>
    <hyperlink ref="M356" r:id="rId162" xr:uid="{F501ED66-FE5E-4128-B6F7-7E86A50AFC89}"/>
    <hyperlink ref="M353" r:id="rId163" xr:uid="{CE57717F-6A27-4EF4-A2A3-BD608056E8F2}"/>
    <hyperlink ref="M352" r:id="rId164" xr:uid="{E4CF6B6E-DDA4-442C-9F38-970D0A50B353}"/>
    <hyperlink ref="M350" r:id="rId165" xr:uid="{131EFF37-0919-4474-84B2-9904F8354828}"/>
    <hyperlink ref="M348" r:id="rId166" xr:uid="{481EDFB2-5F0C-449E-B1BF-330CBA238759}"/>
    <hyperlink ref="M347" r:id="rId167" xr:uid="{2BF15044-AEE1-4271-A9D9-D3F004E23B57}"/>
    <hyperlink ref="M346" r:id="rId168" xr:uid="{4D877608-0DC0-4109-87C3-C20821C44517}"/>
    <hyperlink ref="M344" r:id="rId169" xr:uid="{E8E1A0FB-DD50-4F35-B1F0-399FF291029B}"/>
    <hyperlink ref="M342" r:id="rId170" xr:uid="{274A5012-A5DF-4521-91ED-C3805D2F5D20}"/>
    <hyperlink ref="M340" r:id="rId171" xr:uid="{FBB28BB6-0C77-45EC-9207-3CC834AD91DD}"/>
    <hyperlink ref="M336" r:id="rId172" xr:uid="{67FF5C20-8D8A-4714-BDAF-AC90D8E0B89C}"/>
    <hyperlink ref="M334" r:id="rId173" xr:uid="{5AF3C149-B17A-4991-8AB0-E2467F3582EC}"/>
    <hyperlink ref="M332" r:id="rId174" xr:uid="{260C4B53-C68F-43F1-BADF-C69AC086DB66}"/>
    <hyperlink ref="M331" r:id="rId175" xr:uid="{CB76FB11-5FCA-41E5-8FD9-46CB739F14E3}"/>
    <hyperlink ref="M330" r:id="rId176" xr:uid="{81D31C8E-8E5C-405F-B69B-923DBA1C676C}"/>
    <hyperlink ref="M328" r:id="rId177" xr:uid="{CB3CC3B7-5021-49E8-9831-30EB26AAB8AB}"/>
    <hyperlink ref="M327" r:id="rId178" xr:uid="{DC49F0D5-0081-4366-8DEE-895E9BD8388F}"/>
    <hyperlink ref="M326" r:id="rId179" xr:uid="{F8A34FF4-B390-479A-AFD3-6542742315F1}"/>
    <hyperlink ref="M325" r:id="rId180" xr:uid="{4A9D8B3A-EF4B-4100-8800-AC1054FDD39F}"/>
    <hyperlink ref="M322" r:id="rId181" xr:uid="{2A7556F9-2507-42CD-A21B-C720532C883E}"/>
    <hyperlink ref="M321" r:id="rId182" xr:uid="{4C7E5012-6840-4DE8-825A-C231EF6206BD}"/>
    <hyperlink ref="M319" r:id="rId183" xr:uid="{8457D647-F01F-4B02-BF83-5695CA5C92F9}"/>
    <hyperlink ref="M318" r:id="rId184" xr:uid="{3969905C-CFFE-410E-9404-5202ACD77A14}"/>
    <hyperlink ref="M317" r:id="rId185" xr:uid="{99DE0AC8-A694-41EC-9E09-89F91CD6E0DA}"/>
    <hyperlink ref="M314" r:id="rId186" xr:uid="{911C37CC-CBBA-4496-B424-BF2424CD71FD}"/>
    <hyperlink ref="M313" r:id="rId187" xr:uid="{AF061DCD-16E2-4B72-8E1F-9E55DA11C07E}"/>
    <hyperlink ref="M311" r:id="rId188" xr:uid="{D65B2D59-0941-4AB1-AD86-356FCBD21B3D}"/>
    <hyperlink ref="M310" r:id="rId189" xr:uid="{3761C01E-6DAB-4B4D-96FA-B134DDDAC1D2}"/>
    <hyperlink ref="M309" r:id="rId190" xr:uid="{19681D4B-A7B8-42C7-BF3A-8D7FBA45F91A}"/>
    <hyperlink ref="M308" r:id="rId191" xr:uid="{9CCE71BC-E80B-4BCF-B47D-EB40E035C8DF}"/>
    <hyperlink ref="M306" r:id="rId192" xr:uid="{4D8811BE-3ABF-49F5-BA68-E2E723515B65}"/>
    <hyperlink ref="M305" r:id="rId193" xr:uid="{8D6CF306-05D6-432B-9336-D4DAB9FE47E9}"/>
    <hyperlink ref="M304" r:id="rId194" xr:uid="{A4F541AB-1128-4078-9627-CFF163BA9C99}"/>
    <hyperlink ref="M303" r:id="rId195" xr:uid="{62FA9453-9799-4B69-8EA9-256A076693F8}"/>
    <hyperlink ref="M302" r:id="rId196" xr:uid="{307CC2C6-BFB5-4043-A02D-E4BAB77BA54D}"/>
    <hyperlink ref="M300" r:id="rId197" xr:uid="{76F1E208-CD6D-4611-855C-98D8CDA45FB3}"/>
    <hyperlink ref="M299" r:id="rId198" xr:uid="{4D11F9AD-E96D-4104-B863-EA7BF7EB6E93}"/>
    <hyperlink ref="M298" r:id="rId199" xr:uid="{11C07192-7C75-45F1-A08F-9181B8798262}"/>
    <hyperlink ref="M296" r:id="rId200" xr:uid="{12162D1B-6F37-4BC8-A8AC-DC678AD27F62}"/>
    <hyperlink ref="M295" r:id="rId201" xr:uid="{064C73AF-150C-415F-90BA-31D54BCFC8BF}"/>
    <hyperlink ref="M294" r:id="rId202" xr:uid="{009304CA-B780-4AF4-ADE2-47C3D2553FA2}"/>
    <hyperlink ref="M293" r:id="rId203" xr:uid="{5F97013F-CB9A-42B9-890B-4CDA883BE5E5}"/>
    <hyperlink ref="M291" r:id="rId204" xr:uid="{28AA3C11-9D80-459C-AA4B-61CB140AEA51}"/>
    <hyperlink ref="M290" r:id="rId205" xr:uid="{2E7B9E8B-3A6F-4E9F-A0F9-EC6F5117C881}"/>
    <hyperlink ref="M289" r:id="rId206" xr:uid="{3D6393E3-5B88-4303-8AC1-A5D3CAC9F7F9}"/>
    <hyperlink ref="M287" r:id="rId207" xr:uid="{7C95DCBF-9D3E-4CE0-AB0E-1A21E98814BD}"/>
    <hyperlink ref="M286" r:id="rId208" xr:uid="{E2A598F1-13F9-4F53-96ED-901C54998CB3}"/>
    <hyperlink ref="M285" r:id="rId209" xr:uid="{A5C0AD41-4E61-4867-84B9-078329512194}"/>
    <hyperlink ref="M284" r:id="rId210" xr:uid="{02F57C38-DBC1-4C4A-AA04-EDB3379D5382}"/>
    <hyperlink ref="M283" r:id="rId211" xr:uid="{D8B4FF4C-D9CC-4D1B-98A2-0F2CF361FE46}"/>
    <hyperlink ref="M282" r:id="rId212" xr:uid="{96CCA101-D05E-409C-A000-E026443595A8}"/>
    <hyperlink ref="M281" r:id="rId213" xr:uid="{0CADA60B-EFF0-4CC0-B3EB-0DEC44C50B3C}"/>
    <hyperlink ref="M279" r:id="rId214" xr:uid="{3747F073-D7BB-4707-A57C-BA9BF0D8425D}"/>
    <hyperlink ref="M277" r:id="rId215" xr:uid="{84E53A16-2DAD-4597-8B78-0D1BD284A5F4}"/>
    <hyperlink ref="M276" r:id="rId216" xr:uid="{477E9CD1-CC72-4813-96D0-CD1BBCBD2419}"/>
    <hyperlink ref="M274" r:id="rId217" xr:uid="{52204C64-CE49-4A22-AC24-CC0E1A22A384}"/>
    <hyperlink ref="M273" r:id="rId218" xr:uid="{86BC5ADA-30F3-498B-AEB5-D0AD3ABC81FD}"/>
    <hyperlink ref="M272" r:id="rId219" xr:uid="{D5AE260B-D2B0-4EAB-9715-A4E72B416A21}"/>
    <hyperlink ref="M271" r:id="rId220" xr:uid="{02002EB7-E86B-4163-88A8-0F88A59D83B9}"/>
    <hyperlink ref="M269" r:id="rId221" xr:uid="{56D895ED-E4DA-435D-B1E0-237FC7D3FFFA}"/>
    <hyperlink ref="M268" r:id="rId222" xr:uid="{C60A4F90-3E1B-4236-BE2D-9A6F5377393B}"/>
    <hyperlink ref="M266" r:id="rId223" xr:uid="{90914970-5225-4891-91F9-D78A91576AAD}"/>
    <hyperlink ref="M264" r:id="rId224" xr:uid="{7BE012FE-9A1B-457F-91FF-42F3DF28F6AD}"/>
    <hyperlink ref="M262" r:id="rId225" xr:uid="{ED809107-AC72-4C30-B865-9E00A0A147B3}"/>
    <hyperlink ref="M260" r:id="rId226" xr:uid="{BFCCA66E-A1A4-4111-BDB9-7A534F5FAB0F}"/>
    <hyperlink ref="M259" r:id="rId227" xr:uid="{564F3CC1-830C-4CEC-989B-7F7DD4081142}"/>
    <hyperlink ref="M258" r:id="rId228" xr:uid="{8FAA2544-DB9B-4F7B-A80E-755B03CD0B34}"/>
    <hyperlink ref="M255" r:id="rId229" xr:uid="{8CF002D7-9416-4D33-86E7-FDD783986132}"/>
    <hyperlink ref="M253" r:id="rId230" xr:uid="{D9937E46-7A69-43F7-83A9-5C8BD2B834D1}"/>
    <hyperlink ref="M252" r:id="rId231" xr:uid="{2F72A7AE-36B8-4A5C-8751-2E91D5678CD7}"/>
    <hyperlink ref="M249" r:id="rId232" xr:uid="{73DDB604-7802-48A7-B216-66D40666DAC2}"/>
    <hyperlink ref="M248" r:id="rId233" xr:uid="{5EFB6AF8-43E1-44F5-AED9-022DEFCB40C5}"/>
    <hyperlink ref="M247" r:id="rId234" xr:uid="{8776FFFB-1611-4748-BE8A-7491BA656934}"/>
    <hyperlink ref="M246" r:id="rId235" xr:uid="{BD4A1589-82B6-4EE2-B958-781B1C0BF825}"/>
    <hyperlink ref="M245" r:id="rId236" xr:uid="{2DE6E886-E932-4813-BE16-CBC8F9C46222}"/>
    <hyperlink ref="M242" r:id="rId237" xr:uid="{31BEF2EA-A193-4BA0-80F2-ADD1884CBC67}"/>
    <hyperlink ref="M241" r:id="rId238" xr:uid="{1471B935-AE36-43C4-94F6-E5AD79CC934F}"/>
    <hyperlink ref="M240" r:id="rId239" xr:uid="{0AC7B284-41E0-40FB-B664-E202A851DC28}"/>
    <hyperlink ref="M239" r:id="rId240" xr:uid="{474FA191-642C-4F71-8F60-FB666F9FD8AA}"/>
    <hyperlink ref="M238" r:id="rId241" xr:uid="{FF0C2A74-E926-41B2-A20C-6EF2B38C3988}"/>
    <hyperlink ref="M237" r:id="rId242" xr:uid="{9984D9B9-3142-4DDD-B46D-7E2D4625CA42}"/>
    <hyperlink ref="M236" r:id="rId243" xr:uid="{4D4DE56B-F3BF-438A-A6E3-D67DDDE17A0B}"/>
    <hyperlink ref="M235" r:id="rId244" xr:uid="{52D38294-CF30-42DE-AAE0-63E3C41E5525}"/>
    <hyperlink ref="M234" r:id="rId245" xr:uid="{9A5CD835-39E3-427B-A305-ABF71E389D28}"/>
    <hyperlink ref="M231" r:id="rId246" xr:uid="{7E79215A-C1A4-4325-860A-1A02CDBCA480}"/>
    <hyperlink ref="M228" r:id="rId247" xr:uid="{8BF5A11F-11EA-48A8-9254-AE8196E6BCB9}"/>
    <hyperlink ref="M226" r:id="rId248" xr:uid="{FFD9475B-DE08-47D8-AD3A-0F7D193CC3BE}"/>
    <hyperlink ref="M225" r:id="rId249" xr:uid="{F3F11FD9-42A0-4A75-BBBA-5838AA4EC41D}"/>
    <hyperlink ref="M223" r:id="rId250" xr:uid="{C97428E9-B3CA-454E-9384-9377872DD774}"/>
    <hyperlink ref="M222" r:id="rId251" xr:uid="{874858A9-7FA3-4195-B126-452F5F96DF76}"/>
    <hyperlink ref="M220" r:id="rId252" xr:uid="{195D5E46-0595-4CCF-A5EE-CC10D8A7F37B}"/>
    <hyperlink ref="M217" r:id="rId253" xr:uid="{5939AA60-D947-46D2-98E7-FA0841AD9522}"/>
    <hyperlink ref="M216" r:id="rId254" xr:uid="{0661FFE5-F701-4126-B2BF-790558E9CD3B}"/>
    <hyperlink ref="M214" r:id="rId255" xr:uid="{4F534D93-EDAA-4BDD-A5D4-E72541458EAC}"/>
    <hyperlink ref="M212" r:id="rId256" xr:uid="{962C5737-15FE-4D40-AD38-8ECD1364981F}"/>
    <hyperlink ref="M209" r:id="rId257" xr:uid="{A84B20BE-2565-4DF7-B82B-592B2ED87D2B}"/>
    <hyperlink ref="M208" r:id="rId258" xr:uid="{DE433C8E-13C6-4E65-A673-0021D96AF8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Research Steps</vt:lpstr>
      <vt:lpstr>Research and Filters</vt:lpstr>
      <vt:lpstr>Revised 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Moïne BECHINI</dc:creator>
  <cp:lastModifiedBy>Moïne BECHINI (FR)</cp:lastModifiedBy>
  <dcterms:created xsi:type="dcterms:W3CDTF">2025-02-05T13:11:42Z</dcterms:created>
  <dcterms:modified xsi:type="dcterms:W3CDTF">2025-02-05T18:03:13Z</dcterms:modified>
</cp:coreProperties>
</file>